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itr\Desktop\DR-Final\"/>
    </mc:Choice>
  </mc:AlternateContent>
  <xr:revisionPtr revIDLastSave="0" documentId="13_ncr:1_{8B0EA50D-1CB9-4F07-B4CF-10D506EBB802}" xr6:coauthVersionLast="47" xr6:coauthVersionMax="47" xr10:uidLastSave="{00000000-0000-0000-0000-000000000000}"/>
  <bookViews>
    <workbookView xWindow="-108" yWindow="-108" windowWidth="23256" windowHeight="12456" tabRatio="704" xr2:uid="{00000000-000D-0000-FFFF-FFFF00000000}"/>
  </bookViews>
  <sheets>
    <sheet name="Daily report for PJ" sheetId="2" r:id="rId1"/>
    <sheet name="42.15-42.18" sheetId="92" r:id="rId2"/>
  </sheets>
  <definedNames>
    <definedName name="_xlnm.Print_Area" localSheetId="1">'42.15-42.18'!$A$1:$C$70</definedName>
    <definedName name="_xlnm.Print_Area" localSheetId="0">'Daily report for PJ'!$A$1:$Q$31</definedName>
    <definedName name="_xlnm.Print_Titles" localSheetId="1">'42.15-42.18'!$1:$4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AH11" i="2" l="1"/>
  <c r="V11" i="2" l="1"/>
  <c r="X11" i="2"/>
  <c r="Z11" i="2"/>
  <c r="AA11" i="2"/>
  <c r="AB11" i="2"/>
  <c r="AC11" i="2"/>
  <c r="AD11" i="2"/>
  <c r="AE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S11" i="2"/>
  <c r="T11" i="2"/>
  <c r="U11" i="2"/>
  <c r="F10" i="2"/>
  <c r="F9" i="2"/>
  <c r="R11" i="2"/>
  <c r="F11" i="2" l="1"/>
  <c r="S6" i="2" l="1"/>
  <c r="C2" i="92" l="1"/>
  <c r="B4" i="92" s="1"/>
  <c r="T6" i="2" l="1"/>
  <c r="U6" i="2" l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/>
  <c r="AI6" i="2" s="1"/>
  <c r="AJ6" i="2" s="1"/>
  <c r="AK6" i="2" l="1"/>
  <c r="N31" i="2"/>
  <c r="AL6" i="2" l="1"/>
  <c r="AM6" i="2" l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E11" i="2"/>
  <c r="E9" i="2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1" authorId="0" shapeId="0" xr:uid="{00000000-0006-0000-0200-000001000000}">
      <text>
        <r>
          <rPr>
            <sz val="11"/>
            <color rgb="FF000000"/>
            <rFont val="Calibri"/>
            <family val="2"/>
          </rPr>
          <t>======
ID#AAAANnKdrxk
User    (2021-08-04 00:56:28)
Check</t>
        </r>
      </text>
    </comment>
  </commentList>
</comments>
</file>

<file path=xl/sharedStrings.xml><?xml version="1.0" encoding="utf-8"?>
<sst xmlns="http://schemas.openxmlformats.org/spreadsheetml/2006/main" count="97" uniqueCount="85">
  <si>
    <t>A</t>
  </si>
  <si>
    <t>I</t>
  </si>
  <si>
    <t>B</t>
  </si>
  <si>
    <r>
      <rPr>
        <b/>
        <sz val="20"/>
        <color theme="1"/>
        <rFont val="Times New Roman"/>
        <family val="1"/>
      </rPr>
      <t xml:space="preserve">
STT/</t>
    </r>
    <r>
      <rPr>
        <b/>
        <i/>
        <sz val="20"/>
        <color theme="1"/>
        <rFont val="Times New Roman"/>
        <family val="1"/>
      </rPr>
      <t>No.</t>
    </r>
  </si>
  <si>
    <r>
      <rPr>
        <b/>
        <sz val="20"/>
        <color theme="1"/>
        <rFont val="Times New Roman"/>
        <family val="1"/>
      </rPr>
      <t xml:space="preserve">Máy móc và thiêt bị /
</t>
    </r>
    <r>
      <rPr>
        <b/>
        <i/>
        <sz val="20"/>
        <color theme="1"/>
        <rFont val="Times New Roman"/>
        <family val="1"/>
      </rPr>
      <t xml:space="preserve">Material &amp; Equipment </t>
    </r>
  </si>
  <si>
    <r>
      <rPr>
        <b/>
        <sz val="20"/>
        <color theme="1"/>
        <rFont val="Times New Roman"/>
        <family val="1"/>
      </rPr>
      <t xml:space="preserve">Đơn vị/
</t>
    </r>
    <r>
      <rPr>
        <b/>
        <i/>
        <sz val="20"/>
        <color theme="1"/>
        <rFont val="Times New Roman"/>
        <family val="1"/>
      </rPr>
      <t>Unit</t>
    </r>
  </si>
  <si>
    <r>
      <rPr>
        <b/>
        <sz val="20"/>
        <color theme="1"/>
        <rFont val="Times New Roman"/>
        <family val="1"/>
      </rPr>
      <t xml:space="preserve">KLTK/
</t>
    </r>
    <r>
      <rPr>
        <b/>
        <i/>
        <sz val="20"/>
        <color theme="1"/>
        <rFont val="Times New Roman"/>
        <family val="1"/>
      </rPr>
      <t>Design Quantity</t>
    </r>
  </si>
  <si>
    <r>
      <rPr>
        <b/>
        <sz val="20"/>
        <color theme="1"/>
        <rFont val="Times New Roman"/>
        <family val="1"/>
      </rPr>
      <t xml:space="preserve">KLTH/ 
</t>
    </r>
    <r>
      <rPr>
        <b/>
        <i/>
        <sz val="20"/>
        <color theme="1"/>
        <rFont val="Times New Roman"/>
        <family val="1"/>
      </rPr>
      <t>Quantity acchieved on this day</t>
    </r>
  </si>
  <si>
    <r>
      <rPr>
        <b/>
        <sz val="20"/>
        <color theme="1"/>
        <rFont val="Times New Roman"/>
        <family val="1"/>
      </rPr>
      <t xml:space="preserve">Loại/
</t>
    </r>
    <r>
      <rPr>
        <b/>
        <i/>
        <sz val="20"/>
        <color theme="1"/>
        <rFont val="Times New Roman"/>
        <family val="1"/>
      </rPr>
      <t>Type</t>
    </r>
  </si>
  <si>
    <r>
      <rPr>
        <b/>
        <sz val="20"/>
        <color theme="1"/>
        <rFont val="Times New Roman"/>
        <family val="1"/>
      </rPr>
      <t xml:space="preserve">Số lượng/
</t>
    </r>
    <r>
      <rPr>
        <b/>
        <i/>
        <sz val="20"/>
        <color theme="1"/>
        <rFont val="Times New Roman"/>
        <family val="1"/>
      </rPr>
      <t>Q'ty</t>
    </r>
  </si>
  <si>
    <r>
      <rPr>
        <b/>
        <sz val="20"/>
        <color theme="1"/>
        <rFont val="Times New Roman"/>
        <family val="1"/>
      </rPr>
      <t xml:space="preserve">Bắt đầu/
</t>
    </r>
    <r>
      <rPr>
        <b/>
        <i/>
        <sz val="20"/>
        <color theme="1"/>
        <rFont val="Times New Roman"/>
        <family val="1"/>
      </rPr>
      <t>Start</t>
    </r>
  </si>
  <si>
    <r>
      <rPr>
        <b/>
        <sz val="20"/>
        <color theme="1"/>
        <rFont val="Times New Roman"/>
        <family val="1"/>
      </rPr>
      <t xml:space="preserve">Kết thúc/
</t>
    </r>
    <r>
      <rPr>
        <b/>
        <i/>
        <sz val="20"/>
        <color theme="1"/>
        <rFont val="Times New Roman"/>
        <family val="1"/>
      </rPr>
      <t>Finish</t>
    </r>
  </si>
  <si>
    <r>
      <rPr>
        <b/>
        <sz val="20"/>
        <color theme="1"/>
        <rFont val="Times New Roman"/>
        <family val="1"/>
      </rPr>
      <t xml:space="preserve">CÔNG VIỆC HIỆN TRƯỜNG /
</t>
    </r>
    <r>
      <rPr>
        <b/>
        <i/>
        <sz val="20"/>
        <color theme="1"/>
        <rFont val="Times New Roman"/>
        <family val="1"/>
      </rPr>
      <t>SITE ACTIVITY</t>
    </r>
  </si>
  <si>
    <t>M</t>
  </si>
  <si>
    <t>Máy hàn/ Welding machine</t>
  </si>
  <si>
    <t>Máy khoan kích ngầm/ Pipe Jacking Machine</t>
  </si>
  <si>
    <r>
      <rPr>
        <b/>
        <sz val="20"/>
        <color theme="1"/>
        <rFont val="Times New Roman"/>
        <family val="1"/>
      </rPr>
      <t>CHÚ THÍCH /</t>
    </r>
    <r>
      <rPr>
        <b/>
        <i/>
        <sz val="20"/>
        <color theme="1"/>
        <rFont val="Times New Roman"/>
        <family val="1"/>
      </rPr>
      <t xml:space="preserve"> REMARK</t>
    </r>
  </si>
  <si>
    <r>
      <rPr>
        <b/>
        <sz val="20"/>
        <color theme="1"/>
        <rFont val="Times New Roman"/>
        <family val="1"/>
      </rPr>
      <t xml:space="preserve">CÔNG VIỆC NGÀY HÔM SAU/ </t>
    </r>
    <r>
      <rPr>
        <b/>
        <i/>
        <sz val="20"/>
        <color theme="1"/>
        <rFont val="Times New Roman"/>
        <family val="1"/>
      </rPr>
      <t>NEXT DAY WORK</t>
    </r>
  </si>
  <si>
    <t>1)</t>
  </si>
  <si>
    <r>
      <rPr>
        <sz val="20"/>
        <color theme="1"/>
        <rFont val="Times New Roman"/>
        <family val="1"/>
      </rPr>
      <t xml:space="preserve">CO: Nhà thầu/ </t>
    </r>
    <r>
      <rPr>
        <i/>
        <sz val="20"/>
        <color theme="1"/>
        <rFont val="Times New Roman"/>
        <family val="1"/>
      </rPr>
      <t>The Contractor</t>
    </r>
  </si>
  <si>
    <r>
      <rPr>
        <sz val="20"/>
        <color theme="1"/>
        <rFont val="Times New Roman"/>
        <family val="1"/>
      </rPr>
      <t xml:space="preserve">M: Quản lý / </t>
    </r>
    <r>
      <rPr>
        <i/>
        <sz val="20"/>
        <color theme="1"/>
        <rFont val="Times New Roman"/>
        <family val="1"/>
      </rPr>
      <t>Manager</t>
    </r>
  </si>
  <si>
    <r>
      <rPr>
        <sz val="20"/>
        <color theme="1"/>
        <rFont val="Times New Roman"/>
        <family val="1"/>
      </rPr>
      <t xml:space="preserve">S: Kỹ sư hiện trường / </t>
    </r>
    <r>
      <rPr>
        <i/>
        <sz val="20"/>
        <color theme="1"/>
        <rFont val="Times New Roman"/>
        <family val="1"/>
      </rPr>
      <t>Site Engineer</t>
    </r>
  </si>
  <si>
    <t>THỜI TIẾT/ WEATHER</t>
  </si>
  <si>
    <r>
      <rPr>
        <sz val="20"/>
        <color theme="1"/>
        <rFont val="Times New Roman"/>
        <family val="1"/>
      </rPr>
      <t xml:space="preserve">OP:Thợ vận hành / </t>
    </r>
    <r>
      <rPr>
        <i/>
        <sz val="20"/>
        <color theme="1"/>
        <rFont val="Times New Roman"/>
        <family val="1"/>
      </rPr>
      <t>Operator</t>
    </r>
  </si>
  <si>
    <t>Thời tiết/ Weather</t>
  </si>
  <si>
    <t xml:space="preserve"> Nhiệt độ / Temperature</t>
  </si>
  <si>
    <r>
      <rPr>
        <sz val="18"/>
        <color theme="1"/>
        <rFont val="Times New Roman"/>
        <family val="1"/>
      </rPr>
      <t xml:space="preserve">Lượng mưa / 
</t>
    </r>
    <r>
      <rPr>
        <i/>
        <sz val="18"/>
        <color theme="1"/>
        <rFont val="Times New Roman"/>
        <family val="1"/>
      </rPr>
      <t>Rain fall</t>
    </r>
  </si>
  <si>
    <t>Cao độ mực nước  / 
Water level</t>
  </si>
  <si>
    <r>
      <rPr>
        <sz val="18"/>
        <color theme="1"/>
        <rFont val="Times New Roman"/>
        <family val="1"/>
      </rPr>
      <t xml:space="preserve">Nhận xét /
</t>
    </r>
    <r>
      <rPr>
        <i/>
        <sz val="18"/>
        <color theme="1"/>
        <rFont val="Times New Roman"/>
        <family val="1"/>
      </rPr>
      <t>Comment</t>
    </r>
  </si>
  <si>
    <r>
      <rPr>
        <sz val="20"/>
        <color theme="1"/>
        <rFont val="Times New Roman"/>
        <family val="1"/>
      </rPr>
      <t xml:space="preserve">SL: Công nhân có tay nghề/ </t>
    </r>
    <r>
      <rPr>
        <i/>
        <sz val="20"/>
        <color theme="1"/>
        <rFont val="Times New Roman"/>
        <family val="1"/>
      </rPr>
      <t>Skilled labor</t>
    </r>
  </si>
  <si>
    <r>
      <rPr>
        <sz val="18"/>
        <color theme="1"/>
        <rFont val="Times New Roman"/>
        <family val="1"/>
      </rPr>
      <t xml:space="preserve">Buổi sáng /
</t>
    </r>
    <r>
      <rPr>
        <i/>
        <sz val="18"/>
        <color theme="1"/>
        <rFont val="Times New Roman"/>
        <family val="1"/>
      </rPr>
      <t>Morning</t>
    </r>
  </si>
  <si>
    <r>
      <rPr>
        <sz val="18"/>
        <color theme="1"/>
        <rFont val="Times New Roman"/>
        <family val="1"/>
      </rPr>
      <t xml:space="preserve">Buổi Chiều /
</t>
    </r>
    <r>
      <rPr>
        <i/>
        <sz val="18"/>
        <color theme="1"/>
        <rFont val="Times New Roman"/>
        <family val="1"/>
      </rPr>
      <t>Afternoon</t>
    </r>
  </si>
  <si>
    <r>
      <rPr>
        <sz val="18"/>
        <color theme="1"/>
        <rFont val="Times New Roman"/>
        <family val="1"/>
      </rPr>
      <t xml:space="preserve">Buổi tối /
</t>
    </r>
    <r>
      <rPr>
        <i/>
        <sz val="18"/>
        <color theme="1"/>
        <rFont val="Times New Roman"/>
        <family val="1"/>
      </rPr>
      <t>Evening</t>
    </r>
  </si>
  <si>
    <r>
      <rPr>
        <sz val="18"/>
        <color theme="1"/>
        <rFont val="Times New Roman"/>
        <family val="1"/>
      </rPr>
      <t xml:space="preserve">Buổi sáng /
</t>
    </r>
    <r>
      <rPr>
        <i/>
        <sz val="18"/>
        <color theme="1"/>
        <rFont val="Times New Roman"/>
        <family val="1"/>
      </rPr>
      <t>Morning</t>
    </r>
  </si>
  <si>
    <r>
      <rPr>
        <sz val="18"/>
        <color theme="1"/>
        <rFont val="Times New Roman"/>
        <family val="1"/>
      </rPr>
      <t xml:space="preserve">Buổi Chiều /
</t>
    </r>
    <r>
      <rPr>
        <i/>
        <sz val="18"/>
        <color theme="1"/>
        <rFont val="Times New Roman"/>
        <family val="1"/>
      </rPr>
      <t>Afternoon</t>
    </r>
  </si>
  <si>
    <r>
      <rPr>
        <sz val="18"/>
        <color theme="1"/>
        <rFont val="Times New Roman"/>
        <family val="1"/>
      </rPr>
      <t xml:space="preserve">Buổi tối /
</t>
    </r>
    <r>
      <rPr>
        <i/>
        <sz val="18"/>
        <color theme="1"/>
        <rFont val="Times New Roman"/>
        <family val="1"/>
      </rPr>
      <t>Evening</t>
    </r>
  </si>
  <si>
    <t>No</t>
  </si>
  <si>
    <r>
      <rPr>
        <sz val="20"/>
        <color theme="1"/>
        <rFont val="Times New Roman"/>
        <family val="1"/>
      </rPr>
      <t>L: Công nhân, lái máy và nhân lực khác/</t>
    </r>
    <r>
      <rPr>
        <i/>
        <sz val="20"/>
        <color theme="1"/>
        <rFont val="Times New Roman"/>
        <family val="1"/>
      </rPr>
      <t xml:space="preserve"> Labor, Machine Driver, Other </t>
    </r>
  </si>
  <si>
    <r>
      <rPr>
        <b/>
        <sz val="10"/>
        <color theme="1"/>
        <rFont val="Times New Roman"/>
        <family val="1"/>
      </rPr>
      <t xml:space="preserve">Construction Activities Photographs / </t>
    </r>
    <r>
      <rPr>
        <b/>
        <i/>
        <sz val="10"/>
        <color theme="1"/>
        <rFont val="Times New Roman"/>
        <family val="1"/>
      </rPr>
      <t>Ảnh các hoạt động thi công</t>
    </r>
  </si>
  <si>
    <r>
      <rPr>
        <sz val="10"/>
        <color theme="1"/>
        <rFont val="Times New Roman"/>
        <family val="1"/>
      </rPr>
      <t xml:space="preserve">Date/ </t>
    </r>
    <r>
      <rPr>
        <i/>
        <sz val="10"/>
        <color theme="1"/>
        <rFont val="Times New Roman"/>
        <family val="1"/>
      </rPr>
      <t>Ngày</t>
    </r>
    <r>
      <rPr>
        <sz val="10"/>
        <color theme="1"/>
        <rFont val="Times New Roman"/>
        <family val="1"/>
      </rPr>
      <t>:</t>
    </r>
  </si>
  <si>
    <r>
      <rPr>
        <sz val="10"/>
        <color theme="1"/>
        <rFont val="Times New Roman"/>
        <family val="1"/>
      </rPr>
      <t xml:space="preserve">Description/ </t>
    </r>
    <r>
      <rPr>
        <i/>
        <sz val="10"/>
        <color theme="1"/>
        <rFont val="Times New Roman"/>
        <family val="1"/>
      </rPr>
      <t>Mô tả</t>
    </r>
    <r>
      <rPr>
        <sz val="10"/>
        <color theme="1"/>
        <rFont val="Times New Roman"/>
        <family val="1"/>
      </rPr>
      <t>:</t>
    </r>
  </si>
  <si>
    <r>
      <t xml:space="preserve"> SỰ CỐ HOẶC THÔNG BÁO KHÁC
</t>
    </r>
    <r>
      <rPr>
        <b/>
        <i/>
        <sz val="20"/>
        <color theme="1"/>
        <rFont val="Times New Roman"/>
        <family val="1"/>
      </rPr>
      <t xml:space="preserve">INCIDENT OR OTHER NOTICE </t>
    </r>
    <phoneticPr fontId="25"/>
  </si>
  <si>
    <r>
      <t xml:space="preserve">Thời gian làm việc/
</t>
    </r>
    <r>
      <rPr>
        <b/>
        <i/>
        <sz val="20"/>
        <color theme="1"/>
        <rFont val="Times New Roman"/>
        <family val="1"/>
      </rPr>
      <t>Working time</t>
    </r>
  </si>
  <si>
    <r>
      <t xml:space="preserve">Nhân lực/
</t>
    </r>
    <r>
      <rPr>
        <b/>
        <i/>
        <sz val="20"/>
        <color theme="1"/>
        <rFont val="Times New Roman"/>
        <family val="1"/>
      </rPr>
      <t>Manpower</t>
    </r>
  </si>
  <si>
    <t xml:space="preserve">Máy phát điện/ Electric generator </t>
  </si>
  <si>
    <r>
      <t xml:space="preserve">C: Chủ đầu tư/ </t>
    </r>
    <r>
      <rPr>
        <i/>
        <sz val="20"/>
        <color theme="1"/>
        <rFont val="Times New Roman"/>
        <family val="1"/>
      </rPr>
      <t>The Client</t>
    </r>
  </si>
  <si>
    <t>Máy nén khí/ Air compressor</t>
  </si>
  <si>
    <t>Xe nâng/ Forklift</t>
  </si>
  <si>
    <t>S: Kỹ sư hiện trường / Site Engineer</t>
  </si>
  <si>
    <r>
      <t xml:space="preserve">KLLK/
</t>
    </r>
    <r>
      <rPr>
        <b/>
        <i/>
        <sz val="20"/>
        <color theme="1"/>
        <rFont val="Times New Roman"/>
        <family val="1"/>
      </rPr>
      <t>Accumulative Quantity</t>
    </r>
  </si>
  <si>
    <t>Khối lượng/ Quantity</t>
  </si>
  <si>
    <t>YASUDA ENGINEERING 
Co., Ltd</t>
  </si>
  <si>
    <r>
      <t xml:space="preserve">Vị trí/
</t>
    </r>
    <r>
      <rPr>
        <b/>
        <i/>
        <sz val="22"/>
        <color theme="1"/>
        <rFont val="Times New Roman"/>
        <family val="1"/>
      </rPr>
      <t>Location</t>
    </r>
  </si>
  <si>
    <t>2)</t>
  </si>
  <si>
    <t>Dự án hệ thống thoát nước Yên Xá Thành phố Hà Nội
Gói 4: Xây dựng hệ thống cống cho một phần khu vực Hà Đông và Khu đô thị mới /
Hanoi City Yen Xa Sewerage System Project 
Package 4: Construction of Sewer Pipes in Ha Dong and New Urban Area</t>
  </si>
  <si>
    <t>Telpher crane/ 
Cẩu giàn</t>
  </si>
  <si>
    <t>OF</t>
  </si>
  <si>
    <t>OF: Văn phòng/ Office</t>
  </si>
  <si>
    <t>3)</t>
  </si>
  <si>
    <r>
      <t xml:space="preserve">NGHIỆM THU &amp; THÍ NGHIỆM/
</t>
    </r>
    <r>
      <rPr>
        <b/>
        <i/>
        <sz val="20"/>
        <rFont val="Times New Roman"/>
        <family val="1"/>
      </rPr>
      <t>INSPECTION &amp; TEST</t>
    </r>
  </si>
  <si>
    <r>
      <t xml:space="preserve">Ngày làm việc/
</t>
    </r>
    <r>
      <rPr>
        <b/>
        <i/>
        <sz val="22"/>
        <color theme="1"/>
        <rFont val="Times New Roman"/>
        <family val="1"/>
      </rPr>
      <t>Working Date</t>
    </r>
  </si>
  <si>
    <r>
      <t xml:space="preserve">Ghi chú/ </t>
    </r>
    <r>
      <rPr>
        <b/>
        <i/>
        <sz val="20"/>
        <color theme="1"/>
        <rFont val="Times New Roman"/>
        <family val="1"/>
      </rPr>
      <t>Remark</t>
    </r>
  </si>
  <si>
    <r>
      <t xml:space="preserve"> Diễn giải /
</t>
    </r>
    <r>
      <rPr>
        <b/>
        <i/>
        <sz val="20"/>
        <color theme="1"/>
        <rFont val="Times New Roman"/>
        <family val="1"/>
      </rPr>
      <t>Description</t>
    </r>
  </si>
  <si>
    <r>
      <t xml:space="preserve">Báo Cáo Ngày/ </t>
    </r>
    <r>
      <rPr>
        <b/>
        <i/>
        <sz val="36"/>
        <color theme="1"/>
        <rFont val="Times New Roman"/>
        <family val="1"/>
      </rPr>
      <t>Daily Progress Report</t>
    </r>
  </si>
  <si>
    <t>Hanoi City Yen Xa Sewerage System Project
Dự án Hệ thống xử lý nước thải Yên Xá TP. Hà Nội
Package 4: Construction of Sewer Pipes in Ha Dong and New Urban Area 
Gói thầu 4: Xây dựng hệ thống cống cho một phần khu vực Hà Đông và khu đô thị mới</t>
  </si>
  <si>
    <r>
      <t xml:space="preserve">Yasuda Engineering Co.,Ltd
</t>
    </r>
    <r>
      <rPr>
        <i/>
        <sz val="8"/>
        <color theme="1"/>
        <rFont val="Times New Roman"/>
        <family val="1"/>
      </rPr>
      <t>Công ty TNHH Yasuda Engineering</t>
    </r>
    <r>
      <rPr>
        <sz val="8"/>
        <color theme="1"/>
        <rFont val="Times New Roman"/>
        <family val="1"/>
      </rPr>
      <t xml:space="preserve">
Daily Report /</t>
    </r>
    <r>
      <rPr>
        <i/>
        <sz val="8"/>
        <color theme="1"/>
        <rFont val="Times New Roman"/>
        <family val="1"/>
      </rPr>
      <t>Báo cáo ngày</t>
    </r>
  </si>
  <si>
    <t>4)</t>
  </si>
  <si>
    <t>5)</t>
  </si>
  <si>
    <t>S</t>
  </si>
  <si>
    <t>OP</t>
  </si>
  <si>
    <t>SL</t>
  </si>
  <si>
    <t>L</t>
  </si>
  <si>
    <t>6)</t>
  </si>
  <si>
    <t>LS</t>
  </si>
  <si>
    <t>Shafts 42.15-42.18 (D800)/ 
Giếng kích 42.15-42.18 (D800)</t>
  </si>
  <si>
    <t>Shaft 42.15-42.18</t>
  </si>
  <si>
    <t>Normal Pipe Jacking Works/ 
Thi công Khoan kích</t>
  </si>
  <si>
    <t>Pipe</t>
  </si>
  <si>
    <t>Received handover of Pipe from the Contractor/ 
Nhận bàn giao cống từ nhà thầu chính</t>
  </si>
  <si>
    <t>Transportation and disposal sludge / 
Vận chuyển và thanh thải đất bùn thải.</t>
  </si>
  <si>
    <t>Excavator/ Máy xúc</t>
  </si>
  <si>
    <t>Dump truck/ Xe tải</t>
  </si>
  <si>
    <t>Sunny</t>
  </si>
  <si>
    <t>Normal</t>
  </si>
  <si>
    <t>Inspection for construction of  pipe jacking work (Segment No.73 to No.78)/ Giám sát thi công khoan kích ống ngầm (Đốt cống số 73 đến 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</si>
</sst>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5" formatCode="[$-409]d\-mmm"/>
    <numFmt numFmtId="166" formatCode="0&quot; mm&quot;"/>
    <numFmt numFmtId="167" formatCode="0&quot; độ C&quot;"/>
    <numFmt numFmtId="168" formatCode="[$-409]d\-mmm\-yyyy"/>
    <numFmt numFmtId="169" formatCode="[$-409]d\-mmm\-yyyy;@"/>
    <numFmt numFmtId="170" formatCode="m/d/yyyy;@"/>
    <numFmt numFmtId="171" formatCode="[$-409]dd\-mmm\-yy;@"/>
    <numFmt numFmtId="172" formatCode="[$-409]d\-mmm\-yy;@"/>
    <numFmt numFmtId="173" formatCode="0\ &quot;(VN)&quot;"/>
    <numFmt numFmtId="174" formatCode="0.00000000000"/>
    <numFmt numFmtId="175" formatCode="0.0"/>
    <numFmt numFmtId="176" formatCode="0\ &quot;(JP)&quot;"/>
  </numFmts>
  <fonts count="36">
    <font>
      <sz val="11"/>
      <color rgb="FF000000"/>
      <name val="Calibri"/>
    </font>
    <font>
      <b/>
      <sz val="22"/>
      <color theme="1"/>
      <name val="Times New Roman"/>
      <family val="1"/>
    </font>
    <font>
      <sz val="11"/>
      <name val="Calibri"/>
      <family val="2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i/>
      <sz val="20"/>
      <color theme="1"/>
      <name val="Times New Roman"/>
      <family val="1"/>
    </font>
    <font>
      <sz val="10"/>
      <color theme="1"/>
      <name val="Times New Roman"/>
      <family val="1"/>
    </font>
    <font>
      <sz val="24"/>
      <color rgb="FFFF0000"/>
      <name val="Times New Roman"/>
      <family val="1"/>
    </font>
    <font>
      <b/>
      <sz val="36"/>
      <color theme="1"/>
      <name val="Times New Roman"/>
      <family val="1"/>
    </font>
    <font>
      <sz val="18"/>
      <color theme="1"/>
      <name val="Times New Roman"/>
      <family val="1"/>
    </font>
    <font>
      <sz val="20"/>
      <name val="Times New Roman"/>
      <family val="1"/>
    </font>
    <font>
      <sz val="20"/>
      <color rgb="FFFF0000"/>
      <name val="Times New Roman"/>
      <family val="1"/>
    </font>
    <font>
      <b/>
      <i/>
      <sz val="20"/>
      <color theme="1"/>
      <name val="Times New Roman"/>
      <family val="1"/>
    </font>
    <font>
      <sz val="18"/>
      <color rgb="FF000080"/>
      <name val="Times New Roman"/>
      <family val="1"/>
    </font>
    <font>
      <sz val="8"/>
      <color theme="1"/>
      <name val="Times New Roman"/>
      <family val="1"/>
    </font>
    <font>
      <sz val="9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i/>
      <sz val="22"/>
      <color theme="1"/>
      <name val="Times New Roman"/>
      <family val="1"/>
    </font>
    <font>
      <b/>
      <i/>
      <sz val="36"/>
      <color theme="1"/>
      <name val="Times New Roman"/>
      <family val="1"/>
    </font>
    <font>
      <i/>
      <sz val="18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8"/>
      <color indexed="18"/>
      <name val="Times New Roman"/>
      <family val="1"/>
    </font>
    <font>
      <b/>
      <sz val="2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3"/>
      <color theme="1"/>
      <name val="Times New Roman"/>
      <family val="2"/>
    </font>
    <font>
      <b/>
      <sz val="9"/>
      <color rgb="FFFF0000"/>
      <name val="Times New Roman"/>
      <family val="1"/>
    </font>
    <font>
      <sz val="18"/>
      <name val="Times New Roman"/>
      <family val="1"/>
    </font>
    <font>
      <sz val="15"/>
      <color rgb="FF000000"/>
      <name val="calibri"/>
      <family val="2"/>
      <scheme val="major"/>
    </font>
    <font>
      <b/>
      <sz val="24"/>
      <color indexed="10"/>
      <name val="Times New Roman"/>
      <family val="1"/>
    </font>
    <font>
      <b/>
      <i/>
      <sz val="2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CFFFF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hair">
        <color rgb="FF000000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</borders>
  <cellStyleXfs count="7">
    <xf numFmtId="0" fontId="0" fillId="0" borderId="0"/>
    <xf numFmtId="0" fontId="28" fillId="0" borderId="16"/>
    <xf numFmtId="43" fontId="28" fillId="0" borderId="16" applyFont="0" applyFill="0" applyBorder="0" applyAlignment="0" applyProtection="0"/>
    <xf numFmtId="0" fontId="29" fillId="0" borderId="16"/>
    <xf numFmtId="0" fontId="30" fillId="0" borderId="16"/>
    <xf numFmtId="0" fontId="24" fillId="0" borderId="16"/>
    <xf numFmtId="164" fontId="28" fillId="0" borderId="16" applyFont="0" applyFill="0" applyBorder="0" applyAlignment="0" applyProtection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8" fontId="4" fillId="4" borderId="7" xfId="0" applyNumberFormat="1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righ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6" fillId="0" borderId="16" xfId="5" applyFont="1" applyAlignment="1">
      <alignment vertical="center"/>
    </xf>
    <xf numFmtId="0" fontId="4" fillId="6" borderId="18" xfId="0" applyFont="1" applyFill="1" applyBorder="1" applyAlignment="1">
      <alignment horizontal="left" vertical="center" wrapText="1"/>
    </xf>
    <xf numFmtId="0" fontId="6" fillId="2" borderId="22" xfId="0" applyFont="1" applyFill="1" applyBorder="1"/>
    <xf numFmtId="0" fontId="6" fillId="2" borderId="23" xfId="0" applyFont="1" applyFill="1" applyBorder="1"/>
    <xf numFmtId="0" fontId="0" fillId="0" borderId="23" xfId="0" applyBorder="1"/>
    <xf numFmtId="0" fontId="6" fillId="2" borderId="16" xfId="0" applyFont="1" applyFill="1" applyBorder="1"/>
    <xf numFmtId="0" fontId="0" fillId="0" borderId="16" xfId="0" applyBorder="1"/>
    <xf numFmtId="0" fontId="0" fillId="7" borderId="16" xfId="0" applyFill="1" applyBorder="1"/>
    <xf numFmtId="0" fontId="6" fillId="2" borderId="28" xfId="0" applyFont="1" applyFill="1" applyBorder="1"/>
    <xf numFmtId="0" fontId="0" fillId="0" borderId="28" xfId="0" applyBorder="1"/>
    <xf numFmtId="0" fontId="24" fillId="0" borderId="16" xfId="5"/>
    <xf numFmtId="0" fontId="32" fillId="0" borderId="0" xfId="0" applyFont="1" applyAlignment="1">
      <alignment horizontal="center" vertical="center"/>
    </xf>
    <xf numFmtId="0" fontId="32" fillId="0" borderId="0" xfId="0" applyFont="1"/>
    <xf numFmtId="0" fontId="3" fillId="0" borderId="14" xfId="0" applyFont="1" applyBorder="1" applyAlignment="1">
      <alignment horizontal="center" vertical="center" wrapText="1"/>
    </xf>
    <xf numFmtId="0" fontId="2" fillId="0" borderId="18" xfId="0" applyFont="1" applyBorder="1"/>
    <xf numFmtId="0" fontId="4" fillId="6" borderId="17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 wrapText="1"/>
    </xf>
    <xf numFmtId="0" fontId="16" fillId="0" borderId="28" xfId="5" applyFont="1" applyBorder="1" applyAlignment="1">
      <alignment vertical="center"/>
    </xf>
    <xf numFmtId="170" fontId="31" fillId="3" borderId="16" xfId="5" applyNumberFormat="1" applyFont="1" applyFill="1" applyAlignment="1">
      <alignment vertical="center"/>
    </xf>
    <xf numFmtId="170" fontId="2" fillId="0" borderId="16" xfId="5" applyNumberFormat="1" applyFont="1"/>
    <xf numFmtId="0" fontId="6" fillId="5" borderId="26" xfId="5" applyFont="1" applyFill="1" applyBorder="1" applyAlignment="1">
      <alignment vertical="center"/>
    </xf>
    <xf numFmtId="0" fontId="6" fillId="0" borderId="16" xfId="5" quotePrefix="1" applyFont="1" applyAlignment="1">
      <alignment vertical="center"/>
    </xf>
    <xf numFmtId="0" fontId="14" fillId="0" borderId="31" xfId="5" applyFont="1" applyBorder="1" applyAlignment="1">
      <alignment horizontal="right" wrapText="1"/>
    </xf>
    <xf numFmtId="169" fontId="15" fillId="0" borderId="25" xfId="5" applyNumberFormat="1" applyFont="1" applyBorder="1" applyAlignment="1">
      <alignment horizontal="right" vertical="center" wrapText="1"/>
    </xf>
    <xf numFmtId="0" fontId="16" fillId="0" borderId="16" xfId="5" applyFont="1" applyAlignment="1">
      <alignment vertical="center"/>
    </xf>
    <xf numFmtId="0" fontId="6" fillId="0" borderId="24" xfId="5" applyFont="1" applyBorder="1" applyAlignment="1">
      <alignment vertical="center"/>
    </xf>
    <xf numFmtId="0" fontId="3" fillId="6" borderId="18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165" fontId="33" fillId="0" borderId="16" xfId="0" applyNumberFormat="1" applyFont="1" applyBorder="1" applyAlignment="1">
      <alignment horizontal="center" vertical="center" wrapText="1"/>
    </xf>
    <xf numFmtId="172" fontId="6" fillId="0" borderId="16" xfId="5" applyNumberFormat="1" applyFont="1" applyAlignment="1">
      <alignment vertical="center"/>
    </xf>
    <xf numFmtId="0" fontId="10" fillId="6" borderId="17" xfId="0" applyFont="1" applyFill="1" applyBorder="1" applyAlignment="1">
      <alignment horizontal="right" vertical="center"/>
    </xf>
    <xf numFmtId="0" fontId="27" fillId="11" borderId="39" xfId="0" applyFont="1" applyFill="1" applyBorder="1" applyAlignment="1">
      <alignment horizontal="left" vertical="center" wrapText="1"/>
    </xf>
    <xf numFmtId="0" fontId="10" fillId="11" borderId="39" xfId="0" applyFont="1" applyFill="1" applyBorder="1" applyAlignment="1">
      <alignment horizontal="center" vertical="center"/>
    </xf>
    <xf numFmtId="0" fontId="10" fillId="11" borderId="39" xfId="0" applyFont="1" applyFill="1" applyBorder="1" applyAlignment="1">
      <alignment horizontal="left" vertical="center" wrapText="1"/>
    </xf>
    <xf numFmtId="0" fontId="10" fillId="11" borderId="39" xfId="0" applyFont="1" applyFill="1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10" fillId="11" borderId="37" xfId="0" applyFont="1" applyFill="1" applyBorder="1" applyAlignment="1">
      <alignment vertical="center" wrapText="1"/>
    </xf>
    <xf numFmtId="18" fontId="10" fillId="11" borderId="37" xfId="0" applyNumberFormat="1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vertical="center" wrapText="1"/>
    </xf>
    <xf numFmtId="18" fontId="10" fillId="0" borderId="16" xfId="0" applyNumberFormat="1" applyFont="1" applyBorder="1" applyAlignment="1">
      <alignment vertical="center" wrapText="1"/>
    </xf>
    <xf numFmtId="0" fontId="27" fillId="0" borderId="4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right" vertical="center" wrapText="1"/>
    </xf>
    <xf numFmtId="0" fontId="6" fillId="0" borderId="49" xfId="5" applyFont="1" applyBorder="1" applyAlignment="1">
      <alignment vertical="center"/>
    </xf>
    <xf numFmtId="0" fontId="6" fillId="0" borderId="15" xfId="5" quotePrefix="1" applyFont="1" applyBorder="1" applyAlignment="1">
      <alignment horizontal="left" vertical="center" wrapText="1"/>
    </xf>
    <xf numFmtId="0" fontId="6" fillId="0" borderId="50" xfId="5" quotePrefix="1" applyFont="1" applyBorder="1" applyAlignment="1">
      <alignment horizontal="left" vertical="center" wrapText="1"/>
    </xf>
    <xf numFmtId="0" fontId="6" fillId="0" borderId="28" xfId="5" applyFont="1" applyBorder="1" applyAlignment="1">
      <alignment vertical="center"/>
    </xf>
    <xf numFmtId="0" fontId="6" fillId="0" borderId="16" xfId="5" quotePrefix="1" applyFont="1" applyAlignment="1">
      <alignment horizontal="left" vertical="center" wrapText="1"/>
    </xf>
    <xf numFmtId="0" fontId="6" fillId="0" borderId="24" xfId="5" quotePrefix="1" applyFont="1" applyBorder="1" applyAlignment="1">
      <alignment horizontal="left" vertical="center" wrapText="1"/>
    </xf>
    <xf numFmtId="0" fontId="6" fillId="0" borderId="51" xfId="5" applyFont="1" applyBorder="1" applyAlignment="1">
      <alignment vertical="center"/>
    </xf>
    <xf numFmtId="0" fontId="6" fillId="0" borderId="38" xfId="5" quotePrefix="1" applyFont="1" applyBorder="1" applyAlignment="1">
      <alignment horizontal="left" vertical="center" wrapText="1"/>
    </xf>
    <xf numFmtId="0" fontId="6" fillId="0" borderId="52" xfId="5" quotePrefix="1" applyFont="1" applyBorder="1" applyAlignment="1">
      <alignment horizontal="left" vertical="center" wrapText="1"/>
    </xf>
    <xf numFmtId="0" fontId="6" fillId="5" borderId="53" xfId="5" applyFont="1" applyFill="1" applyBorder="1" applyAlignment="1">
      <alignment vertical="center"/>
    </xf>
    <xf numFmtId="0" fontId="6" fillId="0" borderId="54" xfId="5" applyFont="1" applyBorder="1" applyAlignment="1">
      <alignment vertical="center"/>
    </xf>
    <xf numFmtId="0" fontId="6" fillId="0" borderId="43" xfId="5" quotePrefix="1" applyFont="1" applyBorder="1" applyAlignment="1">
      <alignment horizontal="left" vertical="center" wrapText="1"/>
    </xf>
    <xf numFmtId="0" fontId="6" fillId="0" borderId="55" xfId="5" quotePrefix="1" applyFont="1" applyBorder="1" applyAlignment="1">
      <alignment horizontal="left" vertical="center" wrapText="1"/>
    </xf>
    <xf numFmtId="170" fontId="2" fillId="0" borderId="16" xfId="5" quotePrefix="1" applyNumberFormat="1" applyFont="1" applyAlignment="1">
      <alignment wrapText="1"/>
    </xf>
    <xf numFmtId="174" fontId="32" fillId="0" borderId="0" xfId="0" applyNumberFormat="1" applyFont="1"/>
    <xf numFmtId="0" fontId="32" fillId="0" borderId="16" xfId="0" applyFont="1" applyBorder="1"/>
    <xf numFmtId="0" fontId="3" fillId="4" borderId="26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 wrapText="1"/>
    </xf>
    <xf numFmtId="0" fontId="4" fillId="6" borderId="77" xfId="0" applyFont="1" applyFill="1" applyBorder="1" applyAlignment="1">
      <alignment horizontal="left" vertical="center"/>
    </xf>
    <xf numFmtId="0" fontId="4" fillId="6" borderId="78" xfId="0" applyFont="1" applyFill="1" applyBorder="1" applyAlignment="1">
      <alignment horizontal="left" vertical="center"/>
    </xf>
    <xf numFmtId="0" fontId="4" fillId="6" borderId="76" xfId="0" applyFont="1" applyFill="1" applyBorder="1" applyAlignment="1">
      <alignment horizontal="left" vertical="center"/>
    </xf>
    <xf numFmtId="2" fontId="32" fillId="0" borderId="16" xfId="0" applyNumberFormat="1" applyFont="1" applyBorder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27" fillId="0" borderId="21" xfId="0" quotePrefix="1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4" fillId="0" borderId="21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" fontId="10" fillId="0" borderId="30" xfId="2" applyNumberFormat="1" applyFont="1" applyFill="1" applyBorder="1" applyAlignment="1">
      <alignment horizontal="center" vertical="center" wrapText="1"/>
    </xf>
    <xf numFmtId="20" fontId="10" fillId="0" borderId="21" xfId="0" quotePrefix="1" applyNumberFormat="1" applyFont="1" applyBorder="1" applyAlignment="1">
      <alignment horizontal="center" vertical="center" wrapText="1"/>
    </xf>
    <xf numFmtId="0" fontId="11" fillId="0" borderId="56" xfId="0" applyFont="1" applyBorder="1" applyAlignment="1">
      <alignment horizontal="left" vertical="center" indent="2"/>
    </xf>
    <xf numFmtId="0" fontId="11" fillId="0" borderId="47" xfId="0" applyFont="1" applyBorder="1" applyAlignment="1">
      <alignment vertical="center" wrapText="1"/>
    </xf>
    <xf numFmtId="0" fontId="10" fillId="0" borderId="21" xfId="0" quotePrefix="1" applyFont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" fontId="10" fillId="0" borderId="21" xfId="0" quotePrefix="1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73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1" fillId="0" borderId="83" xfId="0" applyFont="1" applyBorder="1" applyAlignment="1">
      <alignment horizontal="left" vertical="center" indent="1"/>
    </xf>
    <xf numFmtId="0" fontId="11" fillId="0" borderId="84" xfId="0" applyFont="1" applyBorder="1" applyAlignment="1">
      <alignment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11" fillId="0" borderId="56" xfId="0" applyFont="1" applyBorder="1" applyAlignment="1">
      <alignment horizontal="left" vertical="center" indent="1"/>
    </xf>
    <xf numFmtId="0" fontId="11" fillId="0" borderId="58" xfId="0" applyFont="1" applyBorder="1" applyAlignment="1">
      <alignment vertical="top" wrapText="1"/>
    </xf>
    <xf numFmtId="2" fontId="10" fillId="0" borderId="21" xfId="0" quotePrefix="1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11" fillId="0" borderId="21" xfId="0" quotePrefix="1" applyFont="1" applyBorder="1" applyAlignment="1">
      <alignment horizontal="left" vertical="center" wrapText="1"/>
    </xf>
    <xf numFmtId="175" fontId="10" fillId="0" borderId="21" xfId="0" quotePrefix="1" applyNumberFormat="1" applyFont="1" applyBorder="1" applyAlignment="1">
      <alignment horizontal="center" vertical="center"/>
    </xf>
    <xf numFmtId="175" fontId="3" fillId="0" borderId="21" xfId="0" applyNumberFormat="1" applyFont="1" applyBorder="1" applyAlignment="1">
      <alignment horizontal="center" vertical="center"/>
    </xf>
    <xf numFmtId="173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11" fillId="0" borderId="57" xfId="0" quotePrefix="1" applyFont="1" applyBorder="1" applyAlignment="1">
      <alignment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40" xfId="0" applyFont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1" fontId="4" fillId="0" borderId="10" xfId="0" applyNumberFormat="1" applyFont="1" applyBorder="1" applyAlignment="1">
      <alignment horizontal="center" vertical="center"/>
    </xf>
    <xf numFmtId="0" fontId="4" fillId="0" borderId="86" xfId="0" applyFont="1" applyBorder="1" applyAlignment="1">
      <alignment horizontal="left" vertical="center" wrapText="1"/>
    </xf>
    <xf numFmtId="0" fontId="11" fillId="0" borderId="48" xfId="0" applyFont="1" applyBorder="1" applyAlignment="1">
      <alignment vertical="center" wrapText="1"/>
    </xf>
    <xf numFmtId="0" fontId="11" fillId="0" borderId="85" xfId="0" applyFont="1" applyBorder="1" applyAlignment="1">
      <alignment vertical="center" wrapText="1"/>
    </xf>
    <xf numFmtId="0" fontId="11" fillId="0" borderId="68" xfId="0" applyFont="1" applyBorder="1" applyAlignment="1">
      <alignment vertical="top" wrapText="1"/>
    </xf>
    <xf numFmtId="0" fontId="11" fillId="0" borderId="67" xfId="0" quotePrefix="1" applyFont="1" applyBorder="1" applyAlignment="1">
      <alignment vertical="center" wrapText="1"/>
    </xf>
    <xf numFmtId="0" fontId="11" fillId="0" borderId="59" xfId="0" applyFont="1" applyBorder="1" applyAlignment="1">
      <alignment vertical="center" wrapText="1"/>
    </xf>
    <xf numFmtId="0" fontId="10" fillId="0" borderId="70" xfId="0" applyFont="1" applyBorder="1" applyAlignment="1">
      <alignment vertical="center" wrapText="1"/>
    </xf>
    <xf numFmtId="0" fontId="10" fillId="0" borderId="71" xfId="0" applyFont="1" applyBorder="1" applyAlignment="1">
      <alignment horizontal="center" vertical="center"/>
    </xf>
    <xf numFmtId="0" fontId="4" fillId="0" borderId="42" xfId="0" quotePrefix="1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vertical="center" wrapText="1"/>
    </xf>
    <xf numFmtId="167" fontId="26" fillId="0" borderId="46" xfId="0" applyNumberFormat="1" applyFont="1" applyBorder="1" applyAlignment="1">
      <alignment horizontal="center" vertical="center" wrapText="1"/>
    </xf>
    <xf numFmtId="167" fontId="13" fillId="0" borderId="79" xfId="0" applyNumberFormat="1" applyFont="1" applyBorder="1" applyAlignment="1">
      <alignment horizontal="center" vertical="center" wrapText="1"/>
    </xf>
    <xf numFmtId="167" fontId="26" fillId="0" borderId="79" xfId="0" applyNumberFormat="1" applyFont="1" applyBorder="1" applyAlignment="1">
      <alignment horizontal="center" vertical="center" wrapText="1"/>
    </xf>
    <xf numFmtId="167" fontId="13" fillId="0" borderId="80" xfId="0" applyNumberFormat="1" applyFont="1" applyBorder="1" applyAlignment="1">
      <alignment horizontal="center" vertical="center"/>
    </xf>
    <xf numFmtId="0" fontId="14" fillId="0" borderId="22" xfId="5" applyFont="1" applyBorder="1" applyAlignment="1">
      <alignment horizontal="left" vertical="center" wrapText="1"/>
    </xf>
    <xf numFmtId="0" fontId="24" fillId="0" borderId="23" xfId="5" applyBorder="1"/>
    <xf numFmtId="0" fontId="2" fillId="0" borderId="32" xfId="5" applyFont="1" applyBorder="1"/>
    <xf numFmtId="0" fontId="2" fillId="0" borderId="33" xfId="5" applyFont="1" applyBorder="1"/>
    <xf numFmtId="168" fontId="17" fillId="5" borderId="3" xfId="5" applyNumberFormat="1" applyFont="1" applyFill="1" applyBorder="1" applyAlignment="1">
      <alignment horizontal="left" vertical="center"/>
    </xf>
    <xf numFmtId="0" fontId="2" fillId="0" borderId="27" xfId="5" applyFont="1" applyBorder="1"/>
    <xf numFmtId="0" fontId="17" fillId="5" borderId="3" xfId="5" quotePrefix="1" applyFont="1" applyFill="1" applyBorder="1" applyAlignment="1">
      <alignment horizontal="left" vertical="center" wrapText="1"/>
    </xf>
    <xf numFmtId="0" fontId="17" fillId="5" borderId="27" xfId="5" quotePrefix="1" applyFont="1" applyFill="1" applyBorder="1" applyAlignment="1">
      <alignment horizontal="left" vertical="center" wrapText="1"/>
    </xf>
    <xf numFmtId="0" fontId="17" fillId="5" borderId="19" xfId="5" quotePrefix="1" applyFont="1" applyFill="1" applyBorder="1" applyAlignment="1">
      <alignment horizontal="left" vertical="center" wrapText="1"/>
    </xf>
    <xf numFmtId="0" fontId="17" fillId="5" borderId="25" xfId="5" quotePrefix="1" applyFont="1" applyFill="1" applyBorder="1" applyAlignment="1">
      <alignment horizontal="left" vertical="center" wrapText="1"/>
    </xf>
    <xf numFmtId="0" fontId="6" fillId="5" borderId="19" xfId="5" quotePrefix="1" applyFont="1" applyFill="1" applyBorder="1" applyAlignment="1">
      <alignment horizontal="left" vertical="center" wrapText="1"/>
    </xf>
    <xf numFmtId="0" fontId="6" fillId="5" borderId="25" xfId="5" quotePrefix="1" applyFont="1" applyFill="1" applyBorder="1" applyAlignment="1">
      <alignment horizontal="left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left" vertical="center"/>
    </xf>
    <xf numFmtId="0" fontId="2" fillId="0" borderId="18" xfId="0" applyFont="1" applyBorder="1"/>
    <xf numFmtId="0" fontId="4" fillId="6" borderId="17" xfId="0" applyFont="1" applyFill="1" applyBorder="1" applyAlignment="1">
      <alignment horizontal="left" vertical="center"/>
    </xf>
    <xf numFmtId="0" fontId="2" fillId="0" borderId="16" xfId="0" applyFont="1" applyBorder="1"/>
    <xf numFmtId="0" fontId="2" fillId="0" borderId="39" xfId="0" applyFont="1" applyBorder="1"/>
    <xf numFmtId="0" fontId="2" fillId="0" borderId="72" xfId="0" applyFont="1" applyBorder="1"/>
    <xf numFmtId="0" fontId="3" fillId="0" borderId="39" xfId="0" applyFont="1" applyBorder="1" applyAlignment="1">
      <alignment horizontal="center" vertical="center"/>
    </xf>
    <xf numFmtId="0" fontId="3" fillId="6" borderId="75" xfId="0" applyFont="1" applyFill="1" applyBorder="1" applyAlignment="1">
      <alignment horizontal="center" vertical="center"/>
    </xf>
    <xf numFmtId="0" fontId="2" fillId="0" borderId="76" xfId="0" applyFont="1" applyBorder="1"/>
    <xf numFmtId="0" fontId="3" fillId="8" borderId="28" xfId="0" applyFont="1" applyFill="1" applyBorder="1" applyAlignment="1">
      <alignment horizontal="center" vertical="center"/>
    </xf>
    <xf numFmtId="0" fontId="2" fillId="7" borderId="18" xfId="0" applyFont="1" applyFill="1" applyBorder="1"/>
    <xf numFmtId="0" fontId="3" fillId="6" borderId="28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8" fillId="3" borderId="49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64" xfId="0" applyFont="1" applyBorder="1"/>
    <xf numFmtId="0" fontId="2" fillId="0" borderId="2" xfId="0" applyFont="1" applyBorder="1"/>
    <xf numFmtId="0" fontId="7" fillId="3" borderId="60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31" xfId="0" applyFont="1" applyBorder="1"/>
    <xf numFmtId="0" fontId="2" fillId="0" borderId="17" xfId="0" applyFont="1" applyBorder="1"/>
    <xf numFmtId="0" fontId="0" fillId="0" borderId="16" xfId="0" applyBorder="1"/>
    <xf numFmtId="0" fontId="2" fillId="0" borderId="24" xfId="0" applyFont="1" applyBorder="1"/>
    <xf numFmtId="0" fontId="2" fillId="0" borderId="19" xfId="0" applyFont="1" applyBorder="1"/>
    <xf numFmtId="0" fontId="2" fillId="0" borderId="25" xfId="0" applyFont="1" applyBorder="1"/>
    <xf numFmtId="0" fontId="1" fillId="3" borderId="22" xfId="0" applyFont="1" applyFill="1" applyBorder="1" applyAlignment="1">
      <alignment horizontal="center" vertical="center" wrapText="1"/>
    </xf>
    <xf numFmtId="18" fontId="4" fillId="4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27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8" xfId="0" applyFont="1" applyBorder="1"/>
    <xf numFmtId="0" fontId="3" fillId="0" borderId="14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50" xfId="0" applyFont="1" applyBorder="1"/>
    <xf numFmtId="0" fontId="3" fillId="3" borderId="60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2" fillId="0" borderId="66" xfId="0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6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2" fillId="0" borderId="81" xfId="0" applyFont="1" applyBorder="1"/>
    <xf numFmtId="0" fontId="9" fillId="0" borderId="74" xfId="0" applyFont="1" applyBorder="1" applyAlignment="1">
      <alignment horizontal="center" vertical="center" wrapText="1"/>
    </xf>
    <xf numFmtId="0" fontId="2" fillId="0" borderId="82" xfId="0" applyFont="1" applyBorder="1"/>
    <xf numFmtId="0" fontId="9" fillId="0" borderId="19" xfId="0" applyFont="1" applyBorder="1" applyAlignment="1">
      <alignment horizontal="center" vertical="center" wrapText="1"/>
    </xf>
    <xf numFmtId="0" fontId="2" fillId="0" borderId="6" xfId="0" applyFont="1" applyBorder="1"/>
    <xf numFmtId="0" fontId="3" fillId="9" borderId="36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wrapText="1"/>
    </xf>
    <xf numFmtId="0" fontId="3" fillId="9" borderId="70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0" fontId="10" fillId="0" borderId="16" xfId="0" quotePrefix="1" applyFont="1" applyBorder="1" applyAlignment="1">
      <alignment horizontal="left" vertical="center" wrapText="1"/>
    </xf>
    <xf numFmtId="0" fontId="10" fillId="0" borderId="24" xfId="0" quotePrefix="1" applyFont="1" applyBorder="1" applyAlignment="1">
      <alignment horizontal="left" vertical="center" wrapText="1"/>
    </xf>
    <xf numFmtId="0" fontId="1" fillId="3" borderId="60" xfId="0" applyFont="1" applyFill="1" applyBorder="1" applyAlignment="1">
      <alignment horizontal="center" vertical="center" wrapText="1"/>
    </xf>
    <xf numFmtId="171" fontId="34" fillId="10" borderId="61" xfId="0" quotePrefix="1" applyNumberFormat="1" applyFont="1" applyFill="1" applyBorder="1" applyAlignment="1">
      <alignment horizontal="center" vertical="center" wrapText="1"/>
    </xf>
    <xf numFmtId="171" fontId="34" fillId="10" borderId="62" xfId="0" quotePrefix="1" applyNumberFormat="1" applyFont="1" applyFill="1" applyBorder="1" applyAlignment="1">
      <alignment horizontal="center" vertical="center"/>
    </xf>
    <xf numFmtId="171" fontId="34" fillId="10" borderId="35" xfId="0" quotePrefix="1" applyNumberFormat="1" applyFont="1" applyFill="1" applyBorder="1" applyAlignment="1">
      <alignment horizontal="center" vertical="center"/>
    </xf>
    <xf numFmtId="171" fontId="34" fillId="10" borderId="18" xfId="0" quotePrefix="1" applyNumberFormat="1" applyFont="1" applyFill="1" applyBorder="1" applyAlignment="1">
      <alignment horizontal="center" vertical="center"/>
    </xf>
    <xf numFmtId="171" fontId="34" fillId="10" borderId="44" xfId="0" quotePrefix="1" applyNumberFormat="1" applyFont="1" applyFill="1" applyBorder="1" applyAlignment="1">
      <alignment horizontal="center" vertical="center"/>
    </xf>
    <xf numFmtId="171" fontId="34" fillId="10" borderId="6" xfId="0" quotePrefix="1" applyNumberFormat="1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5" xfId="0" applyFont="1" applyBorder="1"/>
  </cellXfs>
  <cellStyles count="7">
    <cellStyle name="Comma 2" xfId="2" xr:uid="{00000000-0005-0000-0000-000000000000}"/>
    <cellStyle name="Comma 3" xfId="6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Normal 4" xfId="4" xr:uid="{00000000-0005-0000-0000-000005000000}"/>
    <cellStyle name="Normal 5" xfId="5" xr:uid="{00000000-0005-0000-0000-000006000000}"/>
  </cellStyles>
  <dxfs count="3">
    <dxf>
      <font>
        <color rgb="FFFF0000"/>
      </font>
      <fill>
        <patternFill>
          <bgColor rgb="FFEFF4FB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fgColor rgb="FF00B0F0"/>
          <bgColor rgb="FF00B0F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A3B02F82-D37C-4BF8-BC23-4E1F47A69076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7F663447-C967-4F6C-83B0-95D4DA544DF4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D09E82BA-0D65-453D-AF16-6C0D0A09CA0A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4DC563F6-2A1E-4292-9C9E-90150F390DCC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F9C3C279-EFFE-43F2-944B-8A8E9E081F2A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230EFE47-F2D9-4174-8FDB-EC01E403D66C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AEC1D161-CCCA-44B1-9D9B-168C5E7547D0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8F224983-45CB-4902-808C-548D3CB9980A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49DCD8D1-7F02-48D2-9071-4565DCFB89E2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F127D853-EA16-41BD-929B-585546C321E7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9604EED8-BFA4-466C-ADC5-BCC691BA662B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66DEB3D-ADD0-4281-8F49-B3DB8F4A4F84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E143A04E-D283-4651-B90B-7453971626F5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DB6A7B13-B333-4C60-B7BF-4226868F203F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A96933A7-3B75-4096-BEC7-53822AA1FD00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2682084A-7E57-4D49-95B8-34CFEC0E0282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7592DA39-230A-449F-913E-B300DA4E6956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55AB77E9-D608-4784-9E39-B0571C31CFB2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3FCEC60B-9E33-4BB1-8916-815B278A55A8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B2A154E6-4B3F-413D-B86E-CD90AEF434A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3F4B9221-34AC-4E7C-9A80-20B48AE65E94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6E379867-B54C-471E-8258-AAEC7302B573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8FF98152-B32F-4D32-ACB1-DB69713DB4BC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7B81F64C-5A5A-4118-9CDA-E65B9DCD0E01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09127DD-759B-4B88-A1D6-7A0FBA67635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471EAEA3-2FD0-48B8-A777-E4A7E3867D0A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5EBB4DB2-813E-4DAC-9AB9-0AEF962F91B8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FD8A8D45-7991-411A-A25F-74F2851FAEC3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F4FAB437-BCA1-435B-B15F-0C03BFEBE78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19D2165B-006F-4536-942E-5767780A3C80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5B007668-C41D-4030-BB19-2580A93B88C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3" name="Shape 6">
          <a:extLst>
            <a:ext uri="{FF2B5EF4-FFF2-40B4-BE49-F238E27FC236}">
              <a16:creationId xmlns:a16="http://schemas.microsoft.com/office/drawing/2014/main" id="{B389D7B3-CB33-418C-B7A3-7D45BECBE1B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E46B704A-B7B6-481F-8478-BFA8E5678CE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246A20D3-B692-4489-943B-4853681D5B4D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DC96F35A-9A81-4F51-9B76-2334E8E3CA51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7" name="Shape 6">
          <a:extLst>
            <a:ext uri="{FF2B5EF4-FFF2-40B4-BE49-F238E27FC236}">
              <a16:creationId xmlns:a16="http://schemas.microsoft.com/office/drawing/2014/main" id="{831A61AB-A531-41CF-892F-72C82B3932D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B765F374-FE02-492C-B296-6576CD6248CB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32381712-79A9-4963-AD99-C1968B79032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60711604-F772-47BC-939F-972BE0ED5BD5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1" name="Shape 6">
          <a:extLst>
            <a:ext uri="{FF2B5EF4-FFF2-40B4-BE49-F238E27FC236}">
              <a16:creationId xmlns:a16="http://schemas.microsoft.com/office/drawing/2014/main" id="{766BEF9D-FDD6-4E3B-B56E-F848D9D1A390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2976B10A-44EB-4C4F-9D28-BD733E1CB2C3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8E9AC8FB-F95E-43C1-BEE4-3E78066CA77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E031ED30-F477-4191-A54D-5D13D5583AC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5" name="Shape 6">
          <a:extLst>
            <a:ext uri="{FF2B5EF4-FFF2-40B4-BE49-F238E27FC236}">
              <a16:creationId xmlns:a16="http://schemas.microsoft.com/office/drawing/2014/main" id="{B715A6DD-CCEF-405E-83F1-02BB686486C4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52377950-EE8A-4FFD-84D5-17D6C6FCD306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6B2AF47F-79E5-4B92-BB96-9519291733C8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34F2C327-43CD-4611-8D3D-4D520BDDBE64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49" name="Shape 6">
          <a:extLst>
            <a:ext uri="{FF2B5EF4-FFF2-40B4-BE49-F238E27FC236}">
              <a16:creationId xmlns:a16="http://schemas.microsoft.com/office/drawing/2014/main" id="{65C99B9F-DFBE-4A93-B313-7DFBD2400ED8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B2558F98-DCE2-4728-98D1-4D53843F6401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86EC4347-9EAA-4005-A9DE-93A061426A39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E23E8237-2A58-4D93-9D26-5630ED62B85C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63</xdr:row>
      <xdr:rowOff>0</xdr:rowOff>
    </xdr:from>
    <xdr:ext cx="190500" cy="276225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8D97F217-AD5E-4CEF-8918-3E80C0DB42CE}"/>
            </a:ext>
          </a:extLst>
        </xdr:cNvPr>
        <xdr:cNvSpPr txBox="1"/>
      </xdr:nvSpPr>
      <xdr:spPr>
        <a:xfrm>
          <a:off x="11969115" y="1912620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3F636706-71D1-42A4-8BAA-55539208034F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1820C943-FE10-4110-8199-AA37904BCC51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BF7D8A12-39A1-4B8C-A1DC-5224A924435B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59" name="Shape 6">
          <a:extLst>
            <a:ext uri="{FF2B5EF4-FFF2-40B4-BE49-F238E27FC236}">
              <a16:creationId xmlns:a16="http://schemas.microsoft.com/office/drawing/2014/main" id="{AAA3DC40-069B-4CE4-A900-6FC50E027CFD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6D39DB3C-1BF4-4454-AD47-FF8C7B2DB6DE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63E6A3BE-38F2-4126-ADC6-312305FAF36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8FA84A34-7E24-478F-B82D-2C4FAEB85BAC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3" name="Shape 6">
          <a:extLst>
            <a:ext uri="{FF2B5EF4-FFF2-40B4-BE49-F238E27FC236}">
              <a16:creationId xmlns:a16="http://schemas.microsoft.com/office/drawing/2014/main" id="{84A54761-12E3-4C01-8A9D-DC4E10393A00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E7C53442-304C-462E-A930-5B081E84612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828B3D64-F67E-486E-BAA5-FB113C6EF34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2C8F2F5B-71E5-47CA-B603-82386E7A4B77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7" name="Shape 6">
          <a:extLst>
            <a:ext uri="{FF2B5EF4-FFF2-40B4-BE49-F238E27FC236}">
              <a16:creationId xmlns:a16="http://schemas.microsoft.com/office/drawing/2014/main" id="{E5C8E927-E444-41EE-97C7-FB214521C1A1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E75EFDDC-D1B4-4654-B939-F6D98A39E219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3D927EA5-4D75-49F6-AFC1-53BBA5FC541B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64B3D966-22FE-4DA8-963D-E11A7AAA19B3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1" name="Shape 6">
          <a:extLst>
            <a:ext uri="{FF2B5EF4-FFF2-40B4-BE49-F238E27FC236}">
              <a16:creationId xmlns:a16="http://schemas.microsoft.com/office/drawing/2014/main" id="{61B24A66-E3D7-4AFE-AE06-856C47676D07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5FF16EAF-AB1C-4700-9929-A486F1291B06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46FB60D-D83B-4074-B860-F0CC688ECA0D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ED7AAD9-1494-494D-B8DB-A71F11258D2F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5" name="Shape 6">
          <a:extLst>
            <a:ext uri="{FF2B5EF4-FFF2-40B4-BE49-F238E27FC236}">
              <a16:creationId xmlns:a16="http://schemas.microsoft.com/office/drawing/2014/main" id="{A36057A5-89C8-4834-A380-B4818119358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77FA81A4-39AA-4693-9247-57EE00FA206F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43E1E378-40E0-42FE-A428-345B618A15AC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8D0768FE-58B2-497C-B8E2-FBE052AFE33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79" name="Shape 6">
          <a:extLst>
            <a:ext uri="{FF2B5EF4-FFF2-40B4-BE49-F238E27FC236}">
              <a16:creationId xmlns:a16="http://schemas.microsoft.com/office/drawing/2014/main" id="{FB5D0830-A880-4BE7-9472-1C3E741659B5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A6B820DE-5260-4845-BE2A-F3A14298159E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88FC491E-D5F7-4827-8192-1C77C60D4983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110E43A5-8ADC-4B72-8804-720FD38F59FF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AD6A8153-9D2C-4611-B507-296A5C9A78B3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00CE7761-4C6A-4929-B6DD-4AC8476BCCDA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AB561878-5C66-488D-AF68-B7F44CBAE879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93C87E84-25AE-4975-9744-92B48F4DD907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A11D8147-CEDA-419F-BCD6-5B1D235AB9B6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8" name="Shape 5">
          <a:extLst>
            <a:ext uri="{FF2B5EF4-FFF2-40B4-BE49-F238E27FC236}">
              <a16:creationId xmlns:a16="http://schemas.microsoft.com/office/drawing/2014/main" id="{A2C268B1-EEFD-4F3D-A2F8-380FDF6853F8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89" name="Shape 5">
          <a:extLst>
            <a:ext uri="{FF2B5EF4-FFF2-40B4-BE49-F238E27FC236}">
              <a16:creationId xmlns:a16="http://schemas.microsoft.com/office/drawing/2014/main" id="{CA565864-0552-44D8-8403-60A979348F44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0" name="Shape 5">
          <a:extLst>
            <a:ext uri="{FF2B5EF4-FFF2-40B4-BE49-F238E27FC236}">
              <a16:creationId xmlns:a16="http://schemas.microsoft.com/office/drawing/2014/main" id="{5617A4D2-5192-4E79-ACB6-D04F115A3BFE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15F9BF95-054B-4A99-9D43-3A53882488F2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98FA51F0-B8A2-44C5-A24E-FA4BE2C2DA84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52C0D1E-6AF8-4414-BF91-AFC61E4E9FF0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FA310A6D-A726-4E61-9A00-41E3BC64F0A1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5" name="Shape 6">
          <a:extLst>
            <a:ext uri="{FF2B5EF4-FFF2-40B4-BE49-F238E27FC236}">
              <a16:creationId xmlns:a16="http://schemas.microsoft.com/office/drawing/2014/main" id="{3E694AAF-04DA-4E9F-B142-1D6A078ED722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27A81450-A979-4661-B428-25B6B55A25A3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E84FC96A-C881-4E7C-A0B1-18B4C4128D1E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7E8FC571-C92A-4FAD-BCDA-62F9798B2616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99" name="Shape 6">
          <a:extLst>
            <a:ext uri="{FF2B5EF4-FFF2-40B4-BE49-F238E27FC236}">
              <a16:creationId xmlns:a16="http://schemas.microsoft.com/office/drawing/2014/main" id="{E9687706-A1C1-4F7D-80A6-24AE39CFFD8B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F4829B4E-1B0C-4F4F-AC6F-29D2C41E9AC1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933F8A99-4AC3-43D4-A129-A764D45D7444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C4395D-F582-4A21-857B-B08B43A97976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3" name="Shape 6">
          <a:extLst>
            <a:ext uri="{FF2B5EF4-FFF2-40B4-BE49-F238E27FC236}">
              <a16:creationId xmlns:a16="http://schemas.microsoft.com/office/drawing/2014/main" id="{502BCD7A-B175-4E35-9BAB-4C57B689C9E8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D34BEE92-A8A0-497B-A823-1EAB2A25C05C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DD6B91F8-E0F7-414D-8F53-8D0CE261D9A0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89AD520A-9BA3-493D-8A6F-4D9885F3E4DE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96</xdr:row>
      <xdr:rowOff>0</xdr:rowOff>
    </xdr:from>
    <xdr:ext cx="190500" cy="276225"/>
    <xdr:sp macro="" textlink="">
      <xdr:nvSpPr>
        <xdr:cNvPr id="107" name="Shape 6">
          <a:extLst>
            <a:ext uri="{FF2B5EF4-FFF2-40B4-BE49-F238E27FC236}">
              <a16:creationId xmlns:a16="http://schemas.microsoft.com/office/drawing/2014/main" id="{641D484F-B7C6-4BDE-97B0-7194E7E1DA6A}"/>
            </a:ext>
          </a:extLst>
        </xdr:cNvPr>
        <xdr:cNvSpPr txBox="1"/>
      </xdr:nvSpPr>
      <xdr:spPr>
        <a:xfrm>
          <a:off x="11969115" y="28971240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595786</xdr:colOff>
      <xdr:row>5</xdr:row>
      <xdr:rowOff>92311</xdr:rowOff>
    </xdr:from>
    <xdr:to>
      <xdr:col>2</xdr:col>
      <xdr:colOff>2859374</xdr:colOff>
      <xdr:row>20</xdr:row>
      <xdr:rowOff>202128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30BF853E-6EAC-442F-8A50-CC42212FBE81}"/>
            </a:ext>
          </a:extLst>
        </xdr:cNvPr>
        <xdr:cNvSpPr/>
      </xdr:nvSpPr>
      <xdr:spPr>
        <a:xfrm>
          <a:off x="595786" y="2124311"/>
          <a:ext cx="6596529" cy="459217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595786</xdr:colOff>
      <xdr:row>21</xdr:row>
      <xdr:rowOff>92311</xdr:rowOff>
    </xdr:from>
    <xdr:to>
      <xdr:col>2</xdr:col>
      <xdr:colOff>2859374</xdr:colOff>
      <xdr:row>36</xdr:row>
      <xdr:rowOff>202129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84FE4B3-B77A-DF7E-3A4F-A4FA9DE573E4}"/>
            </a:ext>
          </a:extLst>
        </xdr:cNvPr>
        <xdr:cNvSpPr/>
      </xdr:nvSpPr>
      <xdr:spPr>
        <a:xfrm>
          <a:off x="595786" y="6905487"/>
          <a:ext cx="6596529" cy="4592171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595786</xdr:colOff>
      <xdr:row>38</xdr:row>
      <xdr:rowOff>92311</xdr:rowOff>
    </xdr:from>
    <xdr:to>
      <xdr:col>2</xdr:col>
      <xdr:colOff>2859374</xdr:colOff>
      <xdr:row>53</xdr:row>
      <xdr:rowOff>202129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5BCE46A-5F15-4981-80C9-3BBEE0462A3F}"/>
            </a:ext>
          </a:extLst>
        </xdr:cNvPr>
        <xdr:cNvSpPr/>
      </xdr:nvSpPr>
      <xdr:spPr>
        <a:xfrm>
          <a:off x="595786" y="6735158"/>
          <a:ext cx="6154270" cy="4412877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595786</xdr:colOff>
      <xdr:row>54</xdr:row>
      <xdr:rowOff>92311</xdr:rowOff>
    </xdr:from>
    <xdr:to>
      <xdr:col>2</xdr:col>
      <xdr:colOff>2859374</xdr:colOff>
      <xdr:row>69</xdr:row>
      <xdr:rowOff>202129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CAA2E5AA-01D4-4400-A020-EEA3CEAF1A42}"/>
            </a:ext>
          </a:extLst>
        </xdr:cNvPr>
        <xdr:cNvSpPr/>
      </xdr:nvSpPr>
      <xdr:spPr>
        <a:xfrm>
          <a:off x="595786" y="6735158"/>
          <a:ext cx="6154270" cy="4412877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32"/>
  <sheetViews>
    <sheetView tabSelected="1" view="pageBreakPreview" zoomScale="40" zoomScaleNormal="40" zoomScaleSheetLayoutView="40" workbookViewId="0">
      <pane xSplit="17" ySplit="7" topLeftCell="R8" activePane="bottomRight" state="frozen"/>
      <selection activeCell="M38" sqref="I38:Q56"/>
      <selection pane="topRight" activeCell="M38" sqref="I38:Q56"/>
      <selection pane="bottomLeft" activeCell="M38" sqref="I38:Q56"/>
      <selection pane="bottomRight" activeCell="H17" sqref="H17"/>
    </sheetView>
  </sheetViews>
  <sheetFormatPr defaultColWidth="14.44140625" defaultRowHeight="15" customHeight="1" outlineLevelCol="1"/>
  <cols>
    <col min="1" max="1" width="9.33203125" style="22" customWidth="1"/>
    <col min="2" max="2" width="93.6640625" style="19" customWidth="1"/>
    <col min="3" max="3" width="16.6640625" style="19" customWidth="1"/>
    <col min="4" max="6" width="25.6640625" style="19" customWidth="1"/>
    <col min="7" max="7" width="19.44140625" style="19" customWidth="1"/>
    <col min="8" max="8" width="18.33203125" style="19" customWidth="1"/>
    <col min="9" max="9" width="34.33203125" style="19" customWidth="1"/>
    <col min="10" max="10" width="23.33203125" style="19" customWidth="1"/>
    <col min="11" max="12" width="21.6640625" style="19" customWidth="1"/>
    <col min="13" max="13" width="23.6640625" style="19" customWidth="1"/>
    <col min="14" max="17" width="24.33203125" style="19" customWidth="1"/>
    <col min="18" max="25" width="14.44140625" style="42" customWidth="1" outlineLevel="1"/>
    <col min="26" max="28" width="14.44140625" style="42" customWidth="1"/>
    <col min="29" max="48" width="14.44140625" style="19" customWidth="1"/>
    <col min="49" max="16384" width="14.44140625" style="19"/>
  </cols>
  <sheetData>
    <row r="1" spans="1:68" s="17" customFormat="1" ht="13.5" customHeight="1" thickBot="1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68" ht="120" customHeight="1">
      <c r="A2" s="183" t="s">
        <v>54</v>
      </c>
      <c r="B2" s="176"/>
      <c r="C2" s="176"/>
      <c r="D2" s="176"/>
      <c r="E2" s="176"/>
      <c r="F2" s="176"/>
      <c r="G2" s="192" t="s">
        <v>51</v>
      </c>
      <c r="H2" s="176"/>
      <c r="I2" s="214" t="s">
        <v>60</v>
      </c>
      <c r="J2" s="176"/>
      <c r="K2" s="215">
        <v>46174</v>
      </c>
      <c r="L2" s="216"/>
      <c r="M2" s="221" t="s">
        <v>52</v>
      </c>
      <c r="N2" s="175" t="s">
        <v>75</v>
      </c>
      <c r="O2" s="176"/>
      <c r="P2" s="176"/>
      <c r="Q2" s="177"/>
    </row>
    <row r="3" spans="1:68" ht="27.75" customHeight="1">
      <c r="A3" s="171" t="s">
        <v>63</v>
      </c>
      <c r="B3" s="172"/>
      <c r="C3" s="172"/>
      <c r="D3" s="172"/>
      <c r="E3" s="172"/>
      <c r="F3" s="172"/>
      <c r="G3" s="178"/>
      <c r="H3" s="160"/>
      <c r="I3" s="178"/>
      <c r="J3" s="160"/>
      <c r="K3" s="217"/>
      <c r="L3" s="218"/>
      <c r="M3" s="199"/>
      <c r="N3" s="178"/>
      <c r="O3" s="179"/>
      <c r="P3" s="179"/>
      <c r="Q3" s="180"/>
    </row>
    <row r="4" spans="1:68" ht="27.75" customHeight="1">
      <c r="A4" s="173"/>
      <c r="B4" s="174"/>
      <c r="C4" s="174"/>
      <c r="D4" s="174"/>
      <c r="E4" s="174"/>
      <c r="F4" s="174"/>
      <c r="G4" s="181"/>
      <c r="H4" s="174"/>
      <c r="I4" s="181"/>
      <c r="J4" s="174"/>
      <c r="K4" s="219"/>
      <c r="L4" s="220"/>
      <c r="M4" s="222"/>
      <c r="N4" s="181"/>
      <c r="O4" s="174"/>
      <c r="P4" s="174"/>
      <c r="Q4" s="182"/>
    </row>
    <row r="5" spans="1:68" ht="55.5" customHeight="1">
      <c r="A5" s="193" t="s">
        <v>3</v>
      </c>
      <c r="B5" s="198" t="s">
        <v>62</v>
      </c>
      <c r="C5" s="187" t="s">
        <v>50</v>
      </c>
      <c r="D5" s="185"/>
      <c r="E5" s="185"/>
      <c r="F5" s="188"/>
      <c r="G5" s="189" t="s">
        <v>43</v>
      </c>
      <c r="H5" s="195"/>
      <c r="I5" s="187" t="s">
        <v>4</v>
      </c>
      <c r="J5" s="188"/>
      <c r="K5" s="189" t="s">
        <v>42</v>
      </c>
      <c r="L5" s="190"/>
      <c r="M5" s="189" t="s">
        <v>61</v>
      </c>
      <c r="N5" s="172"/>
      <c r="O5" s="172"/>
      <c r="P5" s="172"/>
      <c r="Q5" s="191"/>
    </row>
    <row r="6" spans="1:68" ht="102" customHeight="1">
      <c r="A6" s="194"/>
      <c r="B6" s="199"/>
      <c r="C6" s="12" t="s">
        <v>5</v>
      </c>
      <c r="D6" s="12" t="s">
        <v>6</v>
      </c>
      <c r="E6" s="1" t="s">
        <v>7</v>
      </c>
      <c r="F6" s="12" t="s">
        <v>49</v>
      </c>
      <c r="G6" s="196"/>
      <c r="H6" s="197"/>
      <c r="I6" s="2" t="s">
        <v>8</v>
      </c>
      <c r="J6" s="2" t="s">
        <v>9</v>
      </c>
      <c r="K6" s="26" t="s">
        <v>10</v>
      </c>
      <c r="L6" s="26" t="s">
        <v>11</v>
      </c>
      <c r="M6" s="181"/>
      <c r="N6" s="174"/>
      <c r="O6" s="174"/>
      <c r="P6" s="174"/>
      <c r="Q6" s="182"/>
      <c r="R6" s="44">
        <v>46153</v>
      </c>
      <c r="S6" s="44">
        <f>+R6+1</f>
        <v>46154</v>
      </c>
      <c r="T6" s="44">
        <f t="shared" ref="T6" si="0">+S6+1</f>
        <v>46155</v>
      </c>
      <c r="U6" s="44">
        <f t="shared" ref="U6" si="1">+T6+1</f>
        <v>46156</v>
      </c>
      <c r="V6" s="44">
        <f t="shared" ref="V6" si="2">+U6+1</f>
        <v>46157</v>
      </c>
      <c r="W6" s="44">
        <f t="shared" ref="W6" si="3">+V6+1</f>
        <v>46158</v>
      </c>
      <c r="X6" s="44">
        <f t="shared" ref="X6" si="4">+W6+1</f>
        <v>46159</v>
      </c>
      <c r="Y6" s="44">
        <f t="shared" ref="Y6" si="5">+X6+1</f>
        <v>46160</v>
      </c>
      <c r="Z6" s="44">
        <f t="shared" ref="Z6" si="6">+Y6+1</f>
        <v>46161</v>
      </c>
      <c r="AA6" s="44">
        <f t="shared" ref="AA6" si="7">+Z6+1</f>
        <v>46162</v>
      </c>
      <c r="AB6" s="44">
        <f t="shared" ref="AB6" si="8">+AA6+1</f>
        <v>46163</v>
      </c>
      <c r="AC6" s="44">
        <f t="shared" ref="AC6" si="9">+AB6+1</f>
        <v>46164</v>
      </c>
      <c r="AD6" s="44">
        <f t="shared" ref="AD6" si="10">+AC6+1</f>
        <v>46165</v>
      </c>
      <c r="AE6" s="44">
        <f t="shared" ref="AE6" si="11">+AD6+1</f>
        <v>46166</v>
      </c>
      <c r="AF6" s="44">
        <f t="shared" ref="AF6" si="12">+AE6+1</f>
        <v>46167</v>
      </c>
      <c r="AG6" s="44">
        <f t="shared" ref="AG6" si="13">+AF6+1</f>
        <v>46168</v>
      </c>
      <c r="AH6" s="44">
        <f t="shared" ref="AH6" si="14">+AG6+1</f>
        <v>46169</v>
      </c>
      <c r="AI6" s="44">
        <f t="shared" ref="AI6" si="15">+AH6+1</f>
        <v>46170</v>
      </c>
      <c r="AJ6" s="44">
        <f t="shared" ref="AJ6" si="16">+AI6+1</f>
        <v>46171</v>
      </c>
      <c r="AK6" s="44">
        <f t="shared" ref="AK6" si="17">+AJ6+1</f>
        <v>46172</v>
      </c>
      <c r="AL6" s="44">
        <f t="shared" ref="AL6" si="18">+AK6+1</f>
        <v>46173</v>
      </c>
      <c r="AM6" s="44">
        <f t="shared" ref="AM6" si="19">+AL6+1</f>
        <v>46174</v>
      </c>
      <c r="AN6" s="44">
        <f t="shared" ref="AN6" si="20">+AM6+1</f>
        <v>46175</v>
      </c>
      <c r="AO6" s="44">
        <f t="shared" ref="AO6" si="21">+AN6+1</f>
        <v>46176</v>
      </c>
      <c r="AP6" s="44">
        <f t="shared" ref="AP6" si="22">+AO6+1</f>
        <v>46177</v>
      </c>
      <c r="AQ6" s="44">
        <f t="shared" ref="AQ6" si="23">+AP6+1</f>
        <v>46178</v>
      </c>
      <c r="AR6" s="44">
        <f t="shared" ref="AR6" si="24">+AQ6+1</f>
        <v>46179</v>
      </c>
      <c r="AS6" s="44">
        <f t="shared" ref="AS6" si="25">+AR6+1</f>
        <v>46180</v>
      </c>
      <c r="AT6" s="44">
        <f t="shared" ref="AT6" si="26">+AS6+1</f>
        <v>46181</v>
      </c>
      <c r="AU6" s="44">
        <f t="shared" ref="AU6" si="27">+AT6+1</f>
        <v>46182</v>
      </c>
      <c r="AV6" s="44">
        <f t="shared" ref="AV6" si="28">+AU6+1</f>
        <v>46183</v>
      </c>
      <c r="AW6" s="44">
        <f t="shared" ref="AW6" si="29">+AV6+1</f>
        <v>46184</v>
      </c>
      <c r="AX6" s="44">
        <f t="shared" ref="AX6" si="30">+AW6+1</f>
        <v>46185</v>
      </c>
      <c r="AY6" s="44">
        <f t="shared" ref="AY6" si="31">+AX6+1</f>
        <v>46186</v>
      </c>
      <c r="AZ6" s="44">
        <f t="shared" ref="AZ6" si="32">+AY6+1</f>
        <v>46187</v>
      </c>
      <c r="BA6" s="44">
        <f t="shared" ref="BA6" si="33">+AZ6+1</f>
        <v>46188</v>
      </c>
      <c r="BB6" s="44">
        <f t="shared" ref="BB6" si="34">+BA6+1</f>
        <v>46189</v>
      </c>
      <c r="BC6" s="44">
        <f t="shared" ref="BC6" si="35">+BB6+1</f>
        <v>46190</v>
      </c>
      <c r="BD6" s="44">
        <f t="shared" ref="BD6" si="36">+BC6+1</f>
        <v>46191</v>
      </c>
      <c r="BE6" s="44">
        <f t="shared" ref="BE6" si="37">+BD6+1</f>
        <v>46192</v>
      </c>
      <c r="BF6" s="44">
        <f t="shared" ref="BF6" si="38">+BE6+1</f>
        <v>46193</v>
      </c>
      <c r="BG6" s="44">
        <f t="shared" ref="BG6" si="39">+BF6+1</f>
        <v>46194</v>
      </c>
      <c r="BH6" s="44">
        <f t="shared" ref="BH6" si="40">+BG6+1</f>
        <v>46195</v>
      </c>
      <c r="BI6" s="44">
        <f t="shared" ref="BI6" si="41">+BH6+1</f>
        <v>46196</v>
      </c>
      <c r="BJ6" s="44">
        <f t="shared" ref="BJ6" si="42">+BI6+1</f>
        <v>46197</v>
      </c>
      <c r="BK6" s="44">
        <f t="shared" ref="BK6" si="43">+BJ6+1</f>
        <v>46198</v>
      </c>
      <c r="BL6" s="44">
        <f t="shared" ref="BL6" si="44">+BK6+1</f>
        <v>46199</v>
      </c>
      <c r="BM6" s="44">
        <f t="shared" ref="BM6" si="45">+BL6+1</f>
        <v>46200</v>
      </c>
      <c r="BN6" s="44">
        <f t="shared" ref="BN6" si="46">+BM6+1</f>
        <v>46201</v>
      </c>
      <c r="BO6" s="44">
        <f t="shared" ref="BO6" si="47">+BN6+1</f>
        <v>46202</v>
      </c>
      <c r="BP6" s="44">
        <f t="shared" ref="BP6" si="48">+BO6+1</f>
        <v>46203</v>
      </c>
    </row>
    <row r="7" spans="1:68" ht="55.5" customHeight="1">
      <c r="A7" s="78" t="s">
        <v>0</v>
      </c>
      <c r="B7" s="3" t="s">
        <v>12</v>
      </c>
      <c r="C7" s="4"/>
      <c r="D7" s="4"/>
      <c r="E7" s="4"/>
      <c r="F7" s="4"/>
      <c r="G7" s="4"/>
      <c r="H7" s="4"/>
      <c r="I7" s="5"/>
      <c r="J7" s="5"/>
      <c r="K7" s="6"/>
      <c r="L7" s="6"/>
      <c r="M7" s="184"/>
      <c r="N7" s="185"/>
      <c r="O7" s="185"/>
      <c r="P7" s="185"/>
      <c r="Q7" s="186"/>
    </row>
    <row r="8" spans="1:68" s="25" customFormat="1" ht="84.45" customHeight="1">
      <c r="A8" s="59" t="s">
        <v>1</v>
      </c>
      <c r="B8" s="88" t="s">
        <v>74</v>
      </c>
      <c r="C8" s="89"/>
      <c r="D8" s="90"/>
      <c r="E8" s="91"/>
      <c r="F8" s="92"/>
      <c r="G8" s="93" t="s">
        <v>13</v>
      </c>
      <c r="H8" s="94">
        <v>2</v>
      </c>
      <c r="I8" s="95" t="s">
        <v>15</v>
      </c>
      <c r="J8" s="96">
        <v>1</v>
      </c>
      <c r="K8" s="97">
        <v>0.33333333333333331</v>
      </c>
      <c r="L8" s="97">
        <v>0.72916666666666663</v>
      </c>
      <c r="M8" s="98"/>
      <c r="N8" s="99"/>
      <c r="O8" s="99"/>
      <c r="P8" s="99"/>
      <c r="Q8" s="127"/>
      <c r="R8" s="54"/>
      <c r="S8" s="54"/>
      <c r="T8" s="54"/>
      <c r="U8" s="24"/>
      <c r="V8" s="24"/>
      <c r="W8" s="24"/>
      <c r="X8" s="24"/>
      <c r="Y8" s="24"/>
      <c r="Z8" s="24"/>
      <c r="AA8" s="24"/>
      <c r="AB8" s="24"/>
    </row>
    <row r="9" spans="1:68" s="25" customFormat="1" ht="109.95" customHeight="1">
      <c r="A9" s="60">
        <v>1</v>
      </c>
      <c r="B9" s="100" t="s">
        <v>76</v>
      </c>
      <c r="C9" s="101" t="s">
        <v>77</v>
      </c>
      <c r="D9" s="102">
        <v>85</v>
      </c>
      <c r="E9" s="103">
        <f>+HLOOKUP(K2,R6:BP11,4,0)</f>
        <v>6</v>
      </c>
      <c r="F9" s="104">
        <f>SUM(R9:BP9)</f>
        <v>78</v>
      </c>
      <c r="G9" s="93" t="s">
        <v>13</v>
      </c>
      <c r="H9" s="105">
        <v>1</v>
      </c>
      <c r="I9" s="106" t="s">
        <v>55</v>
      </c>
      <c r="J9" s="96">
        <v>1</v>
      </c>
      <c r="K9" s="97">
        <v>0.33333333333333331</v>
      </c>
      <c r="L9" s="97">
        <v>0.72916666666666663</v>
      </c>
      <c r="M9" s="107"/>
      <c r="N9" s="108"/>
      <c r="O9" s="108"/>
      <c r="P9" s="108"/>
      <c r="Q9" s="128"/>
      <c r="R9" s="54">
        <v>1</v>
      </c>
      <c r="S9" s="54">
        <v>6</v>
      </c>
      <c r="T9" s="54">
        <v>6</v>
      </c>
      <c r="U9" s="54">
        <v>6</v>
      </c>
      <c r="V9" s="54">
        <v>0</v>
      </c>
      <c r="W9" s="54">
        <v>1</v>
      </c>
      <c r="X9" s="54">
        <v>0</v>
      </c>
      <c r="Y9" s="54">
        <v>1</v>
      </c>
      <c r="Z9" s="54">
        <v>5</v>
      </c>
      <c r="AA9" s="54">
        <v>6</v>
      </c>
      <c r="AB9" s="54">
        <v>6</v>
      </c>
      <c r="AC9" s="54">
        <v>6</v>
      </c>
      <c r="AD9" s="54">
        <v>3</v>
      </c>
      <c r="AE9" s="54">
        <v>0</v>
      </c>
      <c r="AF9" s="54">
        <v>1</v>
      </c>
      <c r="AG9" s="54">
        <v>1</v>
      </c>
      <c r="AH9" s="54">
        <v>5</v>
      </c>
      <c r="AI9" s="54">
        <v>6</v>
      </c>
      <c r="AJ9" s="54">
        <v>6</v>
      </c>
      <c r="AK9" s="54">
        <v>6</v>
      </c>
      <c r="AL9" s="54">
        <v>0</v>
      </c>
      <c r="AM9" s="54">
        <v>6</v>
      </c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</row>
    <row r="10" spans="1:68" s="25" customFormat="1" ht="84.45" customHeight="1">
      <c r="A10" s="60">
        <v>2</v>
      </c>
      <c r="B10" s="100" t="s">
        <v>78</v>
      </c>
      <c r="C10" s="101" t="s">
        <v>77</v>
      </c>
      <c r="D10" s="102">
        <v>85</v>
      </c>
      <c r="E10" s="103">
        <f>+HLOOKUP(K2,R6:BP11,5,0)</f>
        <v>6</v>
      </c>
      <c r="F10" s="104">
        <f>SUM(R10:BP10)</f>
        <v>82</v>
      </c>
      <c r="G10" s="109" t="s">
        <v>56</v>
      </c>
      <c r="H10" s="105">
        <v>7</v>
      </c>
      <c r="I10" s="110" t="s">
        <v>44</v>
      </c>
      <c r="J10" s="96">
        <v>2</v>
      </c>
      <c r="K10" s="97">
        <v>0.33333333333333331</v>
      </c>
      <c r="L10" s="97">
        <v>0.72916666666666663</v>
      </c>
      <c r="M10" s="111"/>
      <c r="N10" s="112"/>
      <c r="O10" s="112"/>
      <c r="P10" s="112"/>
      <c r="Q10" s="129"/>
      <c r="R10" s="54">
        <v>8</v>
      </c>
      <c r="S10" s="54">
        <v>0</v>
      </c>
      <c r="T10" s="54">
        <v>8</v>
      </c>
      <c r="U10" s="54">
        <v>7</v>
      </c>
      <c r="V10" s="54">
        <v>0</v>
      </c>
      <c r="W10" s="54">
        <v>0</v>
      </c>
      <c r="X10" s="54">
        <v>0</v>
      </c>
      <c r="Y10" s="54">
        <v>0</v>
      </c>
      <c r="Z10" s="86">
        <v>8</v>
      </c>
      <c r="AA10" s="86">
        <v>5</v>
      </c>
      <c r="AB10" s="24">
        <v>6</v>
      </c>
      <c r="AC10" s="24">
        <v>6</v>
      </c>
      <c r="AD10" s="87">
        <v>6</v>
      </c>
      <c r="AE10" s="87">
        <v>0</v>
      </c>
      <c r="AF10" s="87">
        <v>0</v>
      </c>
      <c r="AG10" s="87">
        <v>0</v>
      </c>
      <c r="AH10" s="87">
        <v>5</v>
      </c>
      <c r="AI10" s="87">
        <v>5</v>
      </c>
      <c r="AJ10" s="87">
        <v>6</v>
      </c>
      <c r="AK10" s="87">
        <v>6</v>
      </c>
      <c r="AL10" s="87">
        <v>0</v>
      </c>
      <c r="AM10" s="87">
        <v>6</v>
      </c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</row>
    <row r="11" spans="1:68" s="25" customFormat="1" ht="84.45" customHeight="1">
      <c r="A11" s="60">
        <v>3</v>
      </c>
      <c r="B11" s="100" t="s">
        <v>79</v>
      </c>
      <c r="C11" s="101" t="s">
        <v>73</v>
      </c>
      <c r="D11" s="102">
        <v>1</v>
      </c>
      <c r="E11" s="113">
        <f>+HLOOKUP(K2,R6:BP11,6,0)</f>
        <v>7.0588235294117646E-2</v>
      </c>
      <c r="F11" s="114">
        <f>SUM(R11:BP11)</f>
        <v>0.89411764705882335</v>
      </c>
      <c r="G11" s="93" t="s">
        <v>68</v>
      </c>
      <c r="H11" s="105">
        <v>3</v>
      </c>
      <c r="I11" s="115" t="s">
        <v>46</v>
      </c>
      <c r="J11" s="96">
        <v>1</v>
      </c>
      <c r="K11" s="97">
        <v>0.33333333333333331</v>
      </c>
      <c r="L11" s="97">
        <v>0.72916666666666663</v>
      </c>
      <c r="M11" s="111"/>
      <c r="N11" s="112"/>
      <c r="O11" s="112"/>
      <c r="P11" s="112"/>
      <c r="Q11" s="129"/>
      <c r="R11" s="85">
        <f>+R9/85</f>
        <v>1.1764705882352941E-2</v>
      </c>
      <c r="S11" s="85">
        <f t="shared" ref="S11:BN11" si="49">+S9/85</f>
        <v>7.0588235294117646E-2</v>
      </c>
      <c r="T11" s="85">
        <f t="shared" si="49"/>
        <v>7.0588235294117646E-2</v>
      </c>
      <c r="U11" s="85">
        <f t="shared" si="49"/>
        <v>7.0588235294117646E-2</v>
      </c>
      <c r="V11" s="85">
        <f t="shared" si="49"/>
        <v>0</v>
      </c>
      <c r="W11" s="85">
        <v>0</v>
      </c>
      <c r="X11" s="85">
        <f t="shared" si="49"/>
        <v>0</v>
      </c>
      <c r="Y11" s="85">
        <v>0</v>
      </c>
      <c r="Z11" s="85">
        <f t="shared" si="49"/>
        <v>5.8823529411764705E-2</v>
      </c>
      <c r="AA11" s="85">
        <f t="shared" si="49"/>
        <v>7.0588235294117646E-2</v>
      </c>
      <c r="AB11" s="85">
        <f t="shared" si="49"/>
        <v>7.0588235294117646E-2</v>
      </c>
      <c r="AC11" s="85">
        <f t="shared" si="49"/>
        <v>7.0588235294117646E-2</v>
      </c>
      <c r="AD11" s="85">
        <f t="shared" si="49"/>
        <v>3.5294117647058823E-2</v>
      </c>
      <c r="AE11" s="85">
        <f t="shared" si="49"/>
        <v>0</v>
      </c>
      <c r="AF11" s="85">
        <v>0</v>
      </c>
      <c r="AG11" s="85">
        <v>0</v>
      </c>
      <c r="AH11" s="85">
        <f>(AF9+AG9+AH9)/85</f>
        <v>8.2352941176470587E-2</v>
      </c>
      <c r="AI11" s="85">
        <f t="shared" si="49"/>
        <v>7.0588235294117646E-2</v>
      </c>
      <c r="AJ11" s="85">
        <f t="shared" si="49"/>
        <v>7.0588235294117646E-2</v>
      </c>
      <c r="AK11" s="85">
        <f t="shared" si="49"/>
        <v>7.0588235294117646E-2</v>
      </c>
      <c r="AL11" s="85">
        <f t="shared" si="49"/>
        <v>0</v>
      </c>
      <c r="AM11" s="85">
        <f t="shared" si="49"/>
        <v>7.0588235294117646E-2</v>
      </c>
      <c r="AN11" s="85">
        <f t="shared" si="49"/>
        <v>0</v>
      </c>
      <c r="AO11" s="85">
        <f t="shared" si="49"/>
        <v>0</v>
      </c>
      <c r="AP11" s="85">
        <f t="shared" si="49"/>
        <v>0</v>
      </c>
      <c r="AQ11" s="85">
        <f t="shared" si="49"/>
        <v>0</v>
      </c>
      <c r="AR11" s="85">
        <f t="shared" si="49"/>
        <v>0</v>
      </c>
      <c r="AS11" s="85">
        <f t="shared" si="49"/>
        <v>0</v>
      </c>
      <c r="AT11" s="85">
        <f t="shared" si="49"/>
        <v>0</v>
      </c>
      <c r="AU11" s="85">
        <f t="shared" si="49"/>
        <v>0</v>
      </c>
      <c r="AV11" s="85">
        <f t="shared" si="49"/>
        <v>0</v>
      </c>
      <c r="AW11" s="85">
        <f t="shared" si="49"/>
        <v>0</v>
      </c>
      <c r="AX11" s="85">
        <f t="shared" si="49"/>
        <v>0</v>
      </c>
      <c r="AY11" s="85">
        <f t="shared" si="49"/>
        <v>0</v>
      </c>
      <c r="AZ11" s="85">
        <f t="shared" si="49"/>
        <v>0</v>
      </c>
      <c r="BA11" s="85">
        <f t="shared" si="49"/>
        <v>0</v>
      </c>
      <c r="BB11" s="85">
        <f t="shared" si="49"/>
        <v>0</v>
      </c>
      <c r="BC11" s="85">
        <f t="shared" si="49"/>
        <v>0</v>
      </c>
      <c r="BD11" s="85">
        <f t="shared" si="49"/>
        <v>0</v>
      </c>
      <c r="BE11" s="85">
        <f t="shared" si="49"/>
        <v>0</v>
      </c>
      <c r="BF11" s="85">
        <f t="shared" si="49"/>
        <v>0</v>
      </c>
      <c r="BG11" s="85">
        <f t="shared" si="49"/>
        <v>0</v>
      </c>
      <c r="BH11" s="85">
        <f t="shared" si="49"/>
        <v>0</v>
      </c>
      <c r="BI11" s="85">
        <f t="shared" si="49"/>
        <v>0</v>
      </c>
      <c r="BJ11" s="85">
        <f t="shared" si="49"/>
        <v>0</v>
      </c>
      <c r="BK11" s="85">
        <f t="shared" si="49"/>
        <v>0</v>
      </c>
      <c r="BL11" s="85">
        <f t="shared" si="49"/>
        <v>0</v>
      </c>
      <c r="BM11" s="85">
        <f t="shared" si="49"/>
        <v>0</v>
      </c>
      <c r="BN11" s="85">
        <f t="shared" si="49"/>
        <v>0</v>
      </c>
      <c r="BO11" s="85"/>
      <c r="BP11" s="85"/>
    </row>
    <row r="12" spans="1:68" s="25" customFormat="1" ht="84.45" customHeight="1">
      <c r="A12" s="60">
        <v>4</v>
      </c>
      <c r="B12" s="116"/>
      <c r="C12" s="102"/>
      <c r="D12" s="102"/>
      <c r="E12" s="117"/>
      <c r="F12" s="118"/>
      <c r="G12" s="93" t="s">
        <v>69</v>
      </c>
      <c r="H12" s="119">
        <v>1</v>
      </c>
      <c r="I12" s="95" t="s">
        <v>47</v>
      </c>
      <c r="J12" s="96">
        <v>1</v>
      </c>
      <c r="K12" s="97">
        <v>0.33333333333333331</v>
      </c>
      <c r="L12" s="97">
        <v>0.72916666666666663</v>
      </c>
      <c r="M12" s="111"/>
      <c r="N12" s="112"/>
      <c r="O12" s="112"/>
      <c r="P12" s="112"/>
      <c r="Q12" s="129"/>
      <c r="R12" s="77"/>
    </row>
    <row r="13" spans="1:68" s="25" customFormat="1" ht="84.45" customHeight="1">
      <c r="A13" s="60">
        <v>5</v>
      </c>
      <c r="B13" s="116"/>
      <c r="C13" s="102"/>
      <c r="D13" s="102"/>
      <c r="E13" s="117"/>
      <c r="F13" s="118"/>
      <c r="G13" s="93" t="s">
        <v>70</v>
      </c>
      <c r="H13" s="119">
        <v>6</v>
      </c>
      <c r="I13" s="120" t="s">
        <v>14</v>
      </c>
      <c r="J13" s="96">
        <v>2</v>
      </c>
      <c r="K13" s="97">
        <v>0.33333333333333331</v>
      </c>
      <c r="L13" s="97">
        <v>0.72916666666666663</v>
      </c>
      <c r="M13" s="111"/>
      <c r="N13" s="121"/>
      <c r="O13" s="121"/>
      <c r="P13" s="121"/>
      <c r="Q13" s="130"/>
      <c r="R13" s="77"/>
    </row>
    <row r="14" spans="1:68" s="25" customFormat="1" ht="84.45" customHeight="1">
      <c r="A14" s="60">
        <v>6</v>
      </c>
      <c r="B14" s="122"/>
      <c r="C14" s="102"/>
      <c r="D14" s="102"/>
      <c r="E14" s="103"/>
      <c r="F14" s="104"/>
      <c r="G14" s="109" t="s">
        <v>71</v>
      </c>
      <c r="H14" s="119">
        <f>1+J15+J16</f>
        <v>3</v>
      </c>
      <c r="I14" s="120" t="s">
        <v>80</v>
      </c>
      <c r="J14" s="96">
        <v>1</v>
      </c>
      <c r="K14" s="97">
        <v>0.95833333333333337</v>
      </c>
      <c r="L14" s="97">
        <v>0.125</v>
      </c>
      <c r="M14" s="123"/>
      <c r="N14" s="124"/>
      <c r="O14" s="124"/>
      <c r="P14" s="124"/>
      <c r="Q14" s="131"/>
      <c r="R14" s="54"/>
      <c r="S14" s="54"/>
      <c r="T14" s="54"/>
      <c r="U14" s="24"/>
      <c r="V14" s="24"/>
      <c r="W14" s="24"/>
      <c r="X14" s="24"/>
      <c r="Y14" s="24"/>
      <c r="Z14" s="24"/>
      <c r="AA14" s="24"/>
      <c r="AB14" s="24"/>
    </row>
    <row r="15" spans="1:68" s="25" customFormat="1" ht="84.45" customHeight="1">
      <c r="A15" s="60">
        <v>7</v>
      </c>
      <c r="B15" s="116"/>
      <c r="C15" s="102"/>
      <c r="D15" s="102"/>
      <c r="E15" s="103"/>
      <c r="F15" s="104"/>
      <c r="G15" s="109"/>
      <c r="H15" s="125"/>
      <c r="I15" s="120" t="s">
        <v>81</v>
      </c>
      <c r="J15" s="96">
        <v>2</v>
      </c>
      <c r="K15" s="97">
        <v>0.95833333333333337</v>
      </c>
      <c r="L15" s="97">
        <v>0.125</v>
      </c>
      <c r="M15" s="123"/>
      <c r="N15" s="124"/>
      <c r="O15" s="124"/>
      <c r="P15" s="124"/>
      <c r="Q15" s="131"/>
      <c r="R15" s="54"/>
      <c r="S15" s="54"/>
      <c r="T15" s="54"/>
      <c r="U15" s="24"/>
      <c r="V15" s="24"/>
      <c r="W15" s="24"/>
      <c r="X15" s="24"/>
      <c r="Y15" s="24"/>
      <c r="Z15" s="24"/>
      <c r="AA15" s="24"/>
      <c r="AB15" s="24"/>
      <c r="AK15" s="76"/>
    </row>
    <row r="16" spans="1:68" s="25" customFormat="1" ht="84.45" customHeight="1">
      <c r="A16" s="60">
        <v>8</v>
      </c>
      <c r="B16" s="116"/>
      <c r="C16" s="101"/>
      <c r="D16" s="102"/>
      <c r="E16" s="91"/>
      <c r="F16" s="92"/>
      <c r="G16" s="109"/>
      <c r="H16" s="125"/>
      <c r="I16" s="126"/>
      <c r="J16" s="96"/>
      <c r="K16" s="97"/>
      <c r="L16" s="97"/>
      <c r="M16" s="123"/>
      <c r="N16" s="124"/>
      <c r="O16" s="124"/>
      <c r="P16" s="124"/>
      <c r="Q16" s="131"/>
      <c r="R16" s="54"/>
      <c r="S16" s="54"/>
      <c r="T16" s="54"/>
      <c r="U16" s="24"/>
      <c r="V16" s="24"/>
      <c r="W16" s="24"/>
      <c r="X16" s="24"/>
      <c r="Y16" s="24"/>
      <c r="Z16" s="24"/>
      <c r="AA16" s="24"/>
      <c r="AB16" s="24"/>
    </row>
    <row r="17" spans="1:68" s="25" customFormat="1" ht="84.45" customHeight="1">
      <c r="A17" s="60">
        <v>9</v>
      </c>
      <c r="B17" s="116"/>
      <c r="C17" s="101"/>
      <c r="D17" s="102"/>
      <c r="E17" s="91"/>
      <c r="F17" s="92"/>
      <c r="G17" s="109"/>
      <c r="H17" s="125"/>
      <c r="I17" s="120"/>
      <c r="J17" s="96"/>
      <c r="K17" s="97"/>
      <c r="L17" s="97"/>
      <c r="M17" s="123"/>
      <c r="N17" s="124"/>
      <c r="O17" s="124"/>
      <c r="P17" s="124"/>
      <c r="Q17" s="131"/>
      <c r="R17" s="54"/>
      <c r="S17" s="54"/>
      <c r="T17" s="54"/>
      <c r="U17" s="24"/>
      <c r="V17" s="24"/>
      <c r="W17" s="24"/>
      <c r="X17" s="24"/>
      <c r="Y17" s="24"/>
      <c r="Z17" s="24"/>
      <c r="AA17" s="24"/>
      <c r="AB17" s="24"/>
    </row>
    <row r="18" spans="1:68" s="25" customFormat="1" ht="70.95" customHeight="1">
      <c r="A18" s="79" t="s">
        <v>2</v>
      </c>
      <c r="B18" s="47" t="s">
        <v>59</v>
      </c>
      <c r="C18" s="48"/>
      <c r="D18" s="48"/>
      <c r="E18" s="48"/>
      <c r="F18" s="48"/>
      <c r="G18" s="48"/>
      <c r="H18" s="48"/>
      <c r="I18" s="48"/>
      <c r="J18" s="48"/>
      <c r="K18" s="49"/>
      <c r="L18" s="50"/>
      <c r="M18" s="51"/>
      <c r="N18" s="56"/>
      <c r="O18" s="52"/>
      <c r="P18" s="55"/>
      <c r="Q18" s="132"/>
      <c r="R18" s="57"/>
      <c r="S18" s="57"/>
      <c r="T18" s="5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</row>
    <row r="19" spans="1:68" s="25" customFormat="1" ht="102" customHeight="1">
      <c r="A19" s="133">
        <v>1</v>
      </c>
      <c r="B19" s="134" t="s">
        <v>84</v>
      </c>
      <c r="C19" s="102"/>
      <c r="D19" s="135"/>
      <c r="E19" s="136"/>
      <c r="F19" s="137"/>
      <c r="G19" s="136"/>
      <c r="H19" s="136"/>
      <c r="I19" s="136"/>
      <c r="J19" s="136"/>
      <c r="K19" s="138"/>
      <c r="L19" s="138"/>
      <c r="M19" s="123"/>
      <c r="N19" s="124"/>
      <c r="O19" s="124"/>
      <c r="P19" s="124"/>
      <c r="Q19" s="131"/>
      <c r="R19" s="58"/>
      <c r="S19" s="58"/>
      <c r="T19" s="54"/>
      <c r="U19" s="24"/>
      <c r="V19" s="24"/>
      <c r="W19" s="24"/>
      <c r="X19" s="24"/>
      <c r="Y19" s="24"/>
      <c r="Z19" s="24"/>
      <c r="AA19" s="24"/>
      <c r="AB19" s="53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</row>
    <row r="20" spans="1:68" s="25" customFormat="1" ht="102" customHeight="1">
      <c r="A20" s="133">
        <v>2</v>
      </c>
      <c r="B20" s="134" t="s">
        <v>84</v>
      </c>
      <c r="C20" s="102"/>
      <c r="D20" s="135"/>
      <c r="E20" s="136"/>
      <c r="F20" s="137"/>
      <c r="G20" s="136"/>
      <c r="H20" s="136"/>
      <c r="I20" s="136"/>
      <c r="J20" s="136"/>
      <c r="K20" s="138"/>
      <c r="L20" s="138"/>
      <c r="M20" s="123"/>
      <c r="N20" s="124"/>
      <c r="O20" s="124"/>
      <c r="P20" s="124"/>
      <c r="Q20" s="131"/>
      <c r="R20" s="58"/>
      <c r="S20" s="58"/>
      <c r="T20" s="54"/>
      <c r="U20" s="24"/>
      <c r="V20" s="24"/>
      <c r="W20" s="24"/>
      <c r="X20" s="24"/>
      <c r="Y20" s="24"/>
      <c r="Z20" s="24"/>
      <c r="AA20" s="24"/>
      <c r="AB20" s="53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</row>
    <row r="21" spans="1:68" ht="55.5" customHeight="1">
      <c r="A21" s="155" t="s">
        <v>41</v>
      </c>
      <c r="B21" s="156"/>
      <c r="C21" s="163" t="s">
        <v>16</v>
      </c>
      <c r="D21" s="161"/>
      <c r="E21" s="161"/>
      <c r="F21" s="161"/>
      <c r="G21" s="161"/>
      <c r="H21" s="161"/>
      <c r="I21" s="156" t="s">
        <v>17</v>
      </c>
      <c r="J21" s="161"/>
      <c r="K21" s="161"/>
      <c r="L21" s="161"/>
      <c r="M21" s="161"/>
      <c r="N21" s="161"/>
      <c r="O21" s="161"/>
      <c r="P21" s="161"/>
      <c r="Q21" s="162"/>
      <c r="T21" s="54"/>
      <c r="U21" s="24"/>
      <c r="V21" s="24"/>
      <c r="W21" s="24"/>
      <c r="X21" s="24"/>
      <c r="Y21" s="24"/>
      <c r="Z21" s="24"/>
      <c r="AA21" s="24"/>
    </row>
    <row r="22" spans="1:68" ht="75.45" customHeight="1">
      <c r="A22" s="157"/>
      <c r="B22" s="158"/>
      <c r="C22" s="159" t="s">
        <v>45</v>
      </c>
      <c r="D22" s="160"/>
      <c r="E22" s="160"/>
      <c r="F22" s="160"/>
      <c r="G22" s="160"/>
      <c r="H22" s="158"/>
      <c r="I22" s="46" t="s">
        <v>18</v>
      </c>
      <c r="J22" s="212" t="s">
        <v>76</v>
      </c>
      <c r="K22" s="212"/>
      <c r="L22" s="212"/>
      <c r="M22" s="212"/>
      <c r="N22" s="212"/>
      <c r="O22" s="212"/>
      <c r="P22" s="212"/>
      <c r="Q22" s="213"/>
      <c r="T22" s="54"/>
      <c r="U22" s="24"/>
      <c r="V22" s="24"/>
      <c r="W22" s="24"/>
      <c r="X22" s="24"/>
      <c r="Y22" s="24"/>
      <c r="Z22" s="24"/>
      <c r="AA22" s="24"/>
    </row>
    <row r="23" spans="1:68" ht="75" customHeight="1">
      <c r="A23" s="168"/>
      <c r="B23" s="158"/>
      <c r="C23" s="159" t="s">
        <v>48</v>
      </c>
      <c r="D23" s="160"/>
      <c r="E23" s="160"/>
      <c r="F23" s="160"/>
      <c r="G23" s="160"/>
      <c r="H23" s="158"/>
      <c r="I23" s="7" t="s">
        <v>53</v>
      </c>
      <c r="J23" s="212" t="s">
        <v>79</v>
      </c>
      <c r="K23" s="212"/>
      <c r="L23" s="212"/>
      <c r="M23" s="212"/>
      <c r="N23" s="212"/>
      <c r="O23" s="212"/>
      <c r="P23" s="212"/>
      <c r="Q23" s="213"/>
      <c r="T23" s="54"/>
      <c r="U23" s="24"/>
      <c r="V23" s="24"/>
      <c r="W23" s="24"/>
      <c r="X23" s="24"/>
      <c r="Y23" s="24"/>
      <c r="Z23" s="24"/>
      <c r="AA23" s="24"/>
    </row>
    <row r="24" spans="1:68" ht="75" customHeight="1">
      <c r="A24" s="80"/>
      <c r="B24" s="27"/>
      <c r="C24" s="169" t="s">
        <v>19</v>
      </c>
      <c r="D24" s="170"/>
      <c r="E24" s="170"/>
      <c r="F24" s="29"/>
      <c r="G24" s="29"/>
      <c r="H24" s="14"/>
      <c r="I24" s="7" t="s">
        <v>58</v>
      </c>
      <c r="J24" s="212" t="s">
        <v>79</v>
      </c>
      <c r="K24" s="212"/>
      <c r="L24" s="212"/>
      <c r="M24" s="212"/>
      <c r="N24" s="212"/>
      <c r="O24" s="212"/>
      <c r="P24" s="212"/>
      <c r="Q24" s="213"/>
      <c r="T24" s="54"/>
      <c r="U24" s="24"/>
      <c r="V24" s="24"/>
      <c r="W24" s="24"/>
      <c r="X24" s="24"/>
      <c r="Y24" s="24"/>
      <c r="Z24" s="24"/>
      <c r="AA24" s="24"/>
    </row>
    <row r="25" spans="1:68" ht="75" customHeight="1">
      <c r="A25" s="80"/>
      <c r="B25" s="39"/>
      <c r="C25" s="28" t="s">
        <v>20</v>
      </c>
      <c r="D25" s="10"/>
      <c r="E25" s="10"/>
      <c r="F25" s="10"/>
      <c r="G25" s="10"/>
      <c r="H25" s="11"/>
      <c r="I25" s="7" t="s">
        <v>66</v>
      </c>
      <c r="J25" s="212" t="s">
        <v>79</v>
      </c>
      <c r="K25" s="212"/>
      <c r="L25" s="212"/>
      <c r="M25" s="212"/>
      <c r="N25" s="212"/>
      <c r="O25" s="212"/>
      <c r="P25" s="212"/>
      <c r="Q25" s="213"/>
      <c r="T25" s="54"/>
      <c r="U25" s="24"/>
      <c r="V25" s="24"/>
      <c r="W25" s="24"/>
      <c r="X25" s="24"/>
      <c r="Y25" s="24"/>
      <c r="Z25" s="24"/>
      <c r="AA25" s="24"/>
    </row>
    <row r="26" spans="1:68" ht="75" customHeight="1">
      <c r="A26" s="80"/>
      <c r="B26" s="39"/>
      <c r="C26" s="28" t="s">
        <v>57</v>
      </c>
      <c r="E26" s="10"/>
      <c r="G26" s="10"/>
      <c r="H26" s="11"/>
      <c r="I26" s="7" t="s">
        <v>67</v>
      </c>
      <c r="J26" s="212" t="s">
        <v>79</v>
      </c>
      <c r="K26" s="212"/>
      <c r="L26" s="212"/>
      <c r="M26" s="212"/>
      <c r="N26" s="212"/>
      <c r="O26" s="212"/>
      <c r="P26" s="212"/>
      <c r="Q26" s="213"/>
    </row>
    <row r="27" spans="1:68" ht="75" customHeight="1">
      <c r="A27" s="80"/>
      <c r="B27" s="39"/>
      <c r="C27" s="28" t="s">
        <v>21</v>
      </c>
      <c r="D27" s="10"/>
      <c r="E27" s="10"/>
      <c r="F27" s="10"/>
      <c r="G27" s="10"/>
      <c r="H27" s="11"/>
      <c r="I27" s="61" t="s">
        <v>72</v>
      </c>
      <c r="J27" s="200"/>
      <c r="K27" s="200"/>
      <c r="L27" s="200"/>
      <c r="M27" s="200"/>
      <c r="N27" s="200"/>
      <c r="O27" s="200"/>
      <c r="P27" s="200"/>
      <c r="Q27" s="201"/>
    </row>
    <row r="28" spans="1:68" ht="75" customHeight="1">
      <c r="A28" s="80"/>
      <c r="B28" s="39"/>
      <c r="C28" s="28" t="s">
        <v>23</v>
      </c>
      <c r="D28" s="10"/>
      <c r="E28" s="10"/>
      <c r="F28" s="10"/>
      <c r="G28" s="10"/>
      <c r="H28" s="11"/>
      <c r="I28" s="208" t="s">
        <v>22</v>
      </c>
      <c r="J28" s="209"/>
      <c r="K28" s="209"/>
      <c r="L28" s="209"/>
      <c r="M28" s="209"/>
      <c r="N28" s="209"/>
      <c r="O28" s="209"/>
      <c r="P28" s="209"/>
      <c r="Q28" s="210"/>
    </row>
    <row r="29" spans="1:68" ht="75" customHeight="1">
      <c r="A29" s="80"/>
      <c r="B29" s="39"/>
      <c r="C29" s="28" t="s">
        <v>29</v>
      </c>
      <c r="D29" s="10"/>
      <c r="E29" s="10"/>
      <c r="F29" s="10"/>
      <c r="G29" s="10"/>
      <c r="H29" s="11"/>
      <c r="I29" s="206" t="s">
        <v>24</v>
      </c>
      <c r="J29" s="174"/>
      <c r="K29" s="207"/>
      <c r="L29" s="206" t="s">
        <v>25</v>
      </c>
      <c r="M29" s="174"/>
      <c r="N29" s="207"/>
      <c r="O29" s="40" t="s">
        <v>26</v>
      </c>
      <c r="P29" s="40" t="s">
        <v>27</v>
      </c>
      <c r="Q29" s="81" t="s">
        <v>28</v>
      </c>
    </row>
    <row r="30" spans="1:68" s="20" customFormat="1" ht="75" customHeight="1">
      <c r="A30" s="166"/>
      <c r="B30" s="167"/>
      <c r="C30" s="28" t="s">
        <v>37</v>
      </c>
      <c r="D30" s="10"/>
      <c r="E30" s="10"/>
      <c r="F30" s="10"/>
      <c r="G30" s="10"/>
      <c r="H30" s="11"/>
      <c r="I30" s="8" t="s">
        <v>30</v>
      </c>
      <c r="J30" s="9" t="s">
        <v>31</v>
      </c>
      <c r="K30" s="8" t="s">
        <v>32</v>
      </c>
      <c r="L30" s="8" t="s">
        <v>33</v>
      </c>
      <c r="M30" s="9" t="s">
        <v>34</v>
      </c>
      <c r="N30" s="8" t="s">
        <v>35</v>
      </c>
      <c r="O30" s="211"/>
      <c r="P30" s="202"/>
      <c r="Q30" s="204" t="s">
        <v>36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68" ht="51" customHeight="1" thickBot="1">
      <c r="A31" s="164"/>
      <c r="B31" s="165"/>
      <c r="C31" s="82"/>
      <c r="D31" s="83"/>
      <c r="E31" s="83"/>
      <c r="F31" s="83"/>
      <c r="G31" s="83"/>
      <c r="H31" s="84"/>
      <c r="I31" s="139" t="s">
        <v>82</v>
      </c>
      <c r="J31" s="139" t="s">
        <v>82</v>
      </c>
      <c r="K31" s="140" t="s">
        <v>83</v>
      </c>
      <c r="L31" s="141">
        <v>28</v>
      </c>
      <c r="M31" s="141">
        <v>35</v>
      </c>
      <c r="N31" s="142">
        <f>+L31</f>
        <v>28</v>
      </c>
      <c r="O31" s="203"/>
      <c r="P31" s="203"/>
      <c r="Q31" s="205"/>
    </row>
    <row r="32" spans="1:68" ht="18" customHeight="1">
      <c r="A32" s="21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</sheetData>
  <mergeCells count="37">
    <mergeCell ref="J24:Q24"/>
    <mergeCell ref="I2:J4"/>
    <mergeCell ref="K2:L4"/>
    <mergeCell ref="M2:M4"/>
    <mergeCell ref="J22:Q22"/>
    <mergeCell ref="J23:Q23"/>
    <mergeCell ref="J25:Q25"/>
    <mergeCell ref="P30:P31"/>
    <mergeCell ref="Q30:Q31"/>
    <mergeCell ref="J26:Q26"/>
    <mergeCell ref="I29:K29"/>
    <mergeCell ref="L29:N29"/>
    <mergeCell ref="I28:Q28"/>
    <mergeCell ref="J27:Q27"/>
    <mergeCell ref="O30:O31"/>
    <mergeCell ref="A3:F4"/>
    <mergeCell ref="N2:Q4"/>
    <mergeCell ref="A2:F2"/>
    <mergeCell ref="M7:Q7"/>
    <mergeCell ref="I5:J5"/>
    <mergeCell ref="K5:L5"/>
    <mergeCell ref="M5:Q6"/>
    <mergeCell ref="G2:H4"/>
    <mergeCell ref="A5:A6"/>
    <mergeCell ref="G5:H6"/>
    <mergeCell ref="B5:B6"/>
    <mergeCell ref="C5:F5"/>
    <mergeCell ref="A31:B31"/>
    <mergeCell ref="A30:B30"/>
    <mergeCell ref="A23:B23"/>
    <mergeCell ref="C24:E24"/>
    <mergeCell ref="C23:H23"/>
    <mergeCell ref="A21:B21"/>
    <mergeCell ref="A22:B22"/>
    <mergeCell ref="C22:H22"/>
    <mergeCell ref="I21:Q21"/>
    <mergeCell ref="C21:H21"/>
  </mergeCells>
  <phoneticPr fontId="25"/>
  <conditionalFormatting sqref="R6:BP6">
    <cfRule type="expression" dxfId="2" priority="89">
      <formula>R$6=$K$2</formula>
    </cfRule>
    <cfRule type="expression" dxfId="1" priority="90">
      <formula>$I$6=#REF!</formula>
    </cfRule>
  </conditionalFormatting>
  <conditionalFormatting sqref="AB18:BP20 M28:Q31 M38:Q38 N39:Q42">
    <cfRule type="expression" dxfId="0" priority="40">
      <formula>M$6=$N$2</formula>
    </cfRule>
  </conditionalFormatting>
  <printOptions horizontalCentered="1"/>
  <pageMargins left="0.5" right="0.2" top="0.4" bottom="0.4" header="0.3" footer="0.3"/>
  <pageSetup paperSize="9" scale="2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3"/>
  <sheetViews>
    <sheetView view="pageBreakPreview" topLeftCell="A24" zoomScale="85" zoomScaleNormal="55" zoomScaleSheetLayoutView="85" workbookViewId="0">
      <selection activeCell="B4" sqref="B4:C4"/>
    </sheetView>
  </sheetViews>
  <sheetFormatPr defaultColWidth="14.44140625" defaultRowHeight="15" customHeight="1"/>
  <cols>
    <col min="1" max="1" width="19" style="23" customWidth="1"/>
    <col min="2" max="2" width="37.77734375" style="23" customWidth="1"/>
    <col min="3" max="3" width="46.33203125" style="23" customWidth="1"/>
    <col min="4" max="5" width="9.109375" style="23" customWidth="1"/>
    <col min="6" max="6" width="9" style="23" customWidth="1"/>
    <col min="7" max="26" width="9.109375" style="23" customWidth="1"/>
    <col min="27" max="16384" width="14.44140625" style="23"/>
  </cols>
  <sheetData>
    <row r="1" spans="1:26" ht="33" customHeight="1" thickBot="1">
      <c r="A1" s="143" t="s">
        <v>64</v>
      </c>
      <c r="B1" s="144"/>
      <c r="C1" s="35" t="s">
        <v>65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3" customHeight="1">
      <c r="A2" s="145"/>
      <c r="B2" s="146"/>
      <c r="C2" s="36">
        <f>+'Daily report for PJ'!K2</f>
        <v>46174</v>
      </c>
      <c r="D2" s="13"/>
      <c r="E2" s="13"/>
      <c r="F2" s="13"/>
      <c r="G2" s="13"/>
      <c r="H2" s="13"/>
      <c r="I2" s="13"/>
      <c r="J2" s="13"/>
      <c r="K2" s="45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0" customHeight="1">
      <c r="A3" s="30" t="s">
        <v>38</v>
      </c>
      <c r="B3" s="37"/>
      <c r="C3" s="38"/>
      <c r="D3" s="13"/>
      <c r="E3" s="13"/>
      <c r="F3" s="31"/>
      <c r="G3" s="3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>
      <c r="A4" s="33" t="s">
        <v>39</v>
      </c>
      <c r="B4" s="147">
        <f>+C2</f>
        <v>46174</v>
      </c>
      <c r="C4" s="148"/>
      <c r="D4" s="13"/>
      <c r="E4" s="13"/>
      <c r="F4" s="32"/>
      <c r="G4" s="3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5.75" customHeight="1">
      <c r="A5" s="33" t="s">
        <v>40</v>
      </c>
      <c r="B5" s="149" t="s">
        <v>76</v>
      </c>
      <c r="C5" s="150"/>
      <c r="D5" s="13"/>
      <c r="E5" s="34"/>
      <c r="F5" s="75"/>
      <c r="G5" s="3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2.95" customHeight="1">
      <c r="A6" s="62"/>
      <c r="B6" s="63"/>
      <c r="C6" s="64"/>
      <c r="D6" s="13"/>
      <c r="E6" s="34"/>
      <c r="F6" s="32"/>
      <c r="G6" s="3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2.95" customHeight="1">
      <c r="A7" s="65"/>
      <c r="B7" s="66"/>
      <c r="C7" s="67"/>
      <c r="D7" s="13"/>
      <c r="E7" s="34"/>
      <c r="F7" s="32"/>
      <c r="G7" s="3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2.95" customHeight="1">
      <c r="A8" s="65"/>
      <c r="B8" s="66"/>
      <c r="C8" s="67"/>
      <c r="D8" s="13"/>
      <c r="E8" s="34"/>
      <c r="F8" s="32"/>
      <c r="G8" s="3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2.95" customHeight="1">
      <c r="A9" s="65"/>
      <c r="B9" s="66"/>
      <c r="C9" s="67"/>
      <c r="D9" s="13"/>
      <c r="E9" s="34"/>
      <c r="F9" s="32"/>
      <c r="G9" s="3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2.95" customHeight="1">
      <c r="A10" s="65"/>
      <c r="B10" s="66"/>
      <c r="C10" s="67"/>
      <c r="D10" s="13"/>
      <c r="E10" s="34"/>
      <c r="F10" s="32"/>
      <c r="G10" s="3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2.95" customHeight="1">
      <c r="A11" s="65"/>
      <c r="B11" s="66"/>
      <c r="C11" s="67"/>
      <c r="D11" s="13"/>
      <c r="E11" s="34"/>
      <c r="F11" s="32"/>
      <c r="G11" s="3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2.95" customHeight="1">
      <c r="A12" s="65"/>
      <c r="B12" s="66"/>
      <c r="C12" s="67"/>
      <c r="D12" s="13"/>
      <c r="E12" s="34"/>
      <c r="F12" s="32"/>
      <c r="G12" s="3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2.95" customHeight="1">
      <c r="A13" s="65"/>
      <c r="B13" s="66"/>
      <c r="C13" s="67"/>
      <c r="D13" s="13"/>
      <c r="E13" s="34"/>
      <c r="F13" s="32"/>
      <c r="G13" s="3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2.95" customHeight="1">
      <c r="A14" s="65"/>
      <c r="B14" s="66"/>
      <c r="C14" s="67"/>
      <c r="D14" s="13"/>
      <c r="E14" s="34"/>
      <c r="F14" s="32"/>
      <c r="G14" s="3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2.95" customHeight="1">
      <c r="A15" s="65"/>
      <c r="B15" s="66"/>
      <c r="C15" s="67"/>
      <c r="D15" s="13"/>
      <c r="E15" s="34"/>
      <c r="F15" s="32"/>
      <c r="G15" s="3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2.95" customHeight="1">
      <c r="A16" s="65"/>
      <c r="B16" s="66"/>
      <c r="C16" s="67"/>
      <c r="D16" s="13"/>
      <c r="E16" s="34"/>
      <c r="F16" s="32"/>
      <c r="G16" s="3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2.95" customHeight="1">
      <c r="A17" s="65"/>
      <c r="B17" s="66"/>
      <c r="C17" s="67"/>
      <c r="D17" s="13"/>
      <c r="E17" s="34"/>
      <c r="F17" s="32"/>
      <c r="G17" s="3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2.95" customHeight="1">
      <c r="A18" s="65"/>
      <c r="B18" s="66"/>
      <c r="C18" s="67"/>
      <c r="D18" s="13"/>
      <c r="E18" s="34"/>
      <c r="F18" s="32"/>
      <c r="G18" s="3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2.95" customHeight="1">
      <c r="A19" s="65"/>
      <c r="B19" s="66"/>
      <c r="C19" s="67"/>
      <c r="D19" s="13"/>
      <c r="E19" s="34"/>
      <c r="F19" s="32"/>
      <c r="G19" s="3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95" customHeight="1">
      <c r="A20" s="65"/>
      <c r="B20" s="66"/>
      <c r="C20" s="67"/>
      <c r="D20" s="13"/>
      <c r="E20" s="34"/>
      <c r="F20" s="32"/>
      <c r="G20" s="3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2.95" customHeight="1">
      <c r="A21" s="68"/>
      <c r="B21" s="69"/>
      <c r="C21" s="70"/>
      <c r="D21" s="13"/>
      <c r="E21" s="34"/>
      <c r="F21" s="32"/>
      <c r="G21" s="3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2.95" customHeight="1">
      <c r="A22" s="65"/>
      <c r="B22" s="66"/>
      <c r="C22" s="67"/>
      <c r="D22" s="13"/>
      <c r="E22" s="34"/>
      <c r="F22" s="32"/>
      <c r="G22" s="3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.95" customHeight="1">
      <c r="A23" s="65"/>
      <c r="B23" s="66"/>
      <c r="C23" s="67"/>
      <c r="D23" s="13"/>
      <c r="E23" s="34"/>
      <c r="F23" s="32"/>
      <c r="G23" s="3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2.95" customHeight="1">
      <c r="A24" s="65"/>
      <c r="B24" s="66"/>
      <c r="C24" s="67"/>
      <c r="D24" s="13"/>
      <c r="E24" s="34"/>
      <c r="F24" s="32"/>
      <c r="G24" s="3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2.95" customHeight="1">
      <c r="A25" s="65"/>
      <c r="B25" s="66"/>
      <c r="C25" s="67"/>
      <c r="D25" s="13"/>
      <c r="E25" s="34"/>
      <c r="F25" s="32"/>
      <c r="G25" s="3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2.95" customHeight="1">
      <c r="A26" s="65"/>
      <c r="B26" s="66"/>
      <c r="C26" s="67"/>
      <c r="D26" s="13"/>
      <c r="E26" s="34"/>
      <c r="F26" s="32"/>
      <c r="G26" s="3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2.95" customHeight="1">
      <c r="A27" s="65"/>
      <c r="B27" s="66"/>
      <c r="C27" s="67"/>
      <c r="D27" s="13"/>
      <c r="E27" s="34"/>
      <c r="F27" s="32"/>
      <c r="G27" s="3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2.95" customHeight="1">
      <c r="A28" s="65"/>
      <c r="B28" s="66"/>
      <c r="C28" s="67"/>
      <c r="D28" s="13"/>
      <c r="E28" s="34"/>
      <c r="F28" s="32"/>
      <c r="G28" s="3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2.95" customHeight="1">
      <c r="A29" s="65"/>
      <c r="B29" s="66"/>
      <c r="C29" s="67"/>
      <c r="D29" s="13"/>
      <c r="E29" s="34"/>
      <c r="F29" s="32"/>
      <c r="G29" s="3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2.95" customHeight="1">
      <c r="A30" s="65"/>
      <c r="B30" s="66"/>
      <c r="C30" s="67"/>
      <c r="D30" s="13"/>
      <c r="E30" s="34"/>
      <c r="F30" s="32"/>
      <c r="G30" s="3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2.95" customHeight="1">
      <c r="A31" s="65"/>
      <c r="B31" s="66"/>
      <c r="C31" s="67"/>
      <c r="D31" s="13"/>
      <c r="E31" s="34"/>
      <c r="F31" s="32"/>
      <c r="G31" s="3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2.95" customHeight="1">
      <c r="A32" s="65"/>
      <c r="B32" s="66"/>
      <c r="C32" s="67"/>
      <c r="D32" s="13"/>
      <c r="E32" s="34"/>
      <c r="F32" s="32"/>
      <c r="G32" s="3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2.95" customHeight="1">
      <c r="A33" s="65"/>
      <c r="B33" s="66"/>
      <c r="C33" s="67"/>
      <c r="D33" s="13"/>
      <c r="E33" s="34"/>
      <c r="F33" s="32"/>
      <c r="G33" s="3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2.95" customHeight="1">
      <c r="A34" s="65"/>
      <c r="B34" s="66"/>
      <c r="C34" s="67"/>
      <c r="D34" s="13"/>
      <c r="E34" s="34"/>
      <c r="F34" s="32"/>
      <c r="G34" s="3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2.95" customHeight="1">
      <c r="A35" s="65"/>
      <c r="B35" s="66"/>
      <c r="C35" s="67"/>
      <c r="D35" s="13"/>
      <c r="E35" s="34"/>
      <c r="F35" s="32"/>
      <c r="G35" s="3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2.95" customHeight="1">
      <c r="A36" s="65"/>
      <c r="B36" s="66"/>
      <c r="C36" s="67"/>
      <c r="D36" s="13"/>
      <c r="E36" s="34"/>
      <c r="F36" s="32"/>
      <c r="G36" s="3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2.95" customHeight="1">
      <c r="A37" s="68"/>
      <c r="B37" s="69"/>
      <c r="C37" s="70"/>
      <c r="D37" s="13"/>
      <c r="E37" s="34"/>
      <c r="F37" s="32"/>
      <c r="G37" s="3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45.75" customHeight="1">
      <c r="A38" s="71" t="s">
        <v>40</v>
      </c>
      <c r="B38" s="151">
        <v>12345</v>
      </c>
      <c r="C38" s="152"/>
      <c r="D38" s="13"/>
      <c r="E38" s="34"/>
      <c r="F38" s="32"/>
      <c r="G38" s="3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2.95" customHeight="1">
      <c r="A39" s="65"/>
      <c r="B39" s="66"/>
      <c r="C39" s="67"/>
      <c r="D39" s="13"/>
      <c r="E39" s="34"/>
      <c r="F39" s="32"/>
      <c r="G39" s="3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2.95" customHeight="1">
      <c r="A40" s="65"/>
      <c r="B40" s="66"/>
      <c r="C40" s="67"/>
      <c r="D40" s="13"/>
      <c r="E40" s="34"/>
      <c r="F40" s="32"/>
      <c r="G40" s="3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2.95" customHeight="1">
      <c r="A41" s="65"/>
      <c r="B41" s="66"/>
      <c r="C41" s="67"/>
      <c r="D41" s="13"/>
      <c r="E41" s="34"/>
      <c r="F41" s="32"/>
      <c r="G41" s="3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2.95" customHeight="1">
      <c r="A42" s="65"/>
      <c r="B42" s="66"/>
      <c r="C42" s="67"/>
      <c r="D42" s="13"/>
      <c r="E42" s="34"/>
      <c r="F42" s="32"/>
      <c r="G42" s="3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2.95" customHeight="1">
      <c r="A43" s="65"/>
      <c r="B43" s="66"/>
      <c r="C43" s="67"/>
      <c r="D43" s="13"/>
      <c r="E43" s="34"/>
      <c r="F43" s="32"/>
      <c r="G43" s="3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2.95" customHeight="1">
      <c r="A44" s="65"/>
      <c r="B44" s="66"/>
      <c r="C44" s="67"/>
      <c r="D44" s="13"/>
      <c r="E44" s="34"/>
      <c r="F44" s="32"/>
      <c r="G44" s="3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2.95" customHeight="1">
      <c r="A45" s="65"/>
      <c r="B45" s="66"/>
      <c r="C45" s="67"/>
      <c r="D45" s="13"/>
      <c r="E45" s="34"/>
      <c r="F45" s="32"/>
      <c r="G45" s="3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2.95" customHeight="1">
      <c r="A46" s="65"/>
      <c r="B46" s="66"/>
      <c r="C46" s="67"/>
      <c r="D46" s="13"/>
      <c r="E46" s="34"/>
      <c r="F46" s="32"/>
      <c r="G46" s="3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2.95" customHeight="1">
      <c r="A47" s="65"/>
      <c r="B47" s="66"/>
      <c r="C47" s="67"/>
      <c r="D47" s="13"/>
      <c r="E47" s="34"/>
      <c r="F47" s="32"/>
      <c r="G47" s="3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2.95" customHeight="1">
      <c r="A48" s="65"/>
      <c r="B48" s="66"/>
      <c r="C48" s="67"/>
      <c r="D48" s="13"/>
      <c r="E48" s="34"/>
      <c r="F48" s="32"/>
      <c r="G48" s="3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2.95" customHeight="1">
      <c r="A49" s="65"/>
      <c r="B49" s="66"/>
      <c r="C49" s="67"/>
      <c r="D49" s="13"/>
      <c r="E49" s="34"/>
      <c r="F49" s="32"/>
      <c r="G49" s="3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2.95" customHeight="1">
      <c r="A50" s="65"/>
      <c r="B50" s="66"/>
      <c r="C50" s="67"/>
      <c r="D50" s="13"/>
      <c r="E50" s="34"/>
      <c r="F50" s="32"/>
      <c r="G50" s="3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2.95" customHeight="1">
      <c r="A51" s="65"/>
      <c r="B51" s="66"/>
      <c r="C51" s="67"/>
      <c r="D51" s="13"/>
      <c r="E51" s="34"/>
      <c r="F51" s="32"/>
      <c r="G51" s="3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2.95" customHeight="1">
      <c r="A52" s="65"/>
      <c r="B52" s="66"/>
      <c r="C52" s="67"/>
      <c r="D52" s="13"/>
      <c r="E52" s="34"/>
      <c r="F52" s="32"/>
      <c r="G52" s="3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2.95" customHeight="1">
      <c r="A53" s="65"/>
      <c r="B53" s="66"/>
      <c r="C53" s="67"/>
      <c r="D53" s="13"/>
      <c r="E53" s="34"/>
      <c r="F53" s="32"/>
      <c r="G53" s="3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2.95" customHeight="1">
      <c r="A54" s="68"/>
      <c r="B54" s="69"/>
      <c r="C54" s="70"/>
      <c r="D54" s="13"/>
      <c r="E54" s="34"/>
      <c r="F54" s="32"/>
      <c r="G54" s="3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2.95" customHeight="1">
      <c r="A55" s="65"/>
      <c r="B55" s="66"/>
      <c r="C55" s="67"/>
      <c r="D55" s="13"/>
      <c r="E55" s="34"/>
      <c r="F55" s="32"/>
      <c r="G55" s="3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2.95" customHeight="1">
      <c r="A56" s="65"/>
      <c r="B56" s="66"/>
      <c r="C56" s="67"/>
      <c r="D56" s="13"/>
      <c r="E56" s="34"/>
      <c r="F56" s="32"/>
      <c r="G56" s="3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2.95" customHeight="1">
      <c r="A57" s="65"/>
      <c r="B57" s="66"/>
      <c r="C57" s="67"/>
      <c r="D57" s="13"/>
      <c r="E57" s="34"/>
      <c r="F57" s="32"/>
      <c r="G57" s="3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2.95" customHeight="1">
      <c r="A58" s="65"/>
      <c r="B58" s="66"/>
      <c r="C58" s="67"/>
      <c r="D58" s="13"/>
      <c r="E58" s="34"/>
      <c r="F58" s="32"/>
      <c r="G58" s="3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2.95" customHeight="1">
      <c r="A59" s="65"/>
      <c r="B59" s="66"/>
      <c r="C59" s="67"/>
      <c r="D59" s="13"/>
      <c r="E59" s="34"/>
      <c r="F59" s="32"/>
      <c r="G59" s="3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2.95" customHeight="1">
      <c r="A60" s="65"/>
      <c r="B60" s="66"/>
      <c r="C60" s="67"/>
      <c r="D60" s="13"/>
      <c r="E60" s="34"/>
      <c r="F60" s="32"/>
      <c r="G60" s="3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2.95" customHeight="1">
      <c r="A61" s="65"/>
      <c r="B61" s="66"/>
      <c r="C61" s="67"/>
      <c r="D61" s="13"/>
      <c r="E61" s="34"/>
      <c r="F61" s="32"/>
      <c r="G61" s="3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2.95" customHeight="1">
      <c r="A62" s="65"/>
      <c r="B62" s="66"/>
      <c r="C62" s="67"/>
      <c r="D62" s="13"/>
      <c r="E62" s="34"/>
      <c r="F62" s="32"/>
      <c r="G62" s="3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2.95" customHeight="1">
      <c r="A63" s="65"/>
      <c r="B63" s="66"/>
      <c r="C63" s="67"/>
      <c r="D63" s="13"/>
      <c r="E63" s="34"/>
      <c r="F63" s="32"/>
      <c r="G63" s="3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2.95" customHeight="1">
      <c r="A64" s="65"/>
      <c r="B64" s="66"/>
      <c r="C64" s="67"/>
      <c r="D64" s="13"/>
      <c r="E64" s="34"/>
      <c r="F64" s="32"/>
      <c r="G64" s="3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2.95" customHeight="1">
      <c r="A65" s="65"/>
      <c r="B65" s="66"/>
      <c r="C65" s="67"/>
      <c r="D65" s="13"/>
      <c r="E65" s="34"/>
      <c r="F65" s="32"/>
      <c r="G65" s="3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2.95" customHeight="1">
      <c r="A66" s="65"/>
      <c r="B66" s="66"/>
      <c r="C66" s="67"/>
      <c r="D66" s="13"/>
      <c r="E66" s="34"/>
      <c r="F66" s="32"/>
      <c r="G66" s="3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2.95" customHeight="1">
      <c r="A67" s="65"/>
      <c r="B67" s="66"/>
      <c r="C67" s="67"/>
      <c r="D67" s="13"/>
      <c r="E67" s="34"/>
      <c r="F67" s="32"/>
      <c r="G67" s="3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2.95" customHeight="1">
      <c r="A68" s="65"/>
      <c r="B68" s="66"/>
      <c r="C68" s="67"/>
      <c r="D68" s="13"/>
      <c r="E68" s="34"/>
      <c r="F68" s="32"/>
      <c r="G68" s="3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2.95" customHeight="1">
      <c r="A69" s="65"/>
      <c r="B69" s="66"/>
      <c r="C69" s="67"/>
      <c r="D69" s="13"/>
      <c r="E69" s="34"/>
      <c r="F69" s="32"/>
      <c r="G69" s="3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2.95" customHeight="1">
      <c r="A70" s="68"/>
      <c r="B70" s="69"/>
      <c r="C70" s="70"/>
      <c r="D70" s="13"/>
      <c r="E70" s="34"/>
      <c r="F70" s="32"/>
      <c r="G70" s="3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45.75" customHeight="1">
      <c r="A71" s="71" t="s">
        <v>40</v>
      </c>
      <c r="B71" s="153"/>
      <c r="C71" s="154"/>
      <c r="D71" s="13"/>
      <c r="E71" s="34"/>
      <c r="F71" s="32"/>
      <c r="G71" s="3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2.95" customHeight="1">
      <c r="A72" s="65"/>
      <c r="B72" s="66"/>
      <c r="C72" s="67"/>
      <c r="D72" s="13"/>
      <c r="E72" s="34"/>
      <c r="F72" s="32"/>
      <c r="G72" s="3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2.95" customHeight="1">
      <c r="A73" s="65"/>
      <c r="B73" s="66"/>
      <c r="C73" s="67"/>
      <c r="D73" s="13"/>
      <c r="E73" s="34"/>
      <c r="F73" s="32"/>
      <c r="G73" s="3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2.95" customHeight="1">
      <c r="A74" s="65"/>
      <c r="B74" s="66"/>
      <c r="C74" s="67"/>
      <c r="D74" s="13"/>
      <c r="E74" s="34"/>
      <c r="F74" s="32"/>
      <c r="G74" s="3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2.95" customHeight="1">
      <c r="A75" s="65"/>
      <c r="B75" s="66"/>
      <c r="C75" s="67"/>
      <c r="D75" s="13"/>
      <c r="E75" s="34"/>
      <c r="F75" s="32"/>
      <c r="G75" s="3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2.95" customHeight="1">
      <c r="A76" s="65"/>
      <c r="B76" s="66"/>
      <c r="C76" s="67"/>
      <c r="D76" s="13"/>
      <c r="E76" s="34"/>
      <c r="F76" s="32"/>
      <c r="G76" s="3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2.95" customHeight="1">
      <c r="A77" s="65"/>
      <c r="B77" s="66"/>
      <c r="C77" s="67"/>
      <c r="D77" s="13"/>
      <c r="E77" s="34"/>
      <c r="F77" s="32"/>
      <c r="G77" s="3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2.95" customHeight="1">
      <c r="A78" s="65"/>
      <c r="B78" s="66"/>
      <c r="C78" s="67"/>
      <c r="D78" s="13"/>
      <c r="E78" s="34"/>
      <c r="F78" s="32"/>
      <c r="G78" s="3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2.95" customHeight="1">
      <c r="A79" s="65"/>
      <c r="B79" s="66"/>
      <c r="C79" s="67"/>
      <c r="D79" s="13"/>
      <c r="E79" s="34"/>
      <c r="F79" s="32"/>
      <c r="G79" s="3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2.95" customHeight="1">
      <c r="A80" s="65"/>
      <c r="B80" s="66"/>
      <c r="C80" s="67"/>
      <c r="D80" s="13"/>
      <c r="E80" s="34"/>
      <c r="F80" s="32"/>
      <c r="G80" s="3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2.95" customHeight="1">
      <c r="A81" s="65"/>
      <c r="B81" s="66"/>
      <c r="C81" s="67"/>
      <c r="D81" s="13"/>
      <c r="E81" s="34"/>
      <c r="F81" s="32"/>
      <c r="G81" s="3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2.95" customHeight="1">
      <c r="A82" s="65"/>
      <c r="B82" s="66"/>
      <c r="C82" s="67"/>
      <c r="D82" s="13"/>
      <c r="E82" s="34"/>
      <c r="F82" s="32"/>
      <c r="G82" s="3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2.95" customHeight="1">
      <c r="A83" s="65"/>
      <c r="B83" s="66"/>
      <c r="C83" s="67"/>
      <c r="D83" s="13"/>
      <c r="E83" s="34"/>
      <c r="F83" s="32"/>
      <c r="G83" s="3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2.95" customHeight="1">
      <c r="A84" s="65"/>
      <c r="B84" s="66"/>
      <c r="C84" s="67"/>
      <c r="D84" s="13"/>
      <c r="E84" s="34"/>
      <c r="F84" s="32"/>
      <c r="G84" s="3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2.95" customHeight="1">
      <c r="A85" s="65"/>
      <c r="B85" s="66"/>
      <c r="C85" s="67"/>
      <c r="D85" s="13"/>
      <c r="E85" s="34"/>
      <c r="F85" s="32"/>
      <c r="G85" s="3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2.95" customHeight="1">
      <c r="A86" s="65"/>
      <c r="B86" s="66"/>
      <c r="C86" s="67"/>
      <c r="D86" s="13"/>
      <c r="E86" s="34"/>
      <c r="F86" s="32"/>
      <c r="G86" s="3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2.95" customHeight="1">
      <c r="A87" s="65"/>
      <c r="B87" s="66"/>
      <c r="C87" s="67"/>
      <c r="D87" s="13"/>
      <c r="E87" s="34"/>
      <c r="F87" s="32"/>
      <c r="G87" s="3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2.95" customHeight="1">
      <c r="A88" s="72"/>
      <c r="B88" s="73"/>
      <c r="C88" s="74"/>
      <c r="D88" s="13"/>
      <c r="E88" s="34"/>
      <c r="F88" s="32"/>
      <c r="G88" s="3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2.95" customHeight="1">
      <c r="A89" s="65"/>
      <c r="B89" s="66"/>
      <c r="C89" s="67"/>
      <c r="D89" s="13"/>
      <c r="E89" s="34"/>
      <c r="F89" s="32"/>
      <c r="G89" s="3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2.95" customHeight="1">
      <c r="A90" s="65"/>
      <c r="B90" s="66"/>
      <c r="C90" s="67"/>
      <c r="D90" s="13"/>
      <c r="E90" s="34"/>
      <c r="F90" s="32"/>
      <c r="G90" s="3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2.95" customHeight="1">
      <c r="A91" s="65"/>
      <c r="B91" s="66"/>
      <c r="C91" s="67"/>
      <c r="D91" s="13"/>
      <c r="E91" s="34"/>
      <c r="F91" s="32"/>
      <c r="G91" s="3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2.95" customHeight="1">
      <c r="A92" s="65"/>
      <c r="B92" s="66"/>
      <c r="C92" s="67"/>
      <c r="D92" s="13"/>
      <c r="E92" s="34"/>
      <c r="F92" s="32"/>
      <c r="G92" s="3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2.95" customHeight="1">
      <c r="A93" s="65"/>
      <c r="B93" s="66"/>
      <c r="C93" s="67"/>
      <c r="D93" s="13"/>
      <c r="E93" s="34"/>
      <c r="F93" s="32"/>
      <c r="G93" s="3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2.95" customHeight="1">
      <c r="A94" s="65"/>
      <c r="B94" s="66"/>
      <c r="C94" s="67"/>
      <c r="D94" s="13"/>
      <c r="E94" s="34"/>
      <c r="F94" s="32"/>
      <c r="G94" s="3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2.95" customHeight="1">
      <c r="A95" s="65"/>
      <c r="B95" s="66"/>
      <c r="C95" s="67"/>
      <c r="D95" s="13"/>
      <c r="E95" s="34"/>
      <c r="F95" s="32"/>
      <c r="G95" s="3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2.95" customHeight="1">
      <c r="A96" s="65"/>
      <c r="B96" s="66"/>
      <c r="C96" s="67"/>
      <c r="D96" s="13"/>
      <c r="E96" s="34"/>
      <c r="F96" s="32"/>
      <c r="G96" s="3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2.95" customHeight="1">
      <c r="A97" s="65"/>
      <c r="B97" s="66"/>
      <c r="C97" s="67"/>
      <c r="D97" s="13"/>
      <c r="E97" s="34"/>
      <c r="F97" s="32"/>
      <c r="G97" s="3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2.95" customHeight="1">
      <c r="A98" s="65"/>
      <c r="B98" s="66"/>
      <c r="C98" s="67"/>
      <c r="D98" s="13"/>
      <c r="E98" s="34"/>
      <c r="F98" s="32"/>
      <c r="G98" s="3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2.95" customHeight="1">
      <c r="A99" s="65"/>
      <c r="B99" s="66"/>
      <c r="C99" s="67"/>
      <c r="D99" s="13"/>
      <c r="E99" s="34"/>
      <c r="F99" s="32"/>
      <c r="G99" s="3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2.95" customHeight="1">
      <c r="A100" s="65"/>
      <c r="B100" s="66"/>
      <c r="C100" s="67"/>
      <c r="D100" s="13"/>
      <c r="E100" s="34"/>
      <c r="F100" s="32"/>
      <c r="G100" s="3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2.95" customHeight="1">
      <c r="A101" s="65"/>
      <c r="B101" s="66"/>
      <c r="C101" s="67"/>
      <c r="D101" s="13"/>
      <c r="E101" s="34"/>
      <c r="F101" s="32"/>
      <c r="G101" s="3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2.95" customHeight="1">
      <c r="A102" s="65"/>
      <c r="B102" s="66"/>
      <c r="C102" s="67"/>
      <c r="D102" s="13"/>
      <c r="E102" s="34"/>
      <c r="F102" s="32"/>
      <c r="G102" s="3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2.95" customHeight="1">
      <c r="A103" s="68"/>
      <c r="B103" s="69"/>
      <c r="C103" s="70"/>
      <c r="D103" s="13"/>
      <c r="E103" s="34"/>
      <c r="F103" s="32"/>
      <c r="G103" s="3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</sheetData>
  <mergeCells count="5">
    <mergeCell ref="A1:B2"/>
    <mergeCell ref="B4:C4"/>
    <mergeCell ref="B5:C5"/>
    <mergeCell ref="B38:C38"/>
    <mergeCell ref="B71:C71"/>
  </mergeCells>
  <printOptions horizontalCentered="1" verticalCentered="1"/>
  <pageMargins left="0.70866141732283505" right="0.70866141732283505" top="0.55000000000000004" bottom="0.55000000000000004" header="0.31496062992126" footer="0.31496062992126"/>
  <pageSetup paperSize="9" scale="84" fitToHeight="0" orientation="portrait" r:id="rId1"/>
  <rowBreaks count="2" manualBreakCount="2">
    <brk id="37" max="2" man="1"/>
    <brk id="70" max="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Daily report for PJ</vt:lpstr>
      <vt:lpstr>42.15-42.18</vt:lpstr>
      <vt:lpstr>'42.15-42.18'!Print_Area</vt:lpstr>
      <vt:lpstr>'Daily report for PJ'!Print_Area</vt:lpstr>
      <vt:lpstr>'42.15-42.18'!Print_Titles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 Trong Duy</cp:lastModifiedBy>
  <cp:lastPrinted>2026-07-31T13:23:13Z</cp:lastPrinted>
  <dcterms:created xsi:type="dcterms:W3CDTF">2006-09-16T00:00:00Z</dcterms:created>
  <dcterms:modified xsi:type="dcterms:W3CDTF">2026-07-31T16:38:40Z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1033-11.2.0.9281</vt:lpwstr>
  </property>
</Properties>
</file>