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8" i="1" l="1"/>
  <c r="K29" i="1"/>
  <c r="K30" i="1"/>
  <c r="K31" i="1"/>
  <c r="K32" i="1"/>
  <c r="K27" i="1"/>
  <c r="K26" i="1"/>
  <c r="L19" i="1"/>
  <c r="K25" i="1"/>
  <c r="K33" i="1"/>
  <c r="K34" i="1"/>
  <c r="K35" i="1"/>
  <c r="K36" i="1"/>
  <c r="K37" i="1"/>
  <c r="K38" i="1"/>
  <c r="K39" i="1"/>
  <c r="K40" i="1"/>
  <c r="K41" i="1"/>
  <c r="K24" i="1"/>
  <c r="B22" i="1"/>
  <c r="B21" i="1"/>
  <c r="B19" i="1"/>
  <c r="E26" i="1"/>
  <c r="E27" i="1" s="1"/>
  <c r="E28" i="1" s="1"/>
  <c r="E29" i="1" s="1"/>
  <c r="E30" i="1" s="1"/>
  <c r="E31" i="1" s="1"/>
  <c r="E32" i="1" s="1"/>
  <c r="E33" i="1" s="1"/>
  <c r="E34" i="1" s="1"/>
  <c r="K17" i="1"/>
  <c r="G2" i="1"/>
  <c r="B5" i="1"/>
  <c r="B2" i="1" s="1"/>
  <c r="E9" i="1"/>
  <c r="E10" i="1" s="1"/>
  <c r="E11" i="1" s="1"/>
  <c r="E12" i="1" s="1"/>
  <c r="E13" i="1" s="1"/>
  <c r="E14" i="1" s="1"/>
  <c r="E15" i="1" s="1"/>
  <c r="E16" i="1" s="1"/>
  <c r="E17" i="1" s="1"/>
  <c r="G5" i="1"/>
  <c r="H16" i="1"/>
  <c r="K16" i="1" s="1"/>
  <c r="K15" i="1"/>
  <c r="K14" i="1"/>
  <c r="K13" i="1"/>
  <c r="K8" i="1"/>
  <c r="K9" i="1"/>
  <c r="K10" i="1"/>
  <c r="H11" i="1"/>
  <c r="K11" i="1" s="1"/>
  <c r="K12" i="1"/>
  <c r="G4" i="1" l="1"/>
</calcChain>
</file>

<file path=xl/sharedStrings.xml><?xml version="1.0" encoding="utf-8"?>
<sst xmlns="http://schemas.openxmlformats.org/spreadsheetml/2006/main" count="129" uniqueCount="56">
  <si>
    <t>会计基础知识</t>
  </si>
  <si>
    <t>开始时间</t>
  </si>
  <si>
    <t>结束时间</t>
  </si>
  <si>
    <t>P15</t>
  </si>
  <si>
    <t>P16</t>
  </si>
  <si>
    <t>P17</t>
  </si>
  <si>
    <t>P18</t>
  </si>
  <si>
    <t>P19</t>
  </si>
  <si>
    <t>P14</t>
  </si>
  <si>
    <t>P1-13</t>
  </si>
  <si>
    <t>时间(min)</t>
  </si>
  <si>
    <t>摸鱼原因</t>
  </si>
  <si>
    <t>刷手机</t>
  </si>
  <si>
    <t>P20</t>
  </si>
  <si>
    <t>P21</t>
  </si>
  <si>
    <t>P22</t>
  </si>
  <si>
    <t>计算草稿</t>
  </si>
  <si>
    <t xml:space="preserve">    任务分拆</t>
  </si>
  <si>
    <t>休息</t>
  </si>
  <si>
    <t>任务合计时长</t>
  </si>
  <si>
    <t>休息时长</t>
  </si>
  <si>
    <t>总计时间</t>
  </si>
  <si>
    <t>编号</t>
  </si>
  <si>
    <t xml:space="preserve">   任务分拆</t>
  </si>
  <si>
    <t>预计时间</t>
  </si>
  <si>
    <t>摸鱼时长</t>
  </si>
  <si>
    <t>—</t>
  </si>
  <si>
    <t>时长</t>
  </si>
  <si>
    <t>实际时间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</si>
  <si>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</si>
  <si>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</si>
  <si>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</si>
  <si>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</si>
  <si>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</si>
  <si>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</si>
  <si>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</si>
  <si>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</si>
  <si>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</si>
  <si>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</si>
  <si>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</si>
  <si>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</si>
  <si>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</si>
  <si>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</si>
  <si>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</si>
  <si>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</si>
  <si>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</si>
  <si>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</si>
  <si>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</si>
  <si>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</si>
  <si>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</si>
  <si>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</si>
  <si>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收拾东西</t>
  </si>
  <si>
    <t>到院楼</t>
  </si>
  <si>
    <t>吃饭</t>
  </si>
  <si>
    <t>财管基础知识</t>
  </si>
  <si>
    <t>电脑卡住了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</si>
</sst>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0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/>
    <xf numFmtId="0" fontId="0" fillId="0" borderId="0" xfId="0" applyNumberFormat="1" applyAlignment="1"/>
    <xf numFmtId="0" fontId="1" fillId="2" borderId="0" xfId="0" applyFont="1" applyFill="1"/>
    <xf numFmtId="0" fontId="0" fillId="3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/>
    <xf numFmtId="0" fontId="1" fillId="2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20" fontId="0" fillId="0" borderId="0" xfId="0" applyNumberFormat="1" applyFill="1"/>
    <xf numFmtId="1" fontId="0" fillId="0" borderId="0" xfId="0" applyNumberFormat="1" applyFill="1"/>
    <xf numFmtId="20" fontId="0" fillId="0" borderId="0" xfId="0" applyNumberFormat="1" applyFill="1" applyAlignment="1">
      <alignment horizontal="right"/>
    </xf>
    <xf numFmtId="0" fontId="0" fillId="0" borderId="0" xfId="0" applyBorder="1"/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20" fontId="0" fillId="0" borderId="0" xfId="0" applyNumberFormat="1" applyBorder="1"/>
    <xf numFmtId="0" fontId="0" fillId="8" borderId="0" xfId="0" applyNumberFormat="1" applyFill="1" applyAlignment="1">
      <alignment horizontal="center"/>
    </xf>
    <xf numFmtId="0" fontId="2" fillId="9" borderId="0" xfId="0" applyNumberFormat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  <xf numFmtId="2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1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/>
  </sheetViews>
  <sheetFormatPr defaultRowHeight="15" x14ac:dyDescent="0.25"/>
  <cols>
    <col min="1" max="1" width="15.140625" customWidth="1"/>
    <col min="2" max="2" width="15.85546875" customWidth="1"/>
    <col min="3" max="3" width="16.42578125" customWidth="1"/>
    <col min="4" max="4" width="17.140625" customWidth="1"/>
    <col min="5" max="5" width="7.42578125" style="9" customWidth="1"/>
    <col min="6" max="6" width="14.5703125" customWidth="1"/>
    <col min="7" max="7" width="14" customWidth="1"/>
    <col min="8" max="8" width="16.5703125" customWidth="1"/>
    <col min="9" max="9" width="15" customWidth="1"/>
    <col min="10" max="10" width="11.42578125" customWidth="1"/>
    <col min="11" max="11" width="10.85546875" customWidth="1"/>
    <col min="12" max="12" width="12.42578125" style="18" customWidth="1"/>
    <col min="13" max="13" width="11.7109375" customWidth="1"/>
  </cols>
  <sheetData>
    <row r="1" spans="1:12" x14ac:dyDescent="0.25">
      <c r="A1" s="27" t="s">
        <v>0</v>
      </c>
      <c r="B1" s="12" t="s">
        <v>24</v>
      </c>
      <c r="C1" s="12"/>
      <c r="D1" s="12"/>
      <c r="E1" s="7" t="s">
        <v>27</v>
      </c>
      <c r="F1" s="3"/>
      <c r="G1" s="12" t="s">
        <v>28</v>
      </c>
      <c r="H1" s="12"/>
      <c r="I1" s="12"/>
      <c r="J1" s="7" t="s">
        <v>27</v>
      </c>
      <c r="K1" s="23" t="s">
        <v>22</v>
      </c>
      <c r="L1" s="19"/>
    </row>
    <row r="2" spans="1:12" x14ac:dyDescent="0.25">
      <c r="A2" s="11" t="s">
        <v>21</v>
      </c>
      <c r="B2" s="13">
        <f>B5+B3</f>
        <v>240</v>
      </c>
      <c r="C2" s="15">
        <v>0.41666666666666669</v>
      </c>
      <c r="D2" s="15">
        <v>0.5</v>
      </c>
      <c r="E2" s="8">
        <v>120</v>
      </c>
      <c r="F2" s="11" t="s">
        <v>21</v>
      </c>
      <c r="G2" s="13">
        <f>J2+J3</f>
        <v>210</v>
      </c>
      <c r="H2" s="17">
        <v>0.41666666666666669</v>
      </c>
      <c r="I2" s="17">
        <v>0.47916666666666669</v>
      </c>
      <c r="J2" s="8">
        <v>120</v>
      </c>
      <c r="K2" s="22">
        <v>1</v>
      </c>
      <c r="L2" s="20"/>
    </row>
    <row r="3" spans="1:12" x14ac:dyDescent="0.25">
      <c r="A3" s="11" t="s">
        <v>20</v>
      </c>
      <c r="B3" s="13">
        <v>30</v>
      </c>
      <c r="C3" s="15">
        <v>0.5625</v>
      </c>
      <c r="D3" s="15">
        <v>0.625</v>
      </c>
      <c r="E3" s="8">
        <v>90</v>
      </c>
      <c r="F3" s="11" t="s">
        <v>20</v>
      </c>
      <c r="G3" s="13"/>
      <c r="H3" s="17">
        <v>0.57500000000000007</v>
      </c>
      <c r="I3" s="17">
        <v>0.64930555555555558</v>
      </c>
      <c r="J3" s="8">
        <v>90</v>
      </c>
      <c r="K3" s="22">
        <v>2</v>
      </c>
      <c r="L3" s="20"/>
    </row>
    <row r="4" spans="1:12" x14ac:dyDescent="0.25">
      <c r="A4" s="11" t="s">
        <v>25</v>
      </c>
      <c r="B4" s="14" t="s">
        <v>26</v>
      </c>
      <c r="C4" s="15"/>
      <c r="D4" s="15"/>
      <c r="E4" s="8"/>
      <c r="F4" s="11" t="s">
        <v>25</v>
      </c>
      <c r="G4" s="13">
        <f>G2-G5</f>
        <v>33</v>
      </c>
      <c r="H4" s="15"/>
      <c r="I4" s="15"/>
      <c r="J4" s="8"/>
      <c r="K4" s="22">
        <v>3</v>
      </c>
      <c r="L4" s="20"/>
    </row>
    <row r="5" spans="1:12" x14ac:dyDescent="0.25">
      <c r="A5" s="11" t="s">
        <v>19</v>
      </c>
      <c r="B5" s="13">
        <f>SUM(B7:B16)</f>
        <v>210</v>
      </c>
      <c r="C5" s="15"/>
      <c r="D5" s="16"/>
      <c r="E5" s="8"/>
      <c r="F5" s="11" t="s">
        <v>19</v>
      </c>
      <c r="G5" s="13">
        <f>SUM(G7:G16)</f>
        <v>177</v>
      </c>
      <c r="H5" s="15"/>
      <c r="I5" s="15"/>
      <c r="J5" s="8"/>
      <c r="K5" s="22">
        <v>4</v>
      </c>
    </row>
    <row r="6" spans="1:12" x14ac:dyDescent="0.25">
      <c r="A6" s="6" t="s">
        <v>23</v>
      </c>
      <c r="B6" s="10" t="s">
        <v>10</v>
      </c>
      <c r="C6" s="10" t="s">
        <v>1</v>
      </c>
      <c r="D6" s="10" t="s">
        <v>2</v>
      </c>
      <c r="E6" s="23" t="s">
        <v>22</v>
      </c>
      <c r="F6" s="10" t="s">
        <v>17</v>
      </c>
      <c r="G6" s="10" t="s">
        <v>10</v>
      </c>
      <c r="H6" s="10" t="s">
        <v>1</v>
      </c>
      <c r="I6" s="10" t="s">
        <v>2</v>
      </c>
      <c r="J6" s="24" t="s">
        <v>11</v>
      </c>
      <c r="K6" s="24" t="s">
        <v>16</v>
      </c>
    </row>
    <row r="7" spans="1:12" x14ac:dyDescent="0.25">
      <c r="A7" t="s">
        <v>9</v>
      </c>
      <c r="B7">
        <v>120</v>
      </c>
      <c r="C7" s="1">
        <v>0.41666666666666669</v>
      </c>
      <c r="D7" s="1">
        <v>0.5</v>
      </c>
      <c r="E7" s="22">
        <v>1</v>
      </c>
      <c r="F7" t="s">
        <v>9</v>
      </c>
      <c r="G7" s="4">
        <v>90</v>
      </c>
      <c r="H7" s="1">
        <v>0.41666666666666669</v>
      </c>
      <c r="I7" s="1">
        <v>0.47916666666666669</v>
      </c>
      <c r="J7" s="25"/>
      <c r="K7" s="26">
        <v>90</v>
      </c>
    </row>
    <row r="8" spans="1:12" x14ac:dyDescent="0.25">
      <c r="A8" t="s">
        <v>8</v>
      </c>
      <c r="B8">
        <v>10</v>
      </c>
      <c r="C8" s="1">
        <v>0.5625</v>
      </c>
      <c r="D8" s="1"/>
      <c r="E8" s="22">
        <v>2</v>
      </c>
      <c r="F8" t="s">
        <v>8</v>
      </c>
      <c r="G8" s="5">
        <v>15</v>
      </c>
      <c r="H8" s="1">
        <v>0.57500000000000007</v>
      </c>
      <c r="I8" s="1">
        <v>0.5854166666666667</v>
      </c>
      <c r="J8" s="25"/>
      <c r="K8" s="26" t="str">
        <f>MID(TEXT(I8-H8,"h小时m分"),4,2)</f>
        <v>15</v>
      </c>
    </row>
    <row r="9" spans="1:12" x14ac:dyDescent="0.25">
      <c r="A9" t="s">
        <v>3</v>
      </c>
      <c r="B9">
        <v>10</v>
      </c>
      <c r="C9" s="1"/>
      <c r="D9" s="1"/>
      <c r="E9" s="22">
        <f t="shared" ref="E9:E17" si="0">E8+1</f>
        <v>3</v>
      </c>
      <c r="F9" t="s">
        <v>3</v>
      </c>
      <c r="G9" s="5">
        <v>14</v>
      </c>
      <c r="H9" s="1">
        <v>0.5854166666666667</v>
      </c>
      <c r="I9" s="1">
        <v>0.59513888888888888</v>
      </c>
      <c r="J9" s="25" t="s">
        <v>12</v>
      </c>
      <c r="K9" s="26" t="str">
        <f>MID(TEXT(I9-H9,"h小时m分"),4,2)</f>
        <v>14</v>
      </c>
    </row>
    <row r="10" spans="1:12" x14ac:dyDescent="0.25">
      <c r="A10" s="2" t="s">
        <v>4</v>
      </c>
      <c r="B10">
        <v>10</v>
      </c>
      <c r="C10" s="1"/>
      <c r="E10" s="22">
        <f t="shared" si="0"/>
        <v>4</v>
      </c>
      <c r="F10" s="2" t="s">
        <v>4</v>
      </c>
      <c r="G10" s="5">
        <v>12</v>
      </c>
      <c r="H10" s="1">
        <v>0.60277777777777775</v>
      </c>
      <c r="I10" s="1">
        <v>0.61111111111111105</v>
      </c>
      <c r="J10" s="25"/>
      <c r="K10" s="26" t="str">
        <f>MID(TEXT(I10-H10,"h小时m分"),4,2)</f>
        <v>12</v>
      </c>
    </row>
    <row r="11" spans="1:12" x14ac:dyDescent="0.25">
      <c r="A11" t="s">
        <v>5</v>
      </c>
      <c r="B11">
        <v>10</v>
      </c>
      <c r="E11" s="22">
        <f t="shared" si="0"/>
        <v>5</v>
      </c>
      <c r="F11" t="s">
        <v>5</v>
      </c>
      <c r="G11" s="5">
        <v>7</v>
      </c>
      <c r="H11" s="1">
        <f>I10</f>
        <v>0.61111111111111105</v>
      </c>
      <c r="I11" s="1">
        <v>0.61597222222222225</v>
      </c>
      <c r="J11" s="25"/>
      <c r="K11" s="26" t="str">
        <f>MID(TEXT(I11-H11,"h小时m分"),4,1)</f>
        <v>7</v>
      </c>
    </row>
    <row r="12" spans="1:12" x14ac:dyDescent="0.25">
      <c r="A12" t="s">
        <v>6</v>
      </c>
      <c r="B12">
        <v>10</v>
      </c>
      <c r="E12" s="22">
        <f t="shared" si="0"/>
        <v>6</v>
      </c>
      <c r="F12" t="s">
        <v>6</v>
      </c>
      <c r="G12" s="5">
        <v>10</v>
      </c>
      <c r="H12" s="1">
        <v>0.61805555555555558</v>
      </c>
      <c r="I12" s="1">
        <v>0.625</v>
      </c>
      <c r="J12" s="25"/>
      <c r="K12" s="26" t="str">
        <f>MID(TEXT(I12-H12,"h小时m分"),4,2)</f>
        <v>10</v>
      </c>
    </row>
    <row r="13" spans="1:12" x14ac:dyDescent="0.25">
      <c r="A13" t="s">
        <v>7</v>
      </c>
      <c r="B13">
        <v>10</v>
      </c>
      <c r="E13" s="22">
        <f t="shared" si="0"/>
        <v>7</v>
      </c>
      <c r="F13" t="s">
        <v>7</v>
      </c>
      <c r="G13" s="5">
        <v>5</v>
      </c>
      <c r="H13" s="1">
        <v>0.62847222222222221</v>
      </c>
      <c r="I13" s="1">
        <v>0.63194444444444442</v>
      </c>
      <c r="J13" s="25"/>
      <c r="K13" s="26" t="str">
        <f>MID(TEXT(I13-H13,"h小时m分"),4,1)</f>
        <v>5</v>
      </c>
    </row>
    <row r="14" spans="1:12" x14ac:dyDescent="0.25">
      <c r="A14" t="s">
        <v>13</v>
      </c>
      <c r="B14">
        <v>10</v>
      </c>
      <c r="E14" s="22">
        <f t="shared" si="0"/>
        <v>8</v>
      </c>
      <c r="F14" t="s">
        <v>13</v>
      </c>
      <c r="G14" s="5">
        <v>7</v>
      </c>
      <c r="H14" s="1">
        <v>0.63194444444444442</v>
      </c>
      <c r="I14" s="1">
        <v>0.63680555555555551</v>
      </c>
      <c r="J14" s="25"/>
      <c r="K14" s="26" t="str">
        <f>MID(TEXT(I14-H14,"h小时m分"),4,1)</f>
        <v>7</v>
      </c>
    </row>
    <row r="15" spans="1:12" x14ac:dyDescent="0.25">
      <c r="A15" t="s">
        <v>14</v>
      </c>
      <c r="B15">
        <v>10</v>
      </c>
      <c r="E15" s="22">
        <f t="shared" si="0"/>
        <v>9</v>
      </c>
      <c r="F15" t="s">
        <v>14</v>
      </c>
      <c r="G15" s="5">
        <v>4</v>
      </c>
      <c r="H15" s="1">
        <v>0.63750000000000007</v>
      </c>
      <c r="I15" s="1">
        <v>0.64027777777777783</v>
      </c>
      <c r="J15" s="25"/>
      <c r="K15" s="26" t="str">
        <f>MID(TEXT(I15-H15,"h小时m分"),4,1)</f>
        <v>4</v>
      </c>
    </row>
    <row r="16" spans="1:12" x14ac:dyDescent="0.25">
      <c r="A16" t="s">
        <v>15</v>
      </c>
      <c r="B16">
        <v>10</v>
      </c>
      <c r="D16" s="1">
        <v>0.625</v>
      </c>
      <c r="E16" s="22">
        <f t="shared" si="0"/>
        <v>10</v>
      </c>
      <c r="F16" t="s">
        <v>15</v>
      </c>
      <c r="G16" s="5">
        <v>13</v>
      </c>
      <c r="H16" s="1">
        <f>I15</f>
        <v>0.64027777777777783</v>
      </c>
      <c r="I16" s="1">
        <v>0.64930555555555558</v>
      </c>
      <c r="J16" s="25"/>
      <c r="K16" s="26" t="str">
        <f>MID(TEXT(I16-H16,"h小时m分"),4,2)</f>
        <v>13</v>
      </c>
    </row>
    <row r="17" spans="1:12" x14ac:dyDescent="0.25">
      <c r="E17" s="22">
        <f t="shared" si="0"/>
        <v>11</v>
      </c>
      <c r="F17" t="s">
        <v>18</v>
      </c>
      <c r="H17" s="1">
        <v>0.64930555555555558</v>
      </c>
      <c r="I17" s="1">
        <v>0.67361111111111116</v>
      </c>
      <c r="J17" s="25"/>
      <c r="K17" s="26" t="str">
        <f>MID(TEXT(I17-H17,"h小时m分"),4,2)</f>
        <v>35</v>
      </c>
    </row>
    <row r="18" spans="1:12" x14ac:dyDescent="0.25">
      <c r="A18" s="27" t="s">
        <v>54</v>
      </c>
      <c r="B18" s="12" t="s">
        <v>24</v>
      </c>
      <c r="C18" s="12"/>
      <c r="D18" s="12"/>
      <c r="E18" s="7" t="s">
        <v>27</v>
      </c>
      <c r="F18" s="3"/>
      <c r="G18" s="12" t="s">
        <v>28</v>
      </c>
      <c r="H18" s="12"/>
      <c r="I18" s="12"/>
      <c r="J18" s="7" t="s">
        <v>27</v>
      </c>
      <c r="K18" s="23" t="s">
        <v>22</v>
      </c>
    </row>
    <row r="19" spans="1:12" x14ac:dyDescent="0.25">
      <c r="A19" s="11" t="s">
        <v>21</v>
      </c>
      <c r="B19" s="13">
        <f>SUM(B24:B50)</f>
        <v>330</v>
      </c>
      <c r="C19" s="1">
        <v>0.67361111111111116</v>
      </c>
      <c r="D19" s="15">
        <v>0.70833333333333337</v>
      </c>
      <c r="E19" s="8">
        <v>50</v>
      </c>
      <c r="F19" s="11" t="s">
        <v>21</v>
      </c>
      <c r="G19" s="13"/>
      <c r="H19" s="17">
        <v>0.6791666666666667</v>
      </c>
      <c r="I19" s="17"/>
      <c r="J19" s="8"/>
      <c r="K19" s="22">
        <v>1</v>
      </c>
      <c r="L19" s="26" t="str">
        <f>TEXT(J19-I19,"h小时m分")</f>
        <v>0小时0分</v>
      </c>
    </row>
    <row r="20" spans="1:12" x14ac:dyDescent="0.25">
      <c r="A20" s="11" t="s">
        <v>20</v>
      </c>
      <c r="B20" s="13">
        <v>30</v>
      </c>
      <c r="C20" s="15">
        <v>0.77083333333333337</v>
      </c>
      <c r="D20" s="15">
        <v>0.8125</v>
      </c>
      <c r="E20" s="8">
        <v>60</v>
      </c>
      <c r="F20" s="11" t="s">
        <v>20</v>
      </c>
      <c r="G20" s="13"/>
      <c r="H20" s="17"/>
      <c r="I20" s="17"/>
      <c r="J20" s="8"/>
      <c r="K20" s="22">
        <v>2</v>
      </c>
    </row>
    <row r="21" spans="1:12" x14ac:dyDescent="0.25">
      <c r="A21" s="11" t="s">
        <v>19</v>
      </c>
      <c r="B21" s="13">
        <f>SUM(E19:E22)</f>
        <v>220</v>
      </c>
      <c r="C21" s="1">
        <v>0.81944444444444453</v>
      </c>
      <c r="D21" s="1">
        <v>0.86111111111111116</v>
      </c>
      <c r="E21" s="8">
        <v>60</v>
      </c>
      <c r="F21" s="11" t="s">
        <v>25</v>
      </c>
      <c r="G21" s="13"/>
      <c r="H21" s="15"/>
      <c r="I21" s="15"/>
      <c r="J21" s="8"/>
      <c r="K21" s="22">
        <v>3</v>
      </c>
    </row>
    <row r="22" spans="1:12" x14ac:dyDescent="0.25">
      <c r="A22" s="11" t="s">
        <v>19</v>
      </c>
      <c r="B22" s="13">
        <f>(45-24+1)*10</f>
        <v>220</v>
      </c>
      <c r="C22" s="1">
        <v>0.875</v>
      </c>
      <c r="D22" s="1">
        <v>0.90972222222222221</v>
      </c>
      <c r="E22" s="8">
        <v>50</v>
      </c>
      <c r="F22" s="11" t="s">
        <v>19</v>
      </c>
      <c r="G22" s="13"/>
      <c r="H22" s="15"/>
      <c r="I22" s="15"/>
      <c r="J22" s="8"/>
      <c r="K22" s="22">
        <v>4</v>
      </c>
    </row>
    <row r="23" spans="1:12" x14ac:dyDescent="0.25">
      <c r="A23" s="6" t="s">
        <v>23</v>
      </c>
      <c r="B23" s="10" t="s">
        <v>10</v>
      </c>
      <c r="C23" s="10" t="s">
        <v>1</v>
      </c>
      <c r="D23" s="10" t="s">
        <v>2</v>
      </c>
      <c r="E23" s="23" t="s">
        <v>22</v>
      </c>
      <c r="F23" s="10" t="s">
        <v>17</v>
      </c>
      <c r="G23" s="10" t="s">
        <v>10</v>
      </c>
      <c r="H23" s="10" t="s">
        <v>1</v>
      </c>
      <c r="I23" s="10" t="s">
        <v>2</v>
      </c>
      <c r="J23" s="24" t="s">
        <v>11</v>
      </c>
      <c r="K23" s="24" t="s">
        <v>16</v>
      </c>
    </row>
    <row r="24" spans="1:12" x14ac:dyDescent="0.25">
      <c r="A24" t="s">
        <v>29</v>
      </c>
      <c r="B24">
        <v>10</v>
      </c>
      <c r="C24" s="1">
        <v>0.67361111111111116</v>
      </c>
      <c r="E24" s="22">
        <v>1</v>
      </c>
      <c r="F24" t="s">
        <v>29</v>
      </c>
      <c r="G24">
        <v>8</v>
      </c>
      <c r="H24" s="1">
        <v>0.6791666666666667</v>
      </c>
      <c r="I24" s="1">
        <v>0.68472222222222223</v>
      </c>
      <c r="K24" s="26" t="str">
        <f>MID(TEXT(I24-H24,"h小时m分"),4,1)</f>
        <v>8</v>
      </c>
    </row>
    <row r="25" spans="1:12" x14ac:dyDescent="0.25">
      <c r="A25" t="s">
        <v>30</v>
      </c>
      <c r="B25">
        <v>10</v>
      </c>
      <c r="C25" s="1">
        <v>0.68055555555555547</v>
      </c>
      <c r="E25" s="22">
        <v>2</v>
      </c>
      <c r="F25" t="s">
        <v>30</v>
      </c>
      <c r="G25">
        <v>6</v>
      </c>
      <c r="H25" s="1">
        <v>0.68472222222222223</v>
      </c>
      <c r="I25" s="1">
        <v>0.68888888888888899</v>
      </c>
      <c r="J25" s="1"/>
      <c r="K25" s="26" t="str">
        <f t="shared" ref="K25:K41" si="1">MID(TEXT(I25-H25,"h小时m分"),4,1)</f>
        <v>6</v>
      </c>
      <c r="L25" s="21"/>
    </row>
    <row r="26" spans="1:12" x14ac:dyDescent="0.25">
      <c r="A26" t="s">
        <v>31</v>
      </c>
      <c r="B26">
        <v>10</v>
      </c>
      <c r="C26" s="1">
        <v>0.6875</v>
      </c>
      <c r="E26" s="22">
        <f t="shared" ref="E26:E34" si="2">E25+1</f>
        <v>3</v>
      </c>
      <c r="F26" t="s">
        <v>31</v>
      </c>
      <c r="H26" s="1">
        <v>0.68888888888888899</v>
      </c>
      <c r="I26" s="1">
        <v>0.69791666666666663</v>
      </c>
      <c r="J26" s="1" t="s">
        <v>55</v>
      </c>
      <c r="K26" s="26" t="str">
        <f>MID(TEXT(I26-H26,"h小时m分"),4,2)</f>
        <v>13</v>
      </c>
      <c r="L26" s="21"/>
    </row>
    <row r="27" spans="1:12" x14ac:dyDescent="0.25">
      <c r="A27" t="s">
        <v>32</v>
      </c>
      <c r="B27">
        <v>10</v>
      </c>
      <c r="C27" s="1">
        <v>0.69444444444444398</v>
      </c>
      <c r="E27" s="22">
        <f t="shared" si="2"/>
        <v>4</v>
      </c>
      <c r="F27" t="s">
        <v>32</v>
      </c>
      <c r="H27" s="1">
        <v>0.69791666666666663</v>
      </c>
      <c r="I27" s="1">
        <v>0.7055555555555556</v>
      </c>
      <c r="J27" s="1" t="s">
        <v>18</v>
      </c>
      <c r="K27" s="26" t="str">
        <f t="shared" ref="K27:K32" si="3">MID(TEXT(I27-H27,"h小时m分"),4,2)</f>
        <v>11</v>
      </c>
      <c r="L27" s="21"/>
    </row>
    <row r="28" spans="1:12" x14ac:dyDescent="0.25">
      <c r="A28" t="s">
        <v>33</v>
      </c>
      <c r="B28">
        <v>10</v>
      </c>
      <c r="C28" s="1">
        <v>0.70138888888888795</v>
      </c>
      <c r="D28" s="1">
        <v>0.70833333333333337</v>
      </c>
      <c r="E28" s="22">
        <f t="shared" si="2"/>
        <v>5</v>
      </c>
      <c r="F28" t="s">
        <v>33</v>
      </c>
      <c r="K28" s="26" t="str">
        <f t="shared" si="3"/>
        <v>0分</v>
      </c>
    </row>
    <row r="29" spans="1:12" x14ac:dyDescent="0.25">
      <c r="A29" t="s">
        <v>51</v>
      </c>
      <c r="B29">
        <v>10</v>
      </c>
      <c r="C29" s="1">
        <v>0.71527777777777779</v>
      </c>
      <c r="D29" s="1">
        <v>0.72222222222222221</v>
      </c>
      <c r="E29" s="22">
        <f t="shared" si="2"/>
        <v>6</v>
      </c>
      <c r="F29" t="s">
        <v>51</v>
      </c>
      <c r="K29" s="26" t="str">
        <f t="shared" si="3"/>
        <v>0分</v>
      </c>
    </row>
    <row r="30" spans="1:12" x14ac:dyDescent="0.25">
      <c r="A30" t="s">
        <v>52</v>
      </c>
      <c r="B30">
        <v>10</v>
      </c>
      <c r="C30" s="1">
        <v>0.72222222222222221</v>
      </c>
      <c r="D30" s="1">
        <v>0.72916666666666663</v>
      </c>
      <c r="E30" s="22">
        <f t="shared" si="2"/>
        <v>7</v>
      </c>
      <c r="F30" t="s">
        <v>52</v>
      </c>
      <c r="K30" s="26" t="str">
        <f t="shared" si="3"/>
        <v>0分</v>
      </c>
    </row>
    <row r="31" spans="1:12" x14ac:dyDescent="0.25">
      <c r="A31" t="s">
        <v>53</v>
      </c>
      <c r="B31">
        <v>60</v>
      </c>
      <c r="C31" s="1">
        <v>0.72916666666666663</v>
      </c>
      <c r="D31" s="1">
        <v>0.77083333333333337</v>
      </c>
      <c r="E31" s="22">
        <f t="shared" si="2"/>
        <v>8</v>
      </c>
      <c r="F31" t="s">
        <v>53</v>
      </c>
      <c r="K31" s="26" t="str">
        <f t="shared" si="3"/>
        <v>0分</v>
      </c>
    </row>
    <row r="32" spans="1:12" x14ac:dyDescent="0.25">
      <c r="A32" t="s">
        <v>34</v>
      </c>
      <c r="B32">
        <v>10</v>
      </c>
      <c r="C32" s="1">
        <v>0.77083333333333337</v>
      </c>
      <c r="E32" s="22">
        <f t="shared" si="2"/>
        <v>9</v>
      </c>
      <c r="F32" t="s">
        <v>34</v>
      </c>
      <c r="K32" s="26" t="str">
        <f t="shared" si="3"/>
        <v>0分</v>
      </c>
    </row>
    <row r="33" spans="1:11" x14ac:dyDescent="0.25">
      <c r="A33" t="s">
        <v>35</v>
      </c>
      <c r="B33">
        <v>10</v>
      </c>
      <c r="E33" s="22">
        <f t="shared" si="2"/>
        <v>10</v>
      </c>
      <c r="F33" t="s">
        <v>35</v>
      </c>
      <c r="K33" s="26" t="str">
        <f t="shared" si="1"/>
        <v>0</v>
      </c>
    </row>
    <row r="34" spans="1:11" x14ac:dyDescent="0.25">
      <c r="A34" t="s">
        <v>36</v>
      </c>
      <c r="B34">
        <v>10</v>
      </c>
      <c r="E34" s="22">
        <f t="shared" si="2"/>
        <v>11</v>
      </c>
      <c r="F34" t="s">
        <v>36</v>
      </c>
      <c r="K34" s="26" t="str">
        <f t="shared" si="1"/>
        <v>0</v>
      </c>
    </row>
    <row r="35" spans="1:11" x14ac:dyDescent="0.25">
      <c r="A35" t="s">
        <v>37</v>
      </c>
      <c r="B35">
        <v>10</v>
      </c>
      <c r="F35" t="s">
        <v>37</v>
      </c>
      <c r="K35" s="26" t="str">
        <f t="shared" si="1"/>
        <v>0</v>
      </c>
    </row>
    <row r="36" spans="1:11" x14ac:dyDescent="0.25">
      <c r="A36" t="s">
        <v>38</v>
      </c>
      <c r="B36">
        <v>10</v>
      </c>
      <c r="F36" t="s">
        <v>38</v>
      </c>
      <c r="K36" s="26" t="str">
        <f t="shared" si="1"/>
        <v>0</v>
      </c>
    </row>
    <row r="37" spans="1:11" x14ac:dyDescent="0.25">
      <c r="A37" t="s">
        <v>39</v>
      </c>
      <c r="B37">
        <v>10</v>
      </c>
      <c r="D37" s="1">
        <v>0.8125</v>
      </c>
      <c r="F37" t="s">
        <v>39</v>
      </c>
      <c r="K37" s="26" t="str">
        <f t="shared" si="1"/>
        <v>0</v>
      </c>
    </row>
    <row r="38" spans="1:11" x14ac:dyDescent="0.25">
      <c r="A38" t="s">
        <v>18</v>
      </c>
      <c r="B38">
        <v>10</v>
      </c>
      <c r="C38" s="1">
        <v>0.8125</v>
      </c>
      <c r="D38" s="1">
        <v>0.81944444444444453</v>
      </c>
      <c r="F38" t="s">
        <v>18</v>
      </c>
      <c r="K38" s="26" t="str">
        <f t="shared" si="1"/>
        <v>0</v>
      </c>
    </row>
    <row r="39" spans="1:11" x14ac:dyDescent="0.25">
      <c r="A39" t="s">
        <v>40</v>
      </c>
      <c r="B39">
        <v>10</v>
      </c>
      <c r="C39" s="1">
        <v>0.81944444444444453</v>
      </c>
      <c r="F39" t="s">
        <v>40</v>
      </c>
      <c r="K39" s="26" t="str">
        <f t="shared" si="1"/>
        <v>0</v>
      </c>
    </row>
    <row r="40" spans="1:11" x14ac:dyDescent="0.25">
      <c r="A40" t="s">
        <v>41</v>
      </c>
      <c r="B40">
        <v>10</v>
      </c>
      <c r="F40" t="s">
        <v>41</v>
      </c>
      <c r="K40" s="26" t="str">
        <f t="shared" si="1"/>
        <v>0</v>
      </c>
    </row>
    <row r="41" spans="1:11" x14ac:dyDescent="0.25">
      <c r="A41" t="s">
        <v>42</v>
      </c>
      <c r="B41">
        <v>10</v>
      </c>
      <c r="F41" t="s">
        <v>42</v>
      </c>
      <c r="K41" s="26" t="str">
        <f t="shared" si="1"/>
        <v>0</v>
      </c>
    </row>
    <row r="42" spans="1:11" x14ac:dyDescent="0.25">
      <c r="A42" t="s">
        <v>43</v>
      </c>
      <c r="B42">
        <v>10</v>
      </c>
      <c r="F42" t="s">
        <v>43</v>
      </c>
    </row>
    <row r="43" spans="1:11" x14ac:dyDescent="0.25">
      <c r="A43" t="s">
        <v>44</v>
      </c>
      <c r="B43">
        <v>10</v>
      </c>
      <c r="F43" t="s">
        <v>44</v>
      </c>
    </row>
    <row r="44" spans="1:11" x14ac:dyDescent="0.25">
      <c r="A44" t="s">
        <v>45</v>
      </c>
      <c r="B44">
        <v>10</v>
      </c>
      <c r="D44" s="1">
        <v>0.86111111111111116</v>
      </c>
      <c r="F44" t="s">
        <v>45</v>
      </c>
    </row>
    <row r="45" spans="1:11" x14ac:dyDescent="0.25">
      <c r="A45" t="s">
        <v>18</v>
      </c>
      <c r="B45">
        <v>20</v>
      </c>
      <c r="C45" s="1">
        <v>0.86111111111111116</v>
      </c>
      <c r="D45" s="1">
        <v>0.875</v>
      </c>
      <c r="F45" t="s">
        <v>18</v>
      </c>
    </row>
    <row r="46" spans="1:11" x14ac:dyDescent="0.25">
      <c r="A46" t="s">
        <v>46</v>
      </c>
      <c r="B46">
        <v>10</v>
      </c>
      <c r="C46" s="1">
        <v>0.875</v>
      </c>
      <c r="F46" t="s">
        <v>46</v>
      </c>
    </row>
    <row r="47" spans="1:11" x14ac:dyDescent="0.25">
      <c r="A47" t="s">
        <v>47</v>
      </c>
      <c r="B47">
        <v>10</v>
      </c>
      <c r="F47" t="s">
        <v>47</v>
      </c>
    </row>
    <row r="48" spans="1:11" x14ac:dyDescent="0.25">
      <c r="A48" t="s">
        <v>48</v>
      </c>
      <c r="B48">
        <v>10</v>
      </c>
      <c r="F48" t="s">
        <v>48</v>
      </c>
    </row>
    <row r="49" spans="1:6" x14ac:dyDescent="0.25">
      <c r="A49" t="s">
        <v>49</v>
      </c>
      <c r="B49">
        <v>10</v>
      </c>
      <c r="F49" t="s">
        <v>49</v>
      </c>
    </row>
    <row r="50" spans="1:6" x14ac:dyDescent="0.25">
      <c r="A50" t="s">
        <v>50</v>
      </c>
      <c r="B50">
        <v>10</v>
      </c>
      <c r="D50" s="1">
        <v>0.90972222222222221</v>
      </c>
      <c r="F50" t="s">
        <v>50</v>
      </c>
    </row>
  </sheetData>
  <mergeCells count="4">
    <mergeCell ref="B1:D1"/>
    <mergeCell ref="G1:I1"/>
    <mergeCell ref="B18:D18"/>
    <mergeCell ref="G18:I1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2020-11-20T09:05:23Z</dcterms:modified>
</cp:coreProperties>
</file>