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45水庫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<sst xmlns="http://schemas.openxmlformats.org/spreadsheetml/2006/main" uniqueCount="348">
  <si>
    <t xml:space="preserve"> 2017全台水庫調查表</t>
  </si>
  <si>
    <t>地區別</t>
  </si>
  <si>
    <t>水庫或壩堰名稱</t>
  </si>
  <si>
    <t> 壩堰位置 </t>
  </si>
  <si>
    <t>詳細地址</t>
  </si>
  <si>
    <t>北區</t>
  </si>
  <si>
    <t>新山水庫</t>
  </si>
  <si>
    <t>基隆巿安樂區</t>
  </si>
  <si>
    <t>基隆市中正區中正路106號</t>
  </si>
  <si>
    <t>西勢水庫</t>
  </si>
  <si>
    <t>基隆巿暖暖區</t>
  </si>
  <si>
    <t>翡翠水庫</t>
  </si>
  <si>
    <t>新北市新店區</t>
  </si>
  <si>
    <t>23160 新北市新店區新烏路三段43號</t>
  </si>
  <si>
    <t>阿玉壩</t>
  </si>
  <si>
    <t>新北市烏來區</t>
  </si>
  <si>
    <t>231新北市新店區桂山路37號</t>
  </si>
  <si>
    <t>羅好壩</t>
  </si>
  <si>
    <t>桂山壩</t>
  </si>
  <si>
    <t>粗坑壩</t>
  </si>
  <si>
    <t>直潭壩(直潭淨水場)</t>
  </si>
  <si>
    <t>231新北市新店區康雅崙路21號</t>
  </si>
  <si>
    <t>青潭堰(長興淨水場)   (公館淨水場)</t>
  </si>
  <si>
    <t>新北市新店區溪
24°56′36″N 121°32′43″E</t>
  </si>
  <si>
    <t>鳶山堰</t>
  </si>
  <si>
    <t>新北市三峽區</t>
  </si>
  <si>
    <t xml:space="preserve">239新北市鶯歌區鳶山堰
</t>
  </si>
  <si>
    <t>榮華壩</t>
  </si>
  <si>
    <t>桃園市復興鄉</t>
  </si>
  <si>
    <t>桃園市復興區榮華里</t>
  </si>
  <si>
    <t>石門水庫</t>
  </si>
  <si>
    <t>桃園市龍潭區、大溪區、復興區</t>
  </si>
  <si>
    <t>32547 桃園市龍潭區佳安里佳安路2號</t>
  </si>
  <si>
    <t>義興壩</t>
  </si>
  <si>
    <t>336桃園市復興區羅浮村高坡14號</t>
  </si>
  <si>
    <t>羅東攔河堰</t>
  </si>
  <si>
    <t>宜蘭縣三星鄉</t>
  </si>
  <si>
    <t>羅東溪歪仔歪橋下游約25公尺處</t>
  </si>
  <si>
    <t>東區</t>
  </si>
  <si>
    <t>南溪壩</t>
  </si>
  <si>
    <t>宜蘭縣南澳鄉</t>
  </si>
  <si>
    <t>972花蓮縣秀林鄉</t>
  </si>
  <si>
    <t>寶山水庫</t>
  </si>
  <si>
    <t>新竹縣寶山鄉</t>
  </si>
  <si>
    <t xml:space="preserve">31065 新竹縣寶山鄉山湖村山湖路83號 </t>
  </si>
  <si>
    <t>寶山第二水庫</t>
  </si>
  <si>
    <t>新竹縣北埔鄉埔尾村埔尾34之8號</t>
  </si>
  <si>
    <t>上坪攔河堰</t>
  </si>
  <si>
    <t>新竹縣竹東鎮、横山鄉</t>
  </si>
  <si>
    <t>隆恩堰</t>
  </si>
  <si>
    <t>新竹縣竹東鎮、竹北市</t>
  </si>
  <si>
    <t>中區</t>
  </si>
  <si>
    <t>大埔水庫</t>
  </si>
  <si>
    <t>新竹縣峨眉鄉</t>
  </si>
  <si>
    <t>31543 新竹縣峨眉鄉湖光村西河排7-3號</t>
  </si>
  <si>
    <t>明德水庫</t>
  </si>
  <si>
    <t>苗栗縣頭屋鄉</t>
  </si>
  <si>
    <t>36243 苗栗縣頭屋鄉明德村明德水庫工作站</t>
  </si>
  <si>
    <t>鯉魚潭水庫</t>
  </si>
  <si>
    <t>苗栗縣卓蘭鎮大湖鄉</t>
  </si>
  <si>
    <t>36743 苗栗縣三義鄉鯉魚潭村三櫃106號</t>
  </si>
  <si>
    <t>士林攔河堰</t>
  </si>
  <si>
    <t>苗栗縣泰安鄉</t>
  </si>
  <si>
    <t>卓蘭發電廠</t>
  </si>
  <si>
    <t>苗栗縣卓蘭鎮</t>
  </si>
  <si>
    <t>36943 苗栗縣卓蘭鎮景山里1鄰電廠一號</t>
  </si>
  <si>
    <t>劍潭水庫</t>
  </si>
  <si>
    <t>苗栗縣造橋鄉</t>
  </si>
  <si>
    <t>台灣苗栗縣造橋鄉大龍村</t>
  </si>
  <si>
    <t>永和山水庫</t>
  </si>
  <si>
    <t>苗栗縣頭份鎮、三灣鄉</t>
  </si>
  <si>
    <t>351 苗栗縣頭份市水源路526號</t>
  </si>
  <si>
    <t>德基水庫</t>
  </si>
  <si>
    <t>臺中市和平區</t>
  </si>
  <si>
    <t>42445 台中市和平區天輪里東關路2段89之1號</t>
  </si>
  <si>
    <t>青山壩</t>
  </si>
  <si>
    <t>谷關水庫</t>
  </si>
  <si>
    <t>天輪壩</t>
  </si>
  <si>
    <t>馬鞍壩</t>
  </si>
  <si>
    <t>石岡壩</t>
  </si>
  <si>
    <t>臺中市石岡區</t>
  </si>
  <si>
    <t>湖山水庫</t>
  </si>
  <si>
    <t>雲林縣斗六市</t>
  </si>
  <si>
    <t>雲林縣古坑鄉棋盤村興東53號</t>
  </si>
  <si>
    <t>北山坑堰</t>
  </si>
  <si>
    <t>南投縣國姓鄉</t>
  </si>
  <si>
    <t>???????????</t>
  </si>
  <si>
    <t>霧社水庫(萬大發電廠)</t>
  </si>
  <si>
    <t>南投縣仁愛鄉</t>
  </si>
  <si>
    <t>54651 南投縣仁愛鄉親愛村大安路1號</t>
  </si>
  <si>
    <t>武界壩</t>
  </si>
  <si>
    <t>日月潭水庫</t>
  </si>
  <si>
    <t>南投縣魚池鄉</t>
  </si>
  <si>
    <t>明湖水庫</t>
  </si>
  <si>
    <t>南投縣水里鄉</t>
  </si>
  <si>
    <t>明潭水庫(發電廠)</t>
  </si>
  <si>
    <t>55345 南投縣水里鄉車埕村民權巷125號</t>
  </si>
  <si>
    <t>銃櫃壩</t>
  </si>
  <si>
    <t>頭社水庫</t>
  </si>
  <si>
    <t>集集攔河堰</t>
  </si>
  <si>
    <t>南投縣集集鎮</t>
  </si>
  <si>
    <t>南區</t>
  </si>
  <si>
    <t>內埔子水庫(虎頭崁埤)</t>
  </si>
  <si>
    <t>嘉義縣民雄鄉</t>
  </si>
  <si>
    <t>嘉義縣民雄鄉中樂村16鄰民族路42號</t>
  </si>
  <si>
    <t>仁義潭水庫</t>
  </si>
  <si>
    <t>嘉義縣番路鄉</t>
  </si>
  <si>
    <t>602   嘉義縣番路鄉紅毛埤30-2號</t>
  </si>
  <si>
    <t>蘭潭水庫</t>
  </si>
  <si>
    <t>嘉義巿</t>
  </si>
  <si>
    <t xml:space="preserve">嘉義市鹿寮里紅毛埤187號之4 </t>
  </si>
  <si>
    <t>曾文水庫</t>
  </si>
  <si>
    <t>嘉義縣大埔鄉</t>
  </si>
  <si>
    <t>台南縣 楠西鄉密枝村70號</t>
  </si>
  <si>
    <t>鹿寮溪水庫</t>
  </si>
  <si>
    <t>臺南市白河區</t>
  </si>
  <si>
    <t>台南市白河區崎內里</t>
  </si>
  <si>
    <t>白河水庫</t>
  </si>
  <si>
    <t>台南市白河區仙草里1~18號</t>
  </si>
  <si>
    <t>尖山埤水庫</t>
  </si>
  <si>
    <t>臺南市柳營區</t>
  </si>
  <si>
    <t>台南市柳營區旭山里60號</t>
  </si>
  <si>
    <t>德元埤水庫</t>
  </si>
  <si>
    <t>台南市柳營區東昇里562-2號</t>
  </si>
  <si>
    <t>烏山頭水庫</t>
  </si>
  <si>
    <t>臺南市六甲區、官田區  </t>
  </si>
  <si>
    <t>台南市官田區嘉南里68-2號</t>
  </si>
  <si>
    <t>南化水庫</t>
  </si>
  <si>
    <t>臺南市南化區</t>
  </si>
  <si>
    <t>716臺南市南化區玉山里139號</t>
  </si>
  <si>
    <t>鏡面水庫</t>
  </si>
  <si>
    <t>台南市中西區南門路22號</t>
  </si>
  <si>
    <t>玉峰堰</t>
  </si>
  <si>
    <t>臺南市山上區</t>
  </si>
  <si>
    <t>台南市新市區永就里永就55-7號</t>
  </si>
  <si>
    <t>鹽水埤水庫</t>
  </si>
  <si>
    <t>臺南市新化區</t>
  </si>
  <si>
    <t>台南市新化區中正路五八二號</t>
  </si>
  <si>
    <t>虎頭埤水庫</t>
  </si>
  <si>
    <t>台南縣新化區中興路42巷36號</t>
  </si>
  <si>
    <t>甲仙攔河堰</t>
  </si>
  <si>
    <t>高雄市甲仙區</t>
  </si>
  <si>
    <t>阿公店水庫</t>
  </si>
  <si>
    <t>高雄市燕巢區</t>
  </si>
  <si>
    <t>82442 高雄市燕巢區工程路1號</t>
  </si>
  <si>
    <t>觀音湖水庫</t>
  </si>
  <si>
    <t>高雄市仁武區</t>
  </si>
  <si>
    <t>土壟灣堰</t>
  </si>
  <si>
    <t>高雄市六龜區</t>
  </si>
  <si>
    <t>中正湖水庫(美濃湖水庫)</t>
  </si>
  <si>
    <t>高雄市美濃區</t>
  </si>
  <si>
    <t>高雄市苓雅區四維三路2號</t>
  </si>
  <si>
    <t>鳳山水庫</t>
  </si>
  <si>
    <t>高雄市林園區</t>
  </si>
  <si>
    <t>81260 高雄市小港區天池路1號</t>
  </si>
  <si>
    <t>澄清湖水庫</t>
  </si>
  <si>
    <t>高雄市鳥松區</t>
  </si>
  <si>
    <t>高雄市鳥松區大埤路32 號第七區管理</t>
  </si>
  <si>
    <t>高屏溪攔河堰</t>
  </si>
  <si>
    <t>高雄市大樹區、屏東縣、屏東市</t>
  </si>
  <si>
    <t>715 台南市楠西區密枝里70號</t>
  </si>
  <si>
    <t>曹公圳攔河堰</t>
  </si>
  <si>
    <t>高雄市大樹區</t>
  </si>
  <si>
    <t>高雄市鳳山區曹公路25之3號</t>
  </si>
  <si>
    <t>東港堰</t>
  </si>
  <si>
    <t>屏東縣新園鄉</t>
  </si>
  <si>
    <t>高雄市小港區天池路1號</t>
  </si>
  <si>
    <t>隘寮堰</t>
  </si>
  <si>
    <t>屏東縣瑪家鄉</t>
  </si>
  <si>
    <t xml:space="preserve">900 屏東縣屏東市信義路143號 </t>
  </si>
  <si>
    <t>牡丹水庫</t>
  </si>
  <si>
    <t>屏東縣牡丹鄉</t>
  </si>
  <si>
    <t>94541 屏東縣牡丹鄉石門村茄芝路3-15號</t>
  </si>
  <si>
    <t>龍鑾潭水庫</t>
  </si>
  <si>
    <t>屏東縣恆春鎮</t>
  </si>
  <si>
    <t>946 屏東縣恆春鎮草潭路250巷86號</t>
  </si>
  <si>
    <t>溪畔壩</t>
  </si>
  <si>
    <t>花蓮縣秀林鄉</t>
  </si>
  <si>
    <t>位於花蓮縣秀林鄉的立霧溪上</t>
  </si>
  <si>
    <t>龍溪壩</t>
  </si>
  <si>
    <t>位於花蓮縣秀林鄉山區的木瓜溪支流龍溪上</t>
  </si>
  <si>
    <t>龍鳳壩</t>
  </si>
  <si>
    <t>木瓜壩</t>
  </si>
  <si>
    <t>花蓮縣秀林鄉銅門村</t>
  </si>
  <si>
    <t>水簾壩</t>
  </si>
  <si>
    <t>位於花蓮縣秀林鄉的木瓜溪本流上</t>
  </si>
  <si>
    <t>卑南上圳攔河堰</t>
  </si>
  <si>
    <t>臺東縣延平鄉</t>
  </si>
  <si>
    <t>酬勤水庫</t>
  </si>
  <si>
    <t>臺東縣綠島鄉</t>
  </si>
  <si>
    <t>臺東縣綠島鄉公館村</t>
  </si>
  <si>
    <t>澎湖</t>
  </si>
  <si>
    <t>赤崁地下水庫</t>
  </si>
  <si>
    <t>澎湖縣白沙鄉</t>
  </si>
  <si>
    <t>833高雄市鳥松區大埤路32號
88050澎湖縣馬公市新生路130號
澎湖縣白沙鄉</t>
  </si>
  <si>
    <t>成功水庫</t>
  </si>
  <si>
    <t>澎湖縣湖西鄉</t>
  </si>
  <si>
    <t>澎湖縣湖西鄉成功村</t>
  </si>
  <si>
    <t>興仁水庫</t>
  </si>
  <si>
    <t>澎湖縣馬公巿</t>
  </si>
  <si>
    <t>澎湖縣馬公市</t>
  </si>
  <si>
    <t>東衛水庫</t>
  </si>
  <si>
    <t>小池水庫</t>
  </si>
  <si>
    <t>澎湖縣西嶼鄉</t>
  </si>
  <si>
    <t>西安水庫</t>
  </si>
  <si>
    <t>澎湖縣望安鄉</t>
  </si>
  <si>
    <t>烏溝蓄水塘</t>
  </si>
  <si>
    <t>七美水庫</t>
  </si>
  <si>
    <t>澎湖縣七美鄉</t>
  </si>
  <si>
    <t>金門</t>
  </si>
  <si>
    <t>山西水庫</t>
  </si>
  <si>
    <t>金門縣金沙鎮</t>
  </si>
  <si>
    <t>893金門縣金城鎮金山路21號</t>
  </si>
  <si>
    <t>擎天水庫</t>
  </si>
  <si>
    <t>金門高坑村南郊太武山麓</t>
  </si>
  <si>
    <t>榮湖水庫</t>
  </si>
  <si>
    <t>金沙水庫</t>
  </si>
  <si>
    <t>陽明湖水庫</t>
  </si>
  <si>
    <t>金門縣金湖鎮</t>
  </si>
  <si>
    <t>田浦水庫</t>
  </si>
  <si>
    <t>太湖水庫</t>
  </si>
  <si>
    <t>瓊林水庫</t>
  </si>
  <si>
    <t>蘭湖水庫</t>
  </si>
  <si>
    <t>西湖水庫</t>
  </si>
  <si>
    <t>金門縣烈嶼鄉</t>
  </si>
  <si>
    <t>蓮湖水庫</t>
  </si>
  <si>
    <t>菱湖水庫</t>
  </si>
  <si>
    <t>金湖水庫</t>
  </si>
  <si>
    <t>連江</t>
  </si>
  <si>
    <t>東湧水庫</t>
  </si>
  <si>
    <t>連江縣東引鄉</t>
  </si>
  <si>
    <t>209連江縣南竿鄉清水村99號
連江縣東引鄉三義村</t>
  </si>
  <si>
    <t>坂里水庫</t>
  </si>
  <si>
    <t>連江縣北竿鄉</t>
  </si>
  <si>
    <t>秋桂山水庫</t>
  </si>
  <si>
    <t>連江縣南竿鄉</t>
  </si>
  <si>
    <t>儲水沃水庫</t>
  </si>
  <si>
    <t>津沙一號水庫</t>
  </si>
  <si>
    <t>連江地區</t>
  </si>
  <si>
    <t>津沙水庫</t>
  </si>
  <si>
    <t>勝利水庫</t>
  </si>
  <si>
    <t>后沃水庫</t>
  </si>
  <si>
    <t>珠螺水壩</t>
  </si>
  <si>
    <t xml:space="preserve">序次 </t>
  </si>
  <si>
    <t xml:space="preserve">蓄水建造物 </t>
  </si>
  <si>
    <t xml:space="preserve">災害潛勢 </t>
  </si>
  <si>
    <r>
      <t xml:space="preserve">壩高(m)</t>
    </r>
    <r>
      <rPr>
        <rFont val="Calibri"/>
        <b val="true"/>
        <i val="false"/>
        <strike val="false"/>
        <color rgb="FF000000"/>
        <sz val="11"/>
        <u val="none"/>
      </rPr>
      <t xml:space="preserve"> </t>
    </r>
  </si>
  <si>
    <r>
      <t xml:space="preserve">總蓄水量 </t>
    </r>
    <r>
      <rPr>
        <rFont val="Calibri"/>
        <b val="true"/>
        <i val="false"/>
        <strike val="false"/>
        <color rgb="FF000000"/>
        <sz val="11"/>
        <u val="none"/>
      </rPr>
      <t xml:space="preserve">(</t>
    </r>
    <r>
      <t xml:space="preserve">萬m</t>
    </r>
    <r>
      <t xml:space="preserve">3</t>
    </r>
    <r>
      <rPr>
        <rFont val="Calibri"/>
        <b val="true"/>
        <i val="false"/>
        <strike val="false"/>
        <color rgb="FF000000"/>
        <sz val="11"/>
        <u val="none"/>
      </rPr>
      <t xml:space="preserve">) </t>
    </r>
  </si>
  <si>
    <t>分級</t>
  </si>
  <si>
    <t>責任區</t>
  </si>
  <si>
    <t>序號</t>
  </si>
  <si>
    <t>站碼</t>
  </si>
  <si>
    <t>NET</t>
  </si>
  <si>
    <t>區碼</t>
  </si>
  <si>
    <t>新山</t>
  </si>
  <si>
    <t>嚴重</t>
  </si>
  <si>
    <t>一</t>
  </si>
  <si>
    <t>吉</t>
  </si>
  <si>
    <t>SD001</t>
  </si>
  <si>
    <t>WR</t>
  </si>
  <si>
    <t>吉:吉聯</t>
  </si>
  <si>
    <t>翡翠</t>
  </si>
  <si>
    <t>IA</t>
  </si>
  <si>
    <t>SD002</t>
  </si>
  <si>
    <t>02</t>
  </si>
  <si>
    <t>中:中區</t>
  </si>
  <si>
    <t>石門</t>
  </si>
  <si>
    <t>SD003</t>
  </si>
  <si>
    <t>南:南區</t>
  </si>
  <si>
    <t>寶山第二</t>
  </si>
  <si>
    <t>SD004</t>
  </si>
  <si>
    <t>IA:IA</t>
  </si>
  <si>
    <t>永和山</t>
  </si>
  <si>
    <t>中</t>
  </si>
  <si>
    <t>SD005</t>
  </si>
  <si>
    <t>鯉魚潭</t>
  </si>
  <si>
    <t>SD006</t>
  </si>
  <si>
    <t>德基</t>
  </si>
  <si>
    <t>SD007</t>
  </si>
  <si>
    <t>霧社</t>
  </si>
  <si>
    <t>SD008</t>
  </si>
  <si>
    <t>日月潭</t>
  </si>
  <si>
    <t>SD009</t>
  </si>
  <si>
    <t>仁義潭</t>
  </si>
  <si>
    <t>南</t>
  </si>
  <si>
    <t>SD010</t>
  </si>
  <si>
    <t>蘭潭</t>
  </si>
  <si>
    <t>SD011</t>
  </si>
  <si>
    <t>白河</t>
  </si>
  <si>
    <t>SD012</t>
  </si>
  <si>
    <t>烏山頭</t>
  </si>
  <si>
    <t>SD013</t>
  </si>
  <si>
    <t>曾文</t>
  </si>
  <si>
    <t>SD014</t>
  </si>
  <si>
    <t>南化</t>
  </si>
  <si>
    <t>SD015</t>
  </si>
  <si>
    <t>鳳山</t>
  </si>
  <si>
    <t>SD016</t>
  </si>
  <si>
    <t>牡丹</t>
  </si>
  <si>
    <t>SD017</t>
  </si>
  <si>
    <t>湖山</t>
  </si>
  <si>
    <t>SD018</t>
  </si>
  <si>
    <t>西勢</t>
  </si>
  <si>
    <t>輕微</t>
  </si>
  <si>
    <t>二</t>
  </si>
  <si>
    <t>MD001</t>
  </si>
  <si>
    <t>直潭壩</t>
  </si>
  <si>
    <t>MD002</t>
  </si>
  <si>
    <t>青潭堰</t>
  </si>
  <si>
    <t>MD003</t>
  </si>
  <si>
    <t>MD004</t>
  </si>
  <si>
    <t>MD005</t>
  </si>
  <si>
    <t>寶山</t>
  </si>
  <si>
    <t>MD006</t>
  </si>
  <si>
    <t xml:space="preserve">- </t>
  </si>
  <si>
    <t>MD007</t>
  </si>
  <si>
    <t>大埔</t>
  </si>
  <si>
    <t>MD008</t>
  </si>
  <si>
    <t>明德</t>
  </si>
  <si>
    <t>MD009</t>
  </si>
  <si>
    <t>MD010</t>
  </si>
  <si>
    <t>MD011</t>
  </si>
  <si>
    <t>谷關</t>
  </si>
  <si>
    <t>MD012</t>
  </si>
  <si>
    <t>MD013</t>
  </si>
  <si>
    <t>MD014</t>
  </si>
  <si>
    <t>MD015</t>
  </si>
  <si>
    <t>明湖</t>
  </si>
  <si>
    <t>MD016</t>
  </si>
  <si>
    <t>明潭</t>
  </si>
  <si>
    <t>MD017</t>
  </si>
  <si>
    <t>MD018</t>
  </si>
  <si>
    <t>內埔子</t>
  </si>
  <si>
    <t>MD019</t>
  </si>
  <si>
    <t>鹿寮溪</t>
  </si>
  <si>
    <t>MD020</t>
  </si>
  <si>
    <t>尖山埤</t>
  </si>
  <si>
    <t>MD021</t>
  </si>
  <si>
    <t>MD022</t>
  </si>
  <si>
    <t>鏡面</t>
  </si>
  <si>
    <t>MD023</t>
  </si>
  <si>
    <t>虎頭埤</t>
  </si>
  <si>
    <t>MD024</t>
  </si>
  <si>
    <t>阿公店</t>
  </si>
  <si>
    <t>MD025</t>
  </si>
  <si>
    <t>澄清湖</t>
  </si>
  <si>
    <t>MD026</t>
  </si>
  <si>
    <t>MD027</t>
  </si>
</sst>
</file>

<file path=xl/styles.xml><?xml version="1.0" encoding="utf-8"?>
<styleSheet xmlns="http://schemas.openxmlformats.org/spreadsheetml/2006/main" xml:space="preserve">
  <numFmts count="1">
    <numFmt numFmtId="164" formatCode="00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222222"/>
      <name val="Calibri"/>
    </font>
    <font>
      <b val="0"/>
      <i val="0"/>
      <strike val="0"/>
      <u val="none"/>
      <sz val="11"/>
      <color rgb="FF545454"/>
      <name val="Calibri"/>
    </font>
    <font>
      <b val="0"/>
      <i val="0"/>
      <strike val="0"/>
      <u val="single"/>
      <sz val="11"/>
      <color rgb="FF0000D4"/>
      <name val="Calibri"/>
    </font>
    <font>
      <b val="0"/>
      <i val="0"/>
      <strike val="0"/>
      <u val="none"/>
      <sz val="16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2BD90"/>
        <bgColor rgb="FF000000"/>
      </patternFill>
    </fill>
    <fill>
      <patternFill patternType="solid">
        <fgColor rgb="FFcce6ff"/>
        <bgColor rgb="FF000000"/>
      </patternFill>
    </fill>
    <fill>
      <patternFill patternType="solid">
        <fgColor rgb="FFfff2cc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2" applyFont="0" applyNumberFormat="0" applyFill="0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general" vertical="center" textRotation="0" wrapText="true" shrinkToFit="false"/>
    </xf>
    <xf xfId="0" fontId="0" numFmtId="0" fillId="0" borderId="4" applyFont="0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true" shrinkToFit="false"/>
    </xf>
    <xf xfId="0" fontId="0" numFmtId="0" fillId="0" borderId="6" applyFont="0" applyNumberFormat="0" applyFill="0" applyBorder="1" applyAlignment="1">
      <alignment horizontal="general" vertical="center" textRotation="0" wrapText="true" shrinkToFit="false"/>
    </xf>
    <xf xfId="0" fontId="1" numFmtId="0" fillId="0" borderId="4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5" applyFont="1" applyNumberFormat="0" applyFill="0" applyBorder="1" applyAlignment="1">
      <alignment horizontal="general" vertical="center" textRotation="0" wrapText="true" shrinkToFit="false"/>
    </xf>
    <xf xfId="0" fontId="1" numFmtId="0" fillId="0" borderId="6" applyFont="1" applyNumberFormat="0" applyFill="0" applyBorder="1" applyAlignment="1">
      <alignment horizontal="general" vertical="center" textRotation="0" wrapText="true" shrinkToFit="false"/>
    </xf>
    <xf xfId="0" fontId="1" numFmtId="0" fillId="0" borderId="2" applyFont="1" applyNumberFormat="0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2" numFmtId="0" fillId="0" borderId="1" applyFont="1" applyNumberFormat="0" applyFill="0" applyBorder="1" applyAlignment="1">
      <alignment horizontal="general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top" textRotation="0" wrapText="true" shrinkToFit="false"/>
    </xf>
    <xf xfId="0" fontId="0" numFmtId="0" fillId="0" borderId="7" applyFont="0" applyNumberFormat="0" applyFill="0" applyBorder="1" applyAlignment="1">
      <alignment horizontal="center" vertical="top" textRotation="0" wrapText="true" shrinkToFit="false"/>
    </xf>
    <xf xfId="0" fontId="0" numFmtId="0" fillId="0" borderId="7" applyFont="0" applyNumberFormat="0" applyFill="0" applyBorder="1" applyAlignment="1">
      <alignment horizontal="right" vertical="top" textRotation="0" wrapText="true" shrinkToFit="false"/>
    </xf>
    <xf xfId="0" fontId="0" numFmtId="4" fillId="0" borderId="7" applyFont="0" applyNumberFormat="1" applyFill="0" applyBorder="1" applyAlignment="1">
      <alignment horizontal="right" vertical="top" textRotation="0" wrapText="true" shrinkToFit="false"/>
    </xf>
    <xf xfId="0" fontId="0" numFmtId="0" fillId="0" borderId="2" applyFont="0" applyNumberFormat="0" applyFill="0" applyBorder="1" applyAlignment="1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general" vertical="center" textRotation="0" wrapText="false" shrinkToFit="false"/>
    </xf>
    <xf xfId="0" fontId="0" numFmtId="0" fillId="0" borderId="3" applyFont="0" applyNumberFormat="0" applyFill="0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top" textRotation="0" wrapText="true" shrinkToFit="false"/>
    </xf>
    <xf xfId="0" fontId="0" numFmtId="0" fillId="0" borderId="8" applyFont="0" applyNumberFormat="0" applyFill="0" applyBorder="1" applyAlignment="1">
      <alignment horizontal="general" vertical="top" textRotation="0" wrapText="true" shrinkToFit="false"/>
    </xf>
    <xf xfId="0" fontId="0" numFmtId="0" fillId="0" borderId="8" applyFont="0" applyNumberFormat="0" applyFill="0" applyBorder="1" applyAlignment="1">
      <alignment horizontal="center" vertical="top" textRotation="0" wrapText="true" shrinkToFit="false"/>
    </xf>
    <xf xfId="0" fontId="0" numFmtId="0" fillId="0" borderId="8" applyFont="0" applyNumberFormat="0" applyFill="0" applyBorder="1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top" textRotation="0" wrapText="true" shrinkToFit="false"/>
    </xf>
    <xf xfId="0" fontId="0" numFmtId="0" fillId="2" borderId="7" applyFont="0" applyNumberFormat="0" applyFill="1" applyBorder="1" applyAlignment="1">
      <alignment horizontal="center" vertical="top" textRotation="0" wrapText="true" shrinkToFit="false"/>
    </xf>
    <xf xfId="0" fontId="0" numFmtId="0" fillId="2" borderId="7" applyFont="0" applyNumberFormat="0" applyFill="1" applyBorder="1" applyAlignment="1">
      <alignment horizontal="right" vertical="top" textRotation="0" wrapText="true" shrinkToFit="false"/>
    </xf>
    <xf xfId="0" fontId="0" numFmtId="4" fillId="2" borderId="7" applyFont="0" applyNumberFormat="1" applyFill="1" applyBorder="1" applyAlignment="1">
      <alignment horizontal="right" vertical="top" textRotation="0" wrapText="tru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1"/>
  <sheetViews>
    <sheetView tabSelected="1" workbookViewId="0" showGridLines="true" showRowColHeaders="1">
      <pane xSplit="2" ySplit="2" topLeftCell="C3" activePane="bottomRight" state="frozen"/>
      <selection pane="topRight"/>
      <selection pane="bottomLeft"/>
      <selection pane="bottomRight" activeCell="D100" sqref="D100"/>
    </sheetView>
  </sheetViews>
  <sheetFormatPr defaultRowHeight="14.4" defaultColWidth="14.544" outlineLevelRow="0" outlineLevelCol="0"/>
  <cols>
    <col min="1" max="1" width="9.792" customWidth="true" style="0"/>
    <col min="2" max="2" width="21.024" customWidth="true" style="0"/>
    <col min="3" max="3" width="15.84" customWidth="true" style="0"/>
    <col min="4" max="4" width="21.024" customWidth="true" style="0"/>
  </cols>
  <sheetData>
    <row r="1" spans="1:5" customHeight="1" ht="18">
      <c r="A1" s="42" t="s">
        <v>0</v>
      </c>
      <c r="B1" s="42"/>
      <c r="C1" s="42"/>
      <c r="D1" s="42"/>
    </row>
    <row r="2" spans="1:5" customHeight="1" ht="17.25">
      <c r="A2" s="14" t="s">
        <v>1</v>
      </c>
      <c r="B2" s="15" t="s">
        <v>2</v>
      </c>
      <c r="C2" s="15" t="s">
        <v>3</v>
      </c>
      <c r="D2" s="18" t="s">
        <v>4</v>
      </c>
    </row>
    <row r="3" spans="1:5" customHeight="1" ht="27">
      <c r="A3" s="4" t="s">
        <v>5</v>
      </c>
      <c r="B3" s="4" t="s">
        <v>6</v>
      </c>
      <c r="C3" s="4" t="s">
        <v>7</v>
      </c>
      <c r="D3" s="4" t="s">
        <v>8</v>
      </c>
      <c r="E3" s="44"/>
    </row>
    <row r="4" spans="1:5" customHeight="1" ht="26.25">
      <c r="A4" s="1" t="s">
        <v>5</v>
      </c>
      <c r="B4" s="3" t="s">
        <v>9</v>
      </c>
      <c r="C4" s="1" t="s">
        <v>10</v>
      </c>
      <c r="D4" s="1" t="s">
        <v>8</v>
      </c>
      <c r="E4" s="46"/>
    </row>
    <row r="5" spans="1:5" customHeight="1" ht="65.25" s="10" customFormat="1">
      <c r="A5" s="8" t="s">
        <v>5</v>
      </c>
      <c r="B5" s="9" t="s">
        <v>11</v>
      </c>
      <c r="C5" s="9" t="s">
        <v>12</v>
      </c>
      <c r="D5" s="9" t="s">
        <v>13</v>
      </c>
      <c r="E5" s="43"/>
    </row>
    <row r="6" spans="1:5" customHeight="1" ht="26.25">
      <c r="A6" s="5" t="s">
        <v>5</v>
      </c>
      <c r="B6" s="1" t="s">
        <v>14</v>
      </c>
      <c r="C6" s="1" t="s">
        <v>15</v>
      </c>
      <c r="D6" s="1" t="s">
        <v>16</v>
      </c>
    </row>
    <row r="7" spans="1:5" customHeight="1" ht="26.25">
      <c r="A7" s="5" t="s">
        <v>5</v>
      </c>
      <c r="B7" s="1" t="s">
        <v>17</v>
      </c>
      <c r="C7" s="1" t="s">
        <v>15</v>
      </c>
      <c r="D7" s="1" t="s">
        <v>16</v>
      </c>
    </row>
    <row r="8" spans="1:5" customHeight="1" ht="26.25">
      <c r="A8" s="5" t="s">
        <v>5</v>
      </c>
      <c r="B8" s="1" t="s">
        <v>18</v>
      </c>
      <c r="C8" s="1" t="s">
        <v>15</v>
      </c>
      <c r="D8" s="1" t="s">
        <v>16</v>
      </c>
    </row>
    <row r="9" spans="1:5" customHeight="1" ht="26.25">
      <c r="A9" s="5" t="s">
        <v>5</v>
      </c>
      <c r="B9" s="1" t="s">
        <v>19</v>
      </c>
      <c r="C9" s="1" t="s">
        <v>12</v>
      </c>
      <c r="D9" s="1" t="s">
        <v>16</v>
      </c>
    </row>
    <row r="10" spans="1:5" customHeight="1" ht="26.25">
      <c r="A10" s="5" t="s">
        <v>5</v>
      </c>
      <c r="B10" s="1" t="s">
        <v>20</v>
      </c>
      <c r="C10" s="1" t="s">
        <v>12</v>
      </c>
      <c r="D10" s="1" t="s">
        <v>21</v>
      </c>
      <c r="E10" s="46"/>
    </row>
    <row r="11" spans="1:5" customHeight="1" ht="39">
      <c r="A11" s="5" t="s">
        <v>5</v>
      </c>
      <c r="B11" s="1" t="s">
        <v>22</v>
      </c>
      <c r="C11" s="1" t="s">
        <v>12</v>
      </c>
      <c r="D11" s="1" t="s">
        <v>23</v>
      </c>
      <c r="E11" s="46"/>
    </row>
    <row r="12" spans="1:5" customHeight="1" ht="39" s="10" customFormat="1">
      <c r="A12" s="9" t="s">
        <v>5</v>
      </c>
      <c r="B12" s="11" t="s">
        <v>24</v>
      </c>
      <c r="C12" s="9" t="s">
        <v>25</v>
      </c>
      <c r="D12" s="9" t="s">
        <v>26</v>
      </c>
      <c r="E12" s="47"/>
    </row>
    <row r="13" spans="1:5" customHeight="1" ht="48.75">
      <c r="A13" s="5" t="s">
        <v>5</v>
      </c>
      <c r="B13" s="1" t="s">
        <v>27</v>
      </c>
      <c r="C13" s="1" t="s">
        <v>28</v>
      </c>
      <c r="D13" s="1" t="s">
        <v>29</v>
      </c>
      <c r="E13" s="46"/>
    </row>
    <row r="14" spans="1:5" customHeight="1" ht="26.25" s="10" customFormat="1">
      <c r="A14" s="12" t="s">
        <v>5</v>
      </c>
      <c r="B14" s="13" t="s">
        <v>30</v>
      </c>
      <c r="C14" s="13" t="s">
        <v>31</v>
      </c>
      <c r="D14" s="13" t="s">
        <v>32</v>
      </c>
      <c r="E14" s="43"/>
    </row>
    <row r="15" spans="1:5" customHeight="1" ht="26.25">
      <c r="A15" s="7" t="s">
        <v>5</v>
      </c>
      <c r="B15" s="1" t="s">
        <v>33</v>
      </c>
      <c r="C15" s="3" t="s">
        <v>28</v>
      </c>
      <c r="D15" s="3" t="s">
        <v>34</v>
      </c>
    </row>
    <row r="16" spans="1:5" customHeight="1" ht="26.25">
      <c r="A16" s="1" t="s">
        <v>5</v>
      </c>
      <c r="B16" s="4" t="s">
        <v>35</v>
      </c>
      <c r="C16" s="1" t="s">
        <v>36</v>
      </c>
      <c r="D16" s="1" t="s">
        <v>37</v>
      </c>
    </row>
    <row r="17" spans="1:5" customHeight="1" ht="15.75">
      <c r="A17" s="1" t="s">
        <v>38</v>
      </c>
      <c r="B17" s="3" t="s">
        <v>39</v>
      </c>
      <c r="C17" s="1" t="s">
        <v>40</v>
      </c>
      <c r="D17" s="1" t="s">
        <v>41</v>
      </c>
    </row>
    <row r="18" spans="1:5" customHeight="1" ht="26.25" s="10" customFormat="1">
      <c r="A18" s="8" t="s">
        <v>5</v>
      </c>
      <c r="B18" s="9" t="s">
        <v>42</v>
      </c>
      <c r="C18" s="9" t="s">
        <v>43</v>
      </c>
      <c r="D18" s="9" t="s">
        <v>44</v>
      </c>
      <c r="E18" s="47"/>
    </row>
    <row r="19" spans="1:5" customHeight="1" ht="26.25">
      <c r="A19" s="5" t="s">
        <v>5</v>
      </c>
      <c r="B19" s="1" t="s">
        <v>45</v>
      </c>
      <c r="C19" s="1" t="s">
        <v>43</v>
      </c>
      <c r="D19" s="1" t="s">
        <v>46</v>
      </c>
      <c r="E19" s="44"/>
    </row>
    <row r="20" spans="1:5" customHeight="1" ht="26.25">
      <c r="A20" s="7" t="s">
        <v>5</v>
      </c>
      <c r="B20" s="3" t="s">
        <v>47</v>
      </c>
      <c r="C20" s="3" t="s">
        <v>48</v>
      </c>
      <c r="D20" s="41" t="str">
        <f>HYPERLINK("https://tools.wmflabs.org/geohack/geohack.php?language=zh&amp;pagename=%E4%B8%8A%E5%9D%AA%E6%94%94%E6%B2%B3%E5%A0%B0&amp;params=24_41_24_N_121_06_11_E_type:landmark", "24°41′24″N 121°06′11″E")</f>
      </c>
    </row>
    <row r="21" spans="1:5" customHeight="1" ht="26.25">
      <c r="A21" s="7" t="s">
        <v>5</v>
      </c>
      <c r="B21" s="1" t="s">
        <v>49</v>
      </c>
      <c r="C21" s="3" t="s">
        <v>50</v>
      </c>
      <c r="D21" s="41" t="str">
        <f>HYPERLINK("https://tools.wmflabs.org/geohack/geohack.php?language=zh&amp;pagename=%E9%9A%86%E6%81%A9%E5%A0%B0&amp;params=24_47_50_N_121_02_10_E_type:landmark", "24°47′50″N 121°02′10″E")</f>
      </c>
      <c r="E21" s="46"/>
    </row>
    <row r="22" spans="1:5" customHeight="1" ht="26.25">
      <c r="A22" s="1" t="s">
        <v>51</v>
      </c>
      <c r="B22" s="4" t="s">
        <v>52</v>
      </c>
      <c r="C22" s="1" t="s">
        <v>53</v>
      </c>
      <c r="D22" s="1" t="s">
        <v>54</v>
      </c>
      <c r="E22" s="46"/>
    </row>
    <row r="23" spans="1:5" customHeight="1" ht="64.5" s="10" customFormat="1">
      <c r="A23" s="1" t="s">
        <v>51</v>
      </c>
      <c r="B23" s="1" t="s">
        <v>55</v>
      </c>
      <c r="C23" s="1" t="s">
        <v>56</v>
      </c>
      <c r="D23" s="1" t="s">
        <v>57</v>
      </c>
      <c r="E23" s="47"/>
    </row>
    <row r="24" spans="1:5" customHeight="1" ht="119.25">
      <c r="A24" s="7" t="s">
        <v>51</v>
      </c>
      <c r="B24" s="1" t="s">
        <v>58</v>
      </c>
      <c r="C24" s="3" t="s">
        <v>59</v>
      </c>
      <c r="D24" s="3" t="s">
        <v>60</v>
      </c>
      <c r="E24" s="44"/>
    </row>
    <row r="25" spans="1:5" customHeight="1" ht="15.75">
      <c r="A25" s="5" t="s">
        <v>51</v>
      </c>
      <c r="B25" s="1" t="s">
        <v>61</v>
      </c>
      <c r="C25" s="1" t="s">
        <v>62</v>
      </c>
      <c r="D25" s="41" t="str">
        <f>HYPERLINK("https://tools.wmflabs.org/geohack/geohack.php?language=zh&amp;pagename=%E5%A3%AB%E6%9E%97%E6%94%94%E6%B2%B3%E5%A0%B0&amp;params=24_20_43_N_120_56_09_E_type:landmark", "24°20′43″N 120°56′09″E")</f>
      </c>
      <c r="E25" s="46"/>
    </row>
    <row r="26" spans="1:5" customHeight="1" ht="26.25">
      <c r="A26" s="5" t="s">
        <v>51</v>
      </c>
      <c r="B26" s="1" t="s">
        <v>63</v>
      </c>
      <c r="C26" s="1" t="s">
        <v>64</v>
      </c>
      <c r="D26" s="1" t="s">
        <v>65</v>
      </c>
    </row>
    <row r="27" spans="1:5" customHeight="1" ht="26.25">
      <c r="A27" s="5" t="s">
        <v>51</v>
      </c>
      <c r="B27" s="1" t="s">
        <v>66</v>
      </c>
      <c r="C27" s="1" t="s">
        <v>67</v>
      </c>
      <c r="D27" s="1" t="s">
        <v>68</v>
      </c>
    </row>
    <row r="28" spans="1:5" customHeight="1" ht="77.25">
      <c r="A28" s="1" t="s">
        <v>51</v>
      </c>
      <c r="B28" s="3" t="s">
        <v>69</v>
      </c>
      <c r="C28" s="1" t="s">
        <v>70</v>
      </c>
      <c r="D28" s="1" t="s">
        <v>71</v>
      </c>
      <c r="E28" s="44"/>
    </row>
    <row r="29" spans="1:5" customHeight="1" ht="32.25">
      <c r="A29" s="5" t="s">
        <v>51</v>
      </c>
      <c r="B29" s="1" t="s">
        <v>72</v>
      </c>
      <c r="C29" s="1" t="s">
        <v>73</v>
      </c>
      <c r="D29" s="16" t="s">
        <v>74</v>
      </c>
      <c r="E29" s="44"/>
    </row>
    <row r="30" spans="1:5" customHeight="1" ht="15.75">
      <c r="A30" s="5" t="s">
        <v>51</v>
      </c>
      <c r="B30" s="1" t="s">
        <v>75</v>
      </c>
      <c r="C30" s="1" t="s">
        <v>73</v>
      </c>
      <c r="D30" s="41" t="str">
        <f>HYPERLINK("https://tools.wmflabs.org/geohack/geohack.php?language=zh&amp;pagename=%E9%9D%92%E5%B1%B1%E5%A3%A9&amp;params=24_15_11_N_121_09_37_E_type:landmark", "24°15′11″N 121°09′37″E")</f>
      </c>
      <c r="E30" s="46"/>
    </row>
    <row r="31" spans="1:5" customHeight="1" ht="15.75">
      <c r="A31" s="5" t="s">
        <v>51</v>
      </c>
      <c r="B31" s="1" t="s">
        <v>76</v>
      </c>
      <c r="C31" s="1" t="s">
        <v>73</v>
      </c>
      <c r="D31" s="41" t="str">
        <f>HYPERLINK("https://tools.wmflabs.org/geohack/geohack.php?language=zh&amp;pagename=%E8%B0%B7%E9%97%9C%E6%B0%B4%E5%BA%AB&amp;params=24_14_00_N_121_04_34_E_type:landmark", "24°14′00″N 121°04′34″E")</f>
      </c>
      <c r="E31" s="46"/>
    </row>
    <row r="32" spans="1:5" customHeight="1" ht="15.75">
      <c r="A32" s="5" t="s">
        <v>51</v>
      </c>
      <c r="B32" s="1" t="s">
        <v>77</v>
      </c>
      <c r="C32" s="1" t="s">
        <v>73</v>
      </c>
      <c r="D32" s="41" t="str">
        <f>HYPERLINK("https://tools.wmflabs.org/geohack/geohack.php?language=zh&amp;pagename=%E5%A4%A9%E8%BC%AA%E5%A3%A9&amp;params=24_12_38_N_121_00_54_E_type:landmark", "24°12′38″N 121°00′54″E")</f>
      </c>
      <c r="E32" s="46"/>
    </row>
    <row r="33" spans="1:5" customHeight="1" ht="15.75">
      <c r="A33" s="5" t="s">
        <v>51</v>
      </c>
      <c r="B33" s="1" t="s">
        <v>78</v>
      </c>
      <c r="C33" s="1" t="s">
        <v>73</v>
      </c>
      <c r="D33" s="41" t="str">
        <f>HYPERLINK("https://tools.wmflabs.org/geohack/geohack.php?language=zh&amp;pagename=%E9%A6%AC%E9%9E%8D%E5%A3%A9&amp;params=24_11_04_N_120_54_48_E_type:landmark", "24°11′04″N 120°54′48″E")</f>
      </c>
      <c r="E33" s="46"/>
    </row>
    <row r="34" spans="1:5" customHeight="1" ht="15.75">
      <c r="A34" s="5" t="s">
        <v>51</v>
      </c>
      <c r="B34" s="1" t="s">
        <v>79</v>
      </c>
      <c r="C34" s="1" t="s">
        <v>80</v>
      </c>
      <c r="D34" s="41" t="str">
        <f>HYPERLINK("https://tools.wmflabs.org/geohack/geohack.php?language=zh&amp;pagename=%E7%9F%B3%E5%B2%A1%E6%B0%B4%E5%A3%A9&amp;params=24_16_53_N_120_46_9_E_type:landmark", "24°16′53″N 120°46′9″E")</f>
      </c>
      <c r="E34" s="46"/>
    </row>
    <row r="35" spans="1:5" customHeight="1" ht="26.25">
      <c r="A35" s="5" t="s">
        <v>51</v>
      </c>
      <c r="B35" s="1" t="s">
        <v>81</v>
      </c>
      <c r="C35" s="1" t="s">
        <v>82</v>
      </c>
      <c r="D35" s="1" t="s">
        <v>83</v>
      </c>
      <c r="E35" s="44"/>
    </row>
    <row r="36" spans="1:5" customHeight="1" ht="15.75">
      <c r="A36" s="5" t="s">
        <v>51</v>
      </c>
      <c r="B36" s="1" t="s">
        <v>84</v>
      </c>
      <c r="C36" s="1" t="s">
        <v>85</v>
      </c>
      <c r="D36" s="1" t="s">
        <v>86</v>
      </c>
    </row>
    <row r="37" spans="1:5" customHeight="1" ht="64.5" s="10" customFormat="1">
      <c r="A37" s="1" t="s">
        <v>51</v>
      </c>
      <c r="B37" s="1" t="s">
        <v>87</v>
      </c>
      <c r="C37" s="1" t="s">
        <v>88</v>
      </c>
      <c r="D37" s="1" t="s">
        <v>89</v>
      </c>
      <c r="E37" s="43"/>
    </row>
    <row r="38" spans="1:5" customHeight="1" ht="15.75">
      <c r="A38" s="1" t="s">
        <v>51</v>
      </c>
      <c r="B38" s="1" t="s">
        <v>90</v>
      </c>
      <c r="C38" s="1" t="s">
        <v>88</v>
      </c>
      <c r="D38" s="41" t="str">
        <f>HYPERLINK("https://tools.wmflabs.org/geohack/geohack.php?language=zh&amp;pagename=%E6%AD%A6%E7%95%8C%E5%A3%A9&amp;params=23_54_52_N_121_03_27_E_type:landmark", "23°54′52″N 121°03′27″E")</f>
      </c>
    </row>
    <row r="39" spans="1:5" customHeight="1" ht="15.75">
      <c r="A39" s="1" t="s">
        <v>51</v>
      </c>
      <c r="B39" s="3" t="s">
        <v>91</v>
      </c>
      <c r="C39" s="1" t="s">
        <v>92</v>
      </c>
      <c r="D39" s="41" t="str">
        <f>HYPERLINK("https://tools.wmflabs.org/geohack/geohack.php?language=zh&amp;pagename=%E6%97%A5%E6%9C%88%E6%BD%AD&amp;params=23_52_N_120_55_E_type:landmark", "23°52′N 120°55′E")</f>
      </c>
      <c r="E39" s="45"/>
    </row>
    <row r="40" spans="1:5" customHeight="1" ht="113.25">
      <c r="A40" s="5" t="s">
        <v>51</v>
      </c>
      <c r="B40" s="1" t="s">
        <v>93</v>
      </c>
      <c r="C40" s="1" t="s">
        <v>94</v>
      </c>
      <c r="D40" s="41" t="str">
        <f>HYPERLINK("https://tools.wmflabs.org/geohack/geohack.php?language=zh&amp;pagename=%E6%98%8E%E6%B9%96%E6%B0%B4%E5%BA%AB&amp;params=23_51_15_N_120_52_15_E_type:landmark", "23°51′15″N 120°52′15″E")</f>
      </c>
      <c r="E40" s="46"/>
    </row>
    <row r="41" spans="1:5" customHeight="1" ht="64.5" s="10" customFormat="1">
      <c r="A41" s="5" t="s">
        <v>51</v>
      </c>
      <c r="B41" s="1" t="s">
        <v>95</v>
      </c>
      <c r="C41" s="1" t="s">
        <v>94</v>
      </c>
      <c r="D41" s="1" t="s">
        <v>96</v>
      </c>
      <c r="E41" s="47"/>
    </row>
    <row r="42" spans="1:5" customHeight="1" ht="48.75" s="10" customFormat="1">
      <c r="A42" s="5" t="s">
        <v>51</v>
      </c>
      <c r="B42" s="1" t="s">
        <v>97</v>
      </c>
      <c r="C42" s="1" t="s">
        <v>94</v>
      </c>
      <c r="D42" s="41" t="str">
        <f>HYPERLINK("https://tools.wmflabs.org/geohack/geohack.php?language=zh&amp;pagename=%E9%8A%83%E6%AB%83%E5%A3%A9&amp;params=23_48_57_N_120_51_48_E_type:landmark", "23°48′57″N 120°51′48″E")</f>
      </c>
    </row>
    <row r="43" spans="1:5" customHeight="1" ht="15.75">
      <c r="A43" s="1" t="s">
        <v>51</v>
      </c>
      <c r="B43" s="4" t="s">
        <v>98</v>
      </c>
      <c r="C43" s="1" t="s">
        <v>92</v>
      </c>
      <c r="D43" s="41" t="str">
        <f>HYPERLINK("https://tools.wmflabs.org/geohack/geohack.php?language=zh&amp;pagename=%E9%A0%AD%E7%A4%BE%E6%B0%B4%E5%BA%AB&amp;params=23_50_12_N_120_53_48_E_type:landmark", "23°50′12″N 120°53′48″E")</f>
      </c>
    </row>
    <row r="44" spans="1:5" customHeight="1" ht="66.75">
      <c r="A44" s="1" t="s">
        <v>51</v>
      </c>
      <c r="B44" s="1" t="s">
        <v>99</v>
      </c>
      <c r="C44" s="1" t="s">
        <v>100</v>
      </c>
      <c r="D44" s="41" t="str">
        <f>HYPERLINK("https://tools.wmflabs.org/geohack/geohack.php?language=zh&amp;pagename=%E9%9B%86%E9%9B%86%E6%94%94%E6%B2%B3%E5%A0%B0&amp;params=23_49_13_N_120_45_51_E_type:landmark", "23°49′13″N 120°45′51″E")</f>
      </c>
      <c r="E44" s="46"/>
    </row>
    <row r="45" spans="1:5" customHeight="1" ht="26.25">
      <c r="A45" s="1" t="s">
        <v>101</v>
      </c>
      <c r="B45" s="1" t="s">
        <v>102</v>
      </c>
      <c r="C45" s="1" t="s">
        <v>103</v>
      </c>
      <c r="D45" s="1" t="s">
        <v>104</v>
      </c>
      <c r="E45" s="46"/>
    </row>
    <row r="46" spans="1:5" customHeight="1" ht="26.25">
      <c r="A46" s="1" t="s">
        <v>101</v>
      </c>
      <c r="B46" s="1" t="s">
        <v>105</v>
      </c>
      <c r="C46" s="1" t="s">
        <v>106</v>
      </c>
      <c r="D46" s="1" t="s">
        <v>107</v>
      </c>
      <c r="E46" s="45"/>
    </row>
    <row r="47" spans="1:5" customHeight="1" ht="26.25">
      <c r="A47" s="1" t="s">
        <v>101</v>
      </c>
      <c r="B47" s="1" t="s">
        <v>108</v>
      </c>
      <c r="C47" s="1" t="s">
        <v>109</v>
      </c>
      <c r="D47" s="1" t="s">
        <v>110</v>
      </c>
      <c r="E47" s="44"/>
    </row>
    <row r="48" spans="1:5" customHeight="1" ht="26.25">
      <c r="A48" s="1" t="s">
        <v>101</v>
      </c>
      <c r="B48" s="1" t="s">
        <v>111</v>
      </c>
      <c r="C48" s="1" t="s">
        <v>112</v>
      </c>
      <c r="D48" s="1" t="s">
        <v>113</v>
      </c>
      <c r="E48" s="44"/>
    </row>
    <row r="49" spans="1:5" customHeight="1" ht="15.75">
      <c r="A49" s="1" t="s">
        <v>101</v>
      </c>
      <c r="B49" s="1" t="s">
        <v>114</v>
      </c>
      <c r="C49" s="1" t="s">
        <v>115</v>
      </c>
      <c r="D49" s="1" t="s">
        <v>116</v>
      </c>
      <c r="E49" s="46"/>
    </row>
    <row r="50" spans="1:5" customHeight="1" ht="26.25">
      <c r="A50" s="1" t="s">
        <v>101</v>
      </c>
      <c r="B50" s="3" t="s">
        <v>117</v>
      </c>
      <c r="C50" s="1" t="s">
        <v>115</v>
      </c>
      <c r="D50" s="1" t="s">
        <v>118</v>
      </c>
      <c r="E50" s="44"/>
    </row>
    <row r="51" spans="1:5" customHeight="1" ht="26.25">
      <c r="A51" s="5" t="s">
        <v>101</v>
      </c>
      <c r="B51" s="1" t="s">
        <v>119</v>
      </c>
      <c r="C51" s="1" t="s">
        <v>120</v>
      </c>
      <c r="D51" s="1" t="s">
        <v>121</v>
      </c>
      <c r="E51" s="46"/>
    </row>
    <row r="52" spans="1:5" customHeight="1" ht="26.25">
      <c r="A52" s="5" t="s">
        <v>101</v>
      </c>
      <c r="B52" s="1" t="s">
        <v>122</v>
      </c>
      <c r="C52" s="1" t="s">
        <v>120</v>
      </c>
      <c r="D52" s="1" t="s">
        <v>123</v>
      </c>
    </row>
    <row r="53" spans="1:5" customHeight="1" ht="26.25">
      <c r="A53" s="3" t="s">
        <v>101</v>
      </c>
      <c r="B53" s="6" t="s">
        <v>124</v>
      </c>
      <c r="C53" s="3" t="s">
        <v>125</v>
      </c>
      <c r="D53" s="3" t="s">
        <v>126</v>
      </c>
      <c r="E53" s="44"/>
    </row>
    <row r="54" spans="1:5" customHeight="1" ht="60">
      <c r="A54" s="1" t="s">
        <v>101</v>
      </c>
      <c r="B54" s="1" t="s">
        <v>127</v>
      </c>
      <c r="C54" s="1" t="s">
        <v>128</v>
      </c>
      <c r="D54" s="1" t="s">
        <v>129</v>
      </c>
      <c r="E54" s="44"/>
    </row>
    <row r="55" spans="1:5" customHeight="1" ht="26.25">
      <c r="A55" s="1" t="s">
        <v>101</v>
      </c>
      <c r="B55" s="1" t="s">
        <v>130</v>
      </c>
      <c r="C55" s="1" t="s">
        <v>128</v>
      </c>
      <c r="D55" s="1" t="s">
        <v>131</v>
      </c>
      <c r="E55" s="46"/>
    </row>
    <row r="56" spans="1:5" customHeight="1" ht="26.25">
      <c r="A56" s="1" t="s">
        <v>101</v>
      </c>
      <c r="B56" s="3" t="s">
        <v>132</v>
      </c>
      <c r="C56" s="1" t="s">
        <v>133</v>
      </c>
      <c r="D56" s="1" t="s">
        <v>134</v>
      </c>
    </row>
    <row r="57" spans="1:5" customHeight="1" ht="26.25">
      <c r="A57" s="5" t="s">
        <v>101</v>
      </c>
      <c r="B57" s="1" t="s">
        <v>135</v>
      </c>
      <c r="C57" s="1" t="s">
        <v>136</v>
      </c>
      <c r="D57" s="1" t="s">
        <v>137</v>
      </c>
    </row>
    <row r="58" spans="1:5" customHeight="1" ht="26.25">
      <c r="A58" s="5" t="s">
        <v>101</v>
      </c>
      <c r="B58" s="1" t="s">
        <v>138</v>
      </c>
      <c r="C58" s="1" t="s">
        <v>136</v>
      </c>
      <c r="D58" s="1" t="s">
        <v>139</v>
      </c>
      <c r="E58" s="46"/>
    </row>
    <row r="59" spans="1:5" customHeight="1" ht="26.25">
      <c r="A59" s="1" t="s">
        <v>101</v>
      </c>
      <c r="B59" s="4" t="s">
        <v>140</v>
      </c>
      <c r="C59" s="1" t="s">
        <v>141</v>
      </c>
      <c r="D59" s="1" t="s">
        <v>129</v>
      </c>
      <c r="E59" s="46"/>
    </row>
    <row r="60" spans="1:5" customHeight="1" ht="26.25" s="10" customFormat="1">
      <c r="A60" s="1" t="s">
        <v>101</v>
      </c>
      <c r="B60" s="1" t="s">
        <v>142</v>
      </c>
      <c r="C60" s="1" t="s">
        <v>143</v>
      </c>
      <c r="D60" s="1" t="s">
        <v>144</v>
      </c>
      <c r="E60" s="47"/>
    </row>
    <row r="61" spans="1:5" customHeight="1" ht="15.75">
      <c r="A61" s="1" t="s">
        <v>101</v>
      </c>
      <c r="B61" s="1" t="s">
        <v>145</v>
      </c>
      <c r="C61" s="1" t="s">
        <v>146</v>
      </c>
      <c r="D61" s="41" t="str">
        <f>HYPERLINK("https://tools.wmflabs.org/geohack/geohack.php?language=zh&amp;pagename=%E8%A7%80%E9%9F%B3%E6%B9%96&amp;params=22_42_35_N_120_22_10_E_type:landmark", "22°42′35″N 120°22′10″E")</f>
      </c>
    </row>
    <row r="62" spans="1:5" customHeight="1" ht="15.75">
      <c r="A62" s="1" t="s">
        <v>101</v>
      </c>
      <c r="B62" s="1" t="s">
        <v>147</v>
      </c>
      <c r="C62" s="1" t="s">
        <v>148</v>
      </c>
      <c r="D62" s="17" t="s">
        <v>148</v>
      </c>
    </row>
    <row r="63" spans="1:5" customHeight="1" ht="26.25">
      <c r="A63" s="1" t="s">
        <v>101</v>
      </c>
      <c r="B63" s="1" t="s">
        <v>149</v>
      </c>
      <c r="C63" s="1" t="s">
        <v>150</v>
      </c>
      <c r="D63" s="17" t="s">
        <v>151</v>
      </c>
    </row>
    <row r="64" spans="1:5" customHeight="1" ht="26.25" s="10" customFormat="1">
      <c r="A64" s="1" t="s">
        <v>101</v>
      </c>
      <c r="B64" s="1" t="s">
        <v>152</v>
      </c>
      <c r="C64" s="1" t="s">
        <v>153</v>
      </c>
      <c r="D64" s="1" t="s">
        <v>154</v>
      </c>
      <c r="E64" s="43"/>
    </row>
    <row r="65" spans="1:5" customHeight="1" ht="26.25">
      <c r="A65" s="1" t="s">
        <v>101</v>
      </c>
      <c r="B65" s="1" t="s">
        <v>155</v>
      </c>
      <c r="C65" s="1" t="s">
        <v>156</v>
      </c>
      <c r="D65" s="1" t="s">
        <v>157</v>
      </c>
      <c r="E65" s="46"/>
    </row>
    <row r="66" spans="1:5" customHeight="1" ht="26.25">
      <c r="A66" s="3" t="s">
        <v>101</v>
      </c>
      <c r="B66" s="3" t="s">
        <v>158</v>
      </c>
      <c r="C66" s="3" t="s">
        <v>159</v>
      </c>
      <c r="D66" s="3" t="s">
        <v>160</v>
      </c>
      <c r="E66" s="46"/>
    </row>
    <row r="67" spans="1:5" customHeight="1" ht="26.25">
      <c r="A67" s="1" t="s">
        <v>101</v>
      </c>
      <c r="B67" s="1" t="s">
        <v>161</v>
      </c>
      <c r="C67" s="1" t="s">
        <v>162</v>
      </c>
      <c r="D67" s="1" t="s">
        <v>163</v>
      </c>
    </row>
    <row r="68" spans="1:5" customHeight="1" ht="26.25">
      <c r="A68" s="1" t="s">
        <v>101</v>
      </c>
      <c r="B68" s="1" t="s">
        <v>164</v>
      </c>
      <c r="C68" s="1" t="s">
        <v>165</v>
      </c>
      <c r="D68" s="17" t="s">
        <v>166</v>
      </c>
    </row>
    <row r="69" spans="1:5" customHeight="1" ht="26.25">
      <c r="A69" s="1" t="s">
        <v>101</v>
      </c>
      <c r="B69" s="1" t="s">
        <v>167</v>
      </c>
      <c r="C69" s="1" t="s">
        <v>168</v>
      </c>
      <c r="D69" s="1" t="s">
        <v>169</v>
      </c>
    </row>
    <row r="70" spans="1:5" customHeight="1" ht="26.25" s="10" customFormat="1">
      <c r="A70" s="9" t="s">
        <v>101</v>
      </c>
      <c r="B70" s="9" t="s">
        <v>170</v>
      </c>
      <c r="C70" s="9" t="s">
        <v>171</v>
      </c>
      <c r="D70" s="9" t="s">
        <v>172</v>
      </c>
      <c r="E70" s="43"/>
    </row>
    <row r="71" spans="1:5" customHeight="1" ht="26.25">
      <c r="A71" s="1" t="s">
        <v>101</v>
      </c>
      <c r="B71" s="1" t="s">
        <v>173</v>
      </c>
      <c r="C71" s="1" t="s">
        <v>174</v>
      </c>
      <c r="D71" s="1" t="s">
        <v>175</v>
      </c>
    </row>
    <row r="72" spans="1:5" customHeight="1" ht="26.25">
      <c r="A72" s="1" t="s">
        <v>38</v>
      </c>
      <c r="B72" s="3" t="s">
        <v>176</v>
      </c>
      <c r="C72" s="1" t="s">
        <v>177</v>
      </c>
      <c r="D72" s="1" t="s">
        <v>178</v>
      </c>
    </row>
    <row r="73" spans="1:5" customHeight="1" ht="26.25">
      <c r="A73" s="5" t="s">
        <v>38</v>
      </c>
      <c r="B73" s="1" t="s">
        <v>179</v>
      </c>
      <c r="C73" s="1" t="s">
        <v>177</v>
      </c>
      <c r="D73" s="1" t="s">
        <v>180</v>
      </c>
    </row>
    <row r="74" spans="1:5" customHeight="1" ht="15.75">
      <c r="A74" s="5" t="s">
        <v>38</v>
      </c>
      <c r="B74" s="1" t="s">
        <v>181</v>
      </c>
      <c r="C74" s="1" t="s">
        <v>177</v>
      </c>
      <c r="D74" s="1" t="s">
        <v>86</v>
      </c>
    </row>
    <row r="75" spans="1:5" customHeight="1" ht="15.75">
      <c r="A75" s="5" t="s">
        <v>38</v>
      </c>
      <c r="B75" s="1" t="s">
        <v>182</v>
      </c>
      <c r="C75" s="1" t="s">
        <v>177</v>
      </c>
      <c r="D75" s="1" t="s">
        <v>183</v>
      </c>
    </row>
    <row r="76" spans="1:5" customHeight="1" ht="26.25">
      <c r="A76" s="5" t="s">
        <v>38</v>
      </c>
      <c r="B76" s="1" t="s">
        <v>184</v>
      </c>
      <c r="C76" s="1" t="s">
        <v>177</v>
      </c>
      <c r="D76" s="1" t="s">
        <v>185</v>
      </c>
    </row>
    <row r="77" spans="1:5" customHeight="1" ht="15.75">
      <c r="A77" s="1" t="s">
        <v>38</v>
      </c>
      <c r="B77" s="4" t="s">
        <v>186</v>
      </c>
      <c r="C77" s="1" t="s">
        <v>187</v>
      </c>
      <c r="D77" s="1" t="s">
        <v>187</v>
      </c>
    </row>
    <row r="78" spans="1:5" customHeight="1" ht="15.75">
      <c r="A78" s="1" t="s">
        <v>38</v>
      </c>
      <c r="B78" s="1" t="s">
        <v>188</v>
      </c>
      <c r="C78" s="1" t="s">
        <v>189</v>
      </c>
      <c r="D78" s="1" t="s">
        <v>190</v>
      </c>
    </row>
    <row r="79" spans="1:5" customHeight="1" ht="104.25">
      <c r="A79" s="1" t="s">
        <v>191</v>
      </c>
      <c r="B79" s="1" t="s">
        <v>192</v>
      </c>
      <c r="C79" s="1" t="s">
        <v>193</v>
      </c>
      <c r="D79" s="1" t="s">
        <v>194</v>
      </c>
    </row>
    <row r="80" spans="1:5" customHeight="1" ht="15.75">
      <c r="A80" s="1" t="s">
        <v>191</v>
      </c>
      <c r="B80" s="1" t="s">
        <v>195</v>
      </c>
      <c r="C80" s="1" t="s">
        <v>196</v>
      </c>
      <c r="D80" s="1" t="s">
        <v>197</v>
      </c>
    </row>
    <row r="81" spans="1:5" customHeight="1" ht="15.75">
      <c r="A81" s="1" t="s">
        <v>191</v>
      </c>
      <c r="B81" s="1" t="s">
        <v>198</v>
      </c>
      <c r="C81" s="1" t="s">
        <v>199</v>
      </c>
      <c r="D81" s="1" t="s">
        <v>200</v>
      </c>
    </row>
    <row r="82" spans="1:5" customHeight="1" ht="15.75">
      <c r="A82" s="1" t="s">
        <v>191</v>
      </c>
      <c r="B82" s="1" t="s">
        <v>201</v>
      </c>
      <c r="C82" s="1" t="s">
        <v>199</v>
      </c>
      <c r="D82" s="1" t="s">
        <v>86</v>
      </c>
    </row>
    <row r="83" spans="1:5" customHeight="1" ht="15.75">
      <c r="A83" s="1" t="s">
        <v>191</v>
      </c>
      <c r="B83" s="1" t="s">
        <v>202</v>
      </c>
      <c r="C83" s="1" t="s">
        <v>203</v>
      </c>
      <c r="D83" s="40" t="s">
        <v>203</v>
      </c>
    </row>
    <row r="84" spans="1:5" customHeight="1" ht="15.75">
      <c r="A84" s="1" t="s">
        <v>191</v>
      </c>
      <c r="B84" s="1" t="s">
        <v>204</v>
      </c>
      <c r="C84" s="1" t="s">
        <v>205</v>
      </c>
      <c r="D84" s="1" t="s">
        <v>191</v>
      </c>
    </row>
    <row r="85" spans="1:5" customHeight="1" ht="15.75">
      <c r="A85" s="1" t="s">
        <v>191</v>
      </c>
      <c r="B85" s="1" t="s">
        <v>206</v>
      </c>
      <c r="C85" s="1" t="s">
        <v>205</v>
      </c>
      <c r="D85" s="41" t="str">
        <f>HYPERLINK("https://tools.wmflabs.org/geohack/geohack.php?language=zh&amp;pagename=%E4%B8%83%E7%BE%8E%E6%B0%B4%E5%BA%AB&amp;params=23_12_40_N_119_26_02_E_type:landmark", "23°12′40″N 119°26′02″E")</f>
      </c>
    </row>
    <row r="86" spans="1:5" customHeight="1" ht="15.75">
      <c r="A86" s="1" t="s">
        <v>191</v>
      </c>
      <c r="B86" s="1" t="s">
        <v>207</v>
      </c>
      <c r="C86" s="1" t="s">
        <v>208</v>
      </c>
      <c r="D86" s="1" t="s">
        <v>208</v>
      </c>
    </row>
    <row r="87" spans="1:5" customHeight="1" ht="26.25">
      <c r="A87" s="1" t="s">
        <v>209</v>
      </c>
      <c r="B87" s="1" t="s">
        <v>210</v>
      </c>
      <c r="C87" s="1" t="s">
        <v>211</v>
      </c>
      <c r="D87" s="1" t="s">
        <v>212</v>
      </c>
    </row>
    <row r="88" spans="1:5" customHeight="1" ht="26.25">
      <c r="A88" s="1" t="s">
        <v>209</v>
      </c>
      <c r="B88" s="1" t="s">
        <v>213</v>
      </c>
      <c r="C88" s="1" t="s">
        <v>211</v>
      </c>
      <c r="D88" s="1" t="s">
        <v>214</v>
      </c>
    </row>
    <row r="89" spans="1:5" customHeight="1" ht="15.75">
      <c r="A89" s="1" t="s">
        <v>209</v>
      </c>
      <c r="B89" s="1" t="s">
        <v>215</v>
      </c>
      <c r="C89" s="1" t="s">
        <v>211</v>
      </c>
      <c r="D89" s="1"/>
    </row>
    <row r="90" spans="1:5" customHeight="1" ht="15.75">
      <c r="A90" s="1" t="s">
        <v>209</v>
      </c>
      <c r="B90" s="1" t="s">
        <v>216</v>
      </c>
      <c r="C90" s="1" t="s">
        <v>211</v>
      </c>
      <c r="D90" s="1"/>
    </row>
    <row r="91" spans="1:5" customHeight="1" ht="15.75">
      <c r="A91" s="1" t="s">
        <v>209</v>
      </c>
      <c r="B91" s="1" t="s">
        <v>217</v>
      </c>
      <c r="C91" s="1" t="s">
        <v>218</v>
      </c>
      <c r="D91" s="1"/>
    </row>
    <row r="92" spans="1:5" customHeight="1" ht="15.75">
      <c r="A92" s="1" t="s">
        <v>209</v>
      </c>
      <c r="B92" s="1" t="s">
        <v>219</v>
      </c>
      <c r="C92" s="1" t="s">
        <v>211</v>
      </c>
      <c r="D92" s="1"/>
    </row>
    <row r="93" spans="1:5" customHeight="1" ht="15.75">
      <c r="A93" s="1" t="s">
        <v>209</v>
      </c>
      <c r="B93" s="1" t="s">
        <v>220</v>
      </c>
      <c r="C93" s="1" t="s">
        <v>218</v>
      </c>
      <c r="D93" s="1"/>
    </row>
    <row r="94" spans="1:5" customHeight="1" ht="15.75">
      <c r="A94" s="1" t="s">
        <v>209</v>
      </c>
      <c r="B94" s="1" t="s">
        <v>221</v>
      </c>
      <c r="C94" s="1" t="s">
        <v>218</v>
      </c>
      <c r="D94" s="1"/>
    </row>
    <row r="95" spans="1:5" customHeight="1" ht="15.75">
      <c r="A95" s="1" t="s">
        <v>209</v>
      </c>
      <c r="B95" s="1" t="s">
        <v>222</v>
      </c>
      <c r="C95" s="1" t="s">
        <v>218</v>
      </c>
      <c r="D95" s="1"/>
    </row>
    <row r="96" spans="1:5" customHeight="1" ht="15.75">
      <c r="A96" s="1" t="s">
        <v>209</v>
      </c>
      <c r="B96" s="1" t="s">
        <v>223</v>
      </c>
      <c r="C96" s="1" t="s">
        <v>224</v>
      </c>
      <c r="D96" s="1"/>
    </row>
    <row r="97" spans="1:5" customHeight="1" ht="15.75">
      <c r="A97" s="1" t="s">
        <v>209</v>
      </c>
      <c r="B97" s="1" t="s">
        <v>225</v>
      </c>
      <c r="C97" s="1" t="s">
        <v>224</v>
      </c>
      <c r="D97" s="1"/>
    </row>
    <row r="98" spans="1:5" customHeight="1" ht="15.75">
      <c r="A98" s="1" t="s">
        <v>209</v>
      </c>
      <c r="B98" s="1" t="s">
        <v>226</v>
      </c>
      <c r="C98" s="1" t="s">
        <v>224</v>
      </c>
      <c r="D98" s="1"/>
    </row>
    <row r="99" spans="1:5" customHeight="1" ht="15.75">
      <c r="A99" s="1" t="s">
        <v>209</v>
      </c>
      <c r="B99" s="1" t="s">
        <v>227</v>
      </c>
      <c r="C99" s="1" t="s">
        <v>218</v>
      </c>
      <c r="D99" s="1"/>
    </row>
    <row r="100" spans="1:5" customHeight="1" ht="39">
      <c r="A100" s="1" t="s">
        <v>228</v>
      </c>
      <c r="B100" s="1" t="s">
        <v>229</v>
      </c>
      <c r="C100" s="1" t="s">
        <v>230</v>
      </c>
      <c r="D100" s="1" t="s">
        <v>231</v>
      </c>
    </row>
    <row r="101" spans="1:5" customHeight="1" ht="15.75">
      <c r="A101" s="1" t="s">
        <v>228</v>
      </c>
      <c r="B101" s="1" t="s">
        <v>232</v>
      </c>
      <c r="C101" s="1" t="s">
        <v>233</v>
      </c>
      <c r="D101" s="1"/>
    </row>
    <row r="102" spans="1:5" customHeight="1" ht="15.75">
      <c r="A102" s="1" t="s">
        <v>228</v>
      </c>
      <c r="B102" s="1" t="s">
        <v>234</v>
      </c>
      <c r="C102" s="1" t="s">
        <v>235</v>
      </c>
      <c r="D102" s="1"/>
    </row>
    <row r="103" spans="1:5" customHeight="1" ht="15.75">
      <c r="A103" s="1" t="s">
        <v>228</v>
      </c>
      <c r="B103" s="1" t="s">
        <v>236</v>
      </c>
      <c r="C103" s="1" t="s">
        <v>235</v>
      </c>
      <c r="D103" s="1"/>
    </row>
    <row r="104" spans="1:5" customHeight="1" ht="15.75">
      <c r="A104" s="1" t="s">
        <v>228</v>
      </c>
      <c r="B104" s="1" t="s">
        <v>237</v>
      </c>
      <c r="C104" s="1" t="s">
        <v>235</v>
      </c>
      <c r="D104" s="1"/>
    </row>
    <row r="105" spans="1:5" customHeight="1" ht="15.75">
      <c r="A105" s="1" t="s">
        <v>238</v>
      </c>
      <c r="B105" s="1" t="s">
        <v>239</v>
      </c>
      <c r="C105" s="1" t="s">
        <v>235</v>
      </c>
      <c r="D105" s="1"/>
    </row>
    <row r="106" spans="1:5" customHeight="1" ht="15.75">
      <c r="A106" s="1" t="s">
        <v>228</v>
      </c>
      <c r="B106" s="1" t="s">
        <v>240</v>
      </c>
      <c r="C106" s="1" t="s">
        <v>235</v>
      </c>
      <c r="D106" s="1"/>
    </row>
    <row r="107" spans="1:5" customHeight="1" ht="15.75">
      <c r="A107" s="1" t="s">
        <v>228</v>
      </c>
      <c r="B107" s="1" t="s">
        <v>241</v>
      </c>
      <c r="C107" s="1" t="s">
        <v>235</v>
      </c>
      <c r="D107" s="1"/>
    </row>
    <row r="108" spans="1:5" customHeight="1" ht="15.75">
      <c r="A108" s="1" t="s">
        <v>228</v>
      </c>
      <c r="B108" s="1" t="s">
        <v>242</v>
      </c>
      <c r="C108" s="1" t="s">
        <v>235</v>
      </c>
      <c r="D108" s="1"/>
    </row>
    <row r="109" spans="1:5" customHeight="1" ht="15.75">
      <c r="A109" s="2"/>
      <c r="B109" s="2"/>
      <c r="C109" s="2"/>
    </row>
    <row r="110" spans="1:5" customHeight="1" ht="15.75">
      <c r="A110" s="2"/>
      <c r="B110" s="2"/>
      <c r="C110" s="2"/>
    </row>
    <row r="111" spans="1:5" customHeight="1" ht="15.75">
      <c r="A111" s="2"/>
      <c r="B111" s="2"/>
      <c r="C111" s="2"/>
    </row>
    <row r="112" spans="1:5" customHeight="1" ht="15.75">
      <c r="A112" s="2"/>
      <c r="B112" s="2"/>
      <c r="C112" s="2"/>
    </row>
    <row r="113" spans="1:5" customHeight="1" ht="15.75">
      <c r="A113" s="2"/>
      <c r="B113" s="2"/>
      <c r="C113" s="2"/>
    </row>
    <row r="114" spans="1:5" customHeight="1" ht="15.75">
      <c r="A114" s="2"/>
      <c r="B114" s="2"/>
      <c r="C114" s="2"/>
    </row>
    <row r="115" spans="1:5" customHeight="1" ht="15.75">
      <c r="A115" s="2"/>
      <c r="B115" s="2"/>
      <c r="C115" s="2"/>
    </row>
    <row r="116" spans="1:5" customHeight="1" ht="15.75">
      <c r="A116" s="2"/>
      <c r="B116" s="2"/>
      <c r="C116" s="2"/>
    </row>
    <row r="117" spans="1:5" customHeight="1" ht="15.75">
      <c r="A117" s="2"/>
      <c r="B117" s="2"/>
      <c r="C117" s="2"/>
    </row>
    <row r="118" spans="1:5" customHeight="1" ht="15.75">
      <c r="A118" s="2"/>
      <c r="B118" s="2"/>
      <c r="C118" s="2"/>
    </row>
    <row r="119" spans="1:5" customHeight="1" ht="15.75">
      <c r="A119" s="2"/>
      <c r="B119" s="2"/>
      <c r="C119" s="2"/>
    </row>
    <row r="120" spans="1:5" customHeight="1" ht="15.75">
      <c r="A120" s="2"/>
      <c r="B120" s="2"/>
      <c r="C120" s="2"/>
    </row>
    <row r="121" spans="1:5" customHeight="1" ht="15.75">
      <c r="A121" s="2"/>
      <c r="B121" s="2"/>
      <c r="C121" s="2"/>
    </row>
    <row r="122" spans="1:5" customHeight="1" ht="15.75">
      <c r="A122" s="2"/>
      <c r="B122" s="2"/>
      <c r="C122" s="2"/>
    </row>
    <row r="123" spans="1:5" customHeight="1" ht="15.75">
      <c r="A123" s="2"/>
      <c r="B123" s="2"/>
      <c r="C123" s="2"/>
    </row>
    <row r="124" spans="1:5" customHeight="1" ht="15.75">
      <c r="A124" s="2"/>
      <c r="B124" s="2"/>
      <c r="C124" s="2"/>
    </row>
    <row r="125" spans="1:5" customHeight="1" ht="15.75">
      <c r="A125" s="2"/>
      <c r="B125" s="2"/>
      <c r="C125" s="2"/>
    </row>
    <row r="126" spans="1:5" customHeight="1" ht="15.75">
      <c r="A126" s="2"/>
      <c r="B126" s="2"/>
      <c r="C126" s="2"/>
    </row>
    <row r="127" spans="1:5" customHeight="1" ht="15.75">
      <c r="A127" s="2"/>
      <c r="B127" s="2"/>
      <c r="C127" s="2"/>
    </row>
    <row r="128" spans="1:5" customHeight="1" ht="15.75">
      <c r="A128" s="2"/>
      <c r="B128" s="2"/>
      <c r="C128" s="2"/>
    </row>
    <row r="129" spans="1:5" customHeight="1" ht="15.75">
      <c r="A129" s="2"/>
      <c r="B129" s="2"/>
      <c r="C129" s="2"/>
    </row>
    <row r="130" spans="1:5" customHeight="1" ht="15.75">
      <c r="A130" s="2"/>
      <c r="B130" s="2"/>
      <c r="C130" s="2"/>
    </row>
    <row r="131" spans="1:5" customHeight="1" ht="15.75">
      <c r="A131" s="2"/>
      <c r="B131" s="2"/>
      <c r="C13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6"/>
  <sheetViews>
    <sheetView tabSelected="0" workbookViewId="0" showGridLines="true" showRowColHeaders="1">
      <selection activeCell="J10" sqref="J10"/>
    </sheetView>
  </sheetViews>
  <sheetFormatPr defaultRowHeight="14.4" defaultColWidth="14.544" outlineLevelRow="0" outlineLevelCol="0"/>
  <cols>
    <col min="1" max="1" width="8.784" customWidth="true" style="19"/>
    <col min="2" max="2" width="8.784" customWidth="true" style="19"/>
    <col min="3" max="3" width="8.784" customWidth="true" style="19"/>
    <col min="4" max="4" width="11.232" customWidth="true" style="19"/>
    <col min="5" max="5" width="11.808" customWidth="true" style="19"/>
    <col min="6" max="6" width="8.784" customWidth="true" style="19"/>
    <col min="7" max="7" width="13.824" customWidth="true" style="19"/>
  </cols>
  <sheetData>
    <row r="1" spans="1:12" customHeight="1" ht="29.25">
      <c r="A1" s="27" t="s">
        <v>243</v>
      </c>
      <c r="B1" s="28" t="s">
        <v>244</v>
      </c>
      <c r="C1" s="28" t="s">
        <v>245</v>
      </c>
      <c r="D1" s="28" t="s">
        <v>246</v>
      </c>
      <c r="E1" s="28" t="s">
        <v>247</v>
      </c>
      <c r="F1" s="29" t="s">
        <v>248</v>
      </c>
      <c r="G1" s="30" t="s">
        <v>249</v>
      </c>
      <c r="H1" s="31" t="s">
        <v>250</v>
      </c>
      <c r="I1" s="31" t="s">
        <v>251</v>
      </c>
      <c r="J1" s="19" t="s">
        <v>252</v>
      </c>
      <c r="K1" s="31" t="s">
        <v>253</v>
      </c>
    </row>
    <row r="2" spans="1:12" customHeight="1" ht="17.25">
      <c r="A2" s="20">
        <v>1</v>
      </c>
      <c r="B2" s="21" t="s">
        <v>254</v>
      </c>
      <c r="C2" s="21" t="s">
        <v>255</v>
      </c>
      <c r="D2" s="22">
        <v>66</v>
      </c>
      <c r="E2" s="23">
        <v>1000</v>
      </c>
      <c r="F2" s="21" t="s">
        <v>256</v>
      </c>
      <c r="G2" s="21" t="s">
        <v>257</v>
      </c>
      <c r="I2" s="19" t="s">
        <v>258</v>
      </c>
      <c r="J2" s="19" t="s">
        <v>259</v>
      </c>
      <c r="K2" s="36">
        <v>2</v>
      </c>
      <c r="L2" s="24" t="s">
        <v>260</v>
      </c>
    </row>
    <row r="3" spans="1:12" customHeight="1" ht="15.75">
      <c r="A3" s="20">
        <v>2</v>
      </c>
      <c r="B3" s="21" t="s">
        <v>261</v>
      </c>
      <c r="C3" s="21" t="s">
        <v>255</v>
      </c>
      <c r="D3" s="22">
        <v>122.5</v>
      </c>
      <c r="E3" s="23">
        <v>40600</v>
      </c>
      <c r="F3" s="21" t="s">
        <v>256</v>
      </c>
      <c r="G3" s="21" t="s">
        <v>262</v>
      </c>
      <c r="I3" s="19" t="s">
        <v>263</v>
      </c>
      <c r="J3" s="19" t="s">
        <v>259</v>
      </c>
      <c r="K3" s="37" t="s">
        <v>264</v>
      </c>
      <c r="L3" s="25" t="s">
        <v>265</v>
      </c>
    </row>
    <row r="4" spans="1:12" customHeight="1" ht="15.75">
      <c r="A4" s="20">
        <v>3</v>
      </c>
      <c r="B4" s="21" t="s">
        <v>266</v>
      </c>
      <c r="C4" s="21" t="s">
        <v>255</v>
      </c>
      <c r="D4" s="22">
        <v>133.1</v>
      </c>
      <c r="E4" s="23">
        <v>30912</v>
      </c>
      <c r="F4" s="21" t="s">
        <v>256</v>
      </c>
      <c r="G4" s="21" t="s">
        <v>257</v>
      </c>
      <c r="I4" s="19" t="s">
        <v>267</v>
      </c>
      <c r="J4" s="19" t="s">
        <v>259</v>
      </c>
      <c r="K4" s="36">
        <v>3</v>
      </c>
      <c r="L4" s="25" t="s">
        <v>268</v>
      </c>
    </row>
    <row r="5" spans="1:12" customHeight="1" ht="15.75">
      <c r="A5" s="20">
        <v>4</v>
      </c>
      <c r="B5" s="21" t="s">
        <v>269</v>
      </c>
      <c r="C5" s="21" t="s">
        <v>255</v>
      </c>
      <c r="D5" s="22">
        <v>61</v>
      </c>
      <c r="E5" s="23">
        <v>3190</v>
      </c>
      <c r="F5" s="21" t="s">
        <v>256</v>
      </c>
      <c r="G5" s="21" t="s">
        <v>257</v>
      </c>
      <c r="I5" s="19" t="s">
        <v>270</v>
      </c>
      <c r="J5" s="19" t="s">
        <v>259</v>
      </c>
      <c r="K5" s="38">
        <v>3</v>
      </c>
      <c r="L5" s="26" t="s">
        <v>271</v>
      </c>
    </row>
    <row r="6" spans="1:12" customHeight="1" ht="15.75">
      <c r="A6" s="20">
        <v>5</v>
      </c>
      <c r="B6" s="21" t="s">
        <v>272</v>
      </c>
      <c r="C6" s="21" t="s">
        <v>255</v>
      </c>
      <c r="D6" s="22">
        <v>62.5</v>
      </c>
      <c r="E6" s="23">
        <v>2957.4</v>
      </c>
      <c r="F6" s="21" t="s">
        <v>256</v>
      </c>
      <c r="G6" s="21" t="s">
        <v>273</v>
      </c>
      <c r="I6" s="19" t="s">
        <v>274</v>
      </c>
      <c r="J6" s="19" t="s">
        <v>259</v>
      </c>
      <c r="K6" s="36">
        <v>37</v>
      </c>
    </row>
    <row r="7" spans="1:12" customHeight="1" ht="15.75">
      <c r="A7" s="20">
        <v>6</v>
      </c>
      <c r="B7" s="21" t="s">
        <v>275</v>
      </c>
      <c r="C7" s="21" t="s">
        <v>255</v>
      </c>
      <c r="D7" s="22">
        <v>96</v>
      </c>
      <c r="E7" s="23">
        <v>12606.9</v>
      </c>
      <c r="F7" s="21" t="s">
        <v>256</v>
      </c>
      <c r="G7" s="21" t="s">
        <v>273</v>
      </c>
      <c r="I7" s="19" t="s">
        <v>276</v>
      </c>
      <c r="J7" s="19" t="s">
        <v>259</v>
      </c>
      <c r="K7" s="36">
        <v>37</v>
      </c>
    </row>
    <row r="8" spans="1:12" customHeight="1" ht="15.75">
      <c r="A8" s="20">
        <v>7</v>
      </c>
      <c r="B8" s="21" t="s">
        <v>277</v>
      </c>
      <c r="C8" s="21" t="s">
        <v>255</v>
      </c>
      <c r="D8" s="22">
        <v>180</v>
      </c>
      <c r="E8" s="23">
        <v>26220.7</v>
      </c>
      <c r="F8" s="21" t="s">
        <v>256</v>
      </c>
      <c r="G8" s="21" t="s">
        <v>273</v>
      </c>
      <c r="I8" s="19" t="s">
        <v>278</v>
      </c>
      <c r="J8" s="19" t="s">
        <v>259</v>
      </c>
      <c r="K8" s="38">
        <v>4</v>
      </c>
    </row>
    <row r="9" spans="1:12" customHeight="1" ht="15.75">
      <c r="A9" s="20">
        <v>8</v>
      </c>
      <c r="B9" s="21" t="s">
        <v>279</v>
      </c>
      <c r="C9" s="21" t="s">
        <v>255</v>
      </c>
      <c r="D9" s="22">
        <v>114</v>
      </c>
      <c r="E9" s="23">
        <v>14860</v>
      </c>
      <c r="F9" s="21" t="s">
        <v>256</v>
      </c>
      <c r="G9" s="21" t="s">
        <v>273</v>
      </c>
      <c r="I9" s="19" t="s">
        <v>280</v>
      </c>
      <c r="J9" s="19" t="s">
        <v>259</v>
      </c>
      <c r="K9" s="38">
        <v>49</v>
      </c>
    </row>
    <row r="10" spans="1:12" customHeight="1" ht="15.75">
      <c r="A10" s="20">
        <v>9</v>
      </c>
      <c r="B10" s="21" t="s">
        <v>281</v>
      </c>
      <c r="C10" s="21" t="s">
        <v>255</v>
      </c>
      <c r="D10" s="22">
        <v>30.3</v>
      </c>
      <c r="E10" s="23">
        <v>17162.1</v>
      </c>
      <c r="F10" s="21" t="s">
        <v>256</v>
      </c>
      <c r="G10" s="21" t="s">
        <v>273</v>
      </c>
      <c r="I10" s="19" t="s">
        <v>282</v>
      </c>
      <c r="J10" s="19" t="s">
        <v>259</v>
      </c>
      <c r="K10" s="38">
        <v>49</v>
      </c>
    </row>
    <row r="11" spans="1:12" customHeight="1" ht="15.75">
      <c r="A11" s="20">
        <v>10</v>
      </c>
      <c r="B11" s="21" t="s">
        <v>283</v>
      </c>
      <c r="C11" s="21" t="s">
        <v>255</v>
      </c>
      <c r="D11" s="22">
        <v>28</v>
      </c>
      <c r="E11" s="23">
        <v>2911.3</v>
      </c>
      <c r="F11" s="21" t="s">
        <v>256</v>
      </c>
      <c r="G11" s="21" t="s">
        <v>284</v>
      </c>
      <c r="I11" s="19" t="s">
        <v>285</v>
      </c>
      <c r="J11" s="19" t="s">
        <v>259</v>
      </c>
      <c r="K11" s="38">
        <v>5</v>
      </c>
    </row>
    <row r="12" spans="1:12" customHeight="1" ht="15.75">
      <c r="A12" s="20">
        <v>11</v>
      </c>
      <c r="B12" s="21" t="s">
        <v>286</v>
      </c>
      <c r="C12" s="21" t="s">
        <v>255</v>
      </c>
      <c r="D12" s="22">
        <v>34</v>
      </c>
      <c r="E12" s="22">
        <v>949</v>
      </c>
      <c r="F12" s="21" t="s">
        <v>256</v>
      </c>
      <c r="G12" s="21" t="s">
        <v>284</v>
      </c>
      <c r="I12" s="19" t="s">
        <v>287</v>
      </c>
      <c r="J12" s="19" t="s">
        <v>259</v>
      </c>
      <c r="K12" s="38">
        <v>5</v>
      </c>
    </row>
    <row r="13" spans="1:12" customHeight="1" ht="15.75">
      <c r="A13" s="20">
        <v>12</v>
      </c>
      <c r="B13" s="21" t="s">
        <v>288</v>
      </c>
      <c r="C13" s="21" t="s">
        <v>255</v>
      </c>
      <c r="D13" s="22">
        <v>42.5</v>
      </c>
      <c r="E13" s="23">
        <v>2509</v>
      </c>
      <c r="F13" s="21" t="s">
        <v>256</v>
      </c>
      <c r="G13" s="21" t="s">
        <v>284</v>
      </c>
      <c r="I13" s="19" t="s">
        <v>289</v>
      </c>
      <c r="J13" s="19" t="s">
        <v>259</v>
      </c>
      <c r="K13" s="36">
        <v>6</v>
      </c>
    </row>
    <row r="14" spans="1:12" customHeight="1" ht="15.75">
      <c r="A14" s="20">
        <v>13</v>
      </c>
      <c r="B14" s="21" t="s">
        <v>290</v>
      </c>
      <c r="C14" s="21" t="s">
        <v>255</v>
      </c>
      <c r="D14" s="22">
        <v>56</v>
      </c>
      <c r="E14" s="23">
        <v>15415</v>
      </c>
      <c r="F14" s="21" t="s">
        <v>256</v>
      </c>
      <c r="G14" s="21" t="s">
        <v>284</v>
      </c>
      <c r="I14" s="19" t="s">
        <v>291</v>
      </c>
      <c r="J14" s="19" t="s">
        <v>259</v>
      </c>
      <c r="K14" s="38">
        <v>6</v>
      </c>
    </row>
    <row r="15" spans="1:12" customHeight="1" ht="15.75">
      <c r="A15" s="20">
        <v>14</v>
      </c>
      <c r="B15" s="21" t="s">
        <v>292</v>
      </c>
      <c r="C15" s="21" t="s">
        <v>255</v>
      </c>
      <c r="D15" s="22">
        <v>133</v>
      </c>
      <c r="E15" s="23">
        <v>74840</v>
      </c>
      <c r="F15" s="21" t="s">
        <v>256</v>
      </c>
      <c r="G15" s="21" t="s">
        <v>284</v>
      </c>
      <c r="I15" s="19" t="s">
        <v>293</v>
      </c>
      <c r="J15" s="19" t="s">
        <v>259</v>
      </c>
      <c r="K15" s="38">
        <v>5</v>
      </c>
    </row>
    <row r="16" spans="1:12" customHeight="1" ht="15.75">
      <c r="A16" s="20">
        <v>15</v>
      </c>
      <c r="B16" s="21" t="s">
        <v>294</v>
      </c>
      <c r="C16" s="21" t="s">
        <v>255</v>
      </c>
      <c r="D16" s="22">
        <v>87.5</v>
      </c>
      <c r="E16" s="23">
        <v>15441</v>
      </c>
      <c r="F16" s="21" t="s">
        <v>256</v>
      </c>
      <c r="G16" s="21" t="s">
        <v>284</v>
      </c>
      <c r="I16" s="19" t="s">
        <v>295</v>
      </c>
      <c r="J16" s="19" t="s">
        <v>259</v>
      </c>
      <c r="K16" s="36">
        <v>6</v>
      </c>
    </row>
    <row r="17" spans="1:12" customHeight="1" ht="15.75">
      <c r="A17" s="20">
        <v>16</v>
      </c>
      <c r="B17" s="21" t="s">
        <v>296</v>
      </c>
      <c r="C17" s="21" t="s">
        <v>255</v>
      </c>
      <c r="D17" s="22">
        <v>39.5</v>
      </c>
      <c r="E17" s="22">
        <v>920</v>
      </c>
      <c r="F17" s="21" t="s">
        <v>256</v>
      </c>
      <c r="G17" s="21" t="s">
        <v>284</v>
      </c>
      <c r="I17" s="19" t="s">
        <v>297</v>
      </c>
      <c r="J17" s="19" t="s">
        <v>259</v>
      </c>
      <c r="K17" s="38">
        <v>7</v>
      </c>
    </row>
    <row r="18" spans="1:12" customHeight="1" ht="15.75">
      <c r="A18" s="20">
        <v>17</v>
      </c>
      <c r="B18" s="21" t="s">
        <v>298</v>
      </c>
      <c r="C18" s="21" t="s">
        <v>255</v>
      </c>
      <c r="D18" s="22">
        <v>65</v>
      </c>
      <c r="E18" s="23">
        <v>3119</v>
      </c>
      <c r="F18" s="21" t="s">
        <v>256</v>
      </c>
      <c r="G18" s="21" t="s">
        <v>284</v>
      </c>
      <c r="I18" s="19" t="s">
        <v>299</v>
      </c>
      <c r="J18" s="19" t="s">
        <v>259</v>
      </c>
      <c r="K18" s="38">
        <v>8</v>
      </c>
    </row>
    <row r="19" spans="1:12" customHeight="1" ht="15.75">
      <c r="A19" s="20">
        <v>18</v>
      </c>
      <c r="B19" s="21" t="s">
        <v>300</v>
      </c>
      <c r="C19" s="21" t="s">
        <v>255</v>
      </c>
      <c r="D19" s="22">
        <v>75</v>
      </c>
      <c r="E19" s="23">
        <v>5347</v>
      </c>
      <c r="F19" s="21" t="s">
        <v>256</v>
      </c>
      <c r="G19" s="21" t="s">
        <v>273</v>
      </c>
      <c r="I19" s="19" t="s">
        <v>301</v>
      </c>
      <c r="J19" s="19" t="s">
        <v>259</v>
      </c>
      <c r="K19" s="36">
        <v>5</v>
      </c>
    </row>
    <row r="20" spans="1:12" customHeight="1" ht="15.75">
      <c r="A20" s="32">
        <v>1</v>
      </c>
      <c r="B20" s="33" t="s">
        <v>302</v>
      </c>
      <c r="C20" s="33" t="s">
        <v>303</v>
      </c>
      <c r="D20" s="34">
        <v>29.6</v>
      </c>
      <c r="E20" s="34">
        <v>45</v>
      </c>
      <c r="F20" s="33" t="s">
        <v>304</v>
      </c>
      <c r="G20" s="33" t="s">
        <v>257</v>
      </c>
      <c r="I20" s="19" t="s">
        <v>305</v>
      </c>
      <c r="J20" s="19" t="s">
        <v>259</v>
      </c>
      <c r="K20" s="38">
        <v>2</v>
      </c>
    </row>
    <row r="21" spans="1:12" customHeight="1" ht="15.75">
      <c r="A21" s="32">
        <v>2</v>
      </c>
      <c r="B21" s="33" t="s">
        <v>306</v>
      </c>
      <c r="C21" s="33" t="s">
        <v>303</v>
      </c>
      <c r="D21" s="34">
        <v>12.5</v>
      </c>
      <c r="E21" s="34">
        <v>417.7</v>
      </c>
      <c r="F21" s="33" t="s">
        <v>304</v>
      </c>
      <c r="G21" s="33" t="s">
        <v>257</v>
      </c>
      <c r="I21" s="19" t="s">
        <v>307</v>
      </c>
      <c r="J21" s="19" t="s">
        <v>259</v>
      </c>
      <c r="K21" s="39" t="s">
        <v>264</v>
      </c>
    </row>
    <row r="22" spans="1:12" customHeight="1" ht="15.75">
      <c r="A22" s="32">
        <v>3</v>
      </c>
      <c r="B22" s="33" t="s">
        <v>308</v>
      </c>
      <c r="C22" s="33" t="s">
        <v>303</v>
      </c>
      <c r="D22" s="34">
        <v>5.5</v>
      </c>
      <c r="E22" s="34">
        <v>83.2</v>
      </c>
      <c r="F22" s="33" t="s">
        <v>304</v>
      </c>
      <c r="G22" s="33" t="s">
        <v>257</v>
      </c>
      <c r="I22" s="19" t="s">
        <v>309</v>
      </c>
      <c r="J22" s="19" t="s">
        <v>259</v>
      </c>
      <c r="K22" s="39" t="s">
        <v>264</v>
      </c>
    </row>
    <row r="23" spans="1:12" customHeight="1" ht="15.75">
      <c r="A23" s="32">
        <v>4</v>
      </c>
      <c r="B23" s="33" t="s">
        <v>27</v>
      </c>
      <c r="C23" s="33" t="s">
        <v>303</v>
      </c>
      <c r="D23" s="34">
        <v>82</v>
      </c>
      <c r="E23" s="35">
        <v>1240</v>
      </c>
      <c r="F23" s="33" t="s">
        <v>304</v>
      </c>
      <c r="G23" s="33" t="s">
        <v>257</v>
      </c>
      <c r="I23" s="19" t="s">
        <v>310</v>
      </c>
      <c r="J23" s="19" t="s">
        <v>259</v>
      </c>
      <c r="K23" s="39">
        <v>3</v>
      </c>
    </row>
    <row r="24" spans="1:12" customHeight="1" ht="15.75">
      <c r="A24" s="32">
        <v>5</v>
      </c>
      <c r="B24" s="33" t="s">
        <v>24</v>
      </c>
      <c r="C24" s="33" t="s">
        <v>303</v>
      </c>
      <c r="D24" s="34">
        <v>15</v>
      </c>
      <c r="E24" s="34">
        <v>477.4</v>
      </c>
      <c r="F24" s="33" t="s">
        <v>304</v>
      </c>
      <c r="G24" s="33" t="s">
        <v>257</v>
      </c>
      <c r="I24" s="19" t="s">
        <v>311</v>
      </c>
      <c r="J24" s="19" t="s">
        <v>259</v>
      </c>
      <c r="K24" s="39" t="s">
        <v>264</v>
      </c>
    </row>
    <row r="25" spans="1:12" customHeight="1" ht="15.75">
      <c r="A25" s="32">
        <v>6</v>
      </c>
      <c r="B25" s="33" t="s">
        <v>312</v>
      </c>
      <c r="C25" s="33" t="s">
        <v>303</v>
      </c>
      <c r="D25" s="34">
        <v>34.5</v>
      </c>
      <c r="E25" s="34">
        <v>547</v>
      </c>
      <c r="F25" s="33" t="s">
        <v>304</v>
      </c>
      <c r="G25" s="33" t="s">
        <v>257</v>
      </c>
      <c r="I25" s="19" t="s">
        <v>313</v>
      </c>
      <c r="J25" s="19" t="s">
        <v>259</v>
      </c>
      <c r="K25" s="38">
        <v>3</v>
      </c>
    </row>
    <row r="26" spans="1:12" customHeight="1" ht="15.75">
      <c r="A26" s="32">
        <v>7</v>
      </c>
      <c r="B26" s="33" t="s">
        <v>49</v>
      </c>
      <c r="C26" s="33" t="s">
        <v>303</v>
      </c>
      <c r="D26" s="34">
        <v>7</v>
      </c>
      <c r="E26" s="34" t="s">
        <v>314</v>
      </c>
      <c r="F26" s="33" t="s">
        <v>304</v>
      </c>
      <c r="G26" s="33" t="s">
        <v>257</v>
      </c>
      <c r="I26" s="19" t="s">
        <v>315</v>
      </c>
      <c r="J26" s="19" t="s">
        <v>259</v>
      </c>
      <c r="K26" s="38">
        <v>3</v>
      </c>
    </row>
    <row r="27" spans="1:12" customHeight="1" ht="15.75">
      <c r="A27" s="32">
        <v>8</v>
      </c>
      <c r="B27" s="33" t="s">
        <v>316</v>
      </c>
      <c r="C27" s="33" t="s">
        <v>303</v>
      </c>
      <c r="D27" s="34">
        <v>20.9</v>
      </c>
      <c r="E27" s="34">
        <v>925.8</v>
      </c>
      <c r="F27" s="33" t="s">
        <v>304</v>
      </c>
      <c r="G27" s="33" t="s">
        <v>273</v>
      </c>
      <c r="I27" s="19" t="s">
        <v>317</v>
      </c>
      <c r="J27" s="19" t="s">
        <v>259</v>
      </c>
      <c r="K27" s="38">
        <v>3</v>
      </c>
    </row>
    <row r="28" spans="1:12" customHeight="1" ht="15.75">
      <c r="A28" s="32">
        <v>9</v>
      </c>
      <c r="B28" s="33" t="s">
        <v>318</v>
      </c>
      <c r="C28" s="33" t="s">
        <v>303</v>
      </c>
      <c r="D28" s="34">
        <v>35.5</v>
      </c>
      <c r="E28" s="35">
        <v>1770</v>
      </c>
      <c r="F28" s="33" t="s">
        <v>304</v>
      </c>
      <c r="G28" s="33" t="s">
        <v>273</v>
      </c>
      <c r="I28" s="19" t="s">
        <v>319</v>
      </c>
      <c r="J28" s="19" t="s">
        <v>259</v>
      </c>
      <c r="K28" s="38">
        <v>37</v>
      </c>
    </row>
    <row r="29" spans="1:12" customHeight="1" ht="27">
      <c r="A29" s="32">
        <v>10</v>
      </c>
      <c r="B29" s="33" t="s">
        <v>61</v>
      </c>
      <c r="C29" s="33" t="s">
        <v>303</v>
      </c>
      <c r="D29" s="34">
        <v>21</v>
      </c>
      <c r="E29" s="34">
        <v>105</v>
      </c>
      <c r="F29" s="33" t="s">
        <v>304</v>
      </c>
      <c r="G29" s="33" t="s">
        <v>273</v>
      </c>
      <c r="I29" s="19" t="s">
        <v>320</v>
      </c>
      <c r="J29" s="19" t="s">
        <v>259</v>
      </c>
      <c r="K29" s="38">
        <v>37</v>
      </c>
    </row>
    <row r="30" spans="1:12" customHeight="1" ht="15.75">
      <c r="A30" s="32">
        <v>11</v>
      </c>
      <c r="B30" s="33" t="s">
        <v>75</v>
      </c>
      <c r="C30" s="33" t="s">
        <v>303</v>
      </c>
      <c r="D30" s="34">
        <v>45</v>
      </c>
      <c r="E30" s="34">
        <v>69</v>
      </c>
      <c r="F30" s="33" t="s">
        <v>304</v>
      </c>
      <c r="G30" s="33" t="s">
        <v>273</v>
      </c>
      <c r="I30" s="19" t="s">
        <v>321</v>
      </c>
      <c r="J30" s="19" t="s">
        <v>259</v>
      </c>
      <c r="K30" s="38">
        <v>4</v>
      </c>
    </row>
    <row r="31" spans="1:12" customHeight="1" ht="15.75">
      <c r="A31" s="32">
        <v>12</v>
      </c>
      <c r="B31" s="33" t="s">
        <v>322</v>
      </c>
      <c r="C31" s="33" t="s">
        <v>303</v>
      </c>
      <c r="D31" s="34">
        <v>85.1</v>
      </c>
      <c r="E31" s="35">
        <v>1710</v>
      </c>
      <c r="F31" s="33" t="s">
        <v>304</v>
      </c>
      <c r="G31" s="33" t="s">
        <v>273</v>
      </c>
      <c r="I31" s="19" t="s">
        <v>323</v>
      </c>
      <c r="J31" s="19" t="s">
        <v>259</v>
      </c>
      <c r="K31" s="38">
        <v>4</v>
      </c>
    </row>
    <row r="32" spans="1:12" customHeight="1" ht="15.75">
      <c r="A32" s="32">
        <v>13</v>
      </c>
      <c r="B32" s="33" t="s">
        <v>77</v>
      </c>
      <c r="C32" s="33" t="s">
        <v>303</v>
      </c>
      <c r="D32" s="34">
        <v>48.2</v>
      </c>
      <c r="E32" s="34">
        <v>82.4</v>
      </c>
      <c r="F32" s="33" t="s">
        <v>304</v>
      </c>
      <c r="G32" s="33" t="s">
        <v>273</v>
      </c>
      <c r="I32" s="19" t="s">
        <v>324</v>
      </c>
      <c r="J32" s="19" t="s">
        <v>259</v>
      </c>
      <c r="K32" s="38">
        <v>4</v>
      </c>
    </row>
    <row r="33" spans="1:12" customHeight="1" ht="15.75">
      <c r="A33" s="32">
        <v>14</v>
      </c>
      <c r="B33" s="33" t="s">
        <v>78</v>
      </c>
      <c r="C33" s="33" t="s">
        <v>303</v>
      </c>
      <c r="D33" s="34">
        <v>23.5</v>
      </c>
      <c r="E33" s="34">
        <v>57.5</v>
      </c>
      <c r="F33" s="33" t="s">
        <v>304</v>
      </c>
      <c r="G33" s="33" t="s">
        <v>273</v>
      </c>
      <c r="I33" s="19" t="s">
        <v>325</v>
      </c>
      <c r="J33" s="19" t="s">
        <v>259</v>
      </c>
      <c r="K33" s="38">
        <v>4</v>
      </c>
    </row>
    <row r="34" spans="1:12" customHeight="1" ht="15.75">
      <c r="A34" s="32">
        <v>15</v>
      </c>
      <c r="B34" s="33" t="s">
        <v>79</v>
      </c>
      <c r="C34" s="33" t="s">
        <v>303</v>
      </c>
      <c r="D34" s="34">
        <v>25</v>
      </c>
      <c r="E34" s="34">
        <v>184.2</v>
      </c>
      <c r="F34" s="33" t="s">
        <v>304</v>
      </c>
      <c r="G34" s="33" t="s">
        <v>273</v>
      </c>
      <c r="I34" s="19" t="s">
        <v>326</v>
      </c>
      <c r="J34" s="19" t="s">
        <v>259</v>
      </c>
      <c r="K34" s="38">
        <v>4</v>
      </c>
    </row>
    <row r="35" spans="1:12" customHeight="1" ht="15.75">
      <c r="A35" s="32">
        <v>16</v>
      </c>
      <c r="B35" s="33" t="s">
        <v>327</v>
      </c>
      <c r="C35" s="33" t="s">
        <v>303</v>
      </c>
      <c r="D35" s="34">
        <v>57.5</v>
      </c>
      <c r="E35" s="34">
        <v>975.6</v>
      </c>
      <c r="F35" s="33" t="s">
        <v>304</v>
      </c>
      <c r="G35" s="33" t="s">
        <v>273</v>
      </c>
      <c r="I35" s="19" t="s">
        <v>328</v>
      </c>
      <c r="J35" s="19" t="s">
        <v>259</v>
      </c>
      <c r="K35" s="38">
        <v>49</v>
      </c>
    </row>
    <row r="36" spans="1:12" customHeight="1" ht="15.75">
      <c r="A36" s="32">
        <v>17</v>
      </c>
      <c r="B36" s="33" t="s">
        <v>329</v>
      </c>
      <c r="C36" s="33" t="s">
        <v>303</v>
      </c>
      <c r="D36" s="34">
        <v>61.5</v>
      </c>
      <c r="E36" s="35">
        <v>1440</v>
      </c>
      <c r="F36" s="33" t="s">
        <v>304</v>
      </c>
      <c r="G36" s="33" t="s">
        <v>273</v>
      </c>
      <c r="I36" s="19" t="s">
        <v>330</v>
      </c>
      <c r="J36" s="19" t="s">
        <v>259</v>
      </c>
      <c r="K36" s="38">
        <v>49</v>
      </c>
    </row>
    <row r="37" spans="1:12" customHeight="1" ht="27">
      <c r="A37" s="32">
        <v>18</v>
      </c>
      <c r="B37" s="33" t="s">
        <v>99</v>
      </c>
      <c r="C37" s="33" t="s">
        <v>303</v>
      </c>
      <c r="D37" s="34">
        <v>15</v>
      </c>
      <c r="E37" s="35">
        <v>1005</v>
      </c>
      <c r="F37" s="33" t="s">
        <v>304</v>
      </c>
      <c r="G37" s="33" t="s">
        <v>273</v>
      </c>
      <c r="I37" s="19" t="s">
        <v>331</v>
      </c>
      <c r="J37" s="19" t="s">
        <v>259</v>
      </c>
      <c r="K37" s="38">
        <v>49</v>
      </c>
    </row>
    <row r="38" spans="1:12" customHeight="1" ht="15.75">
      <c r="A38" s="32">
        <v>19</v>
      </c>
      <c r="B38" s="33" t="s">
        <v>332</v>
      </c>
      <c r="C38" s="33" t="s">
        <v>303</v>
      </c>
      <c r="D38" s="34">
        <v>26</v>
      </c>
      <c r="E38" s="34">
        <v>91</v>
      </c>
      <c r="F38" s="33" t="s">
        <v>304</v>
      </c>
      <c r="G38" s="33" t="s">
        <v>284</v>
      </c>
      <c r="I38" s="19" t="s">
        <v>333</v>
      </c>
      <c r="J38" s="19" t="s">
        <v>259</v>
      </c>
      <c r="K38" s="38">
        <v>5</v>
      </c>
    </row>
    <row r="39" spans="1:12" customHeight="1" ht="15.75">
      <c r="A39" s="32">
        <v>20</v>
      </c>
      <c r="B39" s="33" t="s">
        <v>334</v>
      </c>
      <c r="C39" s="33" t="s">
        <v>303</v>
      </c>
      <c r="D39" s="34">
        <v>30</v>
      </c>
      <c r="E39" s="34">
        <v>378.3</v>
      </c>
      <c r="F39" s="33" t="s">
        <v>304</v>
      </c>
      <c r="G39" s="33" t="s">
        <v>262</v>
      </c>
      <c r="I39" s="19" t="s">
        <v>335</v>
      </c>
      <c r="J39" s="19" t="s">
        <v>259</v>
      </c>
      <c r="K39" s="38">
        <v>6</v>
      </c>
    </row>
    <row r="40" spans="1:12" customHeight="1" ht="15.75">
      <c r="A40" s="32">
        <v>21</v>
      </c>
      <c r="B40" s="33" t="s">
        <v>336</v>
      </c>
      <c r="C40" s="33" t="s">
        <v>303</v>
      </c>
      <c r="D40" s="34">
        <v>30</v>
      </c>
      <c r="E40" s="34">
        <v>698.5</v>
      </c>
      <c r="F40" s="33" t="s">
        <v>304</v>
      </c>
      <c r="G40" s="33" t="s">
        <v>284</v>
      </c>
      <c r="I40" s="19" t="s">
        <v>337</v>
      </c>
      <c r="J40" s="19" t="s">
        <v>259</v>
      </c>
      <c r="K40" s="38">
        <v>6</v>
      </c>
    </row>
    <row r="41" spans="1:12" customHeight="1" ht="27">
      <c r="A41" s="32">
        <v>22</v>
      </c>
      <c r="B41" s="33" t="s">
        <v>140</v>
      </c>
      <c r="C41" s="33" t="s">
        <v>303</v>
      </c>
      <c r="D41" s="34">
        <v>7</v>
      </c>
      <c r="E41" s="34" t="s">
        <v>314</v>
      </c>
      <c r="F41" s="33" t="s">
        <v>304</v>
      </c>
      <c r="G41" s="33" t="s">
        <v>284</v>
      </c>
      <c r="I41" s="19" t="s">
        <v>338</v>
      </c>
      <c r="J41" s="19" t="s">
        <v>259</v>
      </c>
      <c r="K41" s="38">
        <v>7</v>
      </c>
    </row>
    <row r="42" spans="1:12" customHeight="1" ht="15.75">
      <c r="A42" s="32">
        <v>23</v>
      </c>
      <c r="B42" s="33" t="s">
        <v>339</v>
      </c>
      <c r="C42" s="33" t="s">
        <v>303</v>
      </c>
      <c r="D42" s="34">
        <v>36</v>
      </c>
      <c r="E42" s="34">
        <v>115</v>
      </c>
      <c r="F42" s="33" t="s">
        <v>304</v>
      </c>
      <c r="G42" s="33" t="s">
        <v>284</v>
      </c>
      <c r="I42" s="19" t="s">
        <v>340</v>
      </c>
      <c r="J42" s="19" t="s">
        <v>259</v>
      </c>
      <c r="K42" s="38">
        <v>6</v>
      </c>
    </row>
    <row r="43" spans="1:12" customHeight="1" ht="15.75">
      <c r="A43" s="32">
        <v>24</v>
      </c>
      <c r="B43" s="33" t="s">
        <v>341</v>
      </c>
      <c r="C43" s="33" t="s">
        <v>303</v>
      </c>
      <c r="D43" s="34">
        <v>15.3</v>
      </c>
      <c r="E43" s="34">
        <v>135.7</v>
      </c>
      <c r="F43" s="33" t="s">
        <v>304</v>
      </c>
      <c r="G43" s="33" t="s">
        <v>284</v>
      </c>
      <c r="I43" s="19" t="s">
        <v>342</v>
      </c>
      <c r="J43" s="19" t="s">
        <v>259</v>
      </c>
      <c r="K43" s="38">
        <v>6</v>
      </c>
    </row>
    <row r="44" spans="1:12" customHeight="1" ht="15.75">
      <c r="A44" s="32">
        <v>25</v>
      </c>
      <c r="B44" s="33" t="s">
        <v>343</v>
      </c>
      <c r="C44" s="33" t="s">
        <v>303</v>
      </c>
      <c r="D44" s="34">
        <v>31</v>
      </c>
      <c r="E44" s="35">
        <v>2825</v>
      </c>
      <c r="F44" s="33" t="s">
        <v>304</v>
      </c>
      <c r="G44" s="33" t="s">
        <v>284</v>
      </c>
      <c r="I44" s="19" t="s">
        <v>344</v>
      </c>
      <c r="J44" s="19" t="s">
        <v>259</v>
      </c>
      <c r="K44" s="38">
        <v>7</v>
      </c>
    </row>
    <row r="45" spans="1:12" customHeight="1" ht="15.75">
      <c r="A45" s="32">
        <v>26</v>
      </c>
      <c r="B45" s="33" t="s">
        <v>345</v>
      </c>
      <c r="C45" s="33" t="s">
        <v>303</v>
      </c>
      <c r="D45" s="34">
        <v>5.4</v>
      </c>
      <c r="E45" s="34">
        <v>412</v>
      </c>
      <c r="F45" s="33" t="s">
        <v>304</v>
      </c>
      <c r="G45" s="33" t="s">
        <v>262</v>
      </c>
      <c r="I45" s="19" t="s">
        <v>346</v>
      </c>
      <c r="J45" s="19" t="s">
        <v>259</v>
      </c>
      <c r="K45" s="38">
        <v>7</v>
      </c>
    </row>
    <row r="46" spans="1:12" customHeight="1" ht="27">
      <c r="A46" s="32">
        <v>27</v>
      </c>
      <c r="B46" s="33" t="s">
        <v>158</v>
      </c>
      <c r="C46" s="33" t="s">
        <v>303</v>
      </c>
      <c r="D46" s="34">
        <v>2</v>
      </c>
      <c r="E46" s="34" t="s">
        <v>314</v>
      </c>
      <c r="F46" s="33" t="s">
        <v>304</v>
      </c>
      <c r="G46" s="33" t="s">
        <v>284</v>
      </c>
      <c r="I46" s="19" t="s">
        <v>347</v>
      </c>
      <c r="J46" s="19" t="s">
        <v>259</v>
      </c>
      <c r="K46" s="38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45水庫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2018-08-30T17:12:53+08:00</dcterms:created>
  <dcterms:modified xsi:type="dcterms:W3CDTF">2018-08-30T17:12:53+08:00</dcterms:modified>
  <dc:title>Untitled Spreadsheet</dc:title>
  <dc:description/>
  <dc:subject/>
  <cp:keywords/>
  <cp:category/>
</cp:coreProperties>
</file>