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45水庫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<sst xmlns="http://schemas.openxmlformats.org/spreadsheetml/2006/main" count="685" uniqueCount="347">
  <si>
    <t xml:space="preserve">地區別</t>
  </si>
  <si>
    <t xml:space="preserve">水庫或壩堰名稱</t>
  </si>
  <si>
    <t xml:space="preserve"> 壩堰位置 </t>
  </si>
  <si>
    <t xml:space="preserve">詳細地址</t>
  </si>
  <si>
    <t xml:space="preserve">北區</t>
  </si>
  <si>
    <t xml:space="preserve">新山水庫</t>
  </si>
  <si>
    <t xml:space="preserve">基隆巿安樂區</t>
  </si>
  <si>
    <r>
      <rPr>
        <sz val="11"/>
        <color rgb="FF000000"/>
        <rFont val="微軟正黑體"/>
        <family val="2"/>
        <charset val="136"/>
      </rPr>
      <t xml:space="preserve">基隆市中正區中正路</t>
    </r>
    <r>
      <rPr>
        <sz val="11"/>
        <color rgb="FF000000"/>
        <rFont val="Calibri"/>
        <family val="0"/>
        <charset val="1"/>
      </rPr>
      <t xml:space="preserve">106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</si>
  <si>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西勢水庫</t>
  </si>
  <si>
    <t xml:space="preserve">基隆巿暖暖區</t>
  </si>
  <si>
    <t xml:space="preserve">翡翠水庫</t>
  </si>
  <si>
    <t xml:space="preserve">新北市新店區</t>
  </si>
  <si>
    <r>
      <rPr>
        <b val="true"/>
        <sz val="11"/>
        <color rgb="FF000000"/>
        <rFont val="Calibri"/>
        <family val="0"/>
        <charset val="1"/>
      </rPr>
      <t xml:space="preserve">23160 </t>
    </r>
    <r>
      <rPr>
        <b val="true"/>
        <sz val="11"/>
        <color rgb="FF000000"/>
        <rFont val="微軟正黑體"/>
        <family val="2"/>
        <charset val="136"/>
      </rPr>
      <t xml:space="preserve">新北市新店區新烏路三段</t>
    </r>
    <r>
      <rPr>
        <b val="true"/>
        <sz val="11"/>
        <color rgb="FF000000"/>
        <rFont val="Calibri"/>
        <family val="0"/>
        <charset val="1"/>
      </rPr>
      <t xml:space="preserve">43</t>
    </r>
    <r>
      <rPr>
        <b val="true"/>
        <sz val="11"/>
        <color rgb="FF000000"/>
        <rFont val="微軟正黑體"/>
        <family val="2"/>
        <charset val="136"/>
      </rPr>
      <t xml:space="preserve">號</t>
    </r>
  </si>
  <si>
    <t xml:space="preserve">阿玉壩</t>
  </si>
  <si>
    <t xml:space="preserve">新北市烏來區</t>
  </si>
  <si>
    <r>
      <rPr>
        <sz val="11"/>
        <color rgb="FF000000"/>
        <rFont val="Calibri"/>
        <family val="0"/>
        <charset val="1"/>
      </rPr>
      <t xml:space="preserve">231</t>
    </r>
    <r>
      <rPr>
        <sz val="11"/>
        <color rgb="FF000000"/>
        <rFont val="微軟正黑體"/>
        <family val="2"/>
        <charset val="136"/>
      </rPr>
      <t xml:space="preserve">新北市新店區桂山路</t>
    </r>
    <r>
      <rPr>
        <sz val="11"/>
        <color rgb="FF000000"/>
        <rFont val="Calibri"/>
        <family val="0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</si>
  <si>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羅好壩</t>
  </si>
  <si>
    <t xml:space="preserve">桂山壩</t>
  </si>
  <si>
    <t xml:space="preserve">粗坑壩</t>
  </si>
  <si>
    <r>
      <rPr>
        <sz val="11"/>
        <color rgb="FF000000"/>
        <rFont val="微軟正黑體"/>
        <family val="2"/>
        <charset val="136"/>
      </rPr>
      <t xml:space="preserve">直潭壩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直潭淨水場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</si>
  <si>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231</t>
    </r>
    <r>
      <rPr>
        <sz val="11"/>
        <color rgb="FF000000"/>
        <rFont val="微軟正黑體"/>
        <family val="2"/>
        <charset val="136"/>
      </rPr>
      <t xml:space="preserve">新北市新店區康雅崙路</t>
    </r>
    <r>
      <rPr>
        <sz val="11"/>
        <color rgb="FF000000"/>
        <rFont val="Calibri"/>
        <family val="0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號</t>
    </r>
  </si>
  <si>
    <r>
      <rPr>
        <sz val="11"/>
        <color rgb="FF000000"/>
        <rFont val="微軟正黑體"/>
        <family val="2"/>
        <charset val="136"/>
      </rPr>
      <t xml:space="preserve">青潭堰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長興淨水場</t>
    </r>
    <r>
      <rPr>
        <sz val="11"/>
        <color rgb="FF000000"/>
        <rFont val="Calibri"/>
        <family val="0"/>
        <charset val="1"/>
      </rPr>
      <t xml:space="preserve">)   (</t>
    </r>
    <r>
      <rPr>
        <sz val="11"/>
        <color rgb="FF000000"/>
        <rFont val="微軟正黑體"/>
        <family val="2"/>
        <charset val="136"/>
      </rPr>
      <t xml:space="preserve">公館淨水場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</si>
  <si>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微軟正黑體"/>
        <family val="2"/>
        <charset val="136"/>
      </rPr>
      <t xml:space="preserve">新北市新店區溪
</t>
    </r>
    <r>
      <rPr>
        <sz val="11"/>
        <color rgb="FF000000"/>
        <rFont val="Calibri"/>
        <family val="0"/>
        <charset val="1"/>
      </rPr>
      <t xml:space="preserve">24°56′36″N 121°32′43″E</t>
    </r>
  </si>
  <si>
    <t xml:space="preserve">鳶山堰</t>
  </si>
  <si>
    <t xml:space="preserve">新北市三峽區</t>
  </si>
  <si>
    <r>
      <rPr>
        <b val="true"/>
        <sz val="11"/>
        <color rgb="FF000000"/>
        <rFont val="Calibri"/>
        <family val="0"/>
        <charset val="1"/>
      </rPr>
      <t xml:space="preserve">239</t>
    </r>
    <r>
      <rPr>
        <b val="true"/>
        <sz val="11"/>
        <color rgb="FF000000"/>
        <rFont val="微軟正黑體"/>
        <family val="2"/>
        <charset val="136"/>
      </rPr>
      <t xml:space="preserve">新北市鶯歌區鳶山堰
</t>
    </r>
  </si>
  <si>
    <t xml:space="preserve">榮華壩</t>
  </si>
  <si>
    <t xml:space="preserve">桃園市復興鄉</t>
  </si>
  <si>
    <t xml:space="preserve">桃園市復興區榮華里</t>
  </si>
  <si>
    <t xml:space="preserve">石門水庫</t>
  </si>
  <si>
    <t xml:space="preserve">桃園市龍潭區、大溪區、復興區</t>
  </si>
  <si>
    <r>
      <rPr>
        <b val="true"/>
        <sz val="11"/>
        <color rgb="FF000000"/>
        <rFont val="Calibri"/>
        <family val="0"/>
        <charset val="1"/>
      </rPr>
      <t xml:space="preserve">32547 </t>
    </r>
    <r>
      <rPr>
        <b val="true"/>
        <sz val="11"/>
        <color rgb="FF000000"/>
        <rFont val="微軟正黑體"/>
        <family val="2"/>
        <charset val="136"/>
      </rPr>
      <t xml:space="preserve">桃園市龍潭區佳安里佳安路</t>
    </r>
    <r>
      <rPr>
        <b val="true"/>
        <sz val="11"/>
        <color rgb="FF000000"/>
        <rFont val="Calibri"/>
        <family val="0"/>
        <charset val="1"/>
      </rPr>
      <t xml:space="preserve">2</t>
    </r>
    <r>
      <rPr>
        <b val="true"/>
        <sz val="11"/>
        <color rgb="FF000000"/>
        <rFont val="微軟正黑體"/>
        <family val="2"/>
        <charset val="136"/>
      </rPr>
      <t xml:space="preserve">號</t>
    </r>
  </si>
  <si>
    <t xml:space="preserve">義興壩</t>
  </si>
  <si>
    <r>
      <rPr>
        <sz val="11"/>
        <color rgb="FF000000"/>
        <rFont val="Calibri"/>
        <family val="0"/>
        <charset val="1"/>
      </rPr>
      <t xml:space="preserve">336</t>
    </r>
    <r>
      <rPr>
        <sz val="11"/>
        <color rgb="FF000000"/>
        <rFont val="微軟正黑體"/>
        <family val="2"/>
        <charset val="136"/>
      </rPr>
      <t xml:space="preserve">桃園市復興區羅浮村高坡</t>
    </r>
    <r>
      <rPr>
        <sz val="11"/>
        <color rgb="FF000000"/>
        <rFont val="Calibri"/>
        <family val="0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</si>
  <si>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羅東攔河堰</t>
  </si>
  <si>
    <t xml:space="preserve">宜蘭縣三星鄉</t>
  </si>
  <si>
    <r>
      <rPr>
        <sz val="11"/>
        <color rgb="FF000000"/>
        <rFont val="微軟正黑體"/>
        <family val="2"/>
        <charset val="136"/>
      </rPr>
      <t xml:space="preserve">羅東溪歪仔歪橋下游約</t>
    </r>
    <r>
      <rPr>
        <sz val="11"/>
        <color rgb="FF000000"/>
        <rFont val="Calibri"/>
        <family val="0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公尺處</t>
    </r>
  </si>
  <si>
    <t xml:space="preserve">東區</t>
  </si>
  <si>
    <t xml:space="preserve">南溪壩</t>
  </si>
  <si>
    <t xml:space="preserve">宜蘭縣南澳鄉</t>
  </si>
  <si>
    <r>
      <rPr>
        <sz val="11"/>
        <color rgb="FF000000"/>
        <rFont val="Calibri"/>
        <family val="0"/>
        <charset val="1"/>
      </rPr>
      <t xml:space="preserve">972</t>
    </r>
    <r>
      <rPr>
        <sz val="11"/>
        <color rgb="FF000000"/>
        <rFont val="微軟正黑體"/>
        <family val="2"/>
        <charset val="136"/>
      </rPr>
      <t xml:space="preserve">花蓮縣秀林鄉</t>
    </r>
  </si>
  <si>
    <t xml:space="preserve">寶山水庫</t>
  </si>
  <si>
    <t xml:space="preserve">新竹縣寶山鄉</t>
  </si>
  <si>
    <r>
      <rPr>
        <b val="true"/>
        <sz val="11"/>
        <color rgb="FF000000"/>
        <rFont val="Calibri"/>
        <family val="0"/>
        <charset val="1"/>
      </rPr>
      <t xml:space="preserve">31065 </t>
    </r>
    <r>
      <rPr>
        <b val="true"/>
        <sz val="11"/>
        <color rgb="FF000000"/>
        <rFont val="微軟正黑體"/>
        <family val="2"/>
        <charset val="136"/>
      </rPr>
      <t xml:space="preserve">新竹縣寶山鄉山湖村山湖路</t>
    </r>
    <r>
      <rPr>
        <b val="true"/>
        <sz val="11"/>
        <color rgb="FF000000"/>
        <rFont val="Calibri"/>
        <family val="0"/>
        <charset val="1"/>
      </rPr>
      <t xml:space="preserve">83</t>
    </r>
    <r>
      <rPr>
        <b val="true"/>
        <sz val="11"/>
        <color rgb="FF000000"/>
        <rFont val="微軟正黑體"/>
        <family val="2"/>
        <charset val="136"/>
      </rPr>
      <t xml:space="preserve">號 </t>
    </r>
  </si>
  <si>
    <t xml:space="preserve">寶山第二水庫</t>
  </si>
  <si>
    <r>
      <rPr>
        <sz val="11"/>
        <color rgb="FF000000"/>
        <rFont val="微軟正黑體"/>
        <family val="2"/>
        <charset val="136"/>
      </rPr>
      <t xml:space="preserve">新竹縣北埔鄉埔尾村埔尾</t>
    </r>
    <r>
      <rPr>
        <sz val="11"/>
        <color rgb="FF000000"/>
        <rFont val="Calibri"/>
        <family val="0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之</t>
    </r>
    <r>
      <rPr>
        <sz val="11"/>
        <color rgb="FF000000"/>
        <rFont val="Calibri"/>
        <family val="0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</si>
  <si>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上坪攔河堰</t>
  </si>
  <si>
    <t xml:space="preserve">新竹縣竹東鎮、横山鄉</t>
  </si>
  <si>
    <t xml:space="preserve">隆恩堰</t>
  </si>
  <si>
    <t xml:space="preserve">新竹縣竹東鎮、竹北市</t>
  </si>
  <si>
    <t xml:space="preserve">中區</t>
  </si>
  <si>
    <t xml:space="preserve">大埔水庫</t>
  </si>
  <si>
    <t xml:space="preserve">新竹縣峨眉鄉</t>
  </si>
  <si>
    <r>
      <rPr>
        <sz val="11"/>
        <color rgb="FF000000"/>
        <rFont val="Calibri"/>
        <family val="0"/>
        <charset val="1"/>
      </rPr>
      <t xml:space="preserve">31543 </t>
    </r>
    <r>
      <rPr>
        <sz val="11"/>
        <color rgb="FF000000"/>
        <rFont val="微軟正黑體"/>
        <family val="2"/>
        <charset val="136"/>
      </rPr>
      <t xml:space="preserve">新竹縣峨眉鄉湖光村西河排</t>
    </r>
    <r>
      <rPr>
        <sz val="11"/>
        <color rgb="FF000000"/>
        <rFont val="Calibri"/>
        <family val="0"/>
        <charset val="1"/>
      </rPr>
      <t xml:space="preserve">7-3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</si>
  <si>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明德水庫</t>
  </si>
  <si>
    <t xml:space="preserve">苗栗縣頭屋鄉</t>
  </si>
  <si>
    <r>
      <rPr>
        <sz val="11"/>
        <color rgb="FF000000"/>
        <rFont val="Calibri"/>
        <family val="0"/>
        <charset val="1"/>
      </rPr>
      <t xml:space="preserve">36243 </t>
    </r>
    <r>
      <rPr>
        <sz val="11"/>
        <color rgb="FF000000"/>
        <rFont val="微軟正黑體"/>
        <family val="2"/>
        <charset val="136"/>
      </rPr>
      <t xml:space="preserve">苗栗縣頭屋鄉明德村明德水庫工作站</t>
    </r>
  </si>
  <si>
    <t xml:space="preserve">鯉魚潭水庫</t>
  </si>
  <si>
    <t xml:space="preserve">苗栗縣卓蘭鎮大湖鄉</t>
  </si>
  <si>
    <r>
      <rPr>
        <sz val="11"/>
        <color rgb="FF000000"/>
        <rFont val="Calibri"/>
        <family val="0"/>
        <charset val="1"/>
      </rPr>
      <t xml:space="preserve">36743 </t>
    </r>
    <r>
      <rPr>
        <sz val="11"/>
        <color rgb="FF000000"/>
        <rFont val="微軟正黑體"/>
        <family val="2"/>
        <charset val="136"/>
      </rPr>
      <t xml:space="preserve">苗栗縣三義鄉鯉魚潭村三櫃</t>
    </r>
    <r>
      <rPr>
        <sz val="11"/>
        <color rgb="FF000000"/>
        <rFont val="Calibri"/>
        <family val="0"/>
        <charset val="1"/>
      </rPr>
      <t xml:space="preserve">106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</si>
  <si>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士林攔河堰</t>
  </si>
  <si>
    <t xml:space="preserve">苗栗縣泰安鄉</t>
  </si>
  <si>
    <t xml:space="preserve">卓蘭發電廠</t>
  </si>
  <si>
    <t xml:space="preserve">苗栗縣卓蘭鎮</t>
  </si>
  <si>
    <r>
      <rPr>
        <sz val="11"/>
        <color rgb="FF000000"/>
        <rFont val="Calibri"/>
        <family val="0"/>
        <charset val="1"/>
      </rPr>
      <t xml:space="preserve">36943 </t>
    </r>
    <r>
      <rPr>
        <sz val="11"/>
        <color rgb="FF000000"/>
        <rFont val="微軟正黑體"/>
        <family val="2"/>
        <charset val="136"/>
      </rPr>
      <t xml:space="preserve">苗栗縣卓蘭鎮景山里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鄰電廠一號</t>
    </r>
  </si>
  <si>
    <t xml:space="preserve">劍潭水庫</t>
  </si>
  <si>
    <t xml:space="preserve">苗栗縣造橋鄉</t>
  </si>
  <si>
    <t xml:space="preserve">台灣苗栗縣造橋鄉大龍村</t>
  </si>
  <si>
    <t xml:space="preserve">永和山水庫</t>
  </si>
  <si>
    <t xml:space="preserve">苗栗縣頭份鎮、三灣鄉</t>
  </si>
  <si>
    <r>
      <rPr>
        <sz val="11"/>
        <color rgb="FF000000"/>
        <rFont val="Calibri"/>
        <family val="0"/>
        <charset val="1"/>
      </rPr>
      <t xml:space="preserve">351 </t>
    </r>
    <r>
      <rPr>
        <sz val="11"/>
        <color rgb="FF000000"/>
        <rFont val="微軟正黑體"/>
        <family val="2"/>
        <charset val="136"/>
      </rPr>
      <t xml:space="preserve">苗栗縣頭份市水源路</t>
    </r>
    <r>
      <rPr>
        <sz val="11"/>
        <color rgb="FF000000"/>
        <rFont val="Calibri"/>
        <family val="0"/>
        <charset val="1"/>
      </rPr>
      <t xml:space="preserve">526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</si>
  <si>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德基水庫</t>
  </si>
  <si>
    <t xml:space="preserve">臺中市和平區</t>
  </si>
  <si>
    <r>
      <rPr>
        <sz val="11"/>
        <color rgb="FF000000"/>
        <rFont val="Calibri"/>
        <family val="0"/>
        <charset val="1"/>
      </rPr>
      <t xml:space="preserve">42445 </t>
    </r>
    <r>
      <rPr>
        <sz val="11"/>
        <color rgb="FF000000"/>
        <rFont val="微軟正黑體"/>
        <family val="2"/>
        <charset val="136"/>
      </rPr>
      <t xml:space="preserve">台中市和平區天輪里東關路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段</t>
    </r>
    <r>
      <rPr>
        <sz val="11"/>
        <color rgb="FF000000"/>
        <rFont val="Calibri"/>
        <family val="0"/>
        <charset val="1"/>
      </rPr>
      <t xml:space="preserve">89</t>
    </r>
    <r>
      <rPr>
        <sz val="11"/>
        <color rgb="FF000000"/>
        <rFont val="微軟正黑體"/>
        <family val="2"/>
        <charset val="136"/>
      </rPr>
      <t xml:space="preserve">之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</si>
  <si>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青山壩</t>
  </si>
  <si>
    <t xml:space="preserve">谷關水庫</t>
  </si>
  <si>
    <t xml:space="preserve">天輪壩</t>
  </si>
  <si>
    <t xml:space="preserve">馬鞍壩</t>
  </si>
  <si>
    <t xml:space="preserve">石岡壩</t>
  </si>
  <si>
    <t xml:space="preserve">臺中市石岡區</t>
  </si>
  <si>
    <t xml:space="preserve">湖山水庫</t>
  </si>
  <si>
    <t xml:space="preserve">雲林縣斗六市</t>
  </si>
  <si>
    <r>
      <rPr>
        <sz val="11"/>
        <color rgb="FF000000"/>
        <rFont val="微軟正黑體"/>
        <family val="2"/>
        <charset val="136"/>
      </rPr>
      <t xml:space="preserve">雲林縣古坑鄉棋盤村興東</t>
    </r>
    <r>
      <rPr>
        <sz val="11"/>
        <color rgb="FF000000"/>
        <rFont val="Calibri"/>
        <family val="0"/>
        <charset val="1"/>
      </rPr>
      <t xml:space="preserve">53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</si>
  <si>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北山坑堰</t>
  </si>
  <si>
    <t xml:space="preserve">南投縣國姓鄉</t>
  </si>
  <si>
    <t xml:space="preserve">???????????</t>
  </si>
  <si>
    <r>
      <rPr>
        <sz val="11"/>
        <color rgb="FF000000"/>
        <rFont val="微軟正黑體"/>
        <family val="2"/>
        <charset val="136"/>
      </rPr>
      <t xml:space="preserve">霧社水庫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萬大發電廠</t>
    </r>
    <r>
      <rPr>
        <sz val="11"/>
        <color rgb="FF000000"/>
        <rFont val="Calibri"/>
        <family val="0"/>
        <charset val="1"/>
      </rPr>
      <t xml:space="preserve">)</t>
    </r>
  </si>
  <si>
    <t xml:space="preserve">南投縣仁愛鄉</t>
  </si>
  <si>
    <r>
      <rPr>
        <sz val="11"/>
        <color rgb="FF000000"/>
        <rFont val="Calibri"/>
        <family val="0"/>
        <charset val="1"/>
      </rPr>
      <t xml:space="preserve">54651 </t>
    </r>
    <r>
      <rPr>
        <sz val="11"/>
        <color rgb="FF000000"/>
        <rFont val="微軟正黑體"/>
        <family val="2"/>
        <charset val="136"/>
      </rPr>
      <t xml:space="preserve">南投縣仁愛鄉親愛村大安路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</si>
  <si>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武界壩</t>
  </si>
  <si>
    <t xml:space="preserve">日月潭水庫</t>
  </si>
  <si>
    <t xml:space="preserve">南投縣魚池鄉</t>
  </si>
  <si>
    <t xml:space="preserve">明湖水庫</t>
  </si>
  <si>
    <t xml:space="preserve">南投縣水里鄉</t>
  </si>
  <si>
    <r>
      <rPr>
        <sz val="11"/>
        <color rgb="FF000000"/>
        <rFont val="微軟正黑體"/>
        <family val="2"/>
        <charset val="136"/>
      </rPr>
      <t xml:space="preserve">明潭水庫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發電廠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</si>
  <si>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55345 </t>
    </r>
    <r>
      <rPr>
        <sz val="11"/>
        <color rgb="FF000000"/>
        <rFont val="微軟正黑體"/>
        <family val="2"/>
        <charset val="136"/>
      </rPr>
      <t xml:space="preserve">南投縣水里鄉車埕村民權巷</t>
    </r>
    <r>
      <rPr>
        <sz val="11"/>
        <color rgb="FF000000"/>
        <rFont val="Calibri"/>
        <family val="0"/>
        <charset val="1"/>
      </rPr>
      <t xml:space="preserve">125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</si>
  <si>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銃櫃壩</t>
  </si>
  <si>
    <t xml:space="preserve">頭社水庫</t>
  </si>
  <si>
    <t xml:space="preserve">集集攔河堰</t>
  </si>
  <si>
    <t xml:space="preserve">南投縣集集鎮</t>
  </si>
  <si>
    <t xml:space="preserve">南區</t>
  </si>
  <si>
    <r>
      <rPr>
        <sz val="11"/>
        <color rgb="FF000000"/>
        <rFont val="微軟正黑體"/>
        <family val="2"/>
        <charset val="136"/>
      </rPr>
      <t xml:space="preserve">內埔子水庫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虎頭崁埤</t>
    </r>
    <r>
      <rPr>
        <sz val="11"/>
        <color rgb="FF000000"/>
        <rFont val="Calibri"/>
        <family val="0"/>
        <charset val="1"/>
      </rPr>
      <t xml:space="preserve">)</t>
    </r>
  </si>
  <si>
    <t xml:space="preserve">嘉義縣民雄鄉</t>
  </si>
  <si>
    <r>
      <rPr>
        <sz val="11"/>
        <color rgb="FF000000"/>
        <rFont val="微軟正黑體"/>
        <family val="2"/>
        <charset val="136"/>
      </rPr>
      <t xml:space="preserve">嘉義縣民雄鄉中樂村</t>
    </r>
    <r>
      <rPr>
        <sz val="11"/>
        <color rgb="FF000000"/>
        <rFont val="Calibri"/>
        <family val="0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鄰民族路</t>
    </r>
    <r>
      <rPr>
        <sz val="11"/>
        <color rgb="FF000000"/>
        <rFont val="Calibri"/>
        <family val="0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</si>
  <si>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仁義潭水庫</t>
  </si>
  <si>
    <t xml:space="preserve">嘉義縣番路鄉</t>
  </si>
  <si>
    <r>
      <rPr>
        <sz val="11"/>
        <color rgb="FF000000"/>
        <rFont val="Calibri"/>
        <family val="0"/>
        <charset val="1"/>
      </rPr>
      <t xml:space="preserve">602   </t>
    </r>
    <r>
      <rPr>
        <sz val="11"/>
        <color rgb="FF000000"/>
        <rFont val="微軟正黑體"/>
        <family val="2"/>
        <charset val="136"/>
      </rPr>
      <t xml:space="preserve">嘉義縣番路鄉紅毛埤</t>
    </r>
    <r>
      <rPr>
        <sz val="11"/>
        <color rgb="FF000000"/>
        <rFont val="Calibri"/>
        <family val="0"/>
        <charset val="1"/>
      </rPr>
      <t xml:space="preserve">30-2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</si>
  <si>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蘭潭水庫</t>
  </si>
  <si>
    <t xml:space="preserve">嘉義巿</t>
  </si>
  <si>
    <r>
      <rPr>
        <sz val="11"/>
        <color rgb="FF000000"/>
        <rFont val="微軟正黑體"/>
        <family val="2"/>
        <charset val="136"/>
      </rPr>
      <t xml:space="preserve">嘉義市鹿寮里紅毛埤</t>
    </r>
    <r>
      <rPr>
        <sz val="11"/>
        <color rgb="FF000000"/>
        <rFont val="Calibri"/>
        <family val="0"/>
        <charset val="1"/>
      </rPr>
      <t xml:space="preserve">187</t>
    </r>
    <r>
      <rPr>
        <sz val="11"/>
        <color rgb="FF000000"/>
        <rFont val="微軟正黑體"/>
        <family val="2"/>
        <charset val="136"/>
      </rPr>
      <t xml:space="preserve">號之</t>
    </r>
    <r>
      <rPr>
        <sz val="11"/>
        <color rgb="FF000000"/>
        <rFont val="Calibri"/>
        <family val="0"/>
        <charset val="1"/>
      </rPr>
      <t xml:space="preserve">4 </t>
    </r>
  </si>
  <si>
    <t xml:space="preserve">曾文水庫</t>
  </si>
  <si>
    <t xml:space="preserve">嘉義縣大埔鄉</t>
  </si>
  <si>
    <r>
      <rPr>
        <sz val="11"/>
        <color rgb="FF000000"/>
        <rFont val="微軟正黑體"/>
        <family val="2"/>
        <charset val="136"/>
      </rPr>
      <t xml:space="preserve">台南縣 楠西鄉密枝村</t>
    </r>
    <r>
      <rPr>
        <sz val="11"/>
        <color rgb="FF000000"/>
        <rFont val="Calibri"/>
        <family val="0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</si>
  <si>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鹿寮溪水庫</t>
  </si>
  <si>
    <t xml:space="preserve">臺南市白河區</t>
  </si>
  <si>
    <t xml:space="preserve">台南市白河區崎內里</t>
  </si>
  <si>
    <t xml:space="preserve">白河水庫</t>
  </si>
  <si>
    <r>
      <rPr>
        <sz val="11"/>
        <color rgb="FF000000"/>
        <rFont val="微軟正黑體"/>
        <family val="2"/>
        <charset val="136"/>
      </rPr>
      <t xml:space="preserve">台南市白河區仙草里</t>
    </r>
    <r>
      <rPr>
        <sz val="11"/>
        <color rgb="FF000000"/>
        <rFont val="Calibri"/>
        <family val="0"/>
        <charset val="1"/>
      </rPr>
      <t xml:space="preserve">1~18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</si>
  <si>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尖山埤水庫</t>
  </si>
  <si>
    <t xml:space="preserve">臺南市柳營區</t>
  </si>
  <si>
    <r>
      <rPr>
        <sz val="11"/>
        <color rgb="FF000000"/>
        <rFont val="微軟正黑體"/>
        <family val="2"/>
        <charset val="136"/>
      </rPr>
      <t xml:space="preserve">台南市柳營區旭山里</t>
    </r>
    <r>
      <rPr>
        <sz val="11"/>
        <color rgb="FF000000"/>
        <rFont val="Calibri"/>
        <family val="0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</si>
  <si>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德元埤水庫</t>
  </si>
  <si>
    <r>
      <rPr>
        <sz val="11"/>
        <color rgb="FF000000"/>
        <rFont val="微軟正黑體"/>
        <family val="2"/>
        <charset val="136"/>
      </rPr>
      <t xml:space="preserve">台南市柳營區東昇里</t>
    </r>
    <r>
      <rPr>
        <sz val="11"/>
        <color rgb="FF000000"/>
        <rFont val="Calibri"/>
        <family val="0"/>
        <charset val="1"/>
      </rPr>
      <t xml:space="preserve">562-2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</si>
  <si>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烏山頭水庫</t>
  </si>
  <si>
    <t xml:space="preserve">臺南市六甲區、官田區  </t>
  </si>
  <si>
    <r>
      <rPr>
        <sz val="11"/>
        <color rgb="FF000000"/>
        <rFont val="微軟正黑體"/>
        <family val="2"/>
        <charset val="136"/>
      </rPr>
      <t xml:space="preserve">台南市官田區嘉南里</t>
    </r>
    <r>
      <rPr>
        <sz val="11"/>
        <color rgb="FF000000"/>
        <rFont val="Calibri"/>
        <family val="0"/>
        <charset val="1"/>
      </rPr>
      <t xml:space="preserve">68-2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</si>
  <si>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南化水庫</t>
  </si>
  <si>
    <t xml:space="preserve">臺南市南化區</t>
  </si>
  <si>
    <r>
      <rPr>
        <sz val="11"/>
        <color rgb="FF000000"/>
        <rFont val="Calibri"/>
        <family val="0"/>
        <charset val="1"/>
      </rPr>
      <t xml:space="preserve">716</t>
    </r>
    <r>
      <rPr>
        <sz val="11"/>
        <color rgb="FF000000"/>
        <rFont val="微軟正黑體"/>
        <family val="2"/>
        <charset val="136"/>
      </rPr>
      <t xml:space="preserve">臺南市南化區玉山里</t>
    </r>
    <r>
      <rPr>
        <sz val="11"/>
        <color rgb="FF000000"/>
        <rFont val="Calibri"/>
        <family val="0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</si>
  <si>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鏡面水庫</t>
  </si>
  <si>
    <r>
      <rPr>
        <sz val="11"/>
        <color rgb="FF000000"/>
        <rFont val="微軟正黑體"/>
        <family val="2"/>
        <charset val="136"/>
      </rPr>
      <t xml:space="preserve">台南市中西區南門路</t>
    </r>
    <r>
      <rPr>
        <sz val="11"/>
        <color rgb="FF000000"/>
        <rFont val="Calibri"/>
        <family val="0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</si>
  <si>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玉峰堰</t>
  </si>
  <si>
    <t xml:space="preserve">臺南市山上區</t>
  </si>
  <si>
    <r>
      <rPr>
        <sz val="11"/>
        <color rgb="FF000000"/>
        <rFont val="微軟正黑體"/>
        <family val="2"/>
        <charset val="136"/>
      </rPr>
      <t xml:space="preserve">台南市新市區永就里永就</t>
    </r>
    <r>
      <rPr>
        <sz val="11"/>
        <color rgb="FF000000"/>
        <rFont val="Calibri"/>
        <family val="0"/>
        <charset val="1"/>
      </rPr>
      <t xml:space="preserve">55-7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</si>
  <si>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鹽水埤水庫</t>
  </si>
  <si>
    <t xml:space="preserve">臺南市新化區</t>
  </si>
  <si>
    <t xml:space="preserve">台南市新化區中正路五八二號</t>
  </si>
  <si>
    <t xml:space="preserve">虎頭埤水庫</t>
  </si>
  <si>
    <r>
      <rPr>
        <sz val="11"/>
        <color rgb="FF000000"/>
        <rFont val="微軟正黑體"/>
        <family val="2"/>
        <charset val="136"/>
      </rPr>
      <t xml:space="preserve">台南縣新化區中興路</t>
    </r>
    <r>
      <rPr>
        <sz val="11"/>
        <color rgb="FF000000"/>
        <rFont val="Calibri"/>
        <family val="0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巷</t>
    </r>
    <r>
      <rPr>
        <sz val="11"/>
        <color rgb="FF000000"/>
        <rFont val="Calibri"/>
        <family val="0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</si>
  <si>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甲仙攔河堰</t>
  </si>
  <si>
    <t xml:space="preserve">高雄市甲仙區</t>
  </si>
  <si>
    <t xml:space="preserve">阿公店水庫</t>
  </si>
  <si>
    <t xml:space="preserve">高雄市燕巢區</t>
  </si>
  <si>
    <r>
      <rPr>
        <sz val="11"/>
        <color rgb="FF000000"/>
        <rFont val="Calibri"/>
        <family val="0"/>
        <charset val="1"/>
      </rPr>
      <t xml:space="preserve">82442 </t>
    </r>
    <r>
      <rPr>
        <sz val="11"/>
        <color rgb="FF000000"/>
        <rFont val="微軟正黑體"/>
        <family val="2"/>
        <charset val="136"/>
      </rPr>
      <t xml:space="preserve">高雄市燕巢區工程路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</si>
  <si>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觀音湖水庫</t>
  </si>
  <si>
    <t xml:space="preserve">高雄市仁武區</t>
  </si>
  <si>
    <t xml:space="preserve">土壟灣堰</t>
  </si>
  <si>
    <t xml:space="preserve">高雄市六龜區</t>
  </si>
  <si>
    <r>
      <rPr>
        <sz val="11"/>
        <color rgb="FF000000"/>
        <rFont val="微軟正黑體"/>
        <family val="2"/>
        <charset val="136"/>
      </rPr>
      <t xml:space="preserve">中正湖水庫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美濃湖水庫</t>
    </r>
    <r>
      <rPr>
        <sz val="11"/>
        <color rgb="FF000000"/>
        <rFont val="Calibri"/>
        <family val="0"/>
        <charset val="1"/>
      </rPr>
      <t xml:space="preserve">)</t>
    </r>
  </si>
  <si>
    <t xml:space="preserve">高雄市美濃區</t>
  </si>
  <si>
    <r>
      <rPr>
        <sz val="11"/>
        <color rgb="FFFF0000"/>
        <rFont val="微軟正黑體"/>
        <family val="2"/>
        <charset val="136"/>
      </rPr>
      <t xml:space="preserve">高雄市苓雅區四維三路</t>
    </r>
    <r>
      <rPr>
        <sz val="11"/>
        <color rgb="FFFF0000"/>
        <rFont val="Calibri"/>
        <family val="0"/>
        <charset val="1"/>
      </rPr>
      <t xml:space="preserve">2</t>
    </r>
    <r>
      <rPr>
        <sz val="11"/>
        <color rgb="FFFF0000"/>
        <rFont val="微軟正黑體"/>
        <family val="2"/>
        <charset val="136"/>
      </rPr>
      <t xml:space="preserve">號</t>
    </r>
  </si>
  <si>
    <t xml:space="preserve">鳳山水庫</t>
  </si>
  <si>
    <t xml:space="preserve">高雄市林園區</t>
  </si>
  <si>
    <r>
      <rPr>
        <sz val="11"/>
        <color rgb="FF000000"/>
        <rFont val="Calibri"/>
        <family val="0"/>
        <charset val="1"/>
      </rPr>
      <t xml:space="preserve">81260 </t>
    </r>
    <r>
      <rPr>
        <sz val="11"/>
        <color rgb="FF000000"/>
        <rFont val="微軟正黑體"/>
        <family val="2"/>
        <charset val="136"/>
      </rPr>
      <t xml:space="preserve">高雄市小港區天池路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</si>
  <si>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澄清湖水庫</t>
  </si>
  <si>
    <t xml:space="preserve">高雄市鳥松區</t>
  </si>
  <si>
    <r>
      <rPr>
        <sz val="11"/>
        <color rgb="FF000000"/>
        <rFont val="微軟正黑體"/>
        <family val="2"/>
        <charset val="136"/>
      </rPr>
      <t xml:space="preserve">高雄市鳥松區大埤路</t>
    </r>
    <r>
      <rPr>
        <sz val="11"/>
        <color rgb="FF000000"/>
        <rFont val="Calibri"/>
        <family val="0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號第七區管理</t>
    </r>
  </si>
  <si>
    <t xml:space="preserve">高屏溪攔河堰</t>
  </si>
  <si>
    <t xml:space="preserve">高雄市大樹區、屏東縣、屏東市</t>
  </si>
  <si>
    <r>
      <rPr>
        <sz val="11"/>
        <color rgb="FF000000"/>
        <rFont val="Calibri"/>
        <family val="0"/>
        <charset val="1"/>
      </rPr>
      <t xml:space="preserve">715 </t>
    </r>
    <r>
      <rPr>
        <sz val="11"/>
        <color rgb="FF000000"/>
        <rFont val="微軟正黑體"/>
        <family val="2"/>
        <charset val="136"/>
      </rPr>
      <t xml:space="preserve">台南市楠西區密枝里</t>
    </r>
    <r>
      <rPr>
        <sz val="11"/>
        <color rgb="FF000000"/>
        <rFont val="Calibri"/>
        <family val="0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</si>
  <si>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曹公圳攔河堰</t>
  </si>
  <si>
    <t xml:space="preserve">高雄市大樹區</t>
  </si>
  <si>
    <r>
      <rPr>
        <sz val="11"/>
        <color rgb="FF000000"/>
        <rFont val="微軟正黑體"/>
        <family val="2"/>
        <charset val="136"/>
      </rPr>
      <t xml:space="preserve">高雄市鳳山區曹公路</t>
    </r>
    <r>
      <rPr>
        <sz val="11"/>
        <color rgb="FF000000"/>
        <rFont val="Calibri"/>
        <family val="0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之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</si>
  <si>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東港堰</t>
  </si>
  <si>
    <t xml:space="preserve">屏東縣新園鄉</t>
  </si>
  <si>
    <r>
      <rPr>
        <sz val="11"/>
        <color rgb="FFFF0000"/>
        <rFont val="微軟正黑體"/>
        <family val="2"/>
        <charset val="136"/>
      </rPr>
      <t xml:space="preserve">高雄市小港區天池路</t>
    </r>
    <r>
      <rPr>
        <sz val="11"/>
        <color rgb="FFFF0000"/>
        <rFont val="Calibri"/>
        <family val="0"/>
        <charset val="1"/>
      </rPr>
      <t xml:space="preserve">1</t>
    </r>
    <r>
      <rPr>
        <sz val="11"/>
        <color rgb="FFFF0000"/>
        <rFont val="微軟正黑體"/>
        <family val="2"/>
        <charset val="136"/>
      </rPr>
      <t xml:space="preserve">號</t>
    </r>
  </si>
  <si>
    <t xml:space="preserve">隘寮堰</t>
  </si>
  <si>
    <t xml:space="preserve">屏東縣瑪家鄉</t>
  </si>
  <si>
    <r>
      <rPr>
        <sz val="11"/>
        <color rgb="FF000000"/>
        <rFont val="Calibri"/>
        <family val="0"/>
        <charset val="1"/>
      </rPr>
      <t xml:space="preserve">900 </t>
    </r>
    <r>
      <rPr>
        <sz val="11"/>
        <color rgb="FF000000"/>
        <rFont val="微軟正黑體"/>
        <family val="2"/>
        <charset val="136"/>
      </rPr>
      <t xml:space="preserve">屏東縣屏東市信義路</t>
    </r>
    <r>
      <rPr>
        <sz val="11"/>
        <color rgb="FF000000"/>
        <rFont val="Calibri"/>
        <family val="0"/>
        <charset val="1"/>
      </rPr>
      <t xml:space="preserve">143</t>
    </r>
    <r>
      <rPr>
        <sz val="11"/>
        <color rgb="FF000000"/>
        <rFont val="微軟正黑體"/>
        <family val="2"/>
        <charset val="136"/>
      </rPr>
      <t xml:space="preserve">號 </t>
    </r>
  </si>
  <si>
    <t xml:space="preserve">牡丹水庫</t>
  </si>
  <si>
    <t xml:space="preserve">屏東縣牡丹鄉</t>
  </si>
  <si>
    <r>
      <rPr>
        <b val="true"/>
        <sz val="11"/>
        <color rgb="FF000000"/>
        <rFont val="Calibri"/>
        <family val="0"/>
        <charset val="1"/>
      </rPr>
      <t xml:space="preserve">94541 </t>
    </r>
    <r>
      <rPr>
        <b val="true"/>
        <sz val="11"/>
        <color rgb="FF000000"/>
        <rFont val="微軟正黑體"/>
        <family val="2"/>
        <charset val="136"/>
      </rPr>
      <t xml:space="preserve">屏東縣牡丹鄉石門村茄芝路</t>
    </r>
    <r>
      <rPr>
        <b val="true"/>
        <sz val="11"/>
        <color rgb="FF000000"/>
        <rFont val="Calibri"/>
        <family val="0"/>
        <charset val="1"/>
      </rPr>
      <t xml:space="preserve">3-15</t>
    </r>
    <r>
      <rPr>
        <b val="true"/>
        <sz val="11"/>
        <color rgb="FF000000"/>
        <rFont val="微軟正黑體"/>
        <family val="2"/>
        <charset val="136"/>
      </rPr>
      <t xml:space="preserve">號</t>
    </r>
  </si>
  <si>
    <t xml:space="preserve">龍鑾潭水庫</t>
  </si>
  <si>
    <t xml:space="preserve">屏東縣恆春鎮</t>
  </si>
  <si>
    <r>
      <rPr>
        <sz val="11"/>
        <color rgb="FF000000"/>
        <rFont val="Calibri"/>
        <family val="0"/>
        <charset val="1"/>
      </rPr>
      <t xml:space="preserve">946 </t>
    </r>
    <r>
      <rPr>
        <sz val="11"/>
        <color rgb="FF000000"/>
        <rFont val="微軟正黑體"/>
        <family val="2"/>
        <charset val="136"/>
      </rPr>
      <t xml:space="preserve">屏東縣恆春鎮草潭路</t>
    </r>
    <r>
      <rPr>
        <sz val="11"/>
        <color rgb="FF000000"/>
        <rFont val="Calibri"/>
        <family val="0"/>
        <charset val="1"/>
      </rPr>
      <t xml:space="preserve">250</t>
    </r>
    <r>
      <rPr>
        <sz val="11"/>
        <color rgb="FF000000"/>
        <rFont val="微軟正黑體"/>
        <family val="2"/>
        <charset val="136"/>
      </rPr>
      <t xml:space="preserve">巷</t>
    </r>
    <r>
      <rPr>
        <sz val="11"/>
        <color rgb="FF000000"/>
        <rFont val="Calibri"/>
        <family val="0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</si>
  <si>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溪畔壩</t>
  </si>
  <si>
    <t xml:space="preserve">花蓮縣秀林鄉</t>
  </si>
  <si>
    <t xml:space="preserve">位於花蓮縣秀林鄉的立霧溪上</t>
  </si>
  <si>
    <t xml:space="preserve">龍溪壩</t>
  </si>
  <si>
    <t xml:space="preserve">位於花蓮縣秀林鄉山區的木瓜溪支流龍溪上</t>
  </si>
  <si>
    <t xml:space="preserve">龍鳳壩</t>
  </si>
  <si>
    <t xml:space="preserve">木瓜壩</t>
  </si>
  <si>
    <t xml:space="preserve">花蓮縣秀林鄉銅門村</t>
  </si>
  <si>
    <t xml:space="preserve">水簾壩</t>
  </si>
  <si>
    <t xml:space="preserve">位於花蓮縣秀林鄉的木瓜溪本流上</t>
  </si>
  <si>
    <t xml:space="preserve">卑南上圳攔河堰</t>
  </si>
  <si>
    <t xml:space="preserve">臺東縣延平鄉</t>
  </si>
  <si>
    <t xml:space="preserve">酬勤水庫</t>
  </si>
  <si>
    <t xml:space="preserve">臺東縣綠島鄉</t>
  </si>
  <si>
    <t xml:space="preserve">臺東縣綠島鄉公館村</t>
  </si>
  <si>
    <t xml:space="preserve">澎湖</t>
  </si>
  <si>
    <t xml:space="preserve">赤崁地下水庫</t>
  </si>
  <si>
    <t xml:space="preserve">澎湖縣白沙鄉</t>
  </si>
  <si>
    <r>
      <rPr>
        <sz val="11"/>
        <color rgb="FF000000"/>
        <rFont val="Calibri"/>
        <family val="0"/>
        <charset val="1"/>
      </rPr>
      <t xml:space="preserve">833</t>
    </r>
    <r>
      <rPr>
        <sz val="11"/>
        <color rgb="FF000000"/>
        <rFont val="微軟正黑體"/>
        <family val="2"/>
        <charset val="136"/>
      </rPr>
      <t xml:space="preserve">高雄市鳥松區大埤路</t>
    </r>
    <r>
      <rPr>
        <sz val="11"/>
        <color rgb="FF000000"/>
        <rFont val="Calibri"/>
        <family val="0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號
</t>
    </r>
    <r>
      <rPr>
        <sz val="11"/>
        <color rgb="FF000000"/>
        <rFont val="Calibri"/>
        <family val="0"/>
        <charset val="1"/>
      </rPr>
      <t xml:space="preserve">88050</t>
    </r>
    <r>
      <rPr>
        <sz val="11"/>
        <color rgb="FF000000"/>
        <rFont val="微軟正黑體"/>
        <family val="2"/>
        <charset val="136"/>
      </rPr>
      <t xml:space="preserve">澎湖縣馬公市新生路</t>
    </r>
    <r>
      <rPr>
        <sz val="11"/>
        <color rgb="FF000000"/>
        <rFont val="Calibri"/>
        <family val="0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號
澎湖縣白沙鄉</t>
    </r>
  </si>
  <si>
    <t xml:space="preserve">成功水庫</t>
  </si>
  <si>
    <t xml:space="preserve">澎湖縣湖西鄉</t>
  </si>
  <si>
    <t xml:space="preserve">澎湖縣湖西鄉成功村</t>
  </si>
  <si>
    <t xml:space="preserve">興仁水庫</t>
  </si>
  <si>
    <t xml:space="preserve">澎湖縣馬公巿</t>
  </si>
  <si>
    <t xml:space="preserve">澎湖縣馬公市</t>
  </si>
  <si>
    <t xml:space="preserve">東衛水庫</t>
  </si>
  <si>
    <t xml:space="preserve">小池水庫</t>
  </si>
  <si>
    <t xml:space="preserve">澎湖縣西嶼鄉</t>
  </si>
  <si>
    <t xml:space="preserve">西安水庫</t>
  </si>
  <si>
    <t xml:space="preserve">澎湖縣望安鄉</t>
  </si>
  <si>
    <t xml:space="preserve">烏溝蓄水塘</t>
  </si>
  <si>
    <t xml:space="preserve">七美水庫</t>
  </si>
  <si>
    <t xml:space="preserve">澎湖縣七美鄉</t>
  </si>
  <si>
    <t xml:space="preserve">金門</t>
  </si>
  <si>
    <t xml:space="preserve">山西水庫</t>
  </si>
  <si>
    <t xml:space="preserve">金門縣金沙鎮</t>
  </si>
  <si>
    <r>
      <rPr>
        <sz val="11"/>
        <color rgb="FF000000"/>
        <rFont val="Calibri"/>
        <family val="0"/>
        <charset val="1"/>
      </rPr>
      <t xml:space="preserve">893</t>
    </r>
    <r>
      <rPr>
        <sz val="11"/>
        <color rgb="FF000000"/>
        <rFont val="微軟正黑體"/>
        <family val="2"/>
        <charset val="136"/>
      </rPr>
      <t xml:space="preserve">金門縣金城鎮金山路</t>
    </r>
    <r>
      <rPr>
        <sz val="11"/>
        <color rgb="FF000000"/>
        <rFont val="Calibri"/>
        <family val="0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號</t>
    </r>
  </si>
  <si>
    <t xml:space="preserve">擎天水庫</t>
  </si>
  <si>
    <t xml:space="preserve">金門高坑村南郊太武山麓</t>
  </si>
  <si>
    <t xml:space="preserve">榮湖水庫</t>
  </si>
  <si>
    <t xml:space="preserve">金沙水庫</t>
  </si>
  <si>
    <t xml:space="preserve">陽明湖水庫</t>
  </si>
  <si>
    <t xml:space="preserve">金門縣金湖鎮</t>
  </si>
  <si>
    <t xml:space="preserve">田浦水庫</t>
  </si>
  <si>
    <t xml:space="preserve">太湖水庫</t>
  </si>
  <si>
    <t xml:space="preserve">瓊林水庫</t>
  </si>
  <si>
    <t xml:space="preserve">蘭湖水庫</t>
  </si>
  <si>
    <t xml:space="preserve">西湖水庫</t>
  </si>
  <si>
    <t xml:space="preserve">金門縣烈嶼鄉</t>
  </si>
  <si>
    <t xml:space="preserve">蓮湖水庫</t>
  </si>
  <si>
    <t xml:space="preserve">菱湖水庫</t>
  </si>
  <si>
    <t xml:space="preserve">金湖水庫</t>
  </si>
  <si>
    <t xml:space="preserve">連江</t>
  </si>
  <si>
    <t xml:space="preserve">東湧水庫</t>
  </si>
  <si>
    <t xml:space="preserve">連江縣東引鄉</t>
  </si>
  <si>
    <r>
      <rPr>
        <sz val="11"/>
        <color rgb="FF000000"/>
        <rFont val="Calibri"/>
        <family val="0"/>
        <charset val="1"/>
      </rPr>
      <t xml:space="preserve">209</t>
    </r>
    <r>
      <rPr>
        <sz val="11"/>
        <color rgb="FF000000"/>
        <rFont val="微軟正黑體"/>
        <family val="2"/>
        <charset val="136"/>
      </rPr>
      <t xml:space="preserve">連江縣南竿鄉清水村</t>
    </r>
    <r>
      <rPr>
        <sz val="11"/>
        <color rgb="FF000000"/>
        <rFont val="Calibri"/>
        <family val="0"/>
        <charset val="1"/>
      </rPr>
      <t xml:space="preserve">99</t>
    </r>
    <r>
      <rPr>
        <sz val="11"/>
        <color rgb="FF000000"/>
        <rFont val="微軟正黑體"/>
        <family val="2"/>
        <charset val="136"/>
      </rPr>
      <t xml:space="preserve">號
連江縣東引鄉三義村</t>
    </r>
  </si>
  <si>
    <t xml:space="preserve">坂里水庫</t>
  </si>
  <si>
    <t xml:space="preserve">連江縣北竿鄉</t>
  </si>
  <si>
    <t xml:space="preserve">秋桂山水庫</t>
  </si>
  <si>
    <t xml:space="preserve">連江縣南竿鄉</t>
  </si>
  <si>
    <t xml:space="preserve">儲水沃水庫</t>
  </si>
  <si>
    <t xml:space="preserve">津沙一號水庫</t>
  </si>
  <si>
    <t xml:space="preserve">連江地區</t>
  </si>
  <si>
    <t xml:space="preserve">津沙水庫</t>
  </si>
  <si>
    <t xml:space="preserve">勝利水庫</t>
  </si>
  <si>
    <t xml:space="preserve">后沃水庫</t>
  </si>
  <si>
    <t xml:space="preserve">珠螺水壩</t>
  </si>
  <si>
    <t xml:space="preserve">序次 </t>
  </si>
  <si>
    <t xml:space="preserve">蓄水建造物 </t>
  </si>
  <si>
    <t xml:space="preserve">災害潛勢 </t>
  </si>
  <si>
    <r>
      <rPr>
        <sz val="11"/>
        <color rgb="FF000000"/>
        <rFont val="微軟正黑體"/>
        <family val="2"/>
        <charset val="136"/>
      </rPr>
      <t xml:space="preserve">壩高</t>
    </r>
    <r>
      <rPr>
        <sz val="11"/>
        <color rgb="FF000000"/>
        <rFont val="Calibri"/>
        <family val="0"/>
        <charset val="1"/>
      </rPr>
      <t xml:space="preserve">(m)</t>
    </r>
    <r>
      <rPr>
        <b val="true"/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</si>
  <si>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微軟正黑體"/>
        <family val="2"/>
        <charset val="136"/>
      </rPr>
      <t xml:space="preserve">總蓄水量 </t>
    </r>
    <r>
      <rPr>
        <b val="true"/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萬</t>
    </r>
    <r>
      <rPr>
        <sz val="11"/>
        <color rgb="FF000000"/>
        <rFont val="Calibri"/>
        <family val="0"/>
        <charset val="1"/>
      </rPr>
      <t xml:space="preserve">m3</t>
    </r>
    <r>
      <rPr>
        <b val="true"/>
        <sz val="11"/>
        <color rgb="FF000000"/>
        <rFont val="Calibri"/>
        <family val="0"/>
        <charset val="1"/>
      </rPr>
      <t xml:space="preserve">) </t>
    </r>
  </si>
  <si>
    <t xml:space="preserve">分級</t>
  </si>
  <si>
    <t xml:space="preserve">責任區</t>
  </si>
  <si>
    <t xml:space="preserve">序號</t>
  </si>
  <si>
    <t xml:space="preserve">站碼</t>
  </si>
  <si>
    <t xml:space="preserve">NET</t>
  </si>
  <si>
    <t xml:space="preserve">區碼</t>
  </si>
  <si>
    <t xml:space="preserve">新山</t>
  </si>
  <si>
    <t xml:space="preserve">嚴重</t>
  </si>
  <si>
    <t xml:space="preserve">一</t>
  </si>
  <si>
    <t xml:space="preserve">吉</t>
  </si>
  <si>
    <t xml:space="preserve">SD001</t>
  </si>
  <si>
    <t xml:space="preserve">WR</t>
  </si>
  <si>
    <r>
      <rPr>
        <sz val="11"/>
        <color rgb="FF000000"/>
        <rFont val="微軟正黑體"/>
        <family val="2"/>
        <charset val="136"/>
      </rPr>
      <t xml:space="preserve">吉</t>
    </r>
    <r>
      <rPr>
        <sz val="11"/>
        <color rgb="FF000000"/>
        <rFont val="Calibri"/>
        <family val="0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吉聯</t>
    </r>
  </si>
  <si>
    <t xml:space="preserve">翡翠</t>
  </si>
  <si>
    <t xml:space="preserve">IA</t>
  </si>
  <si>
    <t xml:space="preserve">SD002</t>
  </si>
  <si>
    <t xml:space="preserve">02</t>
  </si>
  <si>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0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中區</t>
    </r>
  </si>
  <si>
    <t xml:space="preserve">石門</t>
  </si>
  <si>
    <t xml:space="preserve">SD003</t>
  </si>
  <si>
    <r>
      <rPr>
        <sz val="11"/>
        <color rgb="FF000000"/>
        <rFont val="微軟正黑體"/>
        <family val="2"/>
        <charset val="136"/>
      </rPr>
      <t xml:space="preserve">南</t>
    </r>
    <r>
      <rPr>
        <sz val="11"/>
        <color rgb="FF000000"/>
        <rFont val="Calibri"/>
        <family val="0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南區</t>
    </r>
  </si>
  <si>
    <t xml:space="preserve">寶山第二</t>
  </si>
  <si>
    <t xml:space="preserve">SD004</t>
  </si>
  <si>
    <t xml:space="preserve">IA:IA</t>
  </si>
  <si>
    <t xml:space="preserve">永和山</t>
  </si>
  <si>
    <t xml:space="preserve">中</t>
  </si>
  <si>
    <t xml:space="preserve">SD005</t>
  </si>
  <si>
    <t xml:space="preserve">鯉魚潭</t>
  </si>
  <si>
    <t xml:space="preserve">SD006</t>
  </si>
  <si>
    <t xml:space="preserve">德基</t>
  </si>
  <si>
    <t xml:space="preserve">SD007</t>
  </si>
  <si>
    <t xml:space="preserve">霧社</t>
  </si>
  <si>
    <t xml:space="preserve">SD008</t>
  </si>
  <si>
    <t xml:space="preserve">日月潭</t>
  </si>
  <si>
    <t xml:space="preserve">SD009</t>
  </si>
  <si>
    <t xml:space="preserve">仁義潭</t>
  </si>
  <si>
    <t xml:space="preserve">南</t>
  </si>
  <si>
    <t xml:space="preserve">SD010</t>
  </si>
  <si>
    <t xml:space="preserve">蘭潭</t>
  </si>
  <si>
    <t xml:space="preserve">SD011</t>
  </si>
  <si>
    <t xml:space="preserve">白河</t>
  </si>
  <si>
    <t xml:space="preserve">SD012</t>
  </si>
  <si>
    <t xml:space="preserve">烏山頭</t>
  </si>
  <si>
    <t xml:space="preserve">SD013</t>
  </si>
  <si>
    <t xml:space="preserve">曾文</t>
  </si>
  <si>
    <t xml:space="preserve">SD014</t>
  </si>
  <si>
    <t xml:space="preserve">南化</t>
  </si>
  <si>
    <t xml:space="preserve">SD015</t>
  </si>
  <si>
    <t xml:space="preserve">鳳山</t>
  </si>
  <si>
    <t xml:space="preserve">SD016</t>
  </si>
  <si>
    <t xml:space="preserve">牡丹</t>
  </si>
  <si>
    <t xml:space="preserve">SD017</t>
  </si>
  <si>
    <t xml:space="preserve">湖山</t>
  </si>
  <si>
    <t xml:space="preserve">SD018</t>
  </si>
  <si>
    <t xml:space="preserve">西勢</t>
  </si>
  <si>
    <t xml:space="preserve">輕微</t>
  </si>
  <si>
    <t xml:space="preserve">二</t>
  </si>
  <si>
    <t xml:space="preserve">MD001</t>
  </si>
  <si>
    <t xml:space="preserve">直潭壩</t>
  </si>
  <si>
    <t xml:space="preserve">MD002</t>
  </si>
  <si>
    <t xml:space="preserve">青潭堰</t>
  </si>
  <si>
    <t xml:space="preserve">MD003</t>
  </si>
  <si>
    <t xml:space="preserve">MD004</t>
  </si>
  <si>
    <t xml:space="preserve">MD005</t>
  </si>
  <si>
    <t xml:space="preserve">寶山</t>
  </si>
  <si>
    <t xml:space="preserve">MD006</t>
  </si>
  <si>
    <t xml:space="preserve">- </t>
  </si>
  <si>
    <t xml:space="preserve">MD007</t>
  </si>
  <si>
    <t xml:space="preserve">大埔</t>
  </si>
  <si>
    <t xml:space="preserve">MD008</t>
  </si>
  <si>
    <t xml:space="preserve">明德</t>
  </si>
  <si>
    <t xml:space="preserve">MD009</t>
  </si>
  <si>
    <t xml:space="preserve">MD010</t>
  </si>
  <si>
    <t xml:space="preserve">MD011</t>
  </si>
  <si>
    <t xml:space="preserve">谷關</t>
  </si>
  <si>
    <t xml:space="preserve">MD012</t>
  </si>
  <si>
    <t xml:space="preserve">MD013</t>
  </si>
  <si>
    <t xml:space="preserve">MD014</t>
  </si>
  <si>
    <t xml:space="preserve">MD015</t>
  </si>
  <si>
    <t xml:space="preserve">明湖</t>
  </si>
  <si>
    <t xml:space="preserve">MD016</t>
  </si>
  <si>
    <t xml:space="preserve">明潭</t>
  </si>
  <si>
    <t xml:space="preserve">MD017</t>
  </si>
  <si>
    <t xml:space="preserve">MD018</t>
  </si>
  <si>
    <t xml:space="preserve">內埔子</t>
  </si>
  <si>
    <t xml:space="preserve">MD019</t>
  </si>
  <si>
    <t xml:space="preserve">鹿寮溪</t>
  </si>
  <si>
    <t xml:space="preserve">MD020</t>
  </si>
  <si>
    <t xml:space="preserve">尖山埤</t>
  </si>
  <si>
    <t xml:space="preserve">MD021</t>
  </si>
  <si>
    <t xml:space="preserve">MD022</t>
  </si>
  <si>
    <t xml:space="preserve">鏡面</t>
  </si>
  <si>
    <t xml:space="preserve">MD023</t>
  </si>
  <si>
    <t xml:space="preserve">虎頭埤</t>
  </si>
  <si>
    <t xml:space="preserve">MD024</t>
  </si>
  <si>
    <t xml:space="preserve">阿公店</t>
  </si>
  <si>
    <t xml:space="preserve">MD025</t>
  </si>
  <si>
    <t xml:space="preserve">澄清湖</t>
  </si>
  <si>
    <t xml:space="preserve">MD026</t>
  </si>
  <si>
    <t xml:space="preserve">MD027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</si>
</sst>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"/>
  </numFmts>
  <fonts count="13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Calibri"/>
      <family val="0"/>
      <charset val="1"/>
    </font>
    <font>
      <b val="true"/>
      <sz val="11"/>
      <color rgb="FF000000"/>
      <name val="微軟正黑體"/>
      <family val="2"/>
      <charset val="136"/>
    </font>
    <font>
      <b val="true"/>
      <sz val="11"/>
      <color rgb="FF000000"/>
      <name val="Calibri"/>
      <family val="0"/>
      <charset val="1"/>
    </font>
    <font>
      <u val="single"/>
      <sz val="11"/>
      <color rgb="FF0000D4"/>
      <name val="Calibri"/>
      <family val="0"/>
      <charset val="1"/>
    </font>
    <font>
      <sz val="11"/>
      <color rgb="FFFF0000"/>
      <name val="微軟正黑體"/>
      <family val="2"/>
      <charset val="136"/>
    </font>
    <font>
      <sz val="11"/>
      <color rgb="FFFF0000"/>
      <name val="Calibri"/>
      <family val="0"/>
      <charset val="1"/>
    </font>
    <font>
      <sz val="11"/>
      <color rgb="FF545454"/>
      <name val="微軟正黑體"/>
      <family val="2"/>
      <charset val="136"/>
    </font>
    <font>
      <sz val="11"/>
      <color rgb="FF222222"/>
      <name val="Calibri"/>
      <family val="0"/>
      <charset val="1"/>
    </font>
    <font>
      <sz val="11"/>
      <color rgb="FF54545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E6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A2BD90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8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8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8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BD90"/>
      <rgbColor rgb="FF808080"/>
      <rgbColor rgb="FF9999FF"/>
      <rgbColor rgb="FF993366"/>
      <rgbColor rgb="FFFFF2CC"/>
      <rgbColor rgb="FFCC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8.23"/>
    <col collapsed="false" customWidth="true" hidden="false" outlineLevel="0" max="3" min="3" style="0" width="13.73"/>
    <col collapsed="false" customWidth="true" hidden="false" outlineLevel="0" max="4" min="4" style="0" width="18.23"/>
    <col collapsed="false" customWidth="true" hidden="false" outlineLevel="0" max="1025" min="5" style="0" width="12.61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7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/>
    </row>
    <row r="3" customFormat="false" ht="26.25" hidden="false" customHeight="true" outlineLevel="0" collapsed="false">
      <c r="A3" s="1" t="s">
        <v>4</v>
      </c>
      <c r="B3" s="5" t="s">
        <v>8</v>
      </c>
      <c r="C3" s="1" t="s">
        <v>9</v>
      </c>
      <c r="D3" s="1" t="s">
        <v>7</v>
      </c>
      <c r="E3" s="6"/>
    </row>
    <row r="4" s="11" customFormat="true" ht="65.25" hidden="false" customHeight="true" outlineLevel="0" collapsed="false">
      <c r="A4" s="7" t="s">
        <v>4</v>
      </c>
      <c r="B4" s="8" t="s">
        <v>10</v>
      </c>
      <c r="C4" s="8" t="s">
        <v>11</v>
      </c>
      <c r="D4" s="9" t="s">
        <v>12</v>
      </c>
      <c r="E4" s="10"/>
    </row>
    <row r="5" customFormat="false" ht="26.25" hidden="false" customHeight="true" outlineLevel="0" collapsed="false">
      <c r="A5" s="12" t="s">
        <v>4</v>
      </c>
      <c r="B5" s="1" t="s">
        <v>13</v>
      </c>
      <c r="C5" s="1" t="s">
        <v>14</v>
      </c>
      <c r="D5" s="13" t="s">
        <v>15</v>
      </c>
    </row>
    <row r="6" customFormat="false" ht="26.25" hidden="false" customHeight="true" outlineLevel="0" collapsed="false">
      <c r="A6" s="12" t="s">
        <v>4</v>
      </c>
      <c r="B6" s="1" t="s">
        <v>16</v>
      </c>
      <c r="C6" s="1" t="s">
        <v>14</v>
      </c>
      <c r="D6" s="13" t="s">
        <v>15</v>
      </c>
    </row>
    <row r="7" customFormat="false" ht="26.25" hidden="false" customHeight="true" outlineLevel="0" collapsed="false">
      <c r="A7" s="12" t="s">
        <v>4</v>
      </c>
      <c r="B7" s="1" t="s">
        <v>17</v>
      </c>
      <c r="C7" s="1" t="s">
        <v>14</v>
      </c>
      <c r="D7" s="13" t="s">
        <v>15</v>
      </c>
    </row>
    <row r="8" customFormat="false" ht="26.25" hidden="false" customHeight="true" outlineLevel="0" collapsed="false">
      <c r="A8" s="12" t="s">
        <v>4</v>
      </c>
      <c r="B8" s="1" t="s">
        <v>18</v>
      </c>
      <c r="C8" s="1" t="s">
        <v>11</v>
      </c>
      <c r="D8" s="13" t="s">
        <v>15</v>
      </c>
    </row>
    <row r="9" customFormat="false" ht="26.25" hidden="false" customHeight="true" outlineLevel="0" collapsed="false">
      <c r="A9" s="12" t="s">
        <v>4</v>
      </c>
      <c r="B9" s="1" t="s">
        <v>19</v>
      </c>
      <c r="C9" s="1" t="s">
        <v>11</v>
      </c>
      <c r="D9" s="13" t="s">
        <v>20</v>
      </c>
      <c r="E9" s="6"/>
    </row>
    <row r="10" customFormat="false" ht="39" hidden="false" customHeight="true" outlineLevel="0" collapsed="false">
      <c r="A10" s="12" t="s">
        <v>4</v>
      </c>
      <c r="B10" s="1" t="s">
        <v>21</v>
      </c>
      <c r="C10" s="1" t="s">
        <v>11</v>
      </c>
      <c r="D10" s="1" t="s">
        <v>22</v>
      </c>
      <c r="E10" s="6"/>
    </row>
    <row r="11" s="11" customFormat="true" ht="39" hidden="false" customHeight="true" outlineLevel="0" collapsed="false">
      <c r="A11" s="8" t="s">
        <v>4</v>
      </c>
      <c r="B11" s="14" t="s">
        <v>23</v>
      </c>
      <c r="C11" s="8" t="s">
        <v>24</v>
      </c>
      <c r="D11" s="9" t="s">
        <v>25</v>
      </c>
      <c r="E11" s="15"/>
    </row>
    <row r="12" customFormat="false" ht="48.75" hidden="false" customHeight="true" outlineLevel="0" collapsed="false">
      <c r="A12" s="12" t="s">
        <v>4</v>
      </c>
      <c r="B12" s="1" t="s">
        <v>26</v>
      </c>
      <c r="C12" s="1" t="s">
        <v>27</v>
      </c>
      <c r="D12" s="1" t="s">
        <v>28</v>
      </c>
      <c r="E12" s="6"/>
    </row>
    <row r="13" s="11" customFormat="true" ht="26.25" hidden="false" customHeight="true" outlineLevel="0" collapsed="false">
      <c r="A13" s="16" t="s">
        <v>4</v>
      </c>
      <c r="B13" s="17" t="s">
        <v>29</v>
      </c>
      <c r="C13" s="17" t="s">
        <v>30</v>
      </c>
      <c r="D13" s="18" t="s">
        <v>31</v>
      </c>
      <c r="E13" s="10"/>
    </row>
    <row r="14" customFormat="false" ht="26.25" hidden="false" customHeight="true" outlineLevel="0" collapsed="false">
      <c r="A14" s="19" t="s">
        <v>4</v>
      </c>
      <c r="B14" s="1" t="s">
        <v>32</v>
      </c>
      <c r="C14" s="5" t="s">
        <v>27</v>
      </c>
      <c r="D14" s="20" t="s">
        <v>33</v>
      </c>
    </row>
    <row r="15" customFormat="false" ht="26.25" hidden="false" customHeight="true" outlineLevel="0" collapsed="false">
      <c r="A15" s="1" t="s">
        <v>4</v>
      </c>
      <c r="B15" s="3" t="s">
        <v>34</v>
      </c>
      <c r="C15" s="1" t="s">
        <v>35</v>
      </c>
      <c r="D15" s="1" t="s">
        <v>36</v>
      </c>
    </row>
    <row r="16" customFormat="false" ht="15.75" hidden="false" customHeight="true" outlineLevel="0" collapsed="false">
      <c r="A16" s="1" t="s">
        <v>37</v>
      </c>
      <c r="B16" s="5" t="s">
        <v>38</v>
      </c>
      <c r="C16" s="1" t="s">
        <v>39</v>
      </c>
      <c r="D16" s="13" t="s">
        <v>40</v>
      </c>
    </row>
    <row r="17" s="11" customFormat="true" ht="26.25" hidden="false" customHeight="true" outlineLevel="0" collapsed="false">
      <c r="A17" s="7" t="s">
        <v>4</v>
      </c>
      <c r="B17" s="8" t="s">
        <v>41</v>
      </c>
      <c r="C17" s="8" t="s">
        <v>42</v>
      </c>
      <c r="D17" s="9" t="s">
        <v>43</v>
      </c>
      <c r="E17" s="15"/>
    </row>
    <row r="18" customFormat="false" ht="26.25" hidden="false" customHeight="true" outlineLevel="0" collapsed="false">
      <c r="A18" s="12" t="s">
        <v>4</v>
      </c>
      <c r="B18" s="1" t="s">
        <v>44</v>
      </c>
      <c r="C18" s="1" t="s">
        <v>42</v>
      </c>
      <c r="D18" s="1" t="s">
        <v>45</v>
      </c>
      <c r="E18" s="4"/>
    </row>
    <row r="19" customFormat="false" ht="26.25" hidden="false" customHeight="true" outlineLevel="0" collapsed="false">
      <c r="A19" s="19" t="s">
        <v>4</v>
      </c>
      <c r="B19" s="5" t="s">
        <v>46</v>
      </c>
      <c r="C19" s="5" t="s">
        <v>47</v>
      </c>
      <c r="D19" s="21" t="str">
        <f aca="false">HYPERLINK("https://tools.wmflabs.org/geohack/geohack.php?language=zh&amp;pagename=%E4%B8%8A%E5%9D%AA%E6%94%94%E6%B2%B3%E5%A0%B0&amp;params=24_41_24_N_121_06_11_E_type:landmark", "24°41′24″N 121°06′11″E")</f>
        <v>24°41′24″N 121°06′11″E</v>
      </c>
    </row>
    <row r="20" customFormat="false" ht="26.25" hidden="false" customHeight="true" outlineLevel="0" collapsed="false">
      <c r="A20" s="19" t="s">
        <v>4</v>
      </c>
      <c r="B20" s="1" t="s">
        <v>48</v>
      </c>
      <c r="C20" s="5" t="s">
        <v>49</v>
      </c>
      <c r="D20" s="21" t="str">
        <f aca="false">HYPERLINK("https://tools.wmflabs.org/geohack/geohack.php?language=zh&amp;pagename=%E9%9A%86%E6%81%A9%E5%A0%B0&amp;params=24_47_50_N_121_02_10_E_type:landmark", "24°47′50″N 121°02′10″E")</f>
        <v>24°47′50″N 121°02′10″E</v>
      </c>
      <c r="E20" s="6"/>
    </row>
    <row r="21" customFormat="false" ht="26.25" hidden="false" customHeight="true" outlineLevel="0" collapsed="false">
      <c r="A21" s="1" t="s">
        <v>50</v>
      </c>
      <c r="B21" s="3" t="s">
        <v>51</v>
      </c>
      <c r="C21" s="1" t="s">
        <v>52</v>
      </c>
      <c r="D21" s="13" t="s">
        <v>53</v>
      </c>
      <c r="E21" s="6"/>
    </row>
    <row r="22" s="11" customFormat="true" ht="64.5" hidden="false" customHeight="true" outlineLevel="0" collapsed="false">
      <c r="A22" s="1" t="s">
        <v>50</v>
      </c>
      <c r="B22" s="1" t="s">
        <v>54</v>
      </c>
      <c r="C22" s="1" t="s">
        <v>55</v>
      </c>
      <c r="D22" s="13" t="s">
        <v>56</v>
      </c>
      <c r="E22" s="15"/>
    </row>
    <row r="23" customFormat="false" ht="119.25" hidden="false" customHeight="true" outlineLevel="0" collapsed="false">
      <c r="A23" s="19" t="s">
        <v>50</v>
      </c>
      <c r="B23" s="1" t="s">
        <v>57</v>
      </c>
      <c r="C23" s="5" t="s">
        <v>58</v>
      </c>
      <c r="D23" s="20" t="s">
        <v>59</v>
      </c>
      <c r="E23" s="4"/>
    </row>
    <row r="24" customFormat="false" ht="15.75" hidden="false" customHeight="true" outlineLevel="0" collapsed="false">
      <c r="A24" s="12" t="s">
        <v>50</v>
      </c>
      <c r="B24" s="1" t="s">
        <v>60</v>
      </c>
      <c r="C24" s="1" t="s">
        <v>61</v>
      </c>
      <c r="D24" s="21" t="str">
        <f aca="false">HYPERLINK("https://tools.wmflabs.org/geohack/geohack.php?language=zh&amp;pagename=%E5%A3%AB%E6%9E%97%E6%94%94%E6%B2%B3%E5%A0%B0&amp;params=24_20_43_N_120_56_09_E_type:landmark", "24°20′43″N 120°56′09″E")</f>
        <v>24°20′43″N 120°56′09″E</v>
      </c>
      <c r="E24" s="6"/>
    </row>
    <row r="25" customFormat="false" ht="26.25" hidden="false" customHeight="true" outlineLevel="0" collapsed="false">
      <c r="A25" s="12" t="s">
        <v>50</v>
      </c>
      <c r="B25" s="1" t="s">
        <v>62</v>
      </c>
      <c r="C25" s="1" t="s">
        <v>63</v>
      </c>
      <c r="D25" s="13" t="s">
        <v>64</v>
      </c>
    </row>
    <row r="26" customFormat="false" ht="26.25" hidden="false" customHeight="true" outlineLevel="0" collapsed="false">
      <c r="A26" s="12" t="s">
        <v>50</v>
      </c>
      <c r="B26" s="1" t="s">
        <v>65</v>
      </c>
      <c r="C26" s="1" t="s">
        <v>66</v>
      </c>
      <c r="D26" s="1" t="s">
        <v>67</v>
      </c>
    </row>
    <row r="27" customFormat="false" ht="77.25" hidden="false" customHeight="true" outlineLevel="0" collapsed="false">
      <c r="A27" s="1" t="s">
        <v>50</v>
      </c>
      <c r="B27" s="5" t="s">
        <v>68</v>
      </c>
      <c r="C27" s="1" t="s">
        <v>69</v>
      </c>
      <c r="D27" s="13" t="s">
        <v>70</v>
      </c>
      <c r="E27" s="4"/>
    </row>
    <row r="28" customFormat="false" ht="32.25" hidden="false" customHeight="true" outlineLevel="0" collapsed="false">
      <c r="A28" s="12" t="s">
        <v>50</v>
      </c>
      <c r="B28" s="1" t="s">
        <v>71</v>
      </c>
      <c r="C28" s="1" t="s">
        <v>72</v>
      </c>
      <c r="D28" s="22" t="s">
        <v>73</v>
      </c>
      <c r="E28" s="4"/>
    </row>
    <row r="29" customFormat="false" ht="15.75" hidden="false" customHeight="true" outlineLevel="0" collapsed="false">
      <c r="A29" s="12" t="s">
        <v>50</v>
      </c>
      <c r="B29" s="1" t="s">
        <v>74</v>
      </c>
      <c r="C29" s="1" t="s">
        <v>72</v>
      </c>
      <c r="D29" s="21" t="str">
        <f aca="false">HYPERLINK("https://tools.wmflabs.org/geohack/geohack.php?language=zh&amp;pagename=%E9%9D%92%E5%B1%B1%E5%A3%A9&amp;params=24_15_11_N_121_09_37_E_type:landmark", "24°15′11″N 121°09′37″E")</f>
        <v>24°15′11″N 121°09′37″E</v>
      </c>
      <c r="E29" s="6"/>
    </row>
    <row r="30" customFormat="false" ht="15.75" hidden="false" customHeight="true" outlineLevel="0" collapsed="false">
      <c r="A30" s="12" t="s">
        <v>50</v>
      </c>
      <c r="B30" s="1" t="s">
        <v>75</v>
      </c>
      <c r="C30" s="1" t="s">
        <v>72</v>
      </c>
      <c r="D30" s="21" t="str">
        <f aca="false">HYPERLINK("https://tools.wmflabs.org/geohack/geohack.php?language=zh&amp;pagename=%E8%B0%B7%E9%97%9C%E6%B0%B4%E5%BA%AB&amp;params=24_14_00_N_121_04_34_E_type:landmark", "24°14′00″N 121°04′34″E")</f>
        <v>24°14′00″N 121°04′34″E</v>
      </c>
      <c r="E30" s="6"/>
    </row>
    <row r="31" customFormat="false" ht="15.75" hidden="false" customHeight="true" outlineLevel="0" collapsed="false">
      <c r="A31" s="12" t="s">
        <v>50</v>
      </c>
      <c r="B31" s="1" t="s">
        <v>76</v>
      </c>
      <c r="C31" s="1" t="s">
        <v>72</v>
      </c>
      <c r="D31" s="21" t="str">
        <f aca="false">HYPERLINK("https://tools.wmflabs.org/geohack/geohack.php?language=zh&amp;pagename=%E5%A4%A9%E8%BC%AA%E5%A3%A9&amp;params=24_12_38_N_121_00_54_E_type:landmark", "24°12′38″N 121°00′54″E")</f>
        <v>24°12′38″N 121°00′54″E</v>
      </c>
      <c r="E31" s="6"/>
    </row>
    <row r="32" customFormat="false" ht="15.75" hidden="false" customHeight="true" outlineLevel="0" collapsed="false">
      <c r="A32" s="12" t="s">
        <v>50</v>
      </c>
      <c r="B32" s="1" t="s">
        <v>77</v>
      </c>
      <c r="C32" s="1" t="s">
        <v>72</v>
      </c>
      <c r="D32" s="21" t="str">
        <f aca="false">HYPERLINK("https://tools.wmflabs.org/geohack/geohack.php?language=zh&amp;pagename=%E9%A6%AC%E9%9E%8D%E5%A3%A9&amp;params=24_11_04_N_120_54_48_E_type:landmark", "24°11′04″N 120°54′48″E")</f>
        <v>24°11′04″N 120°54′48″E</v>
      </c>
      <c r="E32" s="6"/>
    </row>
    <row r="33" customFormat="false" ht="15.75" hidden="false" customHeight="true" outlineLevel="0" collapsed="false">
      <c r="A33" s="12" t="s">
        <v>50</v>
      </c>
      <c r="B33" s="1" t="s">
        <v>78</v>
      </c>
      <c r="C33" s="1" t="s">
        <v>79</v>
      </c>
      <c r="D33" s="21" t="str">
        <f aca="false">HYPERLINK("https://tools.wmflabs.org/geohack/geohack.php?language=zh&amp;pagename=%E7%9F%B3%E5%B2%A1%E6%B0%B4%E5%A3%A9&amp;params=24_16_53_N_120_46_9_E_type:landmark", "24°16′53″N 120°46′9″E")</f>
        <v>24°16′53″N 120°46′9″E</v>
      </c>
      <c r="E33" s="6"/>
    </row>
    <row r="34" customFormat="false" ht="26.25" hidden="false" customHeight="true" outlineLevel="0" collapsed="false">
      <c r="A34" s="12" t="s">
        <v>50</v>
      </c>
      <c r="B34" s="1" t="s">
        <v>80</v>
      </c>
      <c r="C34" s="1" t="s">
        <v>81</v>
      </c>
      <c r="D34" s="1" t="s">
        <v>82</v>
      </c>
      <c r="E34" s="4"/>
    </row>
    <row r="35" customFormat="false" ht="15.75" hidden="false" customHeight="true" outlineLevel="0" collapsed="false">
      <c r="A35" s="12" t="s">
        <v>50</v>
      </c>
      <c r="B35" s="1" t="s">
        <v>83</v>
      </c>
      <c r="C35" s="1" t="s">
        <v>84</v>
      </c>
      <c r="D35" s="13" t="s">
        <v>85</v>
      </c>
    </row>
    <row r="36" s="11" customFormat="true" ht="64.5" hidden="false" customHeight="true" outlineLevel="0" collapsed="false">
      <c r="A36" s="1" t="s">
        <v>50</v>
      </c>
      <c r="B36" s="1" t="s">
        <v>86</v>
      </c>
      <c r="C36" s="1" t="s">
        <v>87</v>
      </c>
      <c r="D36" s="13" t="s">
        <v>88</v>
      </c>
      <c r="E36" s="10"/>
    </row>
    <row r="37" customFormat="false" ht="15.75" hidden="false" customHeight="true" outlineLevel="0" collapsed="false">
      <c r="A37" s="1" t="s">
        <v>50</v>
      </c>
      <c r="B37" s="1" t="s">
        <v>89</v>
      </c>
      <c r="C37" s="1" t="s">
        <v>87</v>
      </c>
      <c r="D37" s="21" t="str">
        <f aca="false">HYPERLINK("https://tools.wmflabs.org/geohack/geohack.php?language=zh&amp;pagename=%E6%AD%A6%E7%95%8C%E5%A3%A9&amp;params=23_54_52_N_121_03_27_E_type:landmark", "23°54′52″N 121°03′27″E")</f>
        <v>23°54′52″N 121°03′27″E</v>
      </c>
    </row>
    <row r="38" customFormat="false" ht="15.75" hidden="false" customHeight="true" outlineLevel="0" collapsed="false">
      <c r="A38" s="1" t="s">
        <v>50</v>
      </c>
      <c r="B38" s="5" t="s">
        <v>90</v>
      </c>
      <c r="C38" s="1" t="s">
        <v>91</v>
      </c>
      <c r="D38" s="21" t="str">
        <f aca="false">HYPERLINK("https://tools.wmflabs.org/geohack/geohack.php?language=zh&amp;pagename=%E6%97%A5%E6%9C%88%E6%BD%AD&amp;params=23_52_N_120_55_E_type:landmark", "23°52′N 120°55′E")</f>
        <v>23°52′N 120°55′E</v>
      </c>
      <c r="E38" s="4"/>
    </row>
    <row r="39" customFormat="false" ht="113.25" hidden="false" customHeight="true" outlineLevel="0" collapsed="false">
      <c r="A39" s="12" t="s">
        <v>50</v>
      </c>
      <c r="B39" s="1" t="s">
        <v>92</v>
      </c>
      <c r="C39" s="1" t="s">
        <v>93</v>
      </c>
      <c r="D39" s="21" t="str">
        <f aca="false">HYPERLINK("https://tools.wmflabs.org/geohack/geohack.php?language=zh&amp;pagename=%E6%98%8E%E6%B9%96%E6%B0%B4%E5%BA%AB&amp;params=23_51_15_N_120_52_15_E_type:landmark", "23°51′15″N 120°52′15″E")</f>
        <v>23°51′15″N 120°52′15″E</v>
      </c>
      <c r="E39" s="6"/>
    </row>
    <row r="40" s="11" customFormat="true" ht="64.5" hidden="false" customHeight="true" outlineLevel="0" collapsed="false">
      <c r="A40" s="12" t="s">
        <v>50</v>
      </c>
      <c r="B40" s="1" t="s">
        <v>94</v>
      </c>
      <c r="C40" s="1" t="s">
        <v>93</v>
      </c>
      <c r="D40" s="13" t="s">
        <v>95</v>
      </c>
      <c r="E40" s="15"/>
    </row>
    <row r="41" s="11" customFormat="true" ht="48.75" hidden="false" customHeight="true" outlineLevel="0" collapsed="false">
      <c r="A41" s="12" t="s">
        <v>50</v>
      </c>
      <c r="B41" s="1" t="s">
        <v>96</v>
      </c>
      <c r="C41" s="1" t="s">
        <v>93</v>
      </c>
      <c r="D41" s="21" t="str">
        <f aca="false">HYPERLINK("https://tools.wmflabs.org/geohack/geohack.php?language=zh&amp;pagename=%E9%8A%83%E6%AB%83%E5%A3%A9&amp;params=23_48_57_N_120_51_48_E_type:landmark", "23°48′57″N 120°51′48″E")</f>
        <v>23°48′57″N 120°51′48″E</v>
      </c>
    </row>
    <row r="42" customFormat="false" ht="15.75" hidden="false" customHeight="true" outlineLevel="0" collapsed="false">
      <c r="A42" s="1" t="s">
        <v>50</v>
      </c>
      <c r="B42" s="3" t="s">
        <v>97</v>
      </c>
      <c r="C42" s="1" t="s">
        <v>91</v>
      </c>
      <c r="D42" s="21" t="str">
        <f aca="false">HYPERLINK("https://tools.wmflabs.org/geohack/geohack.php?language=zh&amp;pagename=%E9%A0%AD%E7%A4%BE%E6%B0%B4%E5%BA%AB&amp;params=23_50_12_N_120_53_48_E_type:landmark", "23°50′12″N 120°53′48″E")</f>
        <v>23°50′12″N 120°53′48″E</v>
      </c>
    </row>
    <row r="43" customFormat="false" ht="66.75" hidden="false" customHeight="true" outlineLevel="0" collapsed="false">
      <c r="A43" s="1" t="s">
        <v>50</v>
      </c>
      <c r="B43" s="1" t="s">
        <v>98</v>
      </c>
      <c r="C43" s="1" t="s">
        <v>99</v>
      </c>
      <c r="D43" s="21" t="str">
        <f aca="false">HYPERLINK("https://tools.wmflabs.org/geohack/geohack.php?language=zh&amp;pagename=%E9%9B%86%E9%9B%86%E6%94%94%E6%B2%B3%E5%A0%B0&amp;params=23_49_13_N_120_45_51_E_type:landmark", "23°49′13″N 120°45′51″E")</f>
        <v>23°49′13″N 120°45′51″E</v>
      </c>
      <c r="E43" s="6"/>
    </row>
    <row r="44" customFormat="false" ht="26.25" hidden="false" customHeight="true" outlineLevel="0" collapsed="false">
      <c r="A44" s="1" t="s">
        <v>100</v>
      </c>
      <c r="B44" s="1" t="s">
        <v>101</v>
      </c>
      <c r="C44" s="1" t="s">
        <v>102</v>
      </c>
      <c r="D44" s="1" t="s">
        <v>103</v>
      </c>
      <c r="E44" s="6"/>
    </row>
    <row r="45" customFormat="false" ht="26.25" hidden="false" customHeight="true" outlineLevel="0" collapsed="false">
      <c r="A45" s="1" t="s">
        <v>100</v>
      </c>
      <c r="B45" s="1" t="s">
        <v>104</v>
      </c>
      <c r="C45" s="1" t="s">
        <v>105</v>
      </c>
      <c r="D45" s="13" t="s">
        <v>106</v>
      </c>
      <c r="E45" s="4"/>
    </row>
    <row r="46" customFormat="false" ht="26.25" hidden="false" customHeight="true" outlineLevel="0" collapsed="false">
      <c r="A46" s="1" t="s">
        <v>100</v>
      </c>
      <c r="B46" s="1" t="s">
        <v>107</v>
      </c>
      <c r="C46" s="1" t="s">
        <v>108</v>
      </c>
      <c r="D46" s="1" t="s">
        <v>109</v>
      </c>
      <c r="E46" s="4"/>
    </row>
    <row r="47" customFormat="false" ht="26.25" hidden="false" customHeight="true" outlineLevel="0" collapsed="false">
      <c r="A47" s="1" t="s">
        <v>100</v>
      </c>
      <c r="B47" s="1" t="s">
        <v>110</v>
      </c>
      <c r="C47" s="1" t="s">
        <v>111</v>
      </c>
      <c r="D47" s="1" t="s">
        <v>112</v>
      </c>
      <c r="E47" s="4"/>
    </row>
    <row r="48" customFormat="false" ht="15.75" hidden="false" customHeight="true" outlineLevel="0" collapsed="false">
      <c r="A48" s="1" t="s">
        <v>100</v>
      </c>
      <c r="B48" s="1" t="s">
        <v>113</v>
      </c>
      <c r="C48" s="1" t="s">
        <v>114</v>
      </c>
      <c r="D48" s="1" t="s">
        <v>115</v>
      </c>
      <c r="E48" s="6"/>
    </row>
    <row r="49" customFormat="false" ht="26.25" hidden="false" customHeight="true" outlineLevel="0" collapsed="false">
      <c r="A49" s="1" t="s">
        <v>100</v>
      </c>
      <c r="B49" s="5" t="s">
        <v>116</v>
      </c>
      <c r="C49" s="1" t="s">
        <v>114</v>
      </c>
      <c r="D49" s="1" t="s">
        <v>117</v>
      </c>
      <c r="E49" s="4"/>
    </row>
    <row r="50" customFormat="false" ht="26.25" hidden="false" customHeight="true" outlineLevel="0" collapsed="false">
      <c r="A50" s="12" t="s">
        <v>100</v>
      </c>
      <c r="B50" s="1" t="s">
        <v>118</v>
      </c>
      <c r="C50" s="1" t="s">
        <v>119</v>
      </c>
      <c r="D50" s="1" t="s">
        <v>120</v>
      </c>
      <c r="E50" s="6"/>
    </row>
    <row r="51" customFormat="false" ht="26.25" hidden="false" customHeight="true" outlineLevel="0" collapsed="false">
      <c r="A51" s="12" t="s">
        <v>100</v>
      </c>
      <c r="B51" s="1" t="s">
        <v>121</v>
      </c>
      <c r="C51" s="1" t="s">
        <v>119</v>
      </c>
      <c r="D51" s="1" t="s">
        <v>122</v>
      </c>
    </row>
    <row r="52" customFormat="false" ht="26.25" hidden="false" customHeight="true" outlineLevel="0" collapsed="false">
      <c r="A52" s="5" t="s">
        <v>100</v>
      </c>
      <c r="B52" s="23" t="s">
        <v>123</v>
      </c>
      <c r="C52" s="5" t="s">
        <v>124</v>
      </c>
      <c r="D52" s="5" t="s">
        <v>125</v>
      </c>
      <c r="E52" s="4"/>
    </row>
    <row r="53" customFormat="false" ht="60" hidden="false" customHeight="true" outlineLevel="0" collapsed="false">
      <c r="A53" s="1" t="s">
        <v>100</v>
      </c>
      <c r="B53" s="1" t="s">
        <v>126</v>
      </c>
      <c r="C53" s="1" t="s">
        <v>127</v>
      </c>
      <c r="D53" s="13" t="s">
        <v>128</v>
      </c>
      <c r="E53" s="4"/>
    </row>
    <row r="54" customFormat="false" ht="26.25" hidden="false" customHeight="true" outlineLevel="0" collapsed="false">
      <c r="A54" s="1" t="s">
        <v>100</v>
      </c>
      <c r="B54" s="1" t="s">
        <v>129</v>
      </c>
      <c r="C54" s="1" t="s">
        <v>127</v>
      </c>
      <c r="D54" s="1" t="s">
        <v>130</v>
      </c>
      <c r="E54" s="6"/>
    </row>
    <row r="55" customFormat="false" ht="26.25" hidden="false" customHeight="true" outlineLevel="0" collapsed="false">
      <c r="A55" s="1" t="s">
        <v>100</v>
      </c>
      <c r="B55" s="5" t="s">
        <v>131</v>
      </c>
      <c r="C55" s="1" t="s">
        <v>132</v>
      </c>
      <c r="D55" s="1" t="s">
        <v>133</v>
      </c>
    </row>
    <row r="56" customFormat="false" ht="26.25" hidden="false" customHeight="true" outlineLevel="0" collapsed="false">
      <c r="A56" s="12" t="s">
        <v>100</v>
      </c>
      <c r="B56" s="1" t="s">
        <v>134</v>
      </c>
      <c r="C56" s="1" t="s">
        <v>135</v>
      </c>
      <c r="D56" s="1" t="s">
        <v>136</v>
      </c>
    </row>
    <row r="57" customFormat="false" ht="26.25" hidden="false" customHeight="true" outlineLevel="0" collapsed="false">
      <c r="A57" s="12" t="s">
        <v>100</v>
      </c>
      <c r="B57" s="1" t="s">
        <v>137</v>
      </c>
      <c r="C57" s="1" t="s">
        <v>135</v>
      </c>
      <c r="D57" s="1" t="s">
        <v>138</v>
      </c>
      <c r="E57" s="6"/>
    </row>
    <row r="58" customFormat="false" ht="26.25" hidden="false" customHeight="true" outlineLevel="0" collapsed="false">
      <c r="A58" s="1" t="s">
        <v>100</v>
      </c>
      <c r="B58" s="3" t="s">
        <v>139</v>
      </c>
      <c r="C58" s="1" t="s">
        <v>140</v>
      </c>
      <c r="D58" s="13" t="s">
        <v>128</v>
      </c>
      <c r="E58" s="6"/>
    </row>
    <row r="59" s="11" customFormat="true" ht="26.25" hidden="false" customHeight="true" outlineLevel="0" collapsed="false">
      <c r="A59" s="1" t="s">
        <v>100</v>
      </c>
      <c r="B59" s="1" t="s">
        <v>141</v>
      </c>
      <c r="C59" s="1" t="s">
        <v>142</v>
      </c>
      <c r="D59" s="13" t="s">
        <v>143</v>
      </c>
      <c r="E59" s="15"/>
    </row>
    <row r="60" customFormat="false" ht="15.75" hidden="false" customHeight="true" outlineLevel="0" collapsed="false">
      <c r="A60" s="1" t="s">
        <v>100</v>
      </c>
      <c r="B60" s="1" t="s">
        <v>144</v>
      </c>
      <c r="C60" s="1" t="s">
        <v>145</v>
      </c>
      <c r="D60" s="21" t="str">
        <f aca="false">HYPERLINK("https://tools.wmflabs.org/geohack/geohack.php?language=zh&amp;pagename=%E8%A7%80%E9%9F%B3%E6%B9%96&amp;params=22_42_35_N_120_22_10_E_type:landmark", "22°42′35″N 120°22′10″E")</f>
        <v>22°42′35″N 120°22′10″E</v>
      </c>
    </row>
    <row r="61" customFormat="false" ht="15.75" hidden="false" customHeight="true" outlineLevel="0" collapsed="false">
      <c r="A61" s="1" t="s">
        <v>100</v>
      </c>
      <c r="B61" s="1" t="s">
        <v>146</v>
      </c>
      <c r="C61" s="1" t="s">
        <v>147</v>
      </c>
      <c r="D61" s="24" t="s">
        <v>147</v>
      </c>
    </row>
    <row r="62" customFormat="false" ht="26.25" hidden="false" customHeight="true" outlineLevel="0" collapsed="false">
      <c r="A62" s="1" t="s">
        <v>100</v>
      </c>
      <c r="B62" s="1" t="s">
        <v>148</v>
      </c>
      <c r="C62" s="1" t="s">
        <v>149</v>
      </c>
      <c r="D62" s="24" t="s">
        <v>150</v>
      </c>
    </row>
    <row r="63" s="11" customFormat="true" ht="26.25" hidden="false" customHeight="true" outlineLevel="0" collapsed="false">
      <c r="A63" s="1" t="s">
        <v>100</v>
      </c>
      <c r="B63" s="1" t="s">
        <v>151</v>
      </c>
      <c r="C63" s="1" t="s">
        <v>152</v>
      </c>
      <c r="D63" s="13" t="s">
        <v>153</v>
      </c>
      <c r="E63" s="10"/>
    </row>
    <row r="64" customFormat="false" ht="26.25" hidden="false" customHeight="true" outlineLevel="0" collapsed="false">
      <c r="A64" s="1" t="s">
        <v>100</v>
      </c>
      <c r="B64" s="1" t="s">
        <v>154</v>
      </c>
      <c r="C64" s="1" t="s">
        <v>155</v>
      </c>
      <c r="D64" s="1" t="s">
        <v>156</v>
      </c>
      <c r="E64" s="6"/>
    </row>
    <row r="65" customFormat="false" ht="26.25" hidden="false" customHeight="true" outlineLevel="0" collapsed="false">
      <c r="A65" s="5" t="s">
        <v>100</v>
      </c>
      <c r="B65" s="5" t="s">
        <v>157</v>
      </c>
      <c r="C65" s="5" t="s">
        <v>158</v>
      </c>
      <c r="D65" s="20" t="s">
        <v>159</v>
      </c>
      <c r="E65" s="6"/>
    </row>
    <row r="66" customFormat="false" ht="26.25" hidden="false" customHeight="true" outlineLevel="0" collapsed="false">
      <c r="A66" s="1" t="s">
        <v>100</v>
      </c>
      <c r="B66" s="1" t="s">
        <v>160</v>
      </c>
      <c r="C66" s="1" t="s">
        <v>161</v>
      </c>
      <c r="D66" s="1" t="s">
        <v>162</v>
      </c>
    </row>
    <row r="67" customFormat="false" ht="26.25" hidden="false" customHeight="true" outlineLevel="0" collapsed="false">
      <c r="A67" s="1" t="s">
        <v>100</v>
      </c>
      <c r="B67" s="1" t="s">
        <v>163</v>
      </c>
      <c r="C67" s="1" t="s">
        <v>164</v>
      </c>
      <c r="D67" s="24" t="s">
        <v>165</v>
      </c>
    </row>
    <row r="68" customFormat="false" ht="26.25" hidden="false" customHeight="true" outlineLevel="0" collapsed="false">
      <c r="A68" s="1" t="s">
        <v>100</v>
      </c>
      <c r="B68" s="1" t="s">
        <v>166</v>
      </c>
      <c r="C68" s="1" t="s">
        <v>167</v>
      </c>
      <c r="D68" s="13" t="s">
        <v>168</v>
      </c>
    </row>
    <row r="69" s="11" customFormat="true" ht="26.25" hidden="false" customHeight="true" outlineLevel="0" collapsed="false">
      <c r="A69" s="8" t="s">
        <v>100</v>
      </c>
      <c r="B69" s="8" t="s">
        <v>169</v>
      </c>
      <c r="C69" s="8" t="s">
        <v>170</v>
      </c>
      <c r="D69" s="9" t="s">
        <v>171</v>
      </c>
      <c r="E69" s="10"/>
    </row>
    <row r="70" customFormat="false" ht="26.25" hidden="false" customHeight="true" outlineLevel="0" collapsed="false">
      <c r="A70" s="1" t="s">
        <v>100</v>
      </c>
      <c r="B70" s="1" t="s">
        <v>172</v>
      </c>
      <c r="C70" s="1" t="s">
        <v>173</v>
      </c>
      <c r="D70" s="13" t="s">
        <v>174</v>
      </c>
    </row>
    <row r="71" customFormat="false" ht="26.25" hidden="false" customHeight="true" outlineLevel="0" collapsed="false">
      <c r="A71" s="1" t="s">
        <v>37</v>
      </c>
      <c r="B71" s="5" t="s">
        <v>175</v>
      </c>
      <c r="C71" s="1" t="s">
        <v>176</v>
      </c>
      <c r="D71" s="1" t="s">
        <v>177</v>
      </c>
    </row>
    <row r="72" customFormat="false" ht="26.25" hidden="false" customHeight="true" outlineLevel="0" collapsed="false">
      <c r="A72" s="12" t="s">
        <v>37</v>
      </c>
      <c r="B72" s="1" t="s">
        <v>178</v>
      </c>
      <c r="C72" s="1" t="s">
        <v>176</v>
      </c>
      <c r="D72" s="1" t="s">
        <v>179</v>
      </c>
    </row>
    <row r="73" customFormat="false" ht="15.75" hidden="false" customHeight="true" outlineLevel="0" collapsed="false">
      <c r="A73" s="12" t="s">
        <v>37</v>
      </c>
      <c r="B73" s="1" t="s">
        <v>180</v>
      </c>
      <c r="C73" s="1" t="s">
        <v>176</v>
      </c>
      <c r="D73" s="13" t="s">
        <v>85</v>
      </c>
    </row>
    <row r="74" customFormat="false" ht="15.75" hidden="false" customHeight="true" outlineLevel="0" collapsed="false">
      <c r="A74" s="12" t="s">
        <v>37</v>
      </c>
      <c r="B74" s="1" t="s">
        <v>181</v>
      </c>
      <c r="C74" s="1" t="s">
        <v>176</v>
      </c>
      <c r="D74" s="1" t="s">
        <v>182</v>
      </c>
    </row>
    <row r="75" customFormat="false" ht="26.25" hidden="false" customHeight="true" outlineLevel="0" collapsed="false">
      <c r="A75" s="12" t="s">
        <v>37</v>
      </c>
      <c r="B75" s="1" t="s">
        <v>183</v>
      </c>
      <c r="C75" s="1" t="s">
        <v>176</v>
      </c>
      <c r="D75" s="1" t="s">
        <v>184</v>
      </c>
    </row>
    <row r="76" customFormat="false" ht="15.75" hidden="false" customHeight="true" outlineLevel="0" collapsed="false">
      <c r="A76" s="1" t="s">
        <v>37</v>
      </c>
      <c r="B76" s="3" t="s">
        <v>185</v>
      </c>
      <c r="C76" s="1" t="s">
        <v>186</v>
      </c>
      <c r="D76" s="1" t="s">
        <v>186</v>
      </c>
    </row>
    <row r="77" customFormat="false" ht="15.75" hidden="false" customHeight="true" outlineLevel="0" collapsed="false">
      <c r="A77" s="1" t="s">
        <v>37</v>
      </c>
      <c r="B77" s="1" t="s">
        <v>187</v>
      </c>
      <c r="C77" s="1" t="s">
        <v>188</v>
      </c>
      <c r="D77" s="1" t="s">
        <v>189</v>
      </c>
    </row>
    <row r="78" customFormat="false" ht="104.25" hidden="false" customHeight="true" outlineLevel="0" collapsed="false">
      <c r="A78" s="1" t="s">
        <v>190</v>
      </c>
      <c r="B78" s="1" t="s">
        <v>191</v>
      </c>
      <c r="C78" s="1" t="s">
        <v>192</v>
      </c>
      <c r="D78" s="13" t="s">
        <v>193</v>
      </c>
    </row>
    <row r="79" customFormat="false" ht="15.75" hidden="false" customHeight="true" outlineLevel="0" collapsed="false">
      <c r="A79" s="1" t="s">
        <v>190</v>
      </c>
      <c r="B79" s="1" t="s">
        <v>194</v>
      </c>
      <c r="C79" s="1" t="s">
        <v>195</v>
      </c>
      <c r="D79" s="1" t="s">
        <v>196</v>
      </c>
    </row>
    <row r="80" customFormat="false" ht="15.75" hidden="false" customHeight="true" outlineLevel="0" collapsed="false">
      <c r="A80" s="1" t="s">
        <v>190</v>
      </c>
      <c r="B80" s="1" t="s">
        <v>197</v>
      </c>
      <c r="C80" s="1" t="s">
        <v>198</v>
      </c>
      <c r="D80" s="1" t="s">
        <v>199</v>
      </c>
    </row>
    <row r="81" customFormat="false" ht="15.75" hidden="false" customHeight="true" outlineLevel="0" collapsed="false">
      <c r="A81" s="1" t="s">
        <v>190</v>
      </c>
      <c r="B81" s="1" t="s">
        <v>200</v>
      </c>
      <c r="C81" s="1" t="s">
        <v>198</v>
      </c>
      <c r="D81" s="13" t="s">
        <v>85</v>
      </c>
    </row>
    <row r="82" customFormat="false" ht="15.75" hidden="false" customHeight="true" outlineLevel="0" collapsed="false">
      <c r="A82" s="1" t="s">
        <v>190</v>
      </c>
      <c r="B82" s="1" t="s">
        <v>201</v>
      </c>
      <c r="C82" s="1" t="s">
        <v>202</v>
      </c>
      <c r="D82" s="25" t="s">
        <v>202</v>
      </c>
    </row>
    <row r="83" customFormat="false" ht="15.75" hidden="false" customHeight="true" outlineLevel="0" collapsed="false">
      <c r="A83" s="1" t="s">
        <v>190</v>
      </c>
      <c r="B83" s="1" t="s">
        <v>203</v>
      </c>
      <c r="C83" s="1" t="s">
        <v>204</v>
      </c>
      <c r="D83" s="1" t="s">
        <v>190</v>
      </c>
    </row>
    <row r="84" customFormat="false" ht="15.75" hidden="false" customHeight="true" outlineLevel="0" collapsed="false">
      <c r="A84" s="1" t="s">
        <v>190</v>
      </c>
      <c r="B84" s="1" t="s">
        <v>205</v>
      </c>
      <c r="C84" s="1" t="s">
        <v>204</v>
      </c>
      <c r="D84" s="21" t="str">
        <f aca="false">HYPERLINK("https://tools.wmflabs.org/geohack/geohack.php?language=zh&amp;pagename=%E4%B8%83%E7%BE%8E%E6%B0%B4%E5%BA%AB&amp;params=23_12_40_N_119_26_02_E_type:landmark", "23°12′40″N 119°26′02″E")</f>
        <v>23°12′40″N 119°26′02″E</v>
      </c>
    </row>
    <row r="85" customFormat="false" ht="15.75" hidden="false" customHeight="true" outlineLevel="0" collapsed="false">
      <c r="A85" s="1" t="s">
        <v>190</v>
      </c>
      <c r="B85" s="1" t="s">
        <v>206</v>
      </c>
      <c r="C85" s="1" t="s">
        <v>207</v>
      </c>
      <c r="D85" s="1" t="s">
        <v>207</v>
      </c>
    </row>
    <row r="86" customFormat="false" ht="26.25" hidden="false" customHeight="true" outlineLevel="0" collapsed="false">
      <c r="A86" s="1" t="s">
        <v>208</v>
      </c>
      <c r="B86" s="1" t="s">
        <v>209</v>
      </c>
      <c r="C86" s="1" t="s">
        <v>210</v>
      </c>
      <c r="D86" s="13" t="s">
        <v>211</v>
      </c>
    </row>
    <row r="87" customFormat="false" ht="26.25" hidden="false" customHeight="true" outlineLevel="0" collapsed="false">
      <c r="A87" s="1" t="s">
        <v>208</v>
      </c>
      <c r="B87" s="1" t="s">
        <v>212</v>
      </c>
      <c r="C87" s="1" t="s">
        <v>210</v>
      </c>
      <c r="D87" s="1" t="s">
        <v>213</v>
      </c>
    </row>
    <row r="88" customFormat="false" ht="15.75" hidden="false" customHeight="true" outlineLevel="0" collapsed="false">
      <c r="A88" s="1" t="s">
        <v>208</v>
      </c>
      <c r="B88" s="1" t="s">
        <v>214</v>
      </c>
      <c r="C88" s="1" t="s">
        <v>210</v>
      </c>
      <c r="D88" s="1"/>
    </row>
    <row r="89" customFormat="false" ht="15.75" hidden="false" customHeight="true" outlineLevel="0" collapsed="false">
      <c r="A89" s="1" t="s">
        <v>208</v>
      </c>
      <c r="B89" s="1" t="s">
        <v>215</v>
      </c>
      <c r="C89" s="1" t="s">
        <v>210</v>
      </c>
      <c r="D89" s="1"/>
    </row>
    <row r="90" customFormat="false" ht="15.75" hidden="false" customHeight="true" outlineLevel="0" collapsed="false">
      <c r="A90" s="1" t="s">
        <v>208</v>
      </c>
      <c r="B90" s="1" t="s">
        <v>216</v>
      </c>
      <c r="C90" s="1" t="s">
        <v>217</v>
      </c>
      <c r="D90" s="1"/>
    </row>
    <row r="91" customFormat="false" ht="15.75" hidden="false" customHeight="true" outlineLevel="0" collapsed="false">
      <c r="A91" s="1" t="s">
        <v>208</v>
      </c>
      <c r="B91" s="1" t="s">
        <v>218</v>
      </c>
      <c r="C91" s="1" t="s">
        <v>210</v>
      </c>
      <c r="D91" s="1"/>
    </row>
    <row r="92" customFormat="false" ht="15.75" hidden="false" customHeight="true" outlineLevel="0" collapsed="false">
      <c r="A92" s="1" t="s">
        <v>208</v>
      </c>
      <c r="B92" s="1" t="s">
        <v>219</v>
      </c>
      <c r="C92" s="1" t="s">
        <v>217</v>
      </c>
      <c r="D92" s="1"/>
    </row>
    <row r="93" customFormat="false" ht="15.75" hidden="false" customHeight="true" outlineLevel="0" collapsed="false">
      <c r="A93" s="1" t="s">
        <v>208</v>
      </c>
      <c r="B93" s="1" t="s">
        <v>220</v>
      </c>
      <c r="C93" s="1" t="s">
        <v>217</v>
      </c>
      <c r="D93" s="1"/>
    </row>
    <row r="94" customFormat="false" ht="15.75" hidden="false" customHeight="true" outlineLevel="0" collapsed="false">
      <c r="A94" s="1" t="s">
        <v>208</v>
      </c>
      <c r="B94" s="1" t="s">
        <v>221</v>
      </c>
      <c r="C94" s="1" t="s">
        <v>217</v>
      </c>
      <c r="D94" s="1"/>
    </row>
    <row r="95" customFormat="false" ht="15.75" hidden="false" customHeight="true" outlineLevel="0" collapsed="false">
      <c r="A95" s="1" t="s">
        <v>208</v>
      </c>
      <c r="B95" s="1" t="s">
        <v>222</v>
      </c>
      <c r="C95" s="1" t="s">
        <v>223</v>
      </c>
      <c r="D95" s="1"/>
    </row>
    <row r="96" customFormat="false" ht="15.75" hidden="false" customHeight="true" outlineLevel="0" collapsed="false">
      <c r="A96" s="1" t="s">
        <v>208</v>
      </c>
      <c r="B96" s="1" t="s">
        <v>224</v>
      </c>
      <c r="C96" s="1" t="s">
        <v>223</v>
      </c>
      <c r="D96" s="1"/>
    </row>
    <row r="97" customFormat="false" ht="15.75" hidden="false" customHeight="true" outlineLevel="0" collapsed="false">
      <c r="A97" s="1" t="s">
        <v>208</v>
      </c>
      <c r="B97" s="1" t="s">
        <v>225</v>
      </c>
      <c r="C97" s="1" t="s">
        <v>223</v>
      </c>
      <c r="D97" s="1"/>
    </row>
    <row r="98" customFormat="false" ht="15.75" hidden="false" customHeight="true" outlineLevel="0" collapsed="false">
      <c r="A98" s="1" t="s">
        <v>208</v>
      </c>
      <c r="B98" s="1" t="s">
        <v>226</v>
      </c>
      <c r="C98" s="1" t="s">
        <v>217</v>
      </c>
      <c r="D98" s="1"/>
    </row>
    <row r="99" customFormat="false" ht="39" hidden="false" customHeight="true" outlineLevel="0" collapsed="false">
      <c r="A99" s="1" t="s">
        <v>227</v>
      </c>
      <c r="B99" s="1" t="s">
        <v>228</v>
      </c>
      <c r="C99" s="1" t="s">
        <v>229</v>
      </c>
      <c r="D99" s="13" t="s">
        <v>230</v>
      </c>
    </row>
    <row r="100" customFormat="false" ht="15.75" hidden="false" customHeight="true" outlineLevel="0" collapsed="false">
      <c r="A100" s="1" t="s">
        <v>227</v>
      </c>
      <c r="B100" s="1" t="s">
        <v>231</v>
      </c>
      <c r="C100" s="1" t="s">
        <v>232</v>
      </c>
      <c r="D100" s="1"/>
    </row>
    <row r="101" customFormat="false" ht="15.75" hidden="false" customHeight="true" outlineLevel="0" collapsed="false">
      <c r="A101" s="1" t="s">
        <v>227</v>
      </c>
      <c r="B101" s="1" t="s">
        <v>233</v>
      </c>
      <c r="C101" s="1" t="s">
        <v>234</v>
      </c>
      <c r="D101" s="1"/>
    </row>
    <row r="102" customFormat="false" ht="15.75" hidden="false" customHeight="true" outlineLevel="0" collapsed="false">
      <c r="A102" s="1" t="s">
        <v>227</v>
      </c>
      <c r="B102" s="1" t="s">
        <v>235</v>
      </c>
      <c r="C102" s="1" t="s">
        <v>234</v>
      </c>
      <c r="D102" s="1"/>
    </row>
    <row r="103" customFormat="false" ht="15.75" hidden="false" customHeight="true" outlineLevel="0" collapsed="false">
      <c r="A103" s="1" t="s">
        <v>227</v>
      </c>
      <c r="B103" s="1" t="s">
        <v>236</v>
      </c>
      <c r="C103" s="1" t="s">
        <v>234</v>
      </c>
      <c r="D103" s="1"/>
    </row>
    <row r="104" customFormat="false" ht="15.75" hidden="false" customHeight="true" outlineLevel="0" collapsed="false">
      <c r="A104" s="1" t="s">
        <v>237</v>
      </c>
      <c r="B104" s="1" t="s">
        <v>238</v>
      </c>
      <c r="C104" s="1" t="s">
        <v>234</v>
      </c>
      <c r="D104" s="1"/>
    </row>
    <row r="105" customFormat="false" ht="15.75" hidden="false" customHeight="true" outlineLevel="0" collapsed="false">
      <c r="A105" s="1" t="s">
        <v>227</v>
      </c>
      <c r="B105" s="1" t="s">
        <v>239</v>
      </c>
      <c r="C105" s="1" t="s">
        <v>234</v>
      </c>
      <c r="D105" s="1"/>
    </row>
    <row r="106" customFormat="false" ht="15.75" hidden="false" customHeight="true" outlineLevel="0" collapsed="false">
      <c r="A106" s="1" t="s">
        <v>227</v>
      </c>
      <c r="B106" s="1" t="s">
        <v>240</v>
      </c>
      <c r="C106" s="1" t="s">
        <v>234</v>
      </c>
      <c r="D106" s="1"/>
    </row>
    <row r="107" customFormat="false" ht="15.75" hidden="false" customHeight="true" outlineLevel="0" collapsed="false">
      <c r="A107" s="1" t="s">
        <v>227</v>
      </c>
      <c r="B107" s="1" t="s">
        <v>241</v>
      </c>
      <c r="C107" s="1" t="s">
        <v>234</v>
      </c>
      <c r="D107" s="1"/>
    </row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4.4" zeroHeight="false" outlineLevelRow="0" outlineLevelCol="0"/>
  <cols>
    <col collapsed="false" customWidth="true" hidden="false" outlineLevel="0" max="3" min="1" style="26" width="7.62"/>
    <col collapsed="false" customWidth="true" hidden="false" outlineLevel="0" max="4" min="4" style="26" width="9.74"/>
    <col collapsed="false" customWidth="true" hidden="false" outlineLevel="0" max="5" min="5" style="26" width="10.24"/>
    <col collapsed="false" customWidth="true" hidden="false" outlineLevel="0" max="6" min="6" style="26" width="7.62"/>
    <col collapsed="false" customWidth="true" hidden="false" outlineLevel="0" max="7" min="7" style="26" width="11.99"/>
    <col collapsed="false" customWidth="true" hidden="false" outlineLevel="0" max="1025" min="8" style="0" width="12.61"/>
  </cols>
  <sheetData>
    <row r="1" customFormat="false" ht="29.25" hidden="false" customHeight="true" outlineLevel="0" collapsed="false">
      <c r="A1" s="27" t="s">
        <v>242</v>
      </c>
      <c r="B1" s="28" t="s">
        <v>243</v>
      </c>
      <c r="C1" s="28" t="s">
        <v>244</v>
      </c>
      <c r="D1" s="28" t="s">
        <v>245</v>
      </c>
      <c r="E1" s="28" t="s">
        <v>246</v>
      </c>
      <c r="F1" s="29" t="s">
        <v>247</v>
      </c>
      <c r="G1" s="29" t="s">
        <v>248</v>
      </c>
      <c r="H1" s="30" t="s">
        <v>249</v>
      </c>
      <c r="I1" s="30" t="s">
        <v>250</v>
      </c>
      <c r="J1" s="31" t="s">
        <v>251</v>
      </c>
      <c r="K1" s="30" t="s">
        <v>252</v>
      </c>
    </row>
    <row r="2" customFormat="false" ht="17.25" hidden="false" customHeight="true" outlineLevel="0" collapsed="false">
      <c r="A2" s="32" t="n">
        <v>1</v>
      </c>
      <c r="B2" s="33" t="s">
        <v>253</v>
      </c>
      <c r="C2" s="33" t="s">
        <v>254</v>
      </c>
      <c r="D2" s="34" t="n">
        <v>66</v>
      </c>
      <c r="E2" s="35" t="n">
        <v>1000</v>
      </c>
      <c r="F2" s="33" t="s">
        <v>255</v>
      </c>
      <c r="G2" s="33" t="s">
        <v>256</v>
      </c>
      <c r="I2" s="31" t="s">
        <v>257</v>
      </c>
      <c r="J2" s="31" t="s">
        <v>258</v>
      </c>
      <c r="K2" s="36" t="n">
        <v>2</v>
      </c>
      <c r="L2" s="37" t="s">
        <v>259</v>
      </c>
    </row>
    <row r="3" customFormat="false" ht="15.75" hidden="false" customHeight="true" outlineLevel="0" collapsed="false">
      <c r="A3" s="32" t="n">
        <v>2</v>
      </c>
      <c r="B3" s="33" t="s">
        <v>260</v>
      </c>
      <c r="C3" s="33" t="s">
        <v>254</v>
      </c>
      <c r="D3" s="34" t="n">
        <v>122.5</v>
      </c>
      <c r="E3" s="35" t="n">
        <v>40600</v>
      </c>
      <c r="F3" s="33" t="s">
        <v>255</v>
      </c>
      <c r="G3" s="38" t="s">
        <v>261</v>
      </c>
      <c r="I3" s="31" t="s">
        <v>262</v>
      </c>
      <c r="J3" s="31" t="s">
        <v>258</v>
      </c>
      <c r="K3" s="39" t="s">
        <v>263</v>
      </c>
      <c r="L3" s="40" t="s">
        <v>264</v>
      </c>
    </row>
    <row r="4" customFormat="false" ht="15.75" hidden="false" customHeight="true" outlineLevel="0" collapsed="false">
      <c r="A4" s="32" t="n">
        <v>3</v>
      </c>
      <c r="B4" s="33" t="s">
        <v>265</v>
      </c>
      <c r="C4" s="33" t="s">
        <v>254</v>
      </c>
      <c r="D4" s="34" t="n">
        <v>133.1</v>
      </c>
      <c r="E4" s="35" t="n">
        <v>30912</v>
      </c>
      <c r="F4" s="33" t="s">
        <v>255</v>
      </c>
      <c r="G4" s="33" t="s">
        <v>256</v>
      </c>
      <c r="I4" s="31" t="s">
        <v>266</v>
      </c>
      <c r="J4" s="31" t="s">
        <v>258</v>
      </c>
      <c r="K4" s="36" t="n">
        <v>3</v>
      </c>
      <c r="L4" s="40" t="s">
        <v>267</v>
      </c>
    </row>
    <row r="5" customFormat="false" ht="15.75" hidden="false" customHeight="true" outlineLevel="0" collapsed="false">
      <c r="A5" s="32" t="n">
        <v>4</v>
      </c>
      <c r="B5" s="33" t="s">
        <v>268</v>
      </c>
      <c r="C5" s="33" t="s">
        <v>254</v>
      </c>
      <c r="D5" s="34" t="n">
        <v>61</v>
      </c>
      <c r="E5" s="35" t="n">
        <v>3190</v>
      </c>
      <c r="F5" s="33" t="s">
        <v>255</v>
      </c>
      <c r="G5" s="33" t="s">
        <v>256</v>
      </c>
      <c r="I5" s="31" t="s">
        <v>269</v>
      </c>
      <c r="J5" s="31" t="s">
        <v>258</v>
      </c>
      <c r="K5" s="41" t="n">
        <v>3</v>
      </c>
      <c r="L5" s="42" t="s">
        <v>270</v>
      </c>
    </row>
    <row r="6" customFormat="false" ht="15.75" hidden="false" customHeight="true" outlineLevel="0" collapsed="false">
      <c r="A6" s="32" t="n">
        <v>5</v>
      </c>
      <c r="B6" s="33" t="s">
        <v>271</v>
      </c>
      <c r="C6" s="33" t="s">
        <v>254</v>
      </c>
      <c r="D6" s="34" t="n">
        <v>62.5</v>
      </c>
      <c r="E6" s="35" t="n">
        <v>2957.4</v>
      </c>
      <c r="F6" s="33" t="s">
        <v>255</v>
      </c>
      <c r="G6" s="33" t="s">
        <v>272</v>
      </c>
      <c r="I6" s="31" t="s">
        <v>273</v>
      </c>
      <c r="J6" s="31" t="s">
        <v>258</v>
      </c>
      <c r="K6" s="36" t="n">
        <v>37</v>
      </c>
    </row>
    <row r="7" customFormat="false" ht="15.75" hidden="false" customHeight="true" outlineLevel="0" collapsed="false">
      <c r="A7" s="32" t="n">
        <v>6</v>
      </c>
      <c r="B7" s="33" t="s">
        <v>274</v>
      </c>
      <c r="C7" s="33" t="s">
        <v>254</v>
      </c>
      <c r="D7" s="34" t="n">
        <v>96</v>
      </c>
      <c r="E7" s="35" t="n">
        <v>12606.9</v>
      </c>
      <c r="F7" s="33" t="s">
        <v>255</v>
      </c>
      <c r="G7" s="33" t="s">
        <v>272</v>
      </c>
      <c r="I7" s="31" t="s">
        <v>275</v>
      </c>
      <c r="J7" s="31" t="s">
        <v>258</v>
      </c>
      <c r="K7" s="36" t="n">
        <v>37</v>
      </c>
    </row>
    <row r="8" customFormat="false" ht="15.75" hidden="false" customHeight="true" outlineLevel="0" collapsed="false">
      <c r="A8" s="32" t="n">
        <v>7</v>
      </c>
      <c r="B8" s="33" t="s">
        <v>276</v>
      </c>
      <c r="C8" s="33" t="s">
        <v>254</v>
      </c>
      <c r="D8" s="34" t="n">
        <v>180</v>
      </c>
      <c r="E8" s="35" t="n">
        <v>26220.7</v>
      </c>
      <c r="F8" s="33" t="s">
        <v>255</v>
      </c>
      <c r="G8" s="33" t="s">
        <v>272</v>
      </c>
      <c r="I8" s="31" t="s">
        <v>277</v>
      </c>
      <c r="J8" s="31" t="s">
        <v>258</v>
      </c>
      <c r="K8" s="41" t="n">
        <v>4</v>
      </c>
    </row>
    <row r="9" customFormat="false" ht="15.75" hidden="false" customHeight="true" outlineLevel="0" collapsed="false">
      <c r="A9" s="32" t="n">
        <v>8</v>
      </c>
      <c r="B9" s="33" t="s">
        <v>278</v>
      </c>
      <c r="C9" s="33" t="s">
        <v>254</v>
      </c>
      <c r="D9" s="34" t="n">
        <v>114</v>
      </c>
      <c r="E9" s="35" t="n">
        <v>14860</v>
      </c>
      <c r="F9" s="33" t="s">
        <v>255</v>
      </c>
      <c r="G9" s="33" t="s">
        <v>272</v>
      </c>
      <c r="I9" s="31" t="s">
        <v>279</v>
      </c>
      <c r="J9" s="31" t="s">
        <v>258</v>
      </c>
      <c r="K9" s="41" t="n">
        <v>49</v>
      </c>
    </row>
    <row r="10" customFormat="false" ht="15.75" hidden="false" customHeight="true" outlineLevel="0" collapsed="false">
      <c r="A10" s="32" t="n">
        <v>9</v>
      </c>
      <c r="B10" s="33" t="s">
        <v>280</v>
      </c>
      <c r="C10" s="33" t="s">
        <v>254</v>
      </c>
      <c r="D10" s="34" t="n">
        <v>30.3</v>
      </c>
      <c r="E10" s="35" t="n">
        <v>17162.1</v>
      </c>
      <c r="F10" s="33" t="s">
        <v>255</v>
      </c>
      <c r="G10" s="33" t="s">
        <v>272</v>
      </c>
      <c r="I10" s="31" t="s">
        <v>281</v>
      </c>
      <c r="J10" s="31" t="s">
        <v>258</v>
      </c>
      <c r="K10" s="41" t="n">
        <v>49</v>
      </c>
    </row>
    <row r="11" customFormat="false" ht="15.75" hidden="false" customHeight="true" outlineLevel="0" collapsed="false">
      <c r="A11" s="32" t="n">
        <v>10</v>
      </c>
      <c r="B11" s="33" t="s">
        <v>282</v>
      </c>
      <c r="C11" s="33" t="s">
        <v>254</v>
      </c>
      <c r="D11" s="34" t="n">
        <v>28</v>
      </c>
      <c r="E11" s="35" t="n">
        <v>2911.3</v>
      </c>
      <c r="F11" s="33" t="s">
        <v>255</v>
      </c>
      <c r="G11" s="33" t="s">
        <v>283</v>
      </c>
      <c r="I11" s="31" t="s">
        <v>284</v>
      </c>
      <c r="J11" s="31" t="s">
        <v>258</v>
      </c>
      <c r="K11" s="41" t="n">
        <v>5</v>
      </c>
    </row>
    <row r="12" customFormat="false" ht="15.75" hidden="false" customHeight="true" outlineLevel="0" collapsed="false">
      <c r="A12" s="32" t="n">
        <v>11</v>
      </c>
      <c r="B12" s="33" t="s">
        <v>285</v>
      </c>
      <c r="C12" s="33" t="s">
        <v>254</v>
      </c>
      <c r="D12" s="34" t="n">
        <v>34</v>
      </c>
      <c r="E12" s="34" t="n">
        <v>949</v>
      </c>
      <c r="F12" s="33" t="s">
        <v>255</v>
      </c>
      <c r="G12" s="33" t="s">
        <v>283</v>
      </c>
      <c r="I12" s="31" t="s">
        <v>286</v>
      </c>
      <c r="J12" s="31" t="s">
        <v>258</v>
      </c>
      <c r="K12" s="41" t="n">
        <v>5</v>
      </c>
    </row>
    <row r="13" customFormat="false" ht="15.75" hidden="false" customHeight="true" outlineLevel="0" collapsed="false">
      <c r="A13" s="32" t="n">
        <v>12</v>
      </c>
      <c r="B13" s="33" t="s">
        <v>287</v>
      </c>
      <c r="C13" s="33" t="s">
        <v>254</v>
      </c>
      <c r="D13" s="34" t="n">
        <v>42.5</v>
      </c>
      <c r="E13" s="35" t="n">
        <v>2509</v>
      </c>
      <c r="F13" s="33" t="s">
        <v>255</v>
      </c>
      <c r="G13" s="33" t="s">
        <v>283</v>
      </c>
      <c r="I13" s="31" t="s">
        <v>288</v>
      </c>
      <c r="J13" s="31" t="s">
        <v>258</v>
      </c>
      <c r="K13" s="36" t="n">
        <v>6</v>
      </c>
    </row>
    <row r="14" customFormat="false" ht="15.75" hidden="false" customHeight="true" outlineLevel="0" collapsed="false">
      <c r="A14" s="32" t="n">
        <v>13</v>
      </c>
      <c r="B14" s="33" t="s">
        <v>289</v>
      </c>
      <c r="C14" s="33" t="s">
        <v>254</v>
      </c>
      <c r="D14" s="34" t="n">
        <v>56</v>
      </c>
      <c r="E14" s="35" t="n">
        <v>15415</v>
      </c>
      <c r="F14" s="33" t="s">
        <v>255</v>
      </c>
      <c r="G14" s="33" t="s">
        <v>283</v>
      </c>
      <c r="I14" s="31" t="s">
        <v>290</v>
      </c>
      <c r="J14" s="31" t="s">
        <v>258</v>
      </c>
      <c r="K14" s="41" t="n">
        <v>6</v>
      </c>
    </row>
    <row r="15" customFormat="false" ht="15.75" hidden="false" customHeight="true" outlineLevel="0" collapsed="false">
      <c r="A15" s="32" t="n">
        <v>14</v>
      </c>
      <c r="B15" s="33" t="s">
        <v>291</v>
      </c>
      <c r="C15" s="33" t="s">
        <v>254</v>
      </c>
      <c r="D15" s="34" t="n">
        <v>133</v>
      </c>
      <c r="E15" s="35" t="n">
        <v>74840</v>
      </c>
      <c r="F15" s="33" t="s">
        <v>255</v>
      </c>
      <c r="G15" s="33" t="s">
        <v>283</v>
      </c>
      <c r="I15" s="31" t="s">
        <v>292</v>
      </c>
      <c r="J15" s="31" t="s">
        <v>258</v>
      </c>
      <c r="K15" s="41" t="n">
        <v>5</v>
      </c>
    </row>
    <row r="16" customFormat="false" ht="15.75" hidden="false" customHeight="true" outlineLevel="0" collapsed="false">
      <c r="A16" s="32" t="n">
        <v>15</v>
      </c>
      <c r="B16" s="33" t="s">
        <v>293</v>
      </c>
      <c r="C16" s="33" t="s">
        <v>254</v>
      </c>
      <c r="D16" s="34" t="n">
        <v>87.5</v>
      </c>
      <c r="E16" s="35" t="n">
        <v>15441</v>
      </c>
      <c r="F16" s="33" t="s">
        <v>255</v>
      </c>
      <c r="G16" s="33" t="s">
        <v>283</v>
      </c>
      <c r="I16" s="31" t="s">
        <v>294</v>
      </c>
      <c r="J16" s="31" t="s">
        <v>258</v>
      </c>
      <c r="K16" s="36" t="n">
        <v>6</v>
      </c>
    </row>
    <row r="17" customFormat="false" ht="15.75" hidden="false" customHeight="true" outlineLevel="0" collapsed="false">
      <c r="A17" s="32" t="n">
        <v>16</v>
      </c>
      <c r="B17" s="33" t="s">
        <v>295</v>
      </c>
      <c r="C17" s="33" t="s">
        <v>254</v>
      </c>
      <c r="D17" s="34" t="n">
        <v>39.5</v>
      </c>
      <c r="E17" s="34" t="n">
        <v>920</v>
      </c>
      <c r="F17" s="33" t="s">
        <v>255</v>
      </c>
      <c r="G17" s="33" t="s">
        <v>283</v>
      </c>
      <c r="I17" s="31" t="s">
        <v>296</v>
      </c>
      <c r="J17" s="31" t="s">
        <v>258</v>
      </c>
      <c r="K17" s="41" t="n">
        <v>7</v>
      </c>
    </row>
    <row r="18" customFormat="false" ht="15.75" hidden="false" customHeight="true" outlineLevel="0" collapsed="false">
      <c r="A18" s="32" t="n">
        <v>17</v>
      </c>
      <c r="B18" s="33" t="s">
        <v>297</v>
      </c>
      <c r="C18" s="33" t="s">
        <v>254</v>
      </c>
      <c r="D18" s="34" t="n">
        <v>65</v>
      </c>
      <c r="E18" s="35" t="n">
        <v>3119</v>
      </c>
      <c r="F18" s="33" t="s">
        <v>255</v>
      </c>
      <c r="G18" s="33" t="s">
        <v>283</v>
      </c>
      <c r="I18" s="31" t="s">
        <v>298</v>
      </c>
      <c r="J18" s="31" t="s">
        <v>258</v>
      </c>
      <c r="K18" s="41" t="n">
        <v>8</v>
      </c>
    </row>
    <row r="19" customFormat="false" ht="15.75" hidden="false" customHeight="true" outlineLevel="0" collapsed="false">
      <c r="A19" s="32" t="n">
        <v>18</v>
      </c>
      <c r="B19" s="33" t="s">
        <v>299</v>
      </c>
      <c r="C19" s="33" t="s">
        <v>254</v>
      </c>
      <c r="D19" s="34" t="n">
        <v>75</v>
      </c>
      <c r="E19" s="35" t="n">
        <v>5347</v>
      </c>
      <c r="F19" s="33" t="s">
        <v>255</v>
      </c>
      <c r="G19" s="33" t="s">
        <v>272</v>
      </c>
      <c r="I19" s="31" t="s">
        <v>300</v>
      </c>
      <c r="J19" s="31" t="s">
        <v>258</v>
      </c>
      <c r="K19" s="36" t="n">
        <v>5</v>
      </c>
    </row>
    <row r="20" customFormat="false" ht="15.75" hidden="false" customHeight="true" outlineLevel="0" collapsed="false">
      <c r="A20" s="43" t="n">
        <v>1</v>
      </c>
      <c r="B20" s="44" t="s">
        <v>301</v>
      </c>
      <c r="C20" s="44" t="s">
        <v>302</v>
      </c>
      <c r="D20" s="45" t="n">
        <v>29.6</v>
      </c>
      <c r="E20" s="45" t="n">
        <v>45</v>
      </c>
      <c r="F20" s="44" t="s">
        <v>303</v>
      </c>
      <c r="G20" s="44" t="s">
        <v>256</v>
      </c>
      <c r="I20" s="31" t="s">
        <v>304</v>
      </c>
      <c r="J20" s="31" t="s">
        <v>258</v>
      </c>
      <c r="K20" s="41" t="n">
        <v>2</v>
      </c>
    </row>
    <row r="21" customFormat="false" ht="15.75" hidden="false" customHeight="true" outlineLevel="0" collapsed="false">
      <c r="A21" s="43" t="n">
        <v>2</v>
      </c>
      <c r="B21" s="44" t="s">
        <v>305</v>
      </c>
      <c r="C21" s="44" t="s">
        <v>302</v>
      </c>
      <c r="D21" s="45" t="n">
        <v>12.5</v>
      </c>
      <c r="E21" s="45" t="n">
        <v>417.7</v>
      </c>
      <c r="F21" s="44" t="s">
        <v>303</v>
      </c>
      <c r="G21" s="44" t="s">
        <v>256</v>
      </c>
      <c r="I21" s="31" t="s">
        <v>306</v>
      </c>
      <c r="J21" s="31" t="s">
        <v>258</v>
      </c>
      <c r="K21" s="46" t="s">
        <v>263</v>
      </c>
    </row>
    <row r="22" customFormat="false" ht="15.75" hidden="false" customHeight="true" outlineLevel="0" collapsed="false">
      <c r="A22" s="43" t="n">
        <v>3</v>
      </c>
      <c r="B22" s="44" t="s">
        <v>307</v>
      </c>
      <c r="C22" s="44" t="s">
        <v>302</v>
      </c>
      <c r="D22" s="45" t="n">
        <v>5.5</v>
      </c>
      <c r="E22" s="45" t="n">
        <v>83.2</v>
      </c>
      <c r="F22" s="44" t="s">
        <v>303</v>
      </c>
      <c r="G22" s="44" t="s">
        <v>256</v>
      </c>
      <c r="I22" s="31" t="s">
        <v>308</v>
      </c>
      <c r="J22" s="31" t="s">
        <v>258</v>
      </c>
      <c r="K22" s="46" t="s">
        <v>263</v>
      </c>
    </row>
    <row r="23" customFormat="false" ht="15.75" hidden="false" customHeight="true" outlineLevel="0" collapsed="false">
      <c r="A23" s="43" t="n">
        <v>4</v>
      </c>
      <c r="B23" s="44" t="s">
        <v>26</v>
      </c>
      <c r="C23" s="44" t="s">
        <v>302</v>
      </c>
      <c r="D23" s="45" t="n">
        <v>82</v>
      </c>
      <c r="E23" s="47" t="n">
        <v>1240</v>
      </c>
      <c r="F23" s="44" t="s">
        <v>303</v>
      </c>
      <c r="G23" s="44" t="s">
        <v>256</v>
      </c>
      <c r="I23" s="31" t="s">
        <v>309</v>
      </c>
      <c r="J23" s="31" t="s">
        <v>258</v>
      </c>
      <c r="K23" s="46" t="n">
        <v>3</v>
      </c>
    </row>
    <row r="24" customFormat="false" ht="15.75" hidden="false" customHeight="true" outlineLevel="0" collapsed="false">
      <c r="A24" s="43" t="n">
        <v>5</v>
      </c>
      <c r="B24" s="44" t="s">
        <v>23</v>
      </c>
      <c r="C24" s="44" t="s">
        <v>302</v>
      </c>
      <c r="D24" s="45" t="n">
        <v>15</v>
      </c>
      <c r="E24" s="45" t="n">
        <v>477.4</v>
      </c>
      <c r="F24" s="44" t="s">
        <v>303</v>
      </c>
      <c r="G24" s="44" t="s">
        <v>256</v>
      </c>
      <c r="I24" s="31" t="s">
        <v>310</v>
      </c>
      <c r="J24" s="31" t="s">
        <v>258</v>
      </c>
      <c r="K24" s="46" t="s">
        <v>263</v>
      </c>
    </row>
    <row r="25" customFormat="false" ht="15.75" hidden="false" customHeight="true" outlineLevel="0" collapsed="false">
      <c r="A25" s="43" t="n">
        <v>6</v>
      </c>
      <c r="B25" s="44" t="s">
        <v>311</v>
      </c>
      <c r="C25" s="44" t="s">
        <v>302</v>
      </c>
      <c r="D25" s="45" t="n">
        <v>34.5</v>
      </c>
      <c r="E25" s="45" t="n">
        <v>547</v>
      </c>
      <c r="F25" s="44" t="s">
        <v>303</v>
      </c>
      <c r="G25" s="44" t="s">
        <v>256</v>
      </c>
      <c r="I25" s="31" t="s">
        <v>312</v>
      </c>
      <c r="J25" s="31" t="s">
        <v>258</v>
      </c>
      <c r="K25" s="41" t="n">
        <v>3</v>
      </c>
    </row>
    <row r="26" customFormat="false" ht="15.75" hidden="false" customHeight="true" outlineLevel="0" collapsed="false">
      <c r="A26" s="43" t="n">
        <v>7</v>
      </c>
      <c r="B26" s="44" t="s">
        <v>48</v>
      </c>
      <c r="C26" s="44" t="s">
        <v>302</v>
      </c>
      <c r="D26" s="45" t="n">
        <v>7</v>
      </c>
      <c r="E26" s="45" t="s">
        <v>313</v>
      </c>
      <c r="F26" s="44" t="s">
        <v>303</v>
      </c>
      <c r="G26" s="44" t="s">
        <v>256</v>
      </c>
      <c r="I26" s="31" t="s">
        <v>314</v>
      </c>
      <c r="J26" s="31" t="s">
        <v>258</v>
      </c>
      <c r="K26" s="41" t="n">
        <v>3</v>
      </c>
    </row>
    <row r="27" customFormat="false" ht="15.75" hidden="false" customHeight="true" outlineLevel="0" collapsed="false">
      <c r="A27" s="43" t="n">
        <v>8</v>
      </c>
      <c r="B27" s="44" t="s">
        <v>315</v>
      </c>
      <c r="C27" s="44" t="s">
        <v>302</v>
      </c>
      <c r="D27" s="45" t="n">
        <v>20.9</v>
      </c>
      <c r="E27" s="45" t="n">
        <v>925.8</v>
      </c>
      <c r="F27" s="44" t="s">
        <v>303</v>
      </c>
      <c r="G27" s="44" t="s">
        <v>272</v>
      </c>
      <c r="I27" s="31" t="s">
        <v>316</v>
      </c>
      <c r="J27" s="31" t="s">
        <v>258</v>
      </c>
      <c r="K27" s="41" t="n">
        <v>3</v>
      </c>
    </row>
    <row r="28" customFormat="false" ht="15.75" hidden="false" customHeight="true" outlineLevel="0" collapsed="false">
      <c r="A28" s="43" t="n">
        <v>9</v>
      </c>
      <c r="B28" s="44" t="s">
        <v>317</v>
      </c>
      <c r="C28" s="44" t="s">
        <v>302</v>
      </c>
      <c r="D28" s="45" t="n">
        <v>35.5</v>
      </c>
      <c r="E28" s="47" t="n">
        <v>1770</v>
      </c>
      <c r="F28" s="44" t="s">
        <v>303</v>
      </c>
      <c r="G28" s="44" t="s">
        <v>272</v>
      </c>
      <c r="I28" s="31" t="s">
        <v>318</v>
      </c>
      <c r="J28" s="31" t="s">
        <v>258</v>
      </c>
      <c r="K28" s="41" t="n">
        <v>37</v>
      </c>
    </row>
    <row r="29" customFormat="false" ht="27" hidden="false" customHeight="true" outlineLevel="0" collapsed="false">
      <c r="A29" s="43" t="n">
        <v>10</v>
      </c>
      <c r="B29" s="44" t="s">
        <v>60</v>
      </c>
      <c r="C29" s="44" t="s">
        <v>302</v>
      </c>
      <c r="D29" s="45" t="n">
        <v>21</v>
      </c>
      <c r="E29" s="45" t="n">
        <v>105</v>
      </c>
      <c r="F29" s="44" t="s">
        <v>303</v>
      </c>
      <c r="G29" s="44" t="s">
        <v>272</v>
      </c>
      <c r="I29" s="31" t="s">
        <v>319</v>
      </c>
      <c r="J29" s="31" t="s">
        <v>258</v>
      </c>
      <c r="K29" s="41" t="n">
        <v>37</v>
      </c>
    </row>
    <row r="30" customFormat="false" ht="15.75" hidden="false" customHeight="true" outlineLevel="0" collapsed="false">
      <c r="A30" s="43" t="n">
        <v>11</v>
      </c>
      <c r="B30" s="44" t="s">
        <v>74</v>
      </c>
      <c r="C30" s="44" t="s">
        <v>302</v>
      </c>
      <c r="D30" s="45" t="n">
        <v>45</v>
      </c>
      <c r="E30" s="45" t="n">
        <v>69</v>
      </c>
      <c r="F30" s="44" t="s">
        <v>303</v>
      </c>
      <c r="G30" s="44" t="s">
        <v>272</v>
      </c>
      <c r="I30" s="31" t="s">
        <v>320</v>
      </c>
      <c r="J30" s="31" t="s">
        <v>258</v>
      </c>
      <c r="K30" s="41" t="n">
        <v>4</v>
      </c>
    </row>
    <row r="31" customFormat="false" ht="15.75" hidden="false" customHeight="true" outlineLevel="0" collapsed="false">
      <c r="A31" s="43" t="n">
        <v>12</v>
      </c>
      <c r="B31" s="44" t="s">
        <v>321</v>
      </c>
      <c r="C31" s="44" t="s">
        <v>302</v>
      </c>
      <c r="D31" s="45" t="n">
        <v>85.1</v>
      </c>
      <c r="E31" s="47" t="n">
        <v>1710</v>
      </c>
      <c r="F31" s="44" t="s">
        <v>303</v>
      </c>
      <c r="G31" s="44" t="s">
        <v>272</v>
      </c>
      <c r="I31" s="31" t="s">
        <v>322</v>
      </c>
      <c r="J31" s="31" t="s">
        <v>258</v>
      </c>
      <c r="K31" s="41" t="n">
        <v>4</v>
      </c>
    </row>
    <row r="32" customFormat="false" ht="15.75" hidden="false" customHeight="true" outlineLevel="0" collapsed="false">
      <c r="A32" s="43" t="n">
        <v>13</v>
      </c>
      <c r="B32" s="44" t="s">
        <v>76</v>
      </c>
      <c r="C32" s="44" t="s">
        <v>302</v>
      </c>
      <c r="D32" s="45" t="n">
        <v>48.2</v>
      </c>
      <c r="E32" s="45" t="n">
        <v>82.4</v>
      </c>
      <c r="F32" s="44" t="s">
        <v>303</v>
      </c>
      <c r="G32" s="44" t="s">
        <v>272</v>
      </c>
      <c r="I32" s="31" t="s">
        <v>323</v>
      </c>
      <c r="J32" s="31" t="s">
        <v>258</v>
      </c>
      <c r="K32" s="41" t="n">
        <v>4</v>
      </c>
    </row>
    <row r="33" customFormat="false" ht="15.75" hidden="false" customHeight="true" outlineLevel="0" collapsed="false">
      <c r="A33" s="43" t="n">
        <v>14</v>
      </c>
      <c r="B33" s="44" t="s">
        <v>77</v>
      </c>
      <c r="C33" s="44" t="s">
        <v>302</v>
      </c>
      <c r="D33" s="45" t="n">
        <v>23.5</v>
      </c>
      <c r="E33" s="45" t="n">
        <v>57.5</v>
      </c>
      <c r="F33" s="44" t="s">
        <v>303</v>
      </c>
      <c r="G33" s="44" t="s">
        <v>272</v>
      </c>
      <c r="I33" s="31" t="s">
        <v>324</v>
      </c>
      <c r="J33" s="31" t="s">
        <v>258</v>
      </c>
      <c r="K33" s="41" t="n">
        <v>4</v>
      </c>
    </row>
    <row r="34" customFormat="false" ht="15.75" hidden="false" customHeight="true" outlineLevel="0" collapsed="false">
      <c r="A34" s="43" t="n">
        <v>15</v>
      </c>
      <c r="B34" s="44" t="s">
        <v>78</v>
      </c>
      <c r="C34" s="44" t="s">
        <v>302</v>
      </c>
      <c r="D34" s="45" t="n">
        <v>25</v>
      </c>
      <c r="E34" s="45" t="n">
        <v>184.2</v>
      </c>
      <c r="F34" s="44" t="s">
        <v>303</v>
      </c>
      <c r="G34" s="44" t="s">
        <v>272</v>
      </c>
      <c r="I34" s="31" t="s">
        <v>325</v>
      </c>
      <c r="J34" s="31" t="s">
        <v>258</v>
      </c>
      <c r="K34" s="41" t="n">
        <v>4</v>
      </c>
    </row>
    <row r="35" customFormat="false" ht="15.75" hidden="false" customHeight="true" outlineLevel="0" collapsed="false">
      <c r="A35" s="43" t="n">
        <v>16</v>
      </c>
      <c r="B35" s="44" t="s">
        <v>326</v>
      </c>
      <c r="C35" s="44" t="s">
        <v>302</v>
      </c>
      <c r="D35" s="45" t="n">
        <v>57.5</v>
      </c>
      <c r="E35" s="45" t="n">
        <v>975.6</v>
      </c>
      <c r="F35" s="44" t="s">
        <v>303</v>
      </c>
      <c r="G35" s="44" t="s">
        <v>272</v>
      </c>
      <c r="I35" s="31" t="s">
        <v>327</v>
      </c>
      <c r="J35" s="31" t="s">
        <v>258</v>
      </c>
      <c r="K35" s="41" t="n">
        <v>49</v>
      </c>
    </row>
    <row r="36" customFormat="false" ht="15.75" hidden="false" customHeight="true" outlineLevel="0" collapsed="false">
      <c r="A36" s="43" t="n">
        <v>17</v>
      </c>
      <c r="B36" s="44" t="s">
        <v>328</v>
      </c>
      <c r="C36" s="44" t="s">
        <v>302</v>
      </c>
      <c r="D36" s="45" t="n">
        <v>61.5</v>
      </c>
      <c r="E36" s="47" t="n">
        <v>1440</v>
      </c>
      <c r="F36" s="44" t="s">
        <v>303</v>
      </c>
      <c r="G36" s="44" t="s">
        <v>272</v>
      </c>
      <c r="I36" s="31" t="s">
        <v>329</v>
      </c>
      <c r="J36" s="31" t="s">
        <v>258</v>
      </c>
      <c r="K36" s="41" t="n">
        <v>49</v>
      </c>
    </row>
    <row r="37" customFormat="false" ht="27" hidden="false" customHeight="true" outlineLevel="0" collapsed="false">
      <c r="A37" s="43" t="n">
        <v>18</v>
      </c>
      <c r="B37" s="44" t="s">
        <v>98</v>
      </c>
      <c r="C37" s="44" t="s">
        <v>302</v>
      </c>
      <c r="D37" s="45" t="n">
        <v>15</v>
      </c>
      <c r="E37" s="47" t="n">
        <v>1005</v>
      </c>
      <c r="F37" s="44" t="s">
        <v>303</v>
      </c>
      <c r="G37" s="44" t="s">
        <v>272</v>
      </c>
      <c r="I37" s="31" t="s">
        <v>330</v>
      </c>
      <c r="J37" s="31" t="s">
        <v>258</v>
      </c>
      <c r="K37" s="41" t="n">
        <v>49</v>
      </c>
    </row>
    <row r="38" customFormat="false" ht="15.75" hidden="false" customHeight="true" outlineLevel="0" collapsed="false">
      <c r="A38" s="43" t="n">
        <v>19</v>
      </c>
      <c r="B38" s="44" t="s">
        <v>331</v>
      </c>
      <c r="C38" s="44" t="s">
        <v>302</v>
      </c>
      <c r="D38" s="45" t="n">
        <v>26</v>
      </c>
      <c r="E38" s="45" t="n">
        <v>91</v>
      </c>
      <c r="F38" s="44" t="s">
        <v>303</v>
      </c>
      <c r="G38" s="44" t="s">
        <v>283</v>
      </c>
      <c r="I38" s="31" t="s">
        <v>332</v>
      </c>
      <c r="J38" s="31" t="s">
        <v>258</v>
      </c>
      <c r="K38" s="41" t="n">
        <v>5</v>
      </c>
    </row>
    <row r="39" customFormat="false" ht="15.75" hidden="false" customHeight="true" outlineLevel="0" collapsed="false">
      <c r="A39" s="43" t="n">
        <v>20</v>
      </c>
      <c r="B39" s="44" t="s">
        <v>333</v>
      </c>
      <c r="C39" s="44" t="s">
        <v>302</v>
      </c>
      <c r="D39" s="45" t="n">
        <v>30</v>
      </c>
      <c r="E39" s="45" t="n">
        <v>378.3</v>
      </c>
      <c r="F39" s="44" t="s">
        <v>303</v>
      </c>
      <c r="G39" s="48" t="s">
        <v>261</v>
      </c>
      <c r="I39" s="31" t="s">
        <v>334</v>
      </c>
      <c r="J39" s="31" t="s">
        <v>258</v>
      </c>
      <c r="K39" s="41" t="n">
        <v>6</v>
      </c>
    </row>
    <row r="40" customFormat="false" ht="15.75" hidden="false" customHeight="true" outlineLevel="0" collapsed="false">
      <c r="A40" s="43" t="n">
        <v>21</v>
      </c>
      <c r="B40" s="44" t="s">
        <v>335</v>
      </c>
      <c r="C40" s="44" t="s">
        <v>302</v>
      </c>
      <c r="D40" s="45" t="n">
        <v>30</v>
      </c>
      <c r="E40" s="45" t="n">
        <v>698.5</v>
      </c>
      <c r="F40" s="44" t="s">
        <v>303</v>
      </c>
      <c r="G40" s="44" t="s">
        <v>283</v>
      </c>
      <c r="I40" s="31" t="s">
        <v>336</v>
      </c>
      <c r="J40" s="31" t="s">
        <v>258</v>
      </c>
      <c r="K40" s="41" t="n">
        <v>6</v>
      </c>
    </row>
    <row r="41" customFormat="false" ht="27" hidden="false" customHeight="true" outlineLevel="0" collapsed="false">
      <c r="A41" s="43" t="n">
        <v>22</v>
      </c>
      <c r="B41" s="44" t="s">
        <v>139</v>
      </c>
      <c r="C41" s="44" t="s">
        <v>302</v>
      </c>
      <c r="D41" s="45" t="n">
        <v>7</v>
      </c>
      <c r="E41" s="45" t="s">
        <v>313</v>
      </c>
      <c r="F41" s="44" t="s">
        <v>303</v>
      </c>
      <c r="G41" s="44" t="s">
        <v>283</v>
      </c>
      <c r="I41" s="31" t="s">
        <v>337</v>
      </c>
      <c r="J41" s="31" t="s">
        <v>258</v>
      </c>
      <c r="K41" s="41" t="n">
        <v>7</v>
      </c>
    </row>
    <row r="42" customFormat="false" ht="15.75" hidden="false" customHeight="true" outlineLevel="0" collapsed="false">
      <c r="A42" s="43" t="n">
        <v>23</v>
      </c>
      <c r="B42" s="44" t="s">
        <v>338</v>
      </c>
      <c r="C42" s="44" t="s">
        <v>302</v>
      </c>
      <c r="D42" s="45" t="n">
        <v>36</v>
      </c>
      <c r="E42" s="45" t="n">
        <v>115</v>
      </c>
      <c r="F42" s="44" t="s">
        <v>303</v>
      </c>
      <c r="G42" s="44" t="s">
        <v>283</v>
      </c>
      <c r="I42" s="31" t="s">
        <v>339</v>
      </c>
      <c r="J42" s="31" t="s">
        <v>258</v>
      </c>
      <c r="K42" s="41" t="n">
        <v>6</v>
      </c>
    </row>
    <row r="43" customFormat="false" ht="15.75" hidden="false" customHeight="true" outlineLevel="0" collapsed="false">
      <c r="A43" s="43" t="n">
        <v>24</v>
      </c>
      <c r="B43" s="44" t="s">
        <v>340</v>
      </c>
      <c r="C43" s="44" t="s">
        <v>302</v>
      </c>
      <c r="D43" s="45" t="n">
        <v>15.3</v>
      </c>
      <c r="E43" s="45" t="n">
        <v>135.7</v>
      </c>
      <c r="F43" s="44" t="s">
        <v>303</v>
      </c>
      <c r="G43" s="44" t="s">
        <v>283</v>
      </c>
      <c r="I43" s="31" t="s">
        <v>341</v>
      </c>
      <c r="J43" s="31" t="s">
        <v>258</v>
      </c>
      <c r="K43" s="41" t="n">
        <v>6</v>
      </c>
    </row>
    <row r="44" customFormat="false" ht="15.75" hidden="false" customHeight="true" outlineLevel="0" collapsed="false">
      <c r="A44" s="43" t="n">
        <v>25</v>
      </c>
      <c r="B44" s="44" t="s">
        <v>342</v>
      </c>
      <c r="C44" s="44" t="s">
        <v>302</v>
      </c>
      <c r="D44" s="45" t="n">
        <v>31</v>
      </c>
      <c r="E44" s="47" t="n">
        <v>2825</v>
      </c>
      <c r="F44" s="44" t="s">
        <v>303</v>
      </c>
      <c r="G44" s="44" t="s">
        <v>283</v>
      </c>
      <c r="I44" s="31" t="s">
        <v>343</v>
      </c>
      <c r="J44" s="31" t="s">
        <v>258</v>
      </c>
      <c r="K44" s="41" t="n">
        <v>7</v>
      </c>
    </row>
    <row r="45" customFormat="false" ht="15.75" hidden="false" customHeight="true" outlineLevel="0" collapsed="false">
      <c r="A45" s="43" t="n">
        <v>26</v>
      </c>
      <c r="B45" s="44" t="s">
        <v>344</v>
      </c>
      <c r="C45" s="44" t="s">
        <v>302</v>
      </c>
      <c r="D45" s="45" t="n">
        <v>5.4</v>
      </c>
      <c r="E45" s="45" t="n">
        <v>412</v>
      </c>
      <c r="F45" s="44" t="s">
        <v>303</v>
      </c>
      <c r="G45" s="48" t="s">
        <v>261</v>
      </c>
      <c r="I45" s="31" t="s">
        <v>345</v>
      </c>
      <c r="J45" s="31" t="s">
        <v>258</v>
      </c>
      <c r="K45" s="41" t="n">
        <v>7</v>
      </c>
    </row>
    <row r="46" customFormat="false" ht="27" hidden="false" customHeight="true" outlineLevel="0" collapsed="false">
      <c r="A46" s="43" t="n">
        <v>27</v>
      </c>
      <c r="B46" s="44" t="s">
        <v>157</v>
      </c>
      <c r="C46" s="44" t="s">
        <v>302</v>
      </c>
      <c r="D46" s="45" t="n">
        <v>2</v>
      </c>
      <c r="E46" s="45" t="s">
        <v>313</v>
      </c>
      <c r="F46" s="44" t="s">
        <v>303</v>
      </c>
      <c r="G46" s="44" t="s">
        <v>283</v>
      </c>
      <c r="I46" s="31" t="s">
        <v>346</v>
      </c>
      <c r="J46" s="31" t="s">
        <v>258</v>
      </c>
      <c r="K46" s="4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2018-08-30T09:12:53Z</dcterms:created>
  <dc:creator>Unknown Creator</dc:creator>
  <dc:description/>
  <dc:language>zh-TW</dc:language>
  <cp:lastModifiedBy/>
  <dcterms:modified xsi:type="dcterms:W3CDTF">2018-08-31T10:18:56Z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