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<sst xmlns="http://schemas.openxmlformats.org/spreadsheetml/2006/main" count="99" uniqueCount="53">
  <si>
    <t>Rail</t>
  </si>
  <si>
    <t>Output voltage</t>
  </si>
  <si>
    <t>Input voltage</t>
  </si>
  <si>
    <t>Component</t>
  </si>
  <si>
    <t>Current [mA]</t>
  </si>
  <si>
    <t>Power [mW]</t>
  </si>
  <si>
    <t>Efficiency [%]</t>
  </si>
  <si>
    <t>Dissipated power [mW]</t>
  </si>
  <si>
    <t>Total power [mW]</t>
  </si>
  <si>
    <t>Current for input supply [mA]</t>
  </si>
  <si>
    <t>P1V8</t>
  </si>
  <si>
    <t>TE07020</t>
  </si>
  <si>
    <t>P3V3</t>
  </si>
  <si>
    <t>TE07020, AD7266, P1V8A, P2V5A</t>
  </si>
  <si>
    <t>P5V0A</t>
  </si>
  <si>
    <t>ADA4817</t>
  </si>
  <si>
    <t>P2V5A</t>
  </si>
  <si>
    <t>ADA4930</t>
  </si>
  <si>
    <t>P1V8A</t>
  </si>
  <si>
    <t>LTC2195, SI5340</t>
  </si>
  <si>
    <t>P3V3A</t>
  </si>
  <si>
    <t>SI5340,AD9117, LTC6406, AD7266</t>
  </si>
  <si>
    <t>N5V0A</t>
  </si>
  <si>
    <t>N2V5</t>
  </si>
  <si>
    <t>P5V5</t>
  </si>
  <si>
    <t>P1V8,P3V3,P5V0A</t>
  </si>
  <si>
    <t>N5V5</t>
  </si>
  <si>
    <t>N2V5A,N5V0A</t>
  </si>
  <si>
    <t>P12V</t>
  </si>
  <si>
    <t>P5V5,N5V5</t>
  </si>
  <si>
    <t>P12V0</t>
  </si>
  <si>
    <t>P3V6</t>
  </si>
  <si>
    <t>N6V0</t>
  </si>
  <si>
    <t>N5V0</t>
  </si>
  <si>
    <t>Rail [V]</t>
  </si>
  <si>
    <t>Current consumption [mA]</t>
  </si>
  <si>
    <t>P</t>
  </si>
  <si>
    <t>N2V5A</t>
  </si>
  <si>
    <t>SI5340</t>
  </si>
  <si>
    <t>TE0720</t>
  </si>
  <si>
    <t>LTC6406</t>
  </si>
  <si>
    <t>In</t>
  </si>
  <si>
    <t>Out</t>
  </si>
  <si>
    <t>AD9117</t>
  </si>
  <si>
    <t>LTM4622</t>
  </si>
  <si>
    <t>LTC2195</t>
  </si>
  <si>
    <t>LT1761/LT3042</t>
  </si>
  <si>
    <t>EN6347</t>
  </si>
  <si>
    <t>AD7266</t>
  </si>
  <si>
    <t xml:space="preserve"> </t>
  </si>
  <si>
    <t>AD5722</t>
  </si>
  <si>
    <t>P6V0A</t>
  </si>
  <si>
    <t xml:space="preserve">AD5722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</si>
</sst>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4" xfId="0" applyBorder="1" applyFont="1" applyNumberForma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  <col customWidth="1" min="3" max="3" width="22.71"/>
    <col customWidth="1" min="4" max="4" width="33.14"/>
    <col customWidth="1" min="8" max="8" width="22.86"/>
    <col customWidth="1" min="9" max="9" width="18.43"/>
    <col customWidth="1" min="10" max="10" width="28.29"/>
    <col customWidth="1" min="11" max="11" width="2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>
        <v>1.8</v>
      </c>
      <c r="C2" s="2">
        <v>5.5</v>
      </c>
      <c r="D2" s="2" t="s">
        <v>11</v>
      </c>
      <c r="E2" s="2">
        <f>C34+C39</f>
        <v>192</v>
      </c>
      <c r="F2" s="3">
        <f t="shared" ref="F2:F3" si="1">E2*B2</f>
        <v>345.6</v>
      </c>
      <c r="G2" s="2">
        <v>0.95</v>
      </c>
      <c r="H2" s="3"/>
      <c r="I2" s="3">
        <f t="shared" ref="I2:I12" si="2">F2/G2</f>
        <v>363.7894737</v>
      </c>
      <c r="J2" s="3">
        <f t="shared" ref="J2:J5" si="3">I2/C2</f>
        <v>66.14354067</v>
      </c>
    </row>
    <row r="3">
      <c r="A3" s="2" t="s">
        <v>12</v>
      </c>
      <c r="B3" s="2">
        <v>3.3</v>
      </c>
      <c r="C3" s="2">
        <v>5.5</v>
      </c>
      <c r="D3" s="2" t="s">
        <v>13</v>
      </c>
      <c r="E3" s="2">
        <f>C33+C37+C40+J5+J6</f>
        <v>1426</v>
      </c>
      <c r="F3" s="3">
        <f t="shared" si="1"/>
        <v>4705.8</v>
      </c>
      <c r="G3" s="2">
        <v>0.95</v>
      </c>
      <c r="H3" s="3"/>
      <c r="I3" s="3">
        <f t="shared" si="2"/>
        <v>4953.473684</v>
      </c>
      <c r="J3" s="3">
        <f t="shared" si="3"/>
        <v>900.6315789</v>
      </c>
    </row>
    <row r="4">
      <c r="A4" s="2" t="s">
        <v>14</v>
      </c>
      <c r="B4" s="2">
        <v>5.0</v>
      </c>
      <c r="C4" s="2">
        <v>5.5</v>
      </c>
      <c r="D4" s="2" t="s">
        <v>15</v>
      </c>
      <c r="E4" s="2">
        <v>58.0</v>
      </c>
      <c r="F4" s="4">
        <f>B4*E4</f>
        <v>290</v>
      </c>
      <c r="G4" s="3">
        <f t="shared" ref="G4:G9" si="4">abs(B4/C4)</f>
        <v>0.9090909091</v>
      </c>
      <c r="H4" s="3">
        <f>(C4-B4)*E4</f>
        <v>29</v>
      </c>
      <c r="I4" s="3">
        <f t="shared" si="2"/>
        <v>319</v>
      </c>
      <c r="J4" s="3">
        <f t="shared" si="3"/>
        <v>58</v>
      </c>
    </row>
    <row r="5">
      <c r="A5" s="2" t="s">
        <v>16</v>
      </c>
      <c r="B5" s="2">
        <v>2.5</v>
      </c>
      <c r="C5" s="2">
        <v>3.3</v>
      </c>
      <c r="D5" s="2" t="s">
        <v>17</v>
      </c>
      <c r="E5" s="2">
        <v>65.0</v>
      </c>
      <c r="F5" s="3">
        <f>E5*B5</f>
        <v>162.5</v>
      </c>
      <c r="G5" s="3">
        <f t="shared" si="4"/>
        <v>0.7575757576</v>
      </c>
      <c r="H5" s="3">
        <f t="shared" ref="H5:H6" si="5">abs((C5-B5)*E5)</f>
        <v>52</v>
      </c>
      <c r="I5" s="3">
        <f t="shared" si="2"/>
        <v>214.5</v>
      </c>
      <c r="J5" s="3">
        <f t="shared" si="3"/>
        <v>65</v>
      </c>
    </row>
    <row r="6">
      <c r="A6" s="2" t="s">
        <v>18</v>
      </c>
      <c r="B6" s="2">
        <v>1.8</v>
      </c>
      <c r="C6" s="2">
        <v>3.3</v>
      </c>
      <c r="D6" s="2" t="s">
        <v>19</v>
      </c>
      <c r="E6" s="2">
        <f>C38+C32</f>
        <v>344</v>
      </c>
      <c r="F6" s="3">
        <f>abs(E6*B6)</f>
        <v>619.2</v>
      </c>
      <c r="G6" s="3">
        <f t="shared" si="4"/>
        <v>0.5454545455</v>
      </c>
      <c r="H6" s="3">
        <f t="shared" si="5"/>
        <v>516</v>
      </c>
      <c r="I6" s="3">
        <f t="shared" si="2"/>
        <v>1135.2</v>
      </c>
      <c r="J6" s="3">
        <f>abs(I6/C6)</f>
        <v>344</v>
      </c>
    </row>
    <row r="7">
      <c r="A7" s="2" t="s">
        <v>20</v>
      </c>
      <c r="B7" s="2">
        <v>3.3</v>
      </c>
      <c r="C7" s="2">
        <v>5.5</v>
      </c>
      <c r="D7" s="2" t="s">
        <v>21</v>
      </c>
      <c r="E7" s="2">
        <f>96+120</f>
        <v>216</v>
      </c>
      <c r="F7" s="4">
        <f>B7*E7</f>
        <v>712.8</v>
      </c>
      <c r="G7" s="3">
        <f t="shared" si="4"/>
        <v>0.6</v>
      </c>
      <c r="H7" s="3">
        <f>(C7-B7)*E7</f>
        <v>475.2</v>
      </c>
      <c r="I7" s="3">
        <f t="shared" si="2"/>
        <v>1188</v>
      </c>
      <c r="J7" s="3">
        <f>I7/C7</f>
        <v>216</v>
      </c>
    </row>
    <row r="8">
      <c r="A8" s="2" t="s">
        <v>22</v>
      </c>
      <c r="B8" s="2">
        <v>-5.0</v>
      </c>
      <c r="C8" s="2">
        <v>-5.5</v>
      </c>
      <c r="D8" s="2" t="s">
        <v>15</v>
      </c>
      <c r="E8" s="2">
        <v>58.0</v>
      </c>
      <c r="F8" s="3">
        <f t="shared" ref="F8:F12" si="6">abs(E8*B8)</f>
        <v>290</v>
      </c>
      <c r="G8" s="3">
        <f t="shared" si="4"/>
        <v>0.9090909091</v>
      </c>
      <c r="H8" s="3">
        <f t="shared" ref="H8:H9" si="7">abs((C8-B8)*E8)</f>
        <v>29</v>
      </c>
      <c r="I8" s="3">
        <f t="shared" si="2"/>
        <v>319</v>
      </c>
      <c r="J8" s="3">
        <f t="shared" ref="J8:J12" si="8">abs(I8/C8)</f>
        <v>58</v>
      </c>
    </row>
    <row r="9">
      <c r="A9" s="2" t="s">
        <v>23</v>
      </c>
      <c r="B9" s="2">
        <v>-2.5</v>
      </c>
      <c r="C9" s="2">
        <v>-5.5</v>
      </c>
      <c r="D9" s="2" t="s">
        <v>17</v>
      </c>
      <c r="E9" s="2">
        <v>65.0</v>
      </c>
      <c r="F9" s="3">
        <f t="shared" si="6"/>
        <v>162.5</v>
      </c>
      <c r="G9" s="3">
        <f t="shared" si="4"/>
        <v>0.4545454545</v>
      </c>
      <c r="H9" s="3">
        <f t="shared" si="7"/>
        <v>195</v>
      </c>
      <c r="I9" s="3">
        <f t="shared" si="2"/>
        <v>357.5</v>
      </c>
      <c r="J9" s="3">
        <f t="shared" si="8"/>
        <v>65</v>
      </c>
    </row>
    <row r="10">
      <c r="A10" s="2" t="s">
        <v>24</v>
      </c>
      <c r="B10" s="2">
        <v>5.5</v>
      </c>
      <c r="C10" s="2">
        <v>12.0</v>
      </c>
      <c r="D10" s="2" t="s">
        <v>25</v>
      </c>
      <c r="E10" s="3">
        <f>J3+J2+J7</f>
        <v>1182.77512</v>
      </c>
      <c r="F10" s="3">
        <f t="shared" si="6"/>
        <v>6505.263158</v>
      </c>
      <c r="G10" s="2">
        <v>0.9</v>
      </c>
      <c r="H10" s="3"/>
      <c r="I10" s="3">
        <f t="shared" si="2"/>
        <v>7228.070175</v>
      </c>
      <c r="J10" s="3">
        <f t="shared" si="8"/>
        <v>602.3391813</v>
      </c>
    </row>
    <row r="11">
      <c r="A11" s="2" t="s">
        <v>26</v>
      </c>
      <c r="B11" s="2">
        <v>-5.5</v>
      </c>
      <c r="C11" s="2">
        <v>12.0</v>
      </c>
      <c r="D11" s="2" t="s">
        <v>27</v>
      </c>
      <c r="E11" s="3">
        <f>J8+J9</f>
        <v>123</v>
      </c>
      <c r="F11" s="3">
        <f t="shared" si="6"/>
        <v>676.5</v>
      </c>
      <c r="G11" s="2">
        <v>0.9</v>
      </c>
      <c r="H11" s="3"/>
      <c r="I11" s="3">
        <f t="shared" si="2"/>
        <v>751.6666667</v>
      </c>
      <c r="J11" s="3">
        <f t="shared" si="8"/>
        <v>62.63888889</v>
      </c>
    </row>
    <row r="12">
      <c r="A12" s="2" t="s">
        <v>28</v>
      </c>
      <c r="B12" s="2">
        <v>12.0</v>
      </c>
      <c r="C12" s="2">
        <v>12.0</v>
      </c>
      <c r="D12" s="2" t="s">
        <v>29</v>
      </c>
      <c r="E12" s="3">
        <f>J10+J11</f>
        <v>664.9780702</v>
      </c>
      <c r="F12" s="3">
        <f t="shared" si="6"/>
        <v>7979.736842</v>
      </c>
      <c r="G12" s="2">
        <v>0.87</v>
      </c>
      <c r="H12" s="3"/>
      <c r="I12" s="3">
        <f t="shared" si="2"/>
        <v>9172.111313</v>
      </c>
      <c r="J12" s="3">
        <f t="shared" si="8"/>
        <v>764.3426094</v>
      </c>
    </row>
    <row r="20">
      <c r="A20" s="5" t="s">
        <v>30</v>
      </c>
      <c r="B20" s="5" t="s">
        <v>24</v>
      </c>
      <c r="C20" s="5" t="s">
        <v>31</v>
      </c>
      <c r="D20" s="5" t="s">
        <v>32</v>
      </c>
    </row>
    <row r="21">
      <c r="B21" s="5" t="s">
        <v>14</v>
      </c>
      <c r="C21" s="5" t="s">
        <v>20</v>
      </c>
      <c r="D21" s="5" t="s">
        <v>33</v>
      </c>
    </row>
    <row r="22">
      <c r="B22" s="5" t="s">
        <v>12</v>
      </c>
      <c r="C22" s="5" t="s">
        <v>16</v>
      </c>
      <c r="D22" s="5" t="s">
        <v>23</v>
      </c>
    </row>
    <row r="23">
      <c r="B23" s="5" t="s">
        <v>10</v>
      </c>
      <c r="C23" s="5" t="s">
        <v>18</v>
      </c>
    </row>
    <row r="26">
      <c r="A26" s="5" t="s">
        <v>3</v>
      </c>
      <c r="B26" s="5" t="s">
        <v>34</v>
      </c>
      <c r="C26" s="5" t="s">
        <v>35</v>
      </c>
    </row>
    <row r="27">
      <c r="A27" s="5" t="s">
        <v>15</v>
      </c>
      <c r="B27" s="5" t="s">
        <v>14</v>
      </c>
      <c r="C27" s="5">
        <v>58.0</v>
      </c>
      <c r="F27" s="5" t="s">
        <v>36</v>
      </c>
    </row>
    <row r="28">
      <c r="A28" s="5" t="s">
        <v>15</v>
      </c>
      <c r="B28" s="5" t="s">
        <v>22</v>
      </c>
      <c r="C28" s="5">
        <v>58.0</v>
      </c>
    </row>
    <row r="29">
      <c r="A29" s="5" t="s">
        <v>17</v>
      </c>
      <c r="B29" s="5" t="s">
        <v>16</v>
      </c>
      <c r="C29" s="5">
        <v>65.0</v>
      </c>
    </row>
    <row r="30">
      <c r="A30" s="5" t="s">
        <v>17</v>
      </c>
      <c r="B30" s="5" t="s">
        <v>37</v>
      </c>
      <c r="C30" s="5">
        <v>65.0</v>
      </c>
    </row>
    <row r="31">
      <c r="A31" s="5" t="s">
        <v>38</v>
      </c>
      <c r="B31" s="5" t="s">
        <v>20</v>
      </c>
      <c r="C31" s="5">
        <v>115.0</v>
      </c>
      <c r="D31" s="6">
        <f>C31+C36+C41</f>
        <v>173</v>
      </c>
    </row>
    <row r="32">
      <c r="A32" s="5" t="s">
        <v>38</v>
      </c>
      <c r="B32" s="5" t="s">
        <v>18</v>
      </c>
      <c r="C32" s="5">
        <v>120.0</v>
      </c>
    </row>
    <row r="33">
      <c r="A33" s="5" t="s">
        <v>39</v>
      </c>
      <c r="B33" s="5" t="s">
        <v>12</v>
      </c>
      <c r="C33" s="5">
        <v>1000.0</v>
      </c>
    </row>
    <row r="34">
      <c r="A34" s="5" t="s">
        <v>39</v>
      </c>
      <c r="B34" s="5" t="s">
        <v>10</v>
      </c>
      <c r="C34" s="5">
        <v>150.0</v>
      </c>
    </row>
    <row r="35">
      <c r="A35" s="5" t="s">
        <v>40</v>
      </c>
      <c r="B35" s="5" t="s">
        <v>20</v>
      </c>
      <c r="C35" s="5">
        <v>18.0</v>
      </c>
      <c r="F35" s="5" t="s">
        <v>41</v>
      </c>
      <c r="G35" s="5" t="s">
        <v>42</v>
      </c>
      <c r="H35" s="5" t="s">
        <v>3</v>
      </c>
    </row>
    <row r="36">
      <c r="A36" s="5" t="s">
        <v>43</v>
      </c>
      <c r="B36" s="5" t="s">
        <v>20</v>
      </c>
      <c r="C36" s="5">
        <v>55.0</v>
      </c>
      <c r="F36" s="5" t="s">
        <v>30</v>
      </c>
      <c r="G36" s="5" t="s">
        <v>24</v>
      </c>
      <c r="H36" s="5" t="s">
        <v>44</v>
      </c>
    </row>
    <row r="37">
      <c r="A37" s="5" t="s">
        <v>43</v>
      </c>
      <c r="B37" s="5" t="s">
        <v>12</v>
      </c>
      <c r="C37" s="5">
        <v>13.0</v>
      </c>
      <c r="G37" s="5" t="s">
        <v>31</v>
      </c>
      <c r="H37" s="5" t="s">
        <v>44</v>
      </c>
    </row>
    <row r="38">
      <c r="A38" s="5" t="s">
        <v>45</v>
      </c>
      <c r="B38" s="5" t="s">
        <v>18</v>
      </c>
      <c r="C38" s="5">
        <v>224.0</v>
      </c>
      <c r="D38" s="6">
        <f>C38+C32</f>
        <v>344</v>
      </c>
      <c r="F38" s="5" t="s">
        <v>31</v>
      </c>
      <c r="G38" s="5" t="s">
        <v>16</v>
      </c>
      <c r="H38" s="5" t="s">
        <v>46</v>
      </c>
    </row>
    <row r="39">
      <c r="A39" s="5" t="s">
        <v>45</v>
      </c>
      <c r="B39" s="5" t="s">
        <v>10</v>
      </c>
      <c r="C39" s="5">
        <v>42.0</v>
      </c>
      <c r="F39" s="5" t="s">
        <v>24</v>
      </c>
      <c r="G39" s="5" t="s">
        <v>12</v>
      </c>
      <c r="H39" s="5" t="s">
        <v>47</v>
      </c>
    </row>
    <row r="40">
      <c r="A40" s="5" t="s">
        <v>48</v>
      </c>
      <c r="B40" s="5" t="s">
        <v>12</v>
      </c>
      <c r="C40" s="5">
        <v>4.0</v>
      </c>
      <c r="F40" s="5" t="s">
        <v>24</v>
      </c>
      <c r="G40" s="5" t="s">
        <v>20</v>
      </c>
      <c r="H40" s="5" t="s">
        <v>49</v>
      </c>
    </row>
    <row r="41">
      <c r="A41" s="5" t="s">
        <v>48</v>
      </c>
      <c r="B41" s="5" t="s">
        <v>20</v>
      </c>
      <c r="C41" s="5">
        <v>3.0</v>
      </c>
    </row>
    <row r="42">
      <c r="A42" s="5" t="s">
        <v>50</v>
      </c>
      <c r="B42" s="5" t="s">
        <v>51</v>
      </c>
    </row>
    <row r="43">
      <c r="A43" s="5" t="s">
        <v>52</v>
      </c>
      <c r="B43" s="5" t="s">
        <v>12</v>
      </c>
    </row>
  </sheetData>
  <drawing r:id="rId1"/>
</worksheet>
</file>