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7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<sst xmlns="http://schemas.openxmlformats.org/spreadsheetml/2006/main" count="466" uniqueCount="50">
  <si>
    <t>cacl2-cd浓度（mg/kg）</t>
  </si>
  <si>
    <t>Fe浓度（mg/kg）</t>
  </si>
  <si>
    <t>mean</t>
  </si>
  <si>
    <t>SD</t>
  </si>
  <si>
    <t>SE</t>
  </si>
  <si>
    <t>组别</t>
  </si>
  <si>
    <t>豆粕</t>
  </si>
  <si>
    <t>高</t>
  </si>
  <si>
    <t>HSD</t>
  </si>
  <si>
    <t>中</t>
  </si>
  <si>
    <t>MSD</t>
  </si>
  <si>
    <t>低</t>
  </si>
  <si>
    <t>LSD</t>
  </si>
  <si>
    <t>麦秆</t>
  </si>
  <si>
    <t>HWD</t>
  </si>
  <si>
    <t>MWD</t>
  </si>
  <si>
    <t>LWD</t>
  </si>
  <si>
    <t>淹水</t>
  </si>
  <si>
    <t>WF</t>
  </si>
  <si>
    <t>对照</t>
  </si>
  <si>
    <t>CK</t>
  </si>
  <si>
    <t>氧化还原电位</t>
  </si>
  <si>
    <t>二价铁的含量</t>
  </si>
  <si>
    <t>土壤三价铁(mg/kg)</t>
  </si>
  <si>
    <t>PH</t>
  </si>
  <si>
    <t>样品名称</t>
  </si>
  <si>
    <t>SUVA254</t>
  </si>
  <si>
    <t>酶标仪</t>
  </si>
  <si>
    <t>分光光度计</t>
  </si>
  <si>
    <t>SUVA280</t>
  </si>
  <si>
    <t>TC(g/kg)</t>
  </si>
  <si>
    <t>胡敏酸</t>
  </si>
  <si>
    <t>胡敏素</t>
  </si>
  <si>
    <t>平均值</t>
  </si>
  <si>
    <t>标准偏差</t>
  </si>
  <si>
    <t>WS1</t>
  </si>
  <si>
    <t>WS2</t>
  </si>
  <si>
    <t>WS3</t>
  </si>
  <si>
    <t>AV</t>
  </si>
  <si>
    <t>EX-Cd(mg/kg)</t>
  </si>
  <si>
    <t>CB-Cd(mg/kg）</t>
  </si>
  <si>
    <t>OX</t>
  </si>
  <si>
    <t>OM</t>
  </si>
  <si>
    <t>RS</t>
  </si>
  <si>
    <t>土壤水溶性有机碳mg/kg</t>
  </si>
  <si>
    <t>土壤全量铁(mg/kg)</t>
  </si>
  <si>
    <t>土壤氧化物分析(氧化铁)-真实浓度-非晶（mg/kg）</t>
  </si>
  <si>
    <t>土壤氧化物分析(氧化铁)-真实浓度-游离（mg/kg）</t>
  </si>
  <si>
    <t>mf</t>
  </si>
  <si>
    <t>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</si>
</sst>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00_ "/>
    <numFmt numFmtId="178" formatCode="0.00_);[Red]\(0.00\)"/>
    <numFmt numFmtId="179" formatCode="0.0000_);[Red]\(0.0000\)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>
      <alignment vertical="center"/>
    </xf>
    <xf numFmtId="177" fontId="4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79" fontId="7" fillId="0" borderId="1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128"/>
  <sheetViews>
    <sheetView tabSelected="1" workbookViewId="0">
      <selection activeCell="A13" sqref="A13:E22"/>
    </sheetView>
  </sheetViews>
  <sheetFormatPr defaultColWidth="9" defaultRowHeight="14"/>
  <cols>
    <col min="19" max="20" width="12.8181818181818"/>
  </cols>
  <sheetData>
    <row r="1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>
        <v>1</v>
      </c>
      <c r="D2" s="1">
        <v>2</v>
      </c>
      <c r="E2" s="1">
        <v>3</v>
      </c>
      <c r="F2" s="1" t="s">
        <v>2</v>
      </c>
      <c r="G2" s="1" t="s">
        <v>3</v>
      </c>
      <c r="H2" s="1" t="s">
        <v>4</v>
      </c>
      <c r="I2" s="1" t="s">
        <v>5</v>
      </c>
      <c r="K2" s="1"/>
      <c r="L2" s="1"/>
      <c r="M2" s="1">
        <v>1</v>
      </c>
      <c r="N2" s="1">
        <v>2</v>
      </c>
      <c r="O2" s="1">
        <v>3</v>
      </c>
      <c r="P2" s="1" t="s">
        <v>2</v>
      </c>
      <c r="Q2" s="1" t="s">
        <v>3</v>
      </c>
      <c r="R2" s="1" t="s">
        <v>4</v>
      </c>
      <c r="S2" s="1" t="s">
        <v>5</v>
      </c>
    </row>
    <row r="3" customHeight="1" spans="1:19">
      <c r="A3" s="1" t="s">
        <v>6</v>
      </c>
      <c r="B3" s="1" t="s">
        <v>7</v>
      </c>
      <c r="C3" s="2">
        <v>0.0677411964538792</v>
      </c>
      <c r="D3" s="2">
        <v>0.0655476226548193</v>
      </c>
      <c r="E3" s="2">
        <v>0.0604306215861779</v>
      </c>
      <c r="F3" s="3">
        <f t="shared" ref="F3:F10" si="0">AVERAGE(C3:E3)</f>
        <v>0.0645731468982921</v>
      </c>
      <c r="G3" s="3">
        <f t="shared" ref="G3:G10" si="1">STDEV(C3:E3)</f>
        <v>0.00375144351871528</v>
      </c>
      <c r="H3" s="3">
        <f t="shared" ref="H3:H10" si="2">G3/SQRT(3)</f>
        <v>0.00216589692537994</v>
      </c>
      <c r="I3" s="1" t="s">
        <v>8</v>
      </c>
      <c r="K3" s="1" t="s">
        <v>6</v>
      </c>
      <c r="L3" s="1" t="s">
        <v>7</v>
      </c>
      <c r="M3" s="2">
        <v>0.00452866939810575</v>
      </c>
      <c r="N3" s="2">
        <v>0.0337770317815275</v>
      </c>
      <c r="O3" s="2">
        <v>0.00297512064310289</v>
      </c>
      <c r="P3" s="3">
        <f t="shared" ref="P3:P10" si="3">AVERAGE(M3:O3)</f>
        <v>0.013760273940912</v>
      </c>
      <c r="Q3" s="3">
        <f t="shared" ref="Q3:Q10" si="4">STDEV(M3:O3)</f>
        <v>0.0173524155168934</v>
      </c>
      <c r="R3" s="3">
        <f t="shared" ref="R3:R10" si="5">Q3/SQRT(3)</f>
        <v>0.0100184217697686</v>
      </c>
      <c r="S3" s="1" t="s">
        <v>8</v>
      </c>
    </row>
    <row r="4" spans="1:19">
      <c r="A4" s="1"/>
      <c r="B4" s="1" t="s">
        <v>9</v>
      </c>
      <c r="C4" s="2">
        <v>0.0706751484129098</v>
      </c>
      <c r="D4" s="2">
        <v>0.0608705262953735</v>
      </c>
      <c r="E4" s="2">
        <v>0.05948710604495</v>
      </c>
      <c r="F4" s="3">
        <f t="shared" si="0"/>
        <v>0.0636775935844111</v>
      </c>
      <c r="G4" s="3">
        <f t="shared" si="1"/>
        <v>0.0060994092403039</v>
      </c>
      <c r="H4" s="3">
        <f t="shared" si="2"/>
        <v>0.00352149556678715</v>
      </c>
      <c r="I4" s="1" t="s">
        <v>10</v>
      </c>
      <c r="K4" s="1"/>
      <c r="L4" s="1" t="s">
        <v>9</v>
      </c>
      <c r="M4" s="2">
        <v>-0.0244980388801298</v>
      </c>
      <c r="N4" s="2">
        <v>-0.00842744679315712</v>
      </c>
      <c r="O4" s="2">
        <v>-0.0205933659507389</v>
      </c>
      <c r="P4" s="3">
        <f t="shared" si="3"/>
        <v>-0.0178396172080086</v>
      </c>
      <c r="Q4" s="3">
        <f t="shared" si="4"/>
        <v>0.00838172605195575</v>
      </c>
      <c r="R4" s="3">
        <f t="shared" si="5"/>
        <v>0.00483919179237035</v>
      </c>
      <c r="S4" s="1" t="s">
        <v>10</v>
      </c>
    </row>
    <row r="5" spans="1:19">
      <c r="A5" s="1"/>
      <c r="B5" s="1" t="s">
        <v>11</v>
      </c>
      <c r="C5" s="2">
        <v>0.0746386144742232</v>
      </c>
      <c r="D5" s="2">
        <v>0.0751195114055618</v>
      </c>
      <c r="E5" s="2">
        <v>0.0744540921626801</v>
      </c>
      <c r="F5" s="3">
        <f t="shared" si="0"/>
        <v>0.074737406014155</v>
      </c>
      <c r="G5" s="3">
        <f t="shared" si="1"/>
        <v>0.000343533868011427</v>
      </c>
      <c r="H5" s="3">
        <f t="shared" si="2"/>
        <v>0.000198339371172151</v>
      </c>
      <c r="I5" s="1" t="s">
        <v>12</v>
      </c>
      <c r="K5" s="1"/>
      <c r="L5" s="1" t="s">
        <v>11</v>
      </c>
      <c r="M5" s="2">
        <v>-0.0238756867359325</v>
      </c>
      <c r="N5" s="2">
        <v>0.0563348681535283</v>
      </c>
      <c r="O5" s="2">
        <v>-0.00799732778561944</v>
      </c>
      <c r="P5" s="3">
        <f t="shared" si="3"/>
        <v>0.00815395121065879</v>
      </c>
      <c r="Q5" s="3">
        <f t="shared" si="4"/>
        <v>0.042474476322028</v>
      </c>
      <c r="R5" s="3">
        <f t="shared" si="5"/>
        <v>0.0245226503382112</v>
      </c>
      <c r="S5" s="1" t="s">
        <v>12</v>
      </c>
    </row>
    <row r="6" customHeight="1" spans="1:19">
      <c r="A6" s="1" t="s">
        <v>13</v>
      </c>
      <c r="B6" s="1" t="s">
        <v>7</v>
      </c>
      <c r="C6" s="2">
        <v>0.141285891874828</v>
      </c>
      <c r="D6" s="2">
        <v>0.119981513379866</v>
      </c>
      <c r="E6" s="2">
        <v>0.134186629324996</v>
      </c>
      <c r="F6" s="3">
        <f t="shared" si="0"/>
        <v>0.131818011526563</v>
      </c>
      <c r="G6" s="3">
        <f t="shared" si="1"/>
        <v>0.0108478983434783</v>
      </c>
      <c r="H6" s="3">
        <f t="shared" si="2"/>
        <v>0.00626303702874889</v>
      </c>
      <c r="I6" s="1" t="s">
        <v>14</v>
      </c>
      <c r="K6" s="1" t="s">
        <v>13</v>
      </c>
      <c r="L6" s="1" t="s">
        <v>7</v>
      </c>
      <c r="M6" s="2">
        <v>0.0792497752931803</v>
      </c>
      <c r="N6" s="2">
        <v>0.0228395108501182</v>
      </c>
      <c r="O6" s="2">
        <v>0.0910517860447078</v>
      </c>
      <c r="P6" s="3">
        <f t="shared" si="3"/>
        <v>0.0643803573960021</v>
      </c>
      <c r="Q6" s="3">
        <f t="shared" si="4"/>
        <v>0.0364561834707954</v>
      </c>
      <c r="R6" s="3">
        <f t="shared" si="5"/>
        <v>0.0210479873404901</v>
      </c>
      <c r="S6" s="1" t="s">
        <v>14</v>
      </c>
    </row>
    <row r="7" spans="1:19">
      <c r="A7" s="1"/>
      <c r="B7" s="1" t="s">
        <v>9</v>
      </c>
      <c r="C7" s="2">
        <v>0.127827530919627</v>
      </c>
      <c r="D7" s="2">
        <v>0.133860187274565</v>
      </c>
      <c r="E7" s="2">
        <v>0.127152252274019</v>
      </c>
      <c r="F7" s="3">
        <f t="shared" si="0"/>
        <v>0.129613323489404</v>
      </c>
      <c r="G7" s="3">
        <f t="shared" si="1"/>
        <v>0.00369335745895109</v>
      </c>
      <c r="H7" s="3">
        <f t="shared" si="2"/>
        <v>0.00213236092313893</v>
      </c>
      <c r="I7" s="1" t="s">
        <v>15</v>
      </c>
      <c r="K7" s="1"/>
      <c r="L7" s="1" t="s">
        <v>9</v>
      </c>
      <c r="M7" s="2">
        <v>0.0725379454170609</v>
      </c>
      <c r="N7" s="2">
        <v>0.0553458653776702</v>
      </c>
      <c r="O7" s="2">
        <v>0.0828332725208332</v>
      </c>
      <c r="P7" s="3">
        <f t="shared" si="3"/>
        <v>0.0702390277718548</v>
      </c>
      <c r="Q7" s="3">
        <f t="shared" si="4"/>
        <v>0.0138871579028281</v>
      </c>
      <c r="R7" s="3">
        <f t="shared" si="5"/>
        <v>0.00801775435347667</v>
      </c>
      <c r="S7" s="1" t="s">
        <v>15</v>
      </c>
    </row>
    <row r="8" spans="1:19">
      <c r="A8" s="1"/>
      <c r="B8" s="1" t="s">
        <v>11</v>
      </c>
      <c r="C8" s="2">
        <v>0.110534025293296</v>
      </c>
      <c r="D8" s="2">
        <v>0.134951525006457</v>
      </c>
      <c r="E8" s="2">
        <v>0.137252973868926</v>
      </c>
      <c r="F8" s="3">
        <f t="shared" si="0"/>
        <v>0.127579508056226</v>
      </c>
      <c r="G8" s="3">
        <f t="shared" si="1"/>
        <v>0.0148066042252319</v>
      </c>
      <c r="H8" s="3">
        <f t="shared" si="2"/>
        <v>0.0085485969352219</v>
      </c>
      <c r="I8" s="1" t="s">
        <v>16</v>
      </c>
      <c r="K8" s="1"/>
      <c r="L8" s="1" t="s">
        <v>11</v>
      </c>
      <c r="M8" s="2">
        <v>0.0252944709867666</v>
      </c>
      <c r="N8" s="2">
        <v>0.407606215444461</v>
      </c>
      <c r="O8" s="2">
        <v>0.0542429025278791</v>
      </c>
      <c r="P8" s="3">
        <f t="shared" si="3"/>
        <v>0.162381196319702</v>
      </c>
      <c r="Q8" s="3">
        <f t="shared" si="4"/>
        <v>0.212863771989802</v>
      </c>
      <c r="R8" s="3">
        <f t="shared" si="5"/>
        <v>0.122896956059031</v>
      </c>
      <c r="S8" s="1" t="s">
        <v>16</v>
      </c>
    </row>
    <row r="9" customHeight="1" spans="1:19">
      <c r="A9" s="1" t="s">
        <v>17</v>
      </c>
      <c r="B9" s="1"/>
      <c r="C9" s="2">
        <v>0.208801142065489</v>
      </c>
      <c r="D9" s="2">
        <v>0.216501859780832</v>
      </c>
      <c r="E9" s="2">
        <v>0.207934395086663</v>
      </c>
      <c r="F9" s="3">
        <f t="shared" si="0"/>
        <v>0.211079132310995</v>
      </c>
      <c r="G9" s="3">
        <f t="shared" si="1"/>
        <v>0.00471617350088208</v>
      </c>
      <c r="H9" s="3">
        <f t="shared" si="2"/>
        <v>0.00272288404027925</v>
      </c>
      <c r="I9" s="1" t="s">
        <v>18</v>
      </c>
      <c r="K9" s="1" t="s">
        <v>17</v>
      </c>
      <c r="L9" s="1"/>
      <c r="M9" s="2">
        <v>0.0060160802737224</v>
      </c>
      <c r="N9" s="2">
        <v>0.00130300209191217</v>
      </c>
      <c r="O9" s="2">
        <v>0.071102312368532</v>
      </c>
      <c r="P9" s="3">
        <f t="shared" si="3"/>
        <v>0.0261404649113889</v>
      </c>
      <c r="Q9" s="3">
        <f t="shared" si="4"/>
        <v>0.0390093459514066</v>
      </c>
      <c r="R9" s="3">
        <f t="shared" si="5"/>
        <v>0.0225220563859558</v>
      </c>
      <c r="S9" s="1" t="s">
        <v>18</v>
      </c>
    </row>
    <row r="10" customHeight="1" spans="1:19">
      <c r="A10" s="1" t="s">
        <v>19</v>
      </c>
      <c r="B10" s="1"/>
      <c r="C10" s="2">
        <v>0.537384107351966</v>
      </c>
      <c r="D10" s="2">
        <v>0.56522821763661</v>
      </c>
      <c r="E10" s="2">
        <v>0.565687619772793</v>
      </c>
      <c r="F10" s="3">
        <f t="shared" si="0"/>
        <v>0.556099981587123</v>
      </c>
      <c r="G10" s="3">
        <f t="shared" si="1"/>
        <v>0.0162100500884588</v>
      </c>
      <c r="H10" s="3">
        <f t="shared" si="2"/>
        <v>0.00935887678214902</v>
      </c>
      <c r="I10" s="1" t="s">
        <v>20</v>
      </c>
      <c r="K10" s="1" t="s">
        <v>19</v>
      </c>
      <c r="L10" s="1"/>
      <c r="M10" s="2">
        <v>-0.0633974088763834</v>
      </c>
      <c r="N10" s="2">
        <v>-0.0663042865092432</v>
      </c>
      <c r="O10" s="2">
        <v>-0.0631677383549974</v>
      </c>
      <c r="P10" s="3">
        <f t="shared" si="3"/>
        <v>-0.0642898112468747</v>
      </c>
      <c r="Q10" s="3">
        <f t="shared" si="4"/>
        <v>0.00174836211184054</v>
      </c>
      <c r="R10" s="3">
        <f t="shared" si="5"/>
        <v>0.00100941733591208</v>
      </c>
      <c r="S10" s="1" t="s">
        <v>20</v>
      </c>
    </row>
    <row r="13" spans="2:20">
      <c r="B13" t="s">
        <v>21</v>
      </c>
      <c r="L13" s="4" t="s">
        <v>22</v>
      </c>
      <c r="M13" s="4"/>
      <c r="N13" s="4"/>
      <c r="O13" s="4"/>
      <c r="P13" s="4"/>
      <c r="Q13" s="4"/>
      <c r="R13" s="4"/>
      <c r="S13" s="4"/>
      <c r="T13" s="4"/>
    </row>
    <row r="14" spans="3:20">
      <c r="C14" s="4">
        <v>1</v>
      </c>
      <c r="D14" s="4">
        <v>2</v>
      </c>
      <c r="E14" s="4">
        <v>3</v>
      </c>
      <c r="F14" t="s">
        <v>2</v>
      </c>
      <c r="G14" t="s">
        <v>3</v>
      </c>
      <c r="H14" t="s">
        <v>4</v>
      </c>
      <c r="N14" s="4">
        <v>1</v>
      </c>
      <c r="O14" s="4">
        <v>2</v>
      </c>
      <c r="P14" s="4">
        <v>3</v>
      </c>
      <c r="Q14" t="s">
        <v>2</v>
      </c>
      <c r="R14" t="s">
        <v>3</v>
      </c>
      <c r="S14" t="s">
        <v>4</v>
      </c>
      <c r="T14" t="s">
        <v>5</v>
      </c>
    </row>
    <row r="15" spans="1:20">
      <c r="A15" s="4" t="s">
        <v>6</v>
      </c>
      <c r="B15" s="4" t="s">
        <v>7</v>
      </c>
      <c r="C15" s="5">
        <v>-198.2</v>
      </c>
      <c r="D15" s="5">
        <v>-208.1</v>
      </c>
      <c r="E15" s="5">
        <v>-238.2</v>
      </c>
      <c r="F15" s="6">
        <f t="shared" ref="F15:F22" si="6">AVERAGE(C15:E15)</f>
        <v>-214.833333333333</v>
      </c>
      <c r="G15" s="6">
        <f t="shared" ref="G15:G22" si="7">STDEV(C15:E15)</f>
        <v>20.8327466584062</v>
      </c>
      <c r="H15" s="6">
        <f t="shared" ref="H15:H22" si="8">G15/SQRT(3)</f>
        <v>12.0277918911901</v>
      </c>
      <c r="I15" t="s">
        <v>8</v>
      </c>
      <c r="L15" s="4" t="s">
        <v>6</v>
      </c>
      <c r="M15" s="4" t="s">
        <v>7</v>
      </c>
      <c r="N15" s="4">
        <v>163.172308570843</v>
      </c>
      <c r="O15" s="4">
        <v>161.949728179101</v>
      </c>
      <c r="P15" s="4">
        <v>152.127711523642</v>
      </c>
      <c r="Q15" s="6">
        <f t="shared" ref="Q15:Q22" si="9">AVERAGE(N15:P15)</f>
        <v>159.083249424529</v>
      </c>
      <c r="R15" s="6">
        <f t="shared" ref="R15:R22" si="10">STDEV(N15:P15)</f>
        <v>6.05461033606384</v>
      </c>
      <c r="S15" s="6">
        <f t="shared" ref="S15:S22" si="11">R15/SQRT(3)</f>
        <v>3.49563090736475</v>
      </c>
      <c r="T15" t="s">
        <v>8</v>
      </c>
    </row>
    <row r="16" spans="1:20">
      <c r="A16" s="4"/>
      <c r="B16" s="4" t="s">
        <v>9</v>
      </c>
      <c r="C16" s="5">
        <v>-209.4</v>
      </c>
      <c r="D16" s="5">
        <v>-202.1</v>
      </c>
      <c r="E16" s="5">
        <v>-188.3</v>
      </c>
      <c r="F16" s="6">
        <f t="shared" si="6"/>
        <v>-199.933333333333</v>
      </c>
      <c r="G16" s="6">
        <f t="shared" si="7"/>
        <v>10.7155650029914</v>
      </c>
      <c r="H16" s="6">
        <f t="shared" si="8"/>
        <v>6.186634338996</v>
      </c>
      <c r="I16" t="s">
        <v>10</v>
      </c>
      <c r="L16" s="4"/>
      <c r="M16" s="4" t="s">
        <v>9</v>
      </c>
      <c r="N16" s="4">
        <v>152.809435029041</v>
      </c>
      <c r="O16" s="4">
        <v>158.446505875077</v>
      </c>
      <c r="P16" s="4">
        <v>159.108396069717</v>
      </c>
      <c r="Q16" s="6">
        <f t="shared" si="9"/>
        <v>156.788112324612</v>
      </c>
      <c r="R16" s="6">
        <f t="shared" si="10"/>
        <v>3.46149236950731</v>
      </c>
      <c r="S16" s="6">
        <f t="shared" si="11"/>
        <v>1.99849355133288</v>
      </c>
      <c r="T16" t="s">
        <v>10</v>
      </c>
    </row>
    <row r="17" spans="1:20">
      <c r="A17" s="4"/>
      <c r="B17" s="4" t="s">
        <v>11</v>
      </c>
      <c r="C17" s="5">
        <v>-226.9</v>
      </c>
      <c r="D17" s="5">
        <v>-220.8</v>
      </c>
      <c r="E17" s="5">
        <v>-219.7</v>
      </c>
      <c r="F17" s="6">
        <f t="shared" si="6"/>
        <v>-222.466666666667</v>
      </c>
      <c r="G17" s="6">
        <f t="shared" si="7"/>
        <v>3.87857362097632</v>
      </c>
      <c r="H17" s="6">
        <f t="shared" si="8"/>
        <v>2.23929552414246</v>
      </c>
      <c r="I17" t="s">
        <v>12</v>
      </c>
      <c r="L17" s="4"/>
      <c r="M17" s="4" t="s">
        <v>11</v>
      </c>
      <c r="N17" s="4">
        <v>162.114423717522</v>
      </c>
      <c r="O17" s="4">
        <v>168.334657030313</v>
      </c>
      <c r="P17" s="4">
        <v>165.596927890769</v>
      </c>
      <c r="Q17" s="6">
        <f t="shared" si="9"/>
        <v>165.348669546201</v>
      </c>
      <c r="R17" s="6">
        <f t="shared" si="10"/>
        <v>3.11753905679213</v>
      </c>
      <c r="S17" s="6">
        <f t="shared" si="11"/>
        <v>1.79991201364811</v>
      </c>
      <c r="T17" t="s">
        <v>12</v>
      </c>
    </row>
    <row r="18" spans="1:20">
      <c r="A18" s="4" t="s">
        <v>13</v>
      </c>
      <c r="B18" s="4" t="s">
        <v>7</v>
      </c>
      <c r="C18" s="5">
        <v>-180.9</v>
      </c>
      <c r="D18" s="5">
        <v>-193.6</v>
      </c>
      <c r="E18" s="5">
        <v>-184.6</v>
      </c>
      <c r="F18" s="6">
        <f t="shared" si="6"/>
        <v>-186.366666666667</v>
      </c>
      <c r="G18" s="6">
        <f t="shared" si="7"/>
        <v>6.53171748725657</v>
      </c>
      <c r="H18" s="6">
        <f t="shared" si="8"/>
        <v>3.77108884953817</v>
      </c>
      <c r="I18" t="s">
        <v>14</v>
      </c>
      <c r="L18" s="4" t="s">
        <v>13</v>
      </c>
      <c r="M18" s="4" t="s">
        <v>7</v>
      </c>
      <c r="N18" s="4">
        <v>170.360229520758</v>
      </c>
      <c r="O18" s="4">
        <v>167.356443854028</v>
      </c>
      <c r="P18" s="4">
        <v>174.307605825171</v>
      </c>
      <c r="Q18" s="6">
        <f t="shared" si="9"/>
        <v>170.674759733319</v>
      </c>
      <c r="R18" s="6">
        <f t="shared" si="10"/>
        <v>3.48623867918226</v>
      </c>
      <c r="S18" s="6">
        <f t="shared" si="11"/>
        <v>2.01278083988517</v>
      </c>
      <c r="T18" t="s">
        <v>14</v>
      </c>
    </row>
    <row r="19" spans="1:20">
      <c r="A19" s="4"/>
      <c r="B19" s="4" t="s">
        <v>9</v>
      </c>
      <c r="C19" s="5">
        <v>-171.4</v>
      </c>
      <c r="D19" s="5">
        <v>-204.9</v>
      </c>
      <c r="E19" s="5">
        <v>-220.3</v>
      </c>
      <c r="F19" s="6">
        <f t="shared" si="6"/>
        <v>-198.866666666667</v>
      </c>
      <c r="G19" s="6">
        <f t="shared" si="7"/>
        <v>25.0020665812515</v>
      </c>
      <c r="H19" s="6">
        <f t="shared" si="8"/>
        <v>14.4349498709825</v>
      </c>
      <c r="I19" t="s">
        <v>15</v>
      </c>
      <c r="L19" s="4"/>
      <c r="M19" s="4" t="s">
        <v>9</v>
      </c>
      <c r="N19" s="4">
        <v>180.298685955395</v>
      </c>
      <c r="O19" s="4">
        <v>168.712649616809</v>
      </c>
      <c r="P19" s="4">
        <v>179.992242404021</v>
      </c>
      <c r="Q19" s="6">
        <f t="shared" si="9"/>
        <v>176.334525992075</v>
      </c>
      <c r="R19" s="6">
        <f t="shared" si="10"/>
        <v>6.60251668096516</v>
      </c>
      <c r="S19" s="6">
        <f t="shared" si="11"/>
        <v>3.81196478308423</v>
      </c>
      <c r="T19" t="s">
        <v>15</v>
      </c>
    </row>
    <row r="20" spans="1:20">
      <c r="A20" s="4"/>
      <c r="B20" s="4" t="s">
        <v>11</v>
      </c>
      <c r="C20" s="5">
        <v>-184</v>
      </c>
      <c r="D20" s="5">
        <v>-186.1</v>
      </c>
      <c r="E20" s="5">
        <v>-181.7</v>
      </c>
      <c r="F20" s="6">
        <f t="shared" si="6"/>
        <v>-183.933333333333</v>
      </c>
      <c r="G20" s="6">
        <f t="shared" si="7"/>
        <v>2.20075744536588</v>
      </c>
      <c r="H20" s="6">
        <f t="shared" si="8"/>
        <v>1.27060790350306</v>
      </c>
      <c r="I20" t="s">
        <v>16</v>
      </c>
      <c r="L20" s="4"/>
      <c r="M20" s="4" t="s">
        <v>11</v>
      </c>
      <c r="N20" s="4">
        <v>190.846086558168</v>
      </c>
      <c r="O20" s="4">
        <v>173.663809367245</v>
      </c>
      <c r="P20" s="4">
        <v>183.170162470868</v>
      </c>
      <c r="Q20" s="6">
        <f t="shared" si="9"/>
        <v>182.560019465427</v>
      </c>
      <c r="R20" s="6">
        <f t="shared" si="10"/>
        <v>8.60737289954053</v>
      </c>
      <c r="S20" s="6">
        <f t="shared" si="11"/>
        <v>4.96946906056521</v>
      </c>
      <c r="T20" t="s">
        <v>16</v>
      </c>
    </row>
    <row r="21" spans="1:20">
      <c r="A21" s="4" t="s">
        <v>17</v>
      </c>
      <c r="B21" s="4"/>
      <c r="C21" s="5">
        <v>-167.7</v>
      </c>
      <c r="D21" s="5">
        <v>-167.3</v>
      </c>
      <c r="E21" s="5">
        <v>-165.9</v>
      </c>
      <c r="F21" s="6">
        <f t="shared" si="6"/>
        <v>-166.966666666667</v>
      </c>
      <c r="G21" s="6">
        <f t="shared" si="7"/>
        <v>0.945163125250516</v>
      </c>
      <c r="H21" s="6">
        <f t="shared" si="8"/>
        <v>0.545690184791493</v>
      </c>
      <c r="I21" t="s">
        <v>18</v>
      </c>
      <c r="L21" s="4" t="s">
        <v>17</v>
      </c>
      <c r="M21" s="4"/>
      <c r="N21" s="4">
        <v>157.01420854549</v>
      </c>
      <c r="O21" s="4">
        <v>158.056069532754</v>
      </c>
      <c r="P21" s="4">
        <v>152.707123831898</v>
      </c>
      <c r="Q21" s="6">
        <f t="shared" si="9"/>
        <v>155.925800636714</v>
      </c>
      <c r="R21" s="6">
        <f t="shared" si="10"/>
        <v>2.83571487628624</v>
      </c>
      <c r="S21" s="6">
        <f t="shared" si="11"/>
        <v>1.63720074716889</v>
      </c>
      <c r="T21" t="s">
        <v>18</v>
      </c>
    </row>
    <row r="22" spans="1:20">
      <c r="A22" s="4" t="s">
        <v>19</v>
      </c>
      <c r="B22" s="4"/>
      <c r="C22" s="5">
        <v>301.9</v>
      </c>
      <c r="D22" s="5">
        <v>340.3</v>
      </c>
      <c r="E22" s="5">
        <v>354.1</v>
      </c>
      <c r="F22" s="6">
        <f t="shared" si="6"/>
        <v>332.1</v>
      </c>
      <c r="G22" s="6">
        <f t="shared" si="7"/>
        <v>27.0488447073068</v>
      </c>
      <c r="H22" s="6">
        <f t="shared" si="8"/>
        <v>15.616657773032</v>
      </c>
      <c r="I22" t="s">
        <v>20</v>
      </c>
      <c r="L22" s="4" t="s">
        <v>19</v>
      </c>
      <c r="M22" s="4"/>
      <c r="N22" s="4">
        <v>12.6726943942134</v>
      </c>
      <c r="O22" s="4">
        <v>12.3251715156018</v>
      </c>
      <c r="P22" s="4">
        <v>14.4090827085335</v>
      </c>
      <c r="Q22" s="6">
        <f t="shared" si="9"/>
        <v>13.1356495394496</v>
      </c>
      <c r="R22" s="6">
        <f t="shared" si="10"/>
        <v>1.11643050159067</v>
      </c>
      <c r="S22" s="6">
        <f t="shared" si="11"/>
        <v>0.64457145062488</v>
      </c>
      <c r="T22" t="s">
        <v>20</v>
      </c>
    </row>
    <row r="25" spans="1:17">
      <c r="A25" s="7" t="s">
        <v>23</v>
      </c>
      <c r="B25" s="7"/>
      <c r="C25" s="7"/>
      <c r="D25" s="7"/>
      <c r="E25" s="7"/>
      <c r="F25" s="7"/>
      <c r="L25" s="7" t="s">
        <v>24</v>
      </c>
      <c r="M25" s="7"/>
      <c r="N25" s="7"/>
      <c r="O25" s="7"/>
      <c r="P25" s="7"/>
      <c r="Q25" s="7"/>
    </row>
    <row r="26" spans="1:17">
      <c r="A26" s="7"/>
      <c r="B26" s="7"/>
      <c r="C26" s="7"/>
      <c r="D26" s="7"/>
      <c r="E26" s="7"/>
      <c r="F26" s="7"/>
      <c r="L26" s="7"/>
      <c r="M26" s="7"/>
      <c r="N26" s="7"/>
      <c r="O26" s="7"/>
      <c r="P26" s="7"/>
      <c r="Q26" s="7"/>
    </row>
    <row r="27" spans="1:20">
      <c r="A27" s="8" t="s">
        <v>25</v>
      </c>
      <c r="B27" s="8"/>
      <c r="C27" s="8" t="s">
        <v>5</v>
      </c>
      <c r="D27" s="9">
        <v>1</v>
      </c>
      <c r="E27" s="9">
        <v>2</v>
      </c>
      <c r="F27" s="9">
        <v>3</v>
      </c>
      <c r="G27" t="s">
        <v>2</v>
      </c>
      <c r="H27" t="s">
        <v>3</v>
      </c>
      <c r="I27" t="s">
        <v>4</v>
      </c>
      <c r="J27" t="s">
        <v>5</v>
      </c>
      <c r="L27" s="8" t="s">
        <v>25</v>
      </c>
      <c r="M27" s="8"/>
      <c r="N27" s="8" t="s">
        <v>5</v>
      </c>
      <c r="O27" s="9">
        <v>1</v>
      </c>
      <c r="P27" s="9">
        <v>2</v>
      </c>
      <c r="Q27" s="9">
        <v>3</v>
      </c>
      <c r="R27" s="20" t="s">
        <v>2</v>
      </c>
      <c r="S27" s="20" t="s">
        <v>3</v>
      </c>
      <c r="T27" s="20" t="s">
        <v>4</v>
      </c>
    </row>
    <row r="28" spans="1:20">
      <c r="A28" s="9" t="s">
        <v>19</v>
      </c>
      <c r="B28" s="9"/>
      <c r="C28" s="9" t="s">
        <v>20</v>
      </c>
      <c r="D28" s="10">
        <v>33848.7260643944</v>
      </c>
      <c r="E28" s="10">
        <v>33260.4962478772</v>
      </c>
      <c r="F28" s="10">
        <v>34273.0796954964</v>
      </c>
      <c r="G28">
        <f t="shared" ref="G28:G35" si="12">AVERAGE(D28:F28)</f>
        <v>33794.100669256</v>
      </c>
      <c r="H28">
        <f t="shared" ref="H28:H35" si="13">STDEV(D28:F28)</f>
        <v>508.497059916395</v>
      </c>
      <c r="I28">
        <f t="shared" ref="I28:I35" si="14">H28/SQRT(3)</f>
        <v>293.580914424864</v>
      </c>
      <c r="J28" t="s">
        <v>8</v>
      </c>
      <c r="L28" s="9" t="s">
        <v>19</v>
      </c>
      <c r="M28" s="9"/>
      <c r="N28" s="9" t="s">
        <v>20</v>
      </c>
      <c r="O28" s="15">
        <v>7</v>
      </c>
      <c r="P28" s="15">
        <v>6.89</v>
      </c>
      <c r="Q28" s="15">
        <v>6.79</v>
      </c>
      <c r="R28" s="6">
        <f t="shared" ref="R28:R35" si="15">AVERAGE(O28:Q28)</f>
        <v>6.89333333333333</v>
      </c>
      <c r="S28">
        <f t="shared" ref="S28:S35" si="16">STDEV(O28:Q28)</f>
        <v>0.105039675043925</v>
      </c>
      <c r="T28">
        <f t="shared" ref="T28:T35" si="17">S28/SQRT(3)</f>
        <v>0.0606446846622008</v>
      </c>
    </row>
    <row r="29" spans="1:20">
      <c r="A29" s="9" t="s">
        <v>17</v>
      </c>
      <c r="B29" s="9"/>
      <c r="C29" s="9" t="s">
        <v>18</v>
      </c>
      <c r="D29" s="10">
        <v>28698.9427282335</v>
      </c>
      <c r="E29" s="10">
        <v>19778.4814113906</v>
      </c>
      <c r="F29" s="10">
        <v>34743.7618248704</v>
      </c>
      <c r="G29">
        <f t="shared" si="12"/>
        <v>27740.3953214982</v>
      </c>
      <c r="H29">
        <f t="shared" si="13"/>
        <v>7528.54662678925</v>
      </c>
      <c r="I29">
        <f t="shared" si="14"/>
        <v>4346.60842158342</v>
      </c>
      <c r="J29" t="s">
        <v>10</v>
      </c>
      <c r="L29" s="9" t="s">
        <v>17</v>
      </c>
      <c r="M29" s="9"/>
      <c r="N29" s="9" t="s">
        <v>18</v>
      </c>
      <c r="O29" s="15">
        <v>6.93</v>
      </c>
      <c r="P29" s="15">
        <v>6.99</v>
      </c>
      <c r="Q29" s="15">
        <v>7.12</v>
      </c>
      <c r="R29" s="6">
        <f t="shared" si="15"/>
        <v>7.01333333333333</v>
      </c>
      <c r="S29">
        <f t="shared" si="16"/>
        <v>0.0971253485622233</v>
      </c>
      <c r="T29">
        <f t="shared" si="17"/>
        <v>0.0560753461375358</v>
      </c>
    </row>
    <row r="30" spans="1:20">
      <c r="A30" s="9" t="s">
        <v>6</v>
      </c>
      <c r="B30" s="9" t="s">
        <v>7</v>
      </c>
      <c r="C30" s="9" t="s">
        <v>8</v>
      </c>
      <c r="D30" s="10">
        <v>32118.3988012216</v>
      </c>
      <c r="E30" s="10">
        <v>33095.1223371386</v>
      </c>
      <c r="F30" s="10">
        <v>40123.9597408684</v>
      </c>
      <c r="G30">
        <f t="shared" si="12"/>
        <v>35112.4936264095</v>
      </c>
      <c r="H30">
        <f t="shared" si="13"/>
        <v>4367.44681463674</v>
      </c>
      <c r="I30">
        <f t="shared" si="14"/>
        <v>2521.5465941019</v>
      </c>
      <c r="J30" t="s">
        <v>12</v>
      </c>
      <c r="L30" s="9" t="s">
        <v>13</v>
      </c>
      <c r="M30" s="9" t="s">
        <v>11</v>
      </c>
      <c r="N30" s="9" t="s">
        <v>16</v>
      </c>
      <c r="O30" s="15">
        <v>7.19</v>
      </c>
      <c r="P30" s="15">
        <v>7</v>
      </c>
      <c r="Q30" s="15">
        <v>7.31</v>
      </c>
      <c r="R30" s="6">
        <f t="shared" si="15"/>
        <v>7.16666666666667</v>
      </c>
      <c r="S30">
        <f t="shared" si="16"/>
        <v>0.156311654502578</v>
      </c>
      <c r="T30">
        <f t="shared" si="17"/>
        <v>0.0902465758045391</v>
      </c>
    </row>
    <row r="31" spans="1:20">
      <c r="A31" s="9"/>
      <c r="B31" s="9" t="s">
        <v>9</v>
      </c>
      <c r="C31" s="9" t="s">
        <v>10</v>
      </c>
      <c r="D31" s="10">
        <v>32010.6064824466</v>
      </c>
      <c r="E31" s="10">
        <v>35227.5910065617</v>
      </c>
      <c r="F31" s="10">
        <v>36346.6541395318</v>
      </c>
      <c r="G31">
        <f t="shared" si="12"/>
        <v>34528.28387618</v>
      </c>
      <c r="H31">
        <f t="shared" si="13"/>
        <v>2251.02202745342</v>
      </c>
      <c r="I31">
        <f t="shared" si="14"/>
        <v>1299.62817350201</v>
      </c>
      <c r="J31" t="s">
        <v>14</v>
      </c>
      <c r="L31" s="9"/>
      <c r="M31" s="9" t="s">
        <v>9</v>
      </c>
      <c r="N31" s="9" t="s">
        <v>15</v>
      </c>
      <c r="O31" s="15">
        <v>7.09</v>
      </c>
      <c r="P31" s="15">
        <v>7.21</v>
      </c>
      <c r="Q31" s="15">
        <v>7.38</v>
      </c>
      <c r="R31" s="6">
        <f t="shared" si="15"/>
        <v>7.22666666666667</v>
      </c>
      <c r="S31">
        <f t="shared" si="16"/>
        <v>0.145716619962629</v>
      </c>
      <c r="T31">
        <f t="shared" si="17"/>
        <v>0.0841295297608264</v>
      </c>
    </row>
    <row r="32" spans="1:20">
      <c r="A32" s="9"/>
      <c r="B32" s="9" t="s">
        <v>11</v>
      </c>
      <c r="C32" s="9" t="s">
        <v>12</v>
      </c>
      <c r="D32" s="10">
        <v>36040.8302511163</v>
      </c>
      <c r="E32" s="10">
        <v>34033.5058513433</v>
      </c>
      <c r="F32" s="10">
        <v>39340.1141785016</v>
      </c>
      <c r="G32">
        <f t="shared" si="12"/>
        <v>36471.4834269871</v>
      </c>
      <c r="H32">
        <f t="shared" si="13"/>
        <v>2679.38791571548</v>
      </c>
      <c r="I32">
        <f t="shared" si="14"/>
        <v>1546.94533440176</v>
      </c>
      <c r="J32" t="s">
        <v>15</v>
      </c>
      <c r="L32" s="9"/>
      <c r="M32" s="9" t="s">
        <v>7</v>
      </c>
      <c r="N32" s="9" t="s">
        <v>14</v>
      </c>
      <c r="O32" s="15">
        <v>7.49</v>
      </c>
      <c r="P32" s="15">
        <v>7.43</v>
      </c>
      <c r="Q32" s="15">
        <v>7.65</v>
      </c>
      <c r="R32" s="6">
        <f t="shared" si="15"/>
        <v>7.52333333333333</v>
      </c>
      <c r="S32">
        <f t="shared" si="16"/>
        <v>0.113724814061547</v>
      </c>
      <c r="T32">
        <f t="shared" si="17"/>
        <v>0.0656590520119742</v>
      </c>
    </row>
    <row r="33" spans="1:20">
      <c r="A33" s="9" t="s">
        <v>13</v>
      </c>
      <c r="B33" s="9" t="s">
        <v>7</v>
      </c>
      <c r="C33" s="9" t="s">
        <v>14</v>
      </c>
      <c r="D33" s="10">
        <v>33407.9130302638</v>
      </c>
      <c r="E33" s="10">
        <v>34147.5587986126</v>
      </c>
      <c r="F33" s="10">
        <v>34566.4949949594</v>
      </c>
      <c r="G33">
        <f t="shared" si="12"/>
        <v>34040.6556079453</v>
      </c>
      <c r="H33">
        <f t="shared" si="13"/>
        <v>586.642362398609</v>
      </c>
      <c r="I33">
        <f t="shared" si="14"/>
        <v>338.698125848875</v>
      </c>
      <c r="J33" t="s">
        <v>16</v>
      </c>
      <c r="L33" s="9" t="s">
        <v>6</v>
      </c>
      <c r="M33" s="9" t="s">
        <v>11</v>
      </c>
      <c r="N33" s="9" t="s">
        <v>12</v>
      </c>
      <c r="O33" s="15">
        <v>7.41</v>
      </c>
      <c r="P33" s="15">
        <v>7.32</v>
      </c>
      <c r="Q33" s="15">
        <v>7.42</v>
      </c>
      <c r="R33" s="6">
        <f t="shared" si="15"/>
        <v>7.38333333333333</v>
      </c>
      <c r="S33">
        <f t="shared" si="16"/>
        <v>0.0550757054728609</v>
      </c>
      <c r="T33">
        <f t="shared" si="17"/>
        <v>0.0317979733805648</v>
      </c>
    </row>
    <row r="34" spans="1:20">
      <c r="A34" s="9"/>
      <c r="B34" s="9" t="s">
        <v>9</v>
      </c>
      <c r="C34" s="9" t="s">
        <v>15</v>
      </c>
      <c r="D34" s="10">
        <v>32756.8305840057</v>
      </c>
      <c r="E34" s="10">
        <v>35138.045911942</v>
      </c>
      <c r="F34" s="10">
        <v>42990.9665449834</v>
      </c>
      <c r="G34">
        <f t="shared" si="12"/>
        <v>36961.9476803104</v>
      </c>
      <c r="H34">
        <f t="shared" si="13"/>
        <v>5355.31025827983</v>
      </c>
      <c r="I34">
        <f t="shared" si="14"/>
        <v>3091.88981921182</v>
      </c>
      <c r="J34" t="s">
        <v>18</v>
      </c>
      <c r="L34" s="9"/>
      <c r="M34" s="9" t="s">
        <v>9</v>
      </c>
      <c r="N34" s="9" t="s">
        <v>10</v>
      </c>
      <c r="O34" s="15">
        <v>7.87</v>
      </c>
      <c r="P34" s="15">
        <v>7.47</v>
      </c>
      <c r="Q34" s="15">
        <v>7.52</v>
      </c>
      <c r="R34" s="6">
        <f t="shared" si="15"/>
        <v>7.62</v>
      </c>
      <c r="S34">
        <f t="shared" si="16"/>
        <v>0.217944947177034</v>
      </c>
      <c r="T34">
        <f t="shared" si="17"/>
        <v>0.125830573921179</v>
      </c>
    </row>
    <row r="35" spans="1:20">
      <c r="A35" s="9"/>
      <c r="B35" s="9" t="s">
        <v>11</v>
      </c>
      <c r="C35" s="9" t="s">
        <v>16</v>
      </c>
      <c r="D35" s="10">
        <v>35711.6756741322</v>
      </c>
      <c r="E35" s="10">
        <v>38812.0517324177</v>
      </c>
      <c r="F35" s="10">
        <v>33334.5716433695</v>
      </c>
      <c r="G35">
        <f t="shared" si="12"/>
        <v>35952.7663499731</v>
      </c>
      <c r="H35">
        <f t="shared" si="13"/>
        <v>2746.68719860179</v>
      </c>
      <c r="I35">
        <f t="shared" si="14"/>
        <v>1585.80059349244</v>
      </c>
      <c r="J35" t="s">
        <v>20</v>
      </c>
      <c r="L35" s="9"/>
      <c r="M35" s="9" t="s">
        <v>7</v>
      </c>
      <c r="N35" s="9" t="s">
        <v>8</v>
      </c>
      <c r="O35" s="15">
        <v>7.84</v>
      </c>
      <c r="P35" s="15">
        <v>7.82</v>
      </c>
      <c r="Q35" s="15">
        <v>7.77</v>
      </c>
      <c r="R35" s="6">
        <f t="shared" si="15"/>
        <v>7.81</v>
      </c>
      <c r="S35">
        <f t="shared" si="16"/>
        <v>0.0360555127546401</v>
      </c>
      <c r="T35">
        <f t="shared" si="17"/>
        <v>0.0208166599946615</v>
      </c>
    </row>
    <row r="38" spans="1:17">
      <c r="A38" s="7" t="s">
        <v>26</v>
      </c>
      <c r="B38" s="7"/>
      <c r="C38" s="7"/>
      <c r="D38" s="7"/>
      <c r="E38" s="7"/>
      <c r="F38" s="7"/>
      <c r="G38" s="4" t="s">
        <v>27</v>
      </c>
      <c r="K38" s="7" t="s">
        <v>26</v>
      </c>
      <c r="L38" s="7"/>
      <c r="M38" s="7"/>
      <c r="N38" s="7"/>
      <c r="O38" s="7"/>
      <c r="P38" s="7"/>
      <c r="Q38" s="4" t="s">
        <v>28</v>
      </c>
    </row>
    <row r="39" spans="1:17">
      <c r="A39" s="7"/>
      <c r="B39" s="7"/>
      <c r="C39" s="7"/>
      <c r="D39" s="7"/>
      <c r="E39" s="7"/>
      <c r="F39" s="7"/>
      <c r="G39" s="4"/>
      <c r="K39" s="7"/>
      <c r="L39" s="7"/>
      <c r="M39" s="7"/>
      <c r="N39" s="7"/>
      <c r="O39" s="7"/>
      <c r="P39" s="7"/>
      <c r="Q39" s="4"/>
    </row>
    <row r="40" spans="1:19">
      <c r="A40" s="8" t="s">
        <v>25</v>
      </c>
      <c r="B40" s="8"/>
      <c r="C40" s="8" t="s">
        <v>5</v>
      </c>
      <c r="D40" s="9">
        <v>1</v>
      </c>
      <c r="E40" s="9">
        <v>2</v>
      </c>
      <c r="F40" s="9">
        <v>3</v>
      </c>
      <c r="G40" t="s">
        <v>2</v>
      </c>
      <c r="H40" t="s">
        <v>3</v>
      </c>
      <c r="I40" t="s">
        <v>4</v>
      </c>
      <c r="K40" s="8" t="s">
        <v>25</v>
      </c>
      <c r="L40" s="8"/>
      <c r="M40" s="8" t="s">
        <v>5</v>
      </c>
      <c r="N40" s="9">
        <v>1</v>
      </c>
      <c r="O40" s="9">
        <v>2</v>
      </c>
      <c r="P40" s="9">
        <v>3</v>
      </c>
      <c r="Q40" t="s">
        <v>2</v>
      </c>
      <c r="R40" t="s">
        <v>3</v>
      </c>
      <c r="S40" t="s">
        <v>4</v>
      </c>
    </row>
    <row r="41" ht="15" spans="1:19">
      <c r="A41" s="9" t="s">
        <v>19</v>
      </c>
      <c r="B41" s="9"/>
      <c r="C41" s="9" t="s">
        <v>20</v>
      </c>
      <c r="D41" s="11">
        <v>725.700254242813</v>
      </c>
      <c r="E41" s="11">
        <v>811.872235391872</v>
      </c>
      <c r="F41" s="11">
        <v>716.954362733507</v>
      </c>
      <c r="G41">
        <f t="shared" ref="G41:G48" si="18">AVERAGE(D41:F41)</f>
        <v>751.508950789397</v>
      </c>
      <c r="H41">
        <f t="shared" ref="H41:H48" si="19">STDEV(D41:F41)</f>
        <v>52.4587194904017</v>
      </c>
      <c r="I41">
        <f t="shared" ref="I41:I48" si="20">H41/SQRT(3)</f>
        <v>30.2870558191265</v>
      </c>
      <c r="K41" s="9" t="s">
        <v>19</v>
      </c>
      <c r="L41" s="9"/>
      <c r="M41" s="9" t="s">
        <v>20</v>
      </c>
      <c r="N41" s="14">
        <v>0.675677437286478</v>
      </c>
      <c r="O41" s="14">
        <v>0.732839356404796</v>
      </c>
      <c r="P41" s="14">
        <v>0.642616950616342</v>
      </c>
      <c r="Q41">
        <f t="shared" ref="Q41:Q48" si="21">AVERAGE(N41:P41)</f>
        <v>0.683711248102539</v>
      </c>
      <c r="R41">
        <f t="shared" ref="R41:R48" si="22">STDEV(N41:P41)</f>
        <v>0.0456445748554557</v>
      </c>
      <c r="S41">
        <f t="shared" ref="S41:S48" si="23">R41/SQRT(3)</f>
        <v>0.0263529075798434</v>
      </c>
    </row>
    <row r="42" ht="15" spans="1:19">
      <c r="A42" s="9" t="s">
        <v>17</v>
      </c>
      <c r="B42" s="9"/>
      <c r="C42" s="9" t="s">
        <v>18</v>
      </c>
      <c r="D42" s="11">
        <v>1278.26486465791</v>
      </c>
      <c r="E42" s="11">
        <v>1230.94509384564</v>
      </c>
      <c r="F42" s="11">
        <v>1091.06150761038</v>
      </c>
      <c r="G42">
        <f t="shared" si="18"/>
        <v>1200.09048870464</v>
      </c>
      <c r="H42">
        <f t="shared" si="19"/>
        <v>97.3410458967407</v>
      </c>
      <c r="I42">
        <f t="shared" si="20"/>
        <v>56.1998790516829</v>
      </c>
      <c r="K42" s="9" t="s">
        <v>17</v>
      </c>
      <c r="L42" s="9"/>
      <c r="M42" s="9" t="s">
        <v>18</v>
      </c>
      <c r="N42" s="14">
        <v>0.901346995297218</v>
      </c>
      <c r="O42" s="14">
        <v>0.857014437426788</v>
      </c>
      <c r="P42" s="14">
        <v>0.743526948944014</v>
      </c>
      <c r="Q42">
        <f t="shared" si="21"/>
        <v>0.83396279388934</v>
      </c>
      <c r="R42">
        <f t="shared" si="22"/>
        <v>0.0813961022412316</v>
      </c>
      <c r="S42">
        <f t="shared" si="23"/>
        <v>0.0469940615399614</v>
      </c>
    </row>
    <row r="43" ht="15" spans="1:19">
      <c r="A43" s="9" t="s">
        <v>13</v>
      </c>
      <c r="B43" s="9" t="s">
        <v>11</v>
      </c>
      <c r="C43" s="9" t="s">
        <v>16</v>
      </c>
      <c r="D43" s="12">
        <v>982.288062923209</v>
      </c>
      <c r="E43" s="12">
        <v>1112.03583007453</v>
      </c>
      <c r="F43" s="12">
        <v>1151.9070507279</v>
      </c>
      <c r="G43">
        <f t="shared" si="18"/>
        <v>1082.07698124188</v>
      </c>
      <c r="H43">
        <f t="shared" si="19"/>
        <v>88.6893439117979</v>
      </c>
      <c r="I43">
        <f t="shared" si="20"/>
        <v>51.2048165817278</v>
      </c>
      <c r="K43" s="9" t="s">
        <v>6</v>
      </c>
      <c r="L43" s="9" t="s">
        <v>7</v>
      </c>
      <c r="M43" s="9" t="s">
        <v>8</v>
      </c>
      <c r="N43" s="14">
        <v>0.309546252527606</v>
      </c>
      <c r="O43" s="14">
        <v>0.256801423932613</v>
      </c>
      <c r="P43" s="14">
        <v>0.33435733055125</v>
      </c>
      <c r="Q43">
        <f t="shared" si="21"/>
        <v>0.300235002337156</v>
      </c>
      <c r="R43">
        <f t="shared" si="22"/>
        <v>0.0396075017886959</v>
      </c>
      <c r="S43">
        <f t="shared" si="23"/>
        <v>0.0228674018196321</v>
      </c>
    </row>
    <row r="44" ht="15" spans="1:19">
      <c r="A44" s="9"/>
      <c r="B44" s="9" t="s">
        <v>9</v>
      </c>
      <c r="C44" s="9" t="s">
        <v>15</v>
      </c>
      <c r="D44" s="12">
        <v>861.912303019289</v>
      </c>
      <c r="E44" s="12">
        <v>896.953042916027</v>
      </c>
      <c r="F44" s="12">
        <v>1041.44414254037</v>
      </c>
      <c r="G44">
        <f t="shared" si="18"/>
        <v>933.436496158562</v>
      </c>
      <c r="H44">
        <f t="shared" si="19"/>
        <v>95.1640799925632</v>
      </c>
      <c r="I44">
        <f t="shared" si="20"/>
        <v>54.9430072008895</v>
      </c>
      <c r="K44" s="9"/>
      <c r="L44" s="9" t="s">
        <v>9</v>
      </c>
      <c r="M44" s="9" t="s">
        <v>10</v>
      </c>
      <c r="N44" s="14">
        <v>0.385567597887645</v>
      </c>
      <c r="O44" s="14">
        <v>0.353423914117952</v>
      </c>
      <c r="P44" s="14">
        <v>0.337601096763963</v>
      </c>
      <c r="Q44">
        <f t="shared" si="21"/>
        <v>0.358864202923187</v>
      </c>
      <c r="R44">
        <f t="shared" si="22"/>
        <v>0.0244416420116431</v>
      </c>
      <c r="S44">
        <f t="shared" si="23"/>
        <v>0.0141113885948586</v>
      </c>
    </row>
    <row r="45" ht="15" spans="1:19">
      <c r="A45" s="9"/>
      <c r="B45" s="4" t="s">
        <v>7</v>
      </c>
      <c r="C45" s="9" t="s">
        <v>14</v>
      </c>
      <c r="D45" s="12">
        <v>753.153275119023</v>
      </c>
      <c r="E45" s="12">
        <v>968.563874604143</v>
      </c>
      <c r="F45" s="12">
        <v>863.557094146126</v>
      </c>
      <c r="G45">
        <f t="shared" si="18"/>
        <v>861.758081289764</v>
      </c>
      <c r="H45">
        <f t="shared" si="19"/>
        <v>107.716567565429</v>
      </c>
      <c r="I45">
        <f t="shared" si="20"/>
        <v>62.1901892800832</v>
      </c>
      <c r="K45" s="9"/>
      <c r="L45" s="9" t="s">
        <v>11</v>
      </c>
      <c r="M45" s="9" t="s">
        <v>12</v>
      </c>
      <c r="N45" s="14">
        <v>0.543815263650604</v>
      </c>
      <c r="O45" s="14">
        <v>0.532680251015887</v>
      </c>
      <c r="P45" s="14">
        <v>0.453957908478453</v>
      </c>
      <c r="Q45">
        <f t="shared" si="21"/>
        <v>0.510151141048315</v>
      </c>
      <c r="R45">
        <f t="shared" si="22"/>
        <v>0.0489822076532055</v>
      </c>
      <c r="S45">
        <f t="shared" si="23"/>
        <v>0.0282798907740804</v>
      </c>
    </row>
    <row r="46" ht="15" spans="1:19">
      <c r="A46" s="13" t="s">
        <v>6</v>
      </c>
      <c r="B46" s="9" t="s">
        <v>11</v>
      </c>
      <c r="C46" s="9" t="s">
        <v>12</v>
      </c>
      <c r="D46" s="12">
        <v>670.287013013134</v>
      </c>
      <c r="E46" s="12">
        <v>716.094499021905</v>
      </c>
      <c r="F46" s="12">
        <v>596.282353788793</v>
      </c>
      <c r="G46">
        <f t="shared" si="18"/>
        <v>660.887955274611</v>
      </c>
      <c r="H46">
        <f t="shared" si="19"/>
        <v>60.4565484552265</v>
      </c>
      <c r="I46">
        <f t="shared" si="20"/>
        <v>34.9046045249007</v>
      </c>
      <c r="K46" s="9" t="s">
        <v>13</v>
      </c>
      <c r="L46" s="9" t="s">
        <v>7</v>
      </c>
      <c r="M46" s="9" t="s">
        <v>14</v>
      </c>
      <c r="N46" s="14">
        <v>0.620919270355397</v>
      </c>
      <c r="O46" s="14">
        <v>0.784310262121577</v>
      </c>
      <c r="P46" s="14">
        <v>0.802366320697571</v>
      </c>
      <c r="Q46">
        <f t="shared" si="21"/>
        <v>0.735865284391515</v>
      </c>
      <c r="R46">
        <f t="shared" si="22"/>
        <v>0.0999547143456401</v>
      </c>
      <c r="S46">
        <f t="shared" si="23"/>
        <v>0.0577088812342275</v>
      </c>
    </row>
    <row r="47" ht="15" spans="1:19">
      <c r="A47" s="13"/>
      <c r="B47" s="9" t="s">
        <v>9</v>
      </c>
      <c r="C47" s="9" t="s">
        <v>10</v>
      </c>
      <c r="D47" s="12">
        <v>498.28641554049</v>
      </c>
      <c r="E47" s="12">
        <v>433.530155502548</v>
      </c>
      <c r="F47" s="12">
        <v>451.465513714044</v>
      </c>
      <c r="G47">
        <f t="shared" si="18"/>
        <v>461.094028252361</v>
      </c>
      <c r="H47">
        <f t="shared" si="19"/>
        <v>33.4346305899485</v>
      </c>
      <c r="I47">
        <f t="shared" si="20"/>
        <v>19.3034929713625</v>
      </c>
      <c r="K47" s="9"/>
      <c r="L47" s="9" t="s">
        <v>9</v>
      </c>
      <c r="M47" s="9" t="s">
        <v>15</v>
      </c>
      <c r="N47" s="14">
        <v>0.755201917015225</v>
      </c>
      <c r="O47" s="14">
        <v>0.671531782109577</v>
      </c>
      <c r="P47" s="14">
        <v>0.853160765250998</v>
      </c>
      <c r="Q47">
        <f t="shared" si="21"/>
        <v>0.7599648214586</v>
      </c>
      <c r="R47">
        <f t="shared" si="22"/>
        <v>0.0909081174774794</v>
      </c>
      <c r="S47">
        <f t="shared" si="23"/>
        <v>0.0524858260971449</v>
      </c>
    </row>
    <row r="48" ht="15" spans="1:19">
      <c r="A48" s="13"/>
      <c r="B48" s="9" t="s">
        <v>7</v>
      </c>
      <c r="C48" s="9" t="s">
        <v>8</v>
      </c>
      <c r="D48" s="12">
        <v>342.162011576677</v>
      </c>
      <c r="E48" s="12">
        <v>312.630160480216</v>
      </c>
      <c r="F48" s="12">
        <v>370.121998687708</v>
      </c>
      <c r="G48">
        <f t="shared" si="18"/>
        <v>341.638056914867</v>
      </c>
      <c r="H48">
        <f t="shared" si="19"/>
        <v>28.7495001953918</v>
      </c>
      <c r="I48">
        <f t="shared" si="20"/>
        <v>16.5985316768767</v>
      </c>
      <c r="K48" s="9"/>
      <c r="L48" s="9" t="s">
        <v>11</v>
      </c>
      <c r="M48" s="9" t="s">
        <v>16</v>
      </c>
      <c r="N48" s="14">
        <v>0.893916439278144</v>
      </c>
      <c r="O48" s="14">
        <v>0.936010096467723</v>
      </c>
      <c r="P48" s="14">
        <v>0.927790466189236</v>
      </c>
      <c r="Q48">
        <f t="shared" si="21"/>
        <v>0.919239000645034</v>
      </c>
      <c r="R48">
        <f t="shared" si="22"/>
        <v>0.0223117607129895</v>
      </c>
      <c r="S48">
        <f t="shared" si="23"/>
        <v>0.012881701053739</v>
      </c>
    </row>
    <row r="49" spans="1:16">
      <c r="A49" s="7" t="s">
        <v>29</v>
      </c>
      <c r="B49" s="7"/>
      <c r="C49" s="7"/>
      <c r="D49" s="7"/>
      <c r="E49" s="7"/>
      <c r="F49" s="7"/>
      <c r="K49" s="7" t="s">
        <v>29</v>
      </c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K50" s="7"/>
      <c r="L50" s="7"/>
      <c r="M50" s="7"/>
      <c r="N50" s="7"/>
      <c r="O50" s="7"/>
      <c r="P50" s="7"/>
    </row>
    <row r="51" spans="1:19">
      <c r="A51" s="8" t="s">
        <v>25</v>
      </c>
      <c r="B51" s="8"/>
      <c r="C51" s="8" t="s">
        <v>5</v>
      </c>
      <c r="D51" s="9">
        <v>1</v>
      </c>
      <c r="E51" s="9">
        <v>2</v>
      </c>
      <c r="F51" s="9">
        <v>3</v>
      </c>
      <c r="G51" t="s">
        <v>2</v>
      </c>
      <c r="H51" t="s">
        <v>3</v>
      </c>
      <c r="I51" t="s">
        <v>4</v>
      </c>
      <c r="K51" s="8" t="s">
        <v>25</v>
      </c>
      <c r="L51" s="8"/>
      <c r="M51" s="8" t="s">
        <v>5</v>
      </c>
      <c r="N51" s="9">
        <v>1</v>
      </c>
      <c r="O51" s="9">
        <v>2</v>
      </c>
      <c r="P51" s="9">
        <v>3</v>
      </c>
      <c r="Q51" t="s">
        <v>2</v>
      </c>
      <c r="R51" t="s">
        <v>3</v>
      </c>
      <c r="S51" t="s">
        <v>4</v>
      </c>
    </row>
    <row r="52" spans="1:19">
      <c r="A52" s="9" t="s">
        <v>19</v>
      </c>
      <c r="B52" s="9"/>
      <c r="C52" s="9" t="s">
        <v>20</v>
      </c>
      <c r="D52" s="14">
        <v>657.011234490102</v>
      </c>
      <c r="E52" s="14">
        <v>734.475427063222</v>
      </c>
      <c r="F52" s="14">
        <v>649.541047743932</v>
      </c>
      <c r="G52">
        <f t="shared" ref="G52:G59" si="24">AVERAGE(D52:F52)</f>
        <v>680.342569765752</v>
      </c>
      <c r="H52">
        <f t="shared" ref="H52:H59" si="25">STDEV(D52:F52)</f>
        <v>47.0289868261783</v>
      </c>
      <c r="I52">
        <f t="shared" ref="I52:I59" si="26">H52/SQRT(3)</f>
        <v>27.1521982038094</v>
      </c>
      <c r="K52" s="9" t="s">
        <v>19</v>
      </c>
      <c r="L52" s="9"/>
      <c r="M52" s="9" t="s">
        <v>20</v>
      </c>
      <c r="N52" s="14">
        <v>0.43524051640906</v>
      </c>
      <c r="O52" s="14">
        <v>0.522428056476345</v>
      </c>
      <c r="P52" s="14">
        <v>0.482566298075547</v>
      </c>
      <c r="Q52">
        <f t="shared" ref="Q52:Q59" si="27">AVERAGE(N52:P52)</f>
        <v>0.480078290320317</v>
      </c>
      <c r="R52">
        <f t="shared" ref="R52:R59" si="28">STDEV(N52:P52)</f>
        <v>0.0436469864101598</v>
      </c>
      <c r="S52">
        <f t="shared" ref="S52:S59" si="29">R52/SQRT(3)</f>
        <v>0.0251995993532217</v>
      </c>
    </row>
    <row r="53" spans="1:19">
      <c r="A53" s="9" t="s">
        <v>17</v>
      </c>
      <c r="B53" s="9"/>
      <c r="C53" s="9" t="s">
        <v>18</v>
      </c>
      <c r="D53" s="14">
        <v>1156.82070523374</v>
      </c>
      <c r="E53" s="14">
        <v>1113.49976031565</v>
      </c>
      <c r="F53" s="14">
        <v>982.149314573129</v>
      </c>
      <c r="G53">
        <f t="shared" si="24"/>
        <v>1084.15659337417</v>
      </c>
      <c r="H53">
        <f t="shared" si="25"/>
        <v>90.957626197282</v>
      </c>
      <c r="I53">
        <f t="shared" si="26"/>
        <v>52.5144099698501</v>
      </c>
      <c r="K53" s="9" t="s">
        <v>17</v>
      </c>
      <c r="L53" s="9"/>
      <c r="M53" s="9" t="s">
        <v>18</v>
      </c>
      <c r="N53" s="14">
        <v>0.830166240847667</v>
      </c>
      <c r="O53" s="14">
        <v>0.809305339035985</v>
      </c>
      <c r="P53" s="14">
        <v>0.733943963248754</v>
      </c>
      <c r="Q53">
        <f t="shared" si="27"/>
        <v>0.791138514377469</v>
      </c>
      <c r="R53">
        <f t="shared" si="28"/>
        <v>0.0506182458725164</v>
      </c>
      <c r="S53">
        <f t="shared" si="29"/>
        <v>0.029224457880404</v>
      </c>
    </row>
    <row r="54" spans="1:19">
      <c r="A54" s="9" t="s">
        <v>13</v>
      </c>
      <c r="B54" s="9" t="s">
        <v>11</v>
      </c>
      <c r="C54" s="9" t="s">
        <v>16</v>
      </c>
      <c r="D54" s="14">
        <v>891.658535142967</v>
      </c>
      <c r="E54" s="14">
        <v>1015.60881045489</v>
      </c>
      <c r="F54" s="14">
        <v>1051.48864068605</v>
      </c>
      <c r="G54">
        <f t="shared" si="24"/>
        <v>986.251995427969</v>
      </c>
      <c r="H54">
        <f t="shared" si="25"/>
        <v>83.8616873242597</v>
      </c>
      <c r="I54">
        <f t="shared" si="26"/>
        <v>48.4175677513576</v>
      </c>
      <c r="K54" s="9" t="s">
        <v>6</v>
      </c>
      <c r="L54" s="9" t="s">
        <v>7</v>
      </c>
      <c r="M54" s="9" t="s">
        <v>8</v>
      </c>
      <c r="N54" s="14">
        <v>0.281229364765055</v>
      </c>
      <c r="O54" s="14">
        <v>0.256182838258997</v>
      </c>
      <c r="P54" s="14">
        <v>0.310294708577087</v>
      </c>
      <c r="Q54">
        <f t="shared" si="27"/>
        <v>0.282568970533713</v>
      </c>
      <c r="R54">
        <f t="shared" si="28"/>
        <v>0.0270807964255487</v>
      </c>
      <c r="S54">
        <f t="shared" si="29"/>
        <v>0.01563510510616</v>
      </c>
    </row>
    <row r="55" spans="1:19">
      <c r="A55" s="9"/>
      <c r="B55" s="9" t="s">
        <v>9</v>
      </c>
      <c r="C55" s="9" t="s">
        <v>15</v>
      </c>
      <c r="D55" s="14">
        <v>780.420052441652</v>
      </c>
      <c r="E55" s="14">
        <v>820.442361054985</v>
      </c>
      <c r="F55" s="14">
        <v>946.344358037415</v>
      </c>
      <c r="G55">
        <f t="shared" si="24"/>
        <v>849.068923844684</v>
      </c>
      <c r="H55">
        <f t="shared" si="25"/>
        <v>86.5871172272381</v>
      </c>
      <c r="I55">
        <f t="shared" si="26"/>
        <v>49.9910954394996</v>
      </c>
      <c r="K55" s="9"/>
      <c r="L55" s="9" t="s">
        <v>9</v>
      </c>
      <c r="M55" s="9" t="s">
        <v>10</v>
      </c>
      <c r="N55" s="14">
        <v>0.448212877301885</v>
      </c>
      <c r="O55" s="14">
        <v>0.394060014373246</v>
      </c>
      <c r="P55" s="14">
        <v>0.374382047403541</v>
      </c>
      <c r="Q55">
        <f t="shared" si="27"/>
        <v>0.405551646359557</v>
      </c>
      <c r="R55">
        <f t="shared" si="28"/>
        <v>0.0382333763242427</v>
      </c>
      <c r="S55">
        <f t="shared" si="29"/>
        <v>0.0220740501128298</v>
      </c>
    </row>
    <row r="56" spans="1:19">
      <c r="A56" s="9"/>
      <c r="B56" s="4" t="s">
        <v>7</v>
      </c>
      <c r="C56" s="9" t="s">
        <v>14</v>
      </c>
      <c r="D56" s="14">
        <v>682.822265845349</v>
      </c>
      <c r="E56" s="14">
        <v>878.526395304919</v>
      </c>
      <c r="F56" s="14">
        <v>781.826700330566</v>
      </c>
      <c r="G56">
        <f t="shared" si="24"/>
        <v>781.058453826945</v>
      </c>
      <c r="H56">
        <f t="shared" si="25"/>
        <v>97.854326546657</v>
      </c>
      <c r="I56">
        <f t="shared" si="26"/>
        <v>56.496221773082</v>
      </c>
      <c r="K56" s="9"/>
      <c r="L56" s="9" t="s">
        <v>11</v>
      </c>
      <c r="M56" s="9" t="s">
        <v>12</v>
      </c>
      <c r="N56" s="14">
        <v>0.546852277339403</v>
      </c>
      <c r="O56" s="14">
        <v>0.595187092148261</v>
      </c>
      <c r="P56" s="14">
        <v>0.470456191401798</v>
      </c>
      <c r="Q56">
        <f t="shared" si="27"/>
        <v>0.537498520296487</v>
      </c>
      <c r="R56">
        <f t="shared" si="28"/>
        <v>0.0628893391471832</v>
      </c>
      <c r="S56">
        <f t="shared" si="29"/>
        <v>0.0363091768857839</v>
      </c>
    </row>
    <row r="57" spans="1:19">
      <c r="A57" s="13" t="s">
        <v>6</v>
      </c>
      <c r="B57" s="9" t="s">
        <v>11</v>
      </c>
      <c r="C57" s="9" t="s">
        <v>12</v>
      </c>
      <c r="D57" s="14">
        <v>613.729157867214</v>
      </c>
      <c r="E57" s="14">
        <v>652.722543476859</v>
      </c>
      <c r="F57" s="14">
        <v>545.48893171707</v>
      </c>
      <c r="G57">
        <f t="shared" si="24"/>
        <v>603.980211020381</v>
      </c>
      <c r="H57">
        <f t="shared" si="25"/>
        <v>54.2774662841687</v>
      </c>
      <c r="I57">
        <f t="shared" si="26"/>
        <v>31.3371097700956</v>
      </c>
      <c r="K57" s="9" t="s">
        <v>13</v>
      </c>
      <c r="L57" s="9" t="s">
        <v>7</v>
      </c>
      <c r="M57" s="9" t="s">
        <v>14</v>
      </c>
      <c r="N57" s="14">
        <v>0.608324340634249</v>
      </c>
      <c r="O57" s="14">
        <v>0.763906338972694</v>
      </c>
      <c r="P57" s="14">
        <v>0.747724886671571</v>
      </c>
      <c r="Q57">
        <f t="shared" si="27"/>
        <v>0.706651855426171</v>
      </c>
      <c r="R57">
        <f t="shared" si="28"/>
        <v>0.0855376231462516</v>
      </c>
      <c r="S57">
        <f t="shared" si="29"/>
        <v>0.0493851697493291</v>
      </c>
    </row>
    <row r="58" spans="1:19">
      <c r="A58" s="13"/>
      <c r="B58" s="9" t="s">
        <v>9</v>
      </c>
      <c r="C58" s="9" t="s">
        <v>10</v>
      </c>
      <c r="D58" s="14">
        <v>450.440742902468</v>
      </c>
      <c r="E58" s="14">
        <v>394.022341271393</v>
      </c>
      <c r="F58" s="14">
        <v>410.58934246239</v>
      </c>
      <c r="G58">
        <f t="shared" si="24"/>
        <v>418.35080887875</v>
      </c>
      <c r="H58">
        <f t="shared" si="25"/>
        <v>28.9989531078372</v>
      </c>
      <c r="I58">
        <f t="shared" si="26"/>
        <v>16.7425533830271</v>
      </c>
      <c r="K58" s="9"/>
      <c r="L58" s="9" t="s">
        <v>9</v>
      </c>
      <c r="M58" s="9" t="s">
        <v>15</v>
      </c>
      <c r="N58" s="14">
        <v>0.592209578512344</v>
      </c>
      <c r="O58" s="14">
        <v>0.627674109753485</v>
      </c>
      <c r="P58" s="14">
        <v>0.774477605552793</v>
      </c>
      <c r="Q58">
        <f t="shared" si="27"/>
        <v>0.664787097939541</v>
      </c>
      <c r="R58">
        <f t="shared" si="28"/>
        <v>0.0966355981995154</v>
      </c>
      <c r="S58">
        <f t="shared" si="29"/>
        <v>0.0557925886337908</v>
      </c>
    </row>
    <row r="59" spans="1:19">
      <c r="A59" s="13"/>
      <c r="B59" s="9" t="s">
        <v>7</v>
      </c>
      <c r="C59" s="9" t="s">
        <v>8</v>
      </c>
      <c r="D59" s="14">
        <v>309.980499179727</v>
      </c>
      <c r="E59" s="14">
        <v>283.078430818232</v>
      </c>
      <c r="F59" s="14">
        <v>336.569579288026</v>
      </c>
      <c r="G59">
        <f t="shared" si="24"/>
        <v>309.876169761995</v>
      </c>
      <c r="H59">
        <f t="shared" si="25"/>
        <v>26.745726847946</v>
      </c>
      <c r="I59">
        <f t="shared" si="26"/>
        <v>15.4416525953338</v>
      </c>
      <c r="K59" s="9"/>
      <c r="L59" s="9" t="s">
        <v>11</v>
      </c>
      <c r="M59" s="9" t="s">
        <v>16</v>
      </c>
      <c r="N59" s="14">
        <v>0.692144750350451</v>
      </c>
      <c r="O59" s="14">
        <v>0.800871627801078</v>
      </c>
      <c r="P59" s="14">
        <v>0.785151876764762</v>
      </c>
      <c r="Q59">
        <f t="shared" si="27"/>
        <v>0.75938941830543</v>
      </c>
      <c r="R59">
        <f t="shared" si="28"/>
        <v>0.0587636083766348</v>
      </c>
      <c r="S59">
        <f t="shared" si="29"/>
        <v>0.0339271851148039</v>
      </c>
    </row>
    <row r="62" spans="1:19">
      <c r="A62" s="1" t="s">
        <v>30</v>
      </c>
      <c r="B62" s="1"/>
      <c r="C62" s="1"/>
      <c r="D62" s="1"/>
      <c r="E62" s="1"/>
      <c r="F62" s="1"/>
      <c r="G62" s="1"/>
      <c r="H62" s="1"/>
      <c r="I62" s="1"/>
      <c r="K62" s="16" t="s">
        <v>31</v>
      </c>
      <c r="L62" s="16"/>
      <c r="M62" s="16"/>
      <c r="N62" s="16"/>
      <c r="O62" s="16"/>
      <c r="P62" s="16"/>
      <c r="Q62" s="16"/>
      <c r="S62" t="s">
        <v>32</v>
      </c>
    </row>
    <row r="63" spans="1:21">
      <c r="A63" s="4"/>
      <c r="B63" s="4"/>
      <c r="C63" s="4">
        <v>1</v>
      </c>
      <c r="D63" s="4">
        <v>2</v>
      </c>
      <c r="E63" s="4">
        <v>3</v>
      </c>
      <c r="F63" s="4" t="s">
        <v>2</v>
      </c>
      <c r="G63" s="4" t="s">
        <v>3</v>
      </c>
      <c r="H63" s="4" t="s">
        <v>4</v>
      </c>
      <c r="I63" s="4" t="s">
        <v>5</v>
      </c>
      <c r="K63" s="17" t="s">
        <v>25</v>
      </c>
      <c r="L63" s="17"/>
      <c r="M63" s="17" t="s">
        <v>5</v>
      </c>
      <c r="N63" s="18">
        <v>1</v>
      </c>
      <c r="O63" s="18">
        <v>2</v>
      </c>
      <c r="P63" s="18">
        <v>3</v>
      </c>
      <c r="Q63" s="16" t="s">
        <v>2</v>
      </c>
      <c r="T63" s="20" t="s">
        <v>33</v>
      </c>
      <c r="U63" s="20" t="s">
        <v>34</v>
      </c>
    </row>
    <row r="64" spans="1:21">
      <c r="A64" s="4" t="s">
        <v>6</v>
      </c>
      <c r="B64" s="4" t="s">
        <v>7</v>
      </c>
      <c r="C64" s="4">
        <v>20.97</v>
      </c>
      <c r="D64" s="4">
        <v>19.76</v>
      </c>
      <c r="E64" s="5">
        <v>19.6</v>
      </c>
      <c r="F64" s="5">
        <f t="shared" ref="F64:F71" si="30">AVERAGE(C64:E64)</f>
        <v>20.11</v>
      </c>
      <c r="G64" s="5">
        <f t="shared" ref="G64:G71" si="31">STDEV(C64:E64)</f>
        <v>0.749066085202099</v>
      </c>
      <c r="H64" s="5">
        <f t="shared" ref="H64:H71" si="32">G64/SQRT(3)</f>
        <v>0.432473505932251</v>
      </c>
      <c r="I64" s="4" t="s">
        <v>8</v>
      </c>
      <c r="K64" s="18" t="s">
        <v>19</v>
      </c>
      <c r="L64" s="18"/>
      <c r="M64" s="18" t="s">
        <v>20</v>
      </c>
      <c r="N64" s="19">
        <v>4.153398</v>
      </c>
      <c r="O64" s="19">
        <v>4.177106</v>
      </c>
      <c r="P64" s="19">
        <v>4.417942</v>
      </c>
      <c r="Q64" s="16">
        <f t="shared" ref="Q64:Q71" si="33">AVERAGE(N64:P64)</f>
        <v>4.249482</v>
      </c>
      <c r="S64" s="9" t="s">
        <v>20</v>
      </c>
      <c r="T64" s="6">
        <v>13.1</v>
      </c>
      <c r="U64">
        <v>2.25536397653831</v>
      </c>
    </row>
    <row r="65" spans="1:21">
      <c r="A65" s="4"/>
      <c r="B65" s="4" t="s">
        <v>9</v>
      </c>
      <c r="C65" s="5">
        <v>18</v>
      </c>
      <c r="D65" s="4">
        <v>24.41</v>
      </c>
      <c r="E65" s="4">
        <v>18.61</v>
      </c>
      <c r="F65" s="5">
        <f t="shared" si="30"/>
        <v>20.34</v>
      </c>
      <c r="G65" s="5">
        <f t="shared" si="31"/>
        <v>3.53789485428835</v>
      </c>
      <c r="H65" s="5">
        <f t="shared" si="32"/>
        <v>2.04260454648797</v>
      </c>
      <c r="I65" s="4" t="s">
        <v>10</v>
      </c>
      <c r="K65" s="18" t="s">
        <v>17</v>
      </c>
      <c r="L65" s="18"/>
      <c r="M65" s="18" t="s">
        <v>18</v>
      </c>
      <c r="N65" s="19">
        <v>4.307122</v>
      </c>
      <c r="O65" s="19">
        <v>4.04109</v>
      </c>
      <c r="P65" s="19">
        <v>3.494514</v>
      </c>
      <c r="Q65" s="16">
        <f t="shared" si="33"/>
        <v>3.94757533333333</v>
      </c>
      <c r="S65" s="9" t="s">
        <v>18</v>
      </c>
      <c r="T65" s="6">
        <v>12.41</v>
      </c>
      <c r="U65">
        <v>0.5</v>
      </c>
    </row>
    <row r="66" spans="1:21">
      <c r="A66" s="4"/>
      <c r="B66" s="4" t="s">
        <v>11</v>
      </c>
      <c r="C66" s="4">
        <v>17.59</v>
      </c>
      <c r="D66" s="4">
        <v>17.28</v>
      </c>
      <c r="E66" s="4">
        <v>17.18</v>
      </c>
      <c r="F66" s="5">
        <f t="shared" si="30"/>
        <v>17.35</v>
      </c>
      <c r="G66" s="5">
        <f t="shared" si="31"/>
        <v>0.213775583264319</v>
      </c>
      <c r="H66" s="5">
        <f t="shared" si="32"/>
        <v>0.123423390543824</v>
      </c>
      <c r="I66" s="4" t="s">
        <v>12</v>
      </c>
      <c r="K66" s="18" t="s">
        <v>13</v>
      </c>
      <c r="L66" s="18" t="s">
        <v>11</v>
      </c>
      <c r="M66" s="18" t="s">
        <v>16</v>
      </c>
      <c r="N66" s="19">
        <v>4.36611</v>
      </c>
      <c r="O66" s="19">
        <v>3.687142</v>
      </c>
      <c r="P66" s="19">
        <v>4.964166</v>
      </c>
      <c r="Q66" s="16">
        <f t="shared" si="33"/>
        <v>4.33913933333333</v>
      </c>
      <c r="S66" s="9" t="s">
        <v>16</v>
      </c>
      <c r="T66" s="6">
        <v>14.2866666666667</v>
      </c>
      <c r="U66">
        <v>18.0037650383345</v>
      </c>
    </row>
    <row r="67" spans="1:21">
      <c r="A67" s="4" t="s">
        <v>13</v>
      </c>
      <c r="B67" s="4" t="s">
        <v>7</v>
      </c>
      <c r="C67" s="4">
        <v>22.17</v>
      </c>
      <c r="D67" s="5">
        <v>23.6</v>
      </c>
      <c r="E67" s="4">
        <v>25.73</v>
      </c>
      <c r="F67" s="5">
        <f t="shared" si="30"/>
        <v>23.8333333333333</v>
      </c>
      <c r="G67" s="5">
        <f t="shared" si="31"/>
        <v>1.79143331813756</v>
      </c>
      <c r="H67" s="5">
        <f t="shared" si="32"/>
        <v>1.03428450846198</v>
      </c>
      <c r="I67" s="4" t="s">
        <v>14</v>
      </c>
      <c r="K67" s="18"/>
      <c r="L67" s="18" t="s">
        <v>9</v>
      </c>
      <c r="M67" s="18" t="s">
        <v>15</v>
      </c>
      <c r="N67" s="19">
        <v>4.00167</v>
      </c>
      <c r="O67" s="19">
        <v>3.308734</v>
      </c>
      <c r="P67" s="19">
        <v>4.544094</v>
      </c>
      <c r="Q67" s="16">
        <f t="shared" si="33"/>
        <v>3.95149933333333</v>
      </c>
      <c r="S67" s="9" t="s">
        <v>15</v>
      </c>
      <c r="T67" s="6">
        <v>15.47</v>
      </c>
      <c r="U67">
        <v>16.6949094037674</v>
      </c>
    </row>
    <row r="68" spans="1:21">
      <c r="A68" s="4"/>
      <c r="B68" s="4" t="s">
        <v>9</v>
      </c>
      <c r="C68" s="4">
        <v>21.55</v>
      </c>
      <c r="D68" s="4">
        <v>20.36</v>
      </c>
      <c r="E68" s="5">
        <v>20.4</v>
      </c>
      <c r="F68" s="5">
        <f t="shared" si="30"/>
        <v>20.77</v>
      </c>
      <c r="G68" s="5">
        <f t="shared" si="31"/>
        <v>0.675795827154919</v>
      </c>
      <c r="H68" s="5">
        <f t="shared" si="32"/>
        <v>0.390170902725118</v>
      </c>
      <c r="I68" s="4" t="s">
        <v>15</v>
      </c>
      <c r="K68" s="18"/>
      <c r="L68" s="18" t="s">
        <v>7</v>
      </c>
      <c r="M68" s="18" t="s">
        <v>14</v>
      </c>
      <c r="N68" s="19">
        <v>5.865494</v>
      </c>
      <c r="O68" s="19">
        <v>4.189014</v>
      </c>
      <c r="P68" s="19">
        <v>4.296006</v>
      </c>
      <c r="Q68" s="16">
        <f t="shared" si="33"/>
        <v>4.78350466666667</v>
      </c>
      <c r="S68" s="9" t="s">
        <v>14</v>
      </c>
      <c r="T68" s="6">
        <v>17.49</v>
      </c>
      <c r="U68">
        <v>8.54842415627323</v>
      </c>
    </row>
    <row r="69" spans="1:21">
      <c r="A69" s="4"/>
      <c r="B69" s="4" t="s">
        <v>11</v>
      </c>
      <c r="C69" s="4">
        <v>18.11</v>
      </c>
      <c r="D69" s="4">
        <v>18.99</v>
      </c>
      <c r="E69" s="4">
        <v>19.21</v>
      </c>
      <c r="F69" s="5">
        <f t="shared" si="30"/>
        <v>18.77</v>
      </c>
      <c r="G69" s="5">
        <f t="shared" si="31"/>
        <v>0.58206528843421</v>
      </c>
      <c r="H69" s="5">
        <f t="shared" si="32"/>
        <v>0.336055550963429</v>
      </c>
      <c r="I69" s="4" t="s">
        <v>16</v>
      </c>
      <c r="K69" s="18" t="s">
        <v>6</v>
      </c>
      <c r="L69" s="18" t="s">
        <v>11</v>
      </c>
      <c r="M69" s="18" t="s">
        <v>12</v>
      </c>
      <c r="N69" s="19">
        <v>4.429906</v>
      </c>
      <c r="O69" s="19">
        <v>3.471902</v>
      </c>
      <c r="P69" s="19">
        <v>3.125742</v>
      </c>
      <c r="Q69" s="16">
        <f t="shared" si="33"/>
        <v>3.67585</v>
      </c>
      <c r="S69" s="9" t="s">
        <v>12</v>
      </c>
      <c r="T69" s="6">
        <v>14.7533333333333</v>
      </c>
      <c r="U69">
        <v>2.98923996285939</v>
      </c>
    </row>
    <row r="70" spans="1:21">
      <c r="A70" s="4" t="s">
        <v>17</v>
      </c>
      <c r="B70" s="4"/>
      <c r="C70" s="4">
        <v>17.29</v>
      </c>
      <c r="D70" s="4">
        <v>17.94</v>
      </c>
      <c r="E70" s="4">
        <v>17.45</v>
      </c>
      <c r="F70" s="5">
        <f t="shared" si="30"/>
        <v>17.56</v>
      </c>
      <c r="G70" s="5">
        <f t="shared" si="31"/>
        <v>0.338673884437523</v>
      </c>
      <c r="H70" s="5">
        <f t="shared" si="32"/>
        <v>0.1955334583475</v>
      </c>
      <c r="I70" s="4" t="s">
        <v>18</v>
      </c>
      <c r="K70" s="18"/>
      <c r="L70" s="18" t="s">
        <v>9</v>
      </c>
      <c r="M70" s="18" t="s">
        <v>10</v>
      </c>
      <c r="N70" s="19">
        <v>4.235946</v>
      </c>
      <c r="O70" s="19">
        <v>3.215286</v>
      </c>
      <c r="P70" s="19">
        <v>2.88845</v>
      </c>
      <c r="Q70" s="16">
        <f t="shared" si="33"/>
        <v>3.44656066666667</v>
      </c>
      <c r="S70" s="9" t="s">
        <v>10</v>
      </c>
      <c r="T70" s="6">
        <v>13.3233333333333</v>
      </c>
      <c r="U70">
        <v>9.13272504057068</v>
      </c>
    </row>
    <row r="71" spans="1:21">
      <c r="A71" s="4" t="s">
        <v>19</v>
      </c>
      <c r="B71" s="4"/>
      <c r="C71" s="4">
        <v>18.26</v>
      </c>
      <c r="D71" s="4">
        <v>18.03</v>
      </c>
      <c r="E71" s="4">
        <v>21.11</v>
      </c>
      <c r="F71" s="5">
        <f t="shared" si="30"/>
        <v>19.1333333333333</v>
      </c>
      <c r="G71" s="5">
        <f t="shared" si="31"/>
        <v>1.71570199432574</v>
      </c>
      <c r="H71" s="5">
        <f t="shared" si="32"/>
        <v>0.990561008273145</v>
      </c>
      <c r="I71" s="4" t="s">
        <v>20</v>
      </c>
      <c r="K71" s="18"/>
      <c r="L71" s="18" t="s">
        <v>7</v>
      </c>
      <c r="M71" s="18" t="s">
        <v>8</v>
      </c>
      <c r="N71" s="19">
        <v>2.957026</v>
      </c>
      <c r="O71" s="19">
        <v>4.600926</v>
      </c>
      <c r="P71" s="19">
        <v>3.348566</v>
      </c>
      <c r="Q71" s="16">
        <f t="shared" si="33"/>
        <v>3.635506</v>
      </c>
      <c r="S71" s="9" t="s">
        <v>8</v>
      </c>
      <c r="T71" s="6">
        <v>14.5166666666667</v>
      </c>
      <c r="U71">
        <v>15.3251427399552</v>
      </c>
    </row>
    <row r="74" ht="15" spans="1:137">
      <c r="A74" s="21"/>
      <c r="B74" s="22" t="s">
        <v>35</v>
      </c>
      <c r="C74" s="22" t="s">
        <v>36</v>
      </c>
      <c r="D74" s="22" t="s">
        <v>37</v>
      </c>
      <c r="E74" s="23" t="s">
        <v>38</v>
      </c>
      <c r="F74" s="24" t="s">
        <v>39</v>
      </c>
      <c r="G74" s="24" t="s">
        <v>39</v>
      </c>
      <c r="H74" s="24" t="s">
        <v>39</v>
      </c>
      <c r="I74" s="23" t="s">
        <v>38</v>
      </c>
      <c r="J74" s="40" t="s">
        <v>40</v>
      </c>
      <c r="K74" s="40" t="s">
        <v>40</v>
      </c>
      <c r="L74" s="40" t="s">
        <v>40</v>
      </c>
      <c r="M74" s="23" t="s">
        <v>38</v>
      </c>
      <c r="N74" s="22" t="s">
        <v>41</v>
      </c>
      <c r="O74" s="22"/>
      <c r="P74" s="22"/>
      <c r="Q74" s="23" t="s">
        <v>38</v>
      </c>
      <c r="R74" s="22" t="s">
        <v>42</v>
      </c>
      <c r="S74" s="22"/>
      <c r="T74" s="22"/>
      <c r="U74" s="23" t="s">
        <v>38</v>
      </c>
      <c r="V74" s="22" t="s">
        <v>43</v>
      </c>
      <c r="W74" s="22"/>
      <c r="X74" s="22"/>
      <c r="Y74" s="23" t="s">
        <v>38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41"/>
    </row>
    <row r="75" ht="15" spans="1:137">
      <c r="A75" s="25" t="s">
        <v>20</v>
      </c>
      <c r="B75" s="26">
        <v>0.0855</v>
      </c>
      <c r="C75" s="26">
        <v>0.0675</v>
      </c>
      <c r="D75" s="26">
        <v>0.0735</v>
      </c>
      <c r="E75" s="27">
        <v>0.0755</v>
      </c>
      <c r="F75" s="28">
        <v>5.9385</v>
      </c>
      <c r="G75" s="28">
        <v>6.5265</v>
      </c>
      <c r="H75" s="28">
        <v>5.379</v>
      </c>
      <c r="I75" s="27">
        <v>5.948</v>
      </c>
      <c r="J75" s="28">
        <v>3.567</v>
      </c>
      <c r="K75" s="28">
        <v>4.4055</v>
      </c>
      <c r="L75" s="28">
        <v>4.455</v>
      </c>
      <c r="M75" s="27">
        <v>4.1425</v>
      </c>
      <c r="N75" s="28">
        <v>1.296</v>
      </c>
      <c r="O75" s="28">
        <v>1.5705</v>
      </c>
      <c r="P75" s="28">
        <v>1.488</v>
      </c>
      <c r="Q75" s="27">
        <v>1.4515</v>
      </c>
      <c r="R75" s="28">
        <v>0.4425</v>
      </c>
      <c r="S75" s="28">
        <v>0.453</v>
      </c>
      <c r="T75" s="28">
        <v>0.822</v>
      </c>
      <c r="U75" s="27">
        <v>0.5725</v>
      </c>
      <c r="V75" s="28">
        <v>11.61594643</v>
      </c>
      <c r="W75" s="28">
        <v>9.551344118</v>
      </c>
      <c r="X75" s="28">
        <v>10.61301505</v>
      </c>
      <c r="Y75" s="27">
        <v>10.5934352</v>
      </c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42"/>
    </row>
    <row r="76" ht="15" spans="1:137">
      <c r="A76" s="25" t="s">
        <v>18</v>
      </c>
      <c r="B76" s="26">
        <v>0.0675</v>
      </c>
      <c r="C76" s="26">
        <v>0.0735</v>
      </c>
      <c r="D76" s="26">
        <v>0.0795</v>
      </c>
      <c r="E76" s="27">
        <v>0.0735</v>
      </c>
      <c r="F76" s="28">
        <v>3.858</v>
      </c>
      <c r="G76" s="28">
        <v>3.816</v>
      </c>
      <c r="H76" s="28">
        <v>4.353</v>
      </c>
      <c r="I76" s="27">
        <v>4.009</v>
      </c>
      <c r="J76" s="28">
        <v>4.986</v>
      </c>
      <c r="K76" s="28">
        <v>4.3185</v>
      </c>
      <c r="L76" s="28">
        <v>4.5915</v>
      </c>
      <c r="M76" s="27">
        <v>4.632</v>
      </c>
      <c r="N76" s="28">
        <v>1.9395</v>
      </c>
      <c r="O76" s="28">
        <v>1.599</v>
      </c>
      <c r="P76" s="28">
        <v>1.8105</v>
      </c>
      <c r="Q76" s="27">
        <v>1.783</v>
      </c>
      <c r="R76" s="28">
        <v>0.603</v>
      </c>
      <c r="S76" s="28">
        <v>0.9255</v>
      </c>
      <c r="T76" s="28">
        <v>0.9135</v>
      </c>
      <c r="U76" s="27">
        <v>0.814</v>
      </c>
      <c r="V76" s="28">
        <v>10.05127841</v>
      </c>
      <c r="W76" s="28">
        <v>7.272963687</v>
      </c>
      <c r="X76" s="28">
        <v>9.280161444</v>
      </c>
      <c r="Y76" s="27">
        <v>8.868134513</v>
      </c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42"/>
    </row>
    <row r="77" ht="15" spans="1:137">
      <c r="A77" s="25" t="s">
        <v>12</v>
      </c>
      <c r="B77" s="26">
        <v>0.0795</v>
      </c>
      <c r="C77" s="26">
        <v>0.084</v>
      </c>
      <c r="D77" s="26">
        <v>0.09</v>
      </c>
      <c r="E77" s="27">
        <v>0.0845</v>
      </c>
      <c r="F77" s="28">
        <v>5.709</v>
      </c>
      <c r="G77" s="28">
        <v>4.602</v>
      </c>
      <c r="H77" s="28">
        <v>4.341</v>
      </c>
      <c r="I77" s="27">
        <v>4.884</v>
      </c>
      <c r="J77" s="28">
        <v>4.1025</v>
      </c>
      <c r="K77" s="28">
        <v>4.3815</v>
      </c>
      <c r="L77" s="28">
        <v>4.4115</v>
      </c>
      <c r="M77" s="27">
        <v>4.2985</v>
      </c>
      <c r="N77" s="28">
        <v>1.3725</v>
      </c>
      <c r="O77" s="28">
        <v>1.728</v>
      </c>
      <c r="P77" s="28">
        <v>1.488</v>
      </c>
      <c r="Q77" s="27">
        <v>1.5295</v>
      </c>
      <c r="R77" s="28">
        <v>0.621</v>
      </c>
      <c r="S77" s="28">
        <v>0.654</v>
      </c>
      <c r="T77" s="28">
        <v>0.909</v>
      </c>
      <c r="U77" s="27">
        <v>0.728</v>
      </c>
      <c r="V77" s="28">
        <v>9.278902522</v>
      </c>
      <c r="W77" s="28">
        <v>9.808365382</v>
      </c>
      <c r="X77" s="28">
        <v>10.97362944</v>
      </c>
      <c r="Y77" s="27">
        <v>10.02029912</v>
      </c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42"/>
    </row>
    <row r="78" ht="15" spans="1:137">
      <c r="A78" s="25" t="s">
        <v>10</v>
      </c>
      <c r="B78" s="26">
        <v>0.084</v>
      </c>
      <c r="C78" s="26">
        <v>0.0735</v>
      </c>
      <c r="D78" s="26">
        <v>0.0675</v>
      </c>
      <c r="E78" s="27">
        <v>0.075</v>
      </c>
      <c r="F78" s="28">
        <v>2.982</v>
      </c>
      <c r="G78" s="28">
        <v>2.4225</v>
      </c>
      <c r="H78" s="28">
        <v>2.6565</v>
      </c>
      <c r="I78" s="27">
        <v>2.687</v>
      </c>
      <c r="J78" s="28">
        <v>5.055</v>
      </c>
      <c r="K78" s="28">
        <v>5.307</v>
      </c>
      <c r="L78" s="28">
        <v>5.547</v>
      </c>
      <c r="M78" s="27">
        <v>5.303</v>
      </c>
      <c r="N78" s="28">
        <v>1.6455</v>
      </c>
      <c r="O78" s="28">
        <v>2.151</v>
      </c>
      <c r="P78" s="28">
        <v>2.535</v>
      </c>
      <c r="Q78" s="27">
        <v>2.1105</v>
      </c>
      <c r="R78" s="28">
        <v>1.0245</v>
      </c>
      <c r="S78" s="28">
        <v>0.741</v>
      </c>
      <c r="T78" s="28">
        <v>0.816</v>
      </c>
      <c r="U78" s="27">
        <v>0.8605</v>
      </c>
      <c r="V78" s="28">
        <v>9.881928061</v>
      </c>
      <c r="W78" s="28">
        <v>10.71535921</v>
      </c>
      <c r="X78" s="28">
        <v>11.17857189</v>
      </c>
      <c r="Y78" s="27">
        <v>10.59195305</v>
      </c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42"/>
    </row>
    <row r="79" ht="15" spans="1:137">
      <c r="A79" s="25" t="s">
        <v>8</v>
      </c>
      <c r="B79" s="26">
        <v>0.0675</v>
      </c>
      <c r="C79" s="26">
        <v>0.057</v>
      </c>
      <c r="D79" s="26">
        <v>0.0735</v>
      </c>
      <c r="E79" s="27">
        <v>0.066</v>
      </c>
      <c r="F79" s="28">
        <v>2.229</v>
      </c>
      <c r="G79" s="28">
        <v>2.1705</v>
      </c>
      <c r="H79" s="28">
        <v>2.1705</v>
      </c>
      <c r="I79" s="27">
        <v>2.19</v>
      </c>
      <c r="J79" s="28">
        <v>4.428</v>
      </c>
      <c r="K79" s="28">
        <v>5.2875</v>
      </c>
      <c r="L79" s="28">
        <v>4.836</v>
      </c>
      <c r="M79" s="27">
        <v>4.8505</v>
      </c>
      <c r="N79" s="28">
        <v>2.163</v>
      </c>
      <c r="O79" s="28">
        <v>1.9395</v>
      </c>
      <c r="P79" s="28">
        <v>2.469</v>
      </c>
      <c r="Q79" s="27">
        <v>2.1905</v>
      </c>
      <c r="R79" s="28">
        <v>1.4715</v>
      </c>
      <c r="S79" s="28">
        <v>1.1565</v>
      </c>
      <c r="T79" s="28">
        <v>1.134</v>
      </c>
      <c r="U79" s="27">
        <v>1.254</v>
      </c>
      <c r="V79" s="28">
        <v>11.17961771</v>
      </c>
      <c r="W79" s="28">
        <v>12.61351749</v>
      </c>
      <c r="X79" s="28">
        <v>10.24012047</v>
      </c>
      <c r="Y79" s="27">
        <v>11.34441855</v>
      </c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42"/>
    </row>
    <row r="80" ht="15" spans="1:137">
      <c r="A80" s="25" t="s">
        <v>16</v>
      </c>
      <c r="B80" s="26">
        <v>0.084</v>
      </c>
      <c r="C80" s="26">
        <v>0.0675</v>
      </c>
      <c r="D80" s="26">
        <v>0.0795</v>
      </c>
      <c r="E80" s="27">
        <v>0.077</v>
      </c>
      <c r="F80" s="28">
        <v>4.83</v>
      </c>
      <c r="G80" s="28">
        <v>5.649</v>
      </c>
      <c r="H80" s="28">
        <v>5.91</v>
      </c>
      <c r="I80" s="27">
        <v>5.463</v>
      </c>
      <c r="J80" s="28">
        <v>3.687</v>
      </c>
      <c r="K80" s="28">
        <v>3.771</v>
      </c>
      <c r="L80" s="28">
        <v>4.4205</v>
      </c>
      <c r="M80" s="27">
        <v>3.9595</v>
      </c>
      <c r="N80" s="28">
        <v>1.332</v>
      </c>
      <c r="O80" s="28">
        <v>1.2255</v>
      </c>
      <c r="P80" s="28">
        <v>1.4355</v>
      </c>
      <c r="Q80" s="27">
        <v>1.331</v>
      </c>
      <c r="R80" s="28">
        <v>1.0245</v>
      </c>
      <c r="S80" s="28">
        <v>1.2885</v>
      </c>
      <c r="T80" s="28">
        <v>0.9825</v>
      </c>
      <c r="U80" s="27">
        <v>1.0985</v>
      </c>
      <c r="V80" s="28">
        <v>8.988648187</v>
      </c>
      <c r="W80" s="28">
        <v>7.267387208</v>
      </c>
      <c r="X80" s="28">
        <v>9.914431921</v>
      </c>
      <c r="Y80" s="27">
        <v>8.723489106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42"/>
    </row>
    <row r="81" ht="15" spans="1:137">
      <c r="A81" s="25" t="s">
        <v>15</v>
      </c>
      <c r="B81" s="26">
        <v>0.0615</v>
      </c>
      <c r="C81" s="26">
        <v>0.0675</v>
      </c>
      <c r="D81" s="26">
        <v>0.084</v>
      </c>
      <c r="E81" s="27">
        <v>0.071</v>
      </c>
      <c r="F81" s="28">
        <v>3.996</v>
      </c>
      <c r="G81" s="28">
        <v>3.834</v>
      </c>
      <c r="H81" s="28">
        <v>4.4685</v>
      </c>
      <c r="I81" s="27">
        <v>4.0995</v>
      </c>
      <c r="J81" s="28">
        <v>4.4625</v>
      </c>
      <c r="K81" s="28">
        <v>4.8735</v>
      </c>
      <c r="L81" s="28">
        <v>4.3785</v>
      </c>
      <c r="M81" s="27">
        <v>4.5715</v>
      </c>
      <c r="N81" s="28">
        <v>1.4655</v>
      </c>
      <c r="O81" s="28">
        <v>1.5525</v>
      </c>
      <c r="P81" s="28">
        <v>1.3725</v>
      </c>
      <c r="Q81" s="27">
        <v>1.4635</v>
      </c>
      <c r="R81" s="28">
        <v>0.759</v>
      </c>
      <c r="S81" s="28">
        <v>0.9075</v>
      </c>
      <c r="T81" s="28">
        <v>0.759</v>
      </c>
      <c r="U81" s="27">
        <v>0.8085</v>
      </c>
      <c r="V81" s="28">
        <v>10.87417219</v>
      </c>
      <c r="W81" s="28">
        <v>10.04694087</v>
      </c>
      <c r="X81" s="28">
        <v>10.87786936</v>
      </c>
      <c r="Y81" s="27">
        <v>10.59966081</v>
      </c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42"/>
    </row>
    <row r="82" ht="15" spans="1:137">
      <c r="A82" s="25" t="s">
        <v>14</v>
      </c>
      <c r="B82" s="26">
        <v>0.057</v>
      </c>
      <c r="C82" s="26">
        <v>0.0795</v>
      </c>
      <c r="D82" s="26">
        <v>0.09</v>
      </c>
      <c r="E82" s="27">
        <v>0.0755</v>
      </c>
      <c r="F82" s="28">
        <v>4.341</v>
      </c>
      <c r="G82" s="28">
        <v>3.984</v>
      </c>
      <c r="H82" s="28">
        <v>4.413</v>
      </c>
      <c r="I82" s="27">
        <v>4.246</v>
      </c>
      <c r="J82" s="28">
        <v>3.8985</v>
      </c>
      <c r="K82" s="28">
        <v>4.629</v>
      </c>
      <c r="L82" s="28">
        <v>4.263</v>
      </c>
      <c r="M82" s="27">
        <v>4.2635</v>
      </c>
      <c r="N82" s="28">
        <v>1.458</v>
      </c>
      <c r="O82" s="28">
        <v>1.7625</v>
      </c>
      <c r="P82" s="28">
        <v>1.641</v>
      </c>
      <c r="Q82" s="27">
        <v>1.6205</v>
      </c>
      <c r="R82" s="28">
        <v>1.077</v>
      </c>
      <c r="S82" s="28">
        <v>1.227</v>
      </c>
      <c r="T82" s="28">
        <v>0.9435</v>
      </c>
      <c r="U82" s="27">
        <v>1.0825</v>
      </c>
      <c r="V82" s="28">
        <v>11.19709656</v>
      </c>
      <c r="W82" s="28">
        <v>8.813201598</v>
      </c>
      <c r="X82" s="28">
        <v>12.00695015</v>
      </c>
      <c r="Y82" s="27">
        <v>10.67241611</v>
      </c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42"/>
    </row>
    <row r="85" ht="17.5" spans="1:17">
      <c r="A85" s="7" t="s">
        <v>44</v>
      </c>
      <c r="B85" s="7"/>
      <c r="C85" s="7"/>
      <c r="D85" s="7"/>
      <c r="E85" s="7"/>
      <c r="F85" s="7"/>
      <c r="G85" s="29"/>
      <c r="H85" s="29"/>
      <c r="I85" s="29"/>
      <c r="L85" s="7" t="s">
        <v>45</v>
      </c>
      <c r="M85" s="7"/>
      <c r="N85" s="7"/>
      <c r="O85" s="7"/>
      <c r="P85" s="7"/>
      <c r="Q85" s="7"/>
    </row>
    <row r="86" ht="17.5" spans="1:17">
      <c r="A86" s="7"/>
      <c r="B86" s="7"/>
      <c r="C86" s="7"/>
      <c r="D86" s="7"/>
      <c r="E86" s="7"/>
      <c r="F86" s="7"/>
      <c r="G86" s="29"/>
      <c r="H86" s="29"/>
      <c r="I86" s="29"/>
      <c r="L86" s="7"/>
      <c r="M86" s="7"/>
      <c r="N86" s="7"/>
      <c r="O86" s="7"/>
      <c r="P86" s="7"/>
      <c r="Q86" s="7"/>
    </row>
    <row r="87" spans="1:20">
      <c r="A87" s="8" t="s">
        <v>25</v>
      </c>
      <c r="B87" s="8"/>
      <c r="C87" s="8" t="s">
        <v>5</v>
      </c>
      <c r="D87" s="9">
        <v>1</v>
      </c>
      <c r="E87" s="9">
        <v>2</v>
      </c>
      <c r="F87" s="9">
        <v>3</v>
      </c>
      <c r="G87" s="20" t="s">
        <v>2</v>
      </c>
      <c r="H87" s="20" t="s">
        <v>3</v>
      </c>
      <c r="I87" s="20" t="s">
        <v>4</v>
      </c>
      <c r="L87" s="8" t="s">
        <v>25</v>
      </c>
      <c r="M87" s="8"/>
      <c r="N87" s="8" t="s">
        <v>5</v>
      </c>
      <c r="O87" s="9">
        <v>1</v>
      </c>
      <c r="P87" s="9">
        <v>2</v>
      </c>
      <c r="Q87" s="9">
        <v>3</v>
      </c>
      <c r="R87" t="s">
        <v>2</v>
      </c>
      <c r="S87" t="s">
        <v>3</v>
      </c>
      <c r="T87" t="s">
        <v>4</v>
      </c>
    </row>
    <row r="88" spans="1:20">
      <c r="A88" s="9" t="s">
        <v>19</v>
      </c>
      <c r="B88" s="9"/>
      <c r="C88" s="9" t="s">
        <v>20</v>
      </c>
      <c r="D88" s="10">
        <v>986.121428571426</v>
      </c>
      <c r="E88" s="10">
        <v>874.953008641004</v>
      </c>
      <c r="F88" s="10">
        <v>994.060301624134</v>
      </c>
      <c r="G88" s="30">
        <f t="shared" ref="G88:G95" si="34">AVERAGE(D88:F88)</f>
        <v>951.711579612188</v>
      </c>
      <c r="H88" s="30">
        <f t="shared" ref="H88:H95" si="35">STDEV(D88:F88)</f>
        <v>66.5932811137165</v>
      </c>
      <c r="I88" s="30">
        <f t="shared" ref="I88:I95" si="36">H88/SQRT(3)</f>
        <v>38.4476487772247</v>
      </c>
      <c r="L88" s="9" t="s">
        <v>19</v>
      </c>
      <c r="M88" s="9"/>
      <c r="N88" s="9" t="s">
        <v>20</v>
      </c>
      <c r="O88" s="10">
        <v>33861.3987587886</v>
      </c>
      <c r="P88" s="10">
        <v>33272.8214193928</v>
      </c>
      <c r="Q88" s="10">
        <v>34287.4887782049</v>
      </c>
      <c r="R88">
        <f t="shared" ref="R88:R95" si="37">AVERAGE(O88:Q88)</f>
        <v>33807.2363187954</v>
      </c>
      <c r="S88">
        <f t="shared" ref="S88:S95" si="38">STDEV(O88:Q88)</f>
        <v>509.497438353903</v>
      </c>
      <c r="T88">
        <f t="shared" ref="T88:T95" si="39">S88/SQRT(3)</f>
        <v>294.158483185051</v>
      </c>
    </row>
    <row r="89" spans="1:20">
      <c r="A89" s="9" t="s">
        <v>17</v>
      </c>
      <c r="B89" s="9"/>
      <c r="C89" s="9" t="s">
        <v>18</v>
      </c>
      <c r="D89" s="10">
        <v>604.095873320537</v>
      </c>
      <c r="E89" s="10">
        <v>628.810877419353</v>
      </c>
      <c r="F89" s="10">
        <v>709.590958485957</v>
      </c>
      <c r="G89" s="30">
        <f t="shared" si="34"/>
        <v>647.499236408616</v>
      </c>
      <c r="H89" s="30">
        <f t="shared" si="35"/>
        <v>55.1746709985522</v>
      </c>
      <c r="I89" s="30">
        <f t="shared" si="36"/>
        <v>31.8551111534631</v>
      </c>
      <c r="L89" s="9" t="s">
        <v>17</v>
      </c>
      <c r="M89" s="9"/>
      <c r="N89" s="9" t="s">
        <v>18</v>
      </c>
      <c r="O89" s="10">
        <v>28855.956936779</v>
      </c>
      <c r="P89" s="10">
        <v>19936.5374809234</v>
      </c>
      <c r="Q89" s="10">
        <v>34896.4689487023</v>
      </c>
      <c r="R89">
        <f t="shared" si="37"/>
        <v>27896.3211221349</v>
      </c>
      <c r="S89">
        <f t="shared" si="38"/>
        <v>7525.99249619085</v>
      </c>
      <c r="T89">
        <f t="shared" si="39"/>
        <v>4345.13379359489</v>
      </c>
    </row>
    <row r="90" spans="1:20">
      <c r="A90" s="9" t="s">
        <v>13</v>
      </c>
      <c r="B90" s="9" t="s">
        <v>7</v>
      </c>
      <c r="C90" s="9" t="s">
        <v>16</v>
      </c>
      <c r="D90" s="10">
        <v>722.103287999999</v>
      </c>
      <c r="E90" s="10">
        <v>652.663899923607</v>
      </c>
      <c r="F90" s="10">
        <v>625.356716589859</v>
      </c>
      <c r="G90" s="30">
        <f t="shared" si="34"/>
        <v>666.707968171155</v>
      </c>
      <c r="H90" s="30">
        <f t="shared" si="35"/>
        <v>49.8788698710252</v>
      </c>
      <c r="I90" s="30">
        <f t="shared" si="36"/>
        <v>28.7975789469107</v>
      </c>
      <c r="L90" s="9" t="s">
        <v>6</v>
      </c>
      <c r="M90" s="9" t="s">
        <v>7</v>
      </c>
      <c r="N90" s="9" t="s">
        <v>8</v>
      </c>
      <c r="O90" s="10">
        <v>32281.5711097924</v>
      </c>
      <c r="P90" s="10">
        <v>33257.0720653177</v>
      </c>
      <c r="Q90" s="10">
        <v>40276.087452392</v>
      </c>
      <c r="R90">
        <f t="shared" si="37"/>
        <v>35271.576875834</v>
      </c>
      <c r="S90">
        <f t="shared" si="38"/>
        <v>4361.39256565126</v>
      </c>
      <c r="T90">
        <f t="shared" si="39"/>
        <v>2518.05117182039</v>
      </c>
    </row>
    <row r="91" spans="1:20">
      <c r="A91" s="9"/>
      <c r="B91" s="9" t="s">
        <v>9</v>
      </c>
      <c r="C91" s="9" t="s">
        <v>15</v>
      </c>
      <c r="D91" s="10">
        <v>816.602799999999</v>
      </c>
      <c r="E91" s="10">
        <v>804.876275510203</v>
      </c>
      <c r="F91" s="10">
        <v>679.942191103792</v>
      </c>
      <c r="G91" s="30">
        <f t="shared" si="34"/>
        <v>767.140422204665</v>
      </c>
      <c r="H91" s="30">
        <f t="shared" si="35"/>
        <v>75.7431612391069</v>
      </c>
      <c r="I91" s="30">
        <f t="shared" si="36"/>
        <v>43.7303345306716</v>
      </c>
      <c r="L91" s="9"/>
      <c r="M91" s="9" t="s">
        <v>9</v>
      </c>
      <c r="N91" s="9" t="s">
        <v>10</v>
      </c>
      <c r="O91" s="10">
        <v>32163.4159174756</v>
      </c>
      <c r="P91" s="10">
        <v>35386.0375124368</v>
      </c>
      <c r="Q91" s="10">
        <v>36505.7625356015</v>
      </c>
      <c r="R91">
        <f t="shared" si="37"/>
        <v>34685.0719885046</v>
      </c>
      <c r="S91">
        <f t="shared" si="38"/>
        <v>2254.441846066</v>
      </c>
      <c r="T91">
        <f t="shared" si="39"/>
        <v>1301.60260669856</v>
      </c>
    </row>
    <row r="92" spans="1:20">
      <c r="A92" s="9"/>
      <c r="B92" s="9" t="s">
        <v>11</v>
      </c>
      <c r="C92" s="9" t="s">
        <v>14</v>
      </c>
      <c r="D92" s="10">
        <v>928.945239076666</v>
      </c>
      <c r="E92" s="10">
        <v>725.350703454087</v>
      </c>
      <c r="F92" s="10">
        <v>799.759390665513</v>
      </c>
      <c r="G92" s="30">
        <f t="shared" si="34"/>
        <v>818.018444398755</v>
      </c>
      <c r="H92" s="30">
        <f t="shared" si="35"/>
        <v>103.018098003547</v>
      </c>
      <c r="I92" s="30">
        <f t="shared" si="36"/>
        <v>59.4775266137513</v>
      </c>
      <c r="L92" s="9"/>
      <c r="M92" s="9" t="s">
        <v>11</v>
      </c>
      <c r="N92" s="9" t="s">
        <v>12</v>
      </c>
      <c r="O92" s="10">
        <v>36202.9446748338</v>
      </c>
      <c r="P92" s="10">
        <v>34201.8405083736</v>
      </c>
      <c r="Q92" s="10">
        <v>39505.7111063924</v>
      </c>
      <c r="R92">
        <f t="shared" si="37"/>
        <v>36636.8320965333</v>
      </c>
      <c r="S92">
        <f t="shared" si="38"/>
        <v>2678.42389310651</v>
      </c>
      <c r="T92">
        <f t="shared" si="39"/>
        <v>1546.38875568897</v>
      </c>
    </row>
    <row r="93" spans="1:20">
      <c r="A93" s="9" t="s">
        <v>6</v>
      </c>
      <c r="B93" s="9" t="s">
        <v>7</v>
      </c>
      <c r="C93" s="9" t="s">
        <v>12</v>
      </c>
      <c r="D93" s="10">
        <v>1053.66663651316</v>
      </c>
      <c r="E93" s="10">
        <v>983.892304817277</v>
      </c>
      <c r="F93" s="10">
        <v>1175.87994382022</v>
      </c>
      <c r="G93" s="30">
        <f t="shared" si="34"/>
        <v>1071.14629505022</v>
      </c>
      <c r="H93" s="30">
        <f t="shared" si="35"/>
        <v>97.1800762986437</v>
      </c>
      <c r="I93" s="30">
        <f t="shared" si="36"/>
        <v>56.1069432108903</v>
      </c>
      <c r="L93" s="9" t="s">
        <v>13</v>
      </c>
      <c r="M93" s="9" t="s">
        <v>7</v>
      </c>
      <c r="N93" s="9" t="s">
        <v>14</v>
      </c>
      <c r="O93" s="10">
        <v>33578.2732597846</v>
      </c>
      <c r="P93" s="10">
        <v>34314.9152424666</v>
      </c>
      <c r="Q93" s="10">
        <v>34740.8026007846</v>
      </c>
      <c r="R93">
        <f t="shared" si="37"/>
        <v>34211.3303676786</v>
      </c>
      <c r="S93">
        <f t="shared" si="38"/>
        <v>588.146229168486</v>
      </c>
      <c r="T93">
        <f t="shared" si="39"/>
        <v>339.566383733289</v>
      </c>
    </row>
    <row r="94" spans="1:20">
      <c r="A94" s="9"/>
      <c r="B94" s="9" t="s">
        <v>9</v>
      </c>
      <c r="C94" s="9" t="s">
        <v>10</v>
      </c>
      <c r="D94" s="10">
        <v>1454.21970930232</v>
      </c>
      <c r="E94" s="10">
        <v>1634.01506493506</v>
      </c>
      <c r="F94" s="10">
        <v>1582.34083139985</v>
      </c>
      <c r="G94" s="30">
        <f t="shared" si="34"/>
        <v>1556.85853521241</v>
      </c>
      <c r="H94" s="30">
        <f t="shared" si="35"/>
        <v>92.566749111191</v>
      </c>
      <c r="I94" s="30">
        <f t="shared" si="36"/>
        <v>53.4434375173547</v>
      </c>
      <c r="L94" s="9"/>
      <c r="M94" s="9" t="s">
        <v>9</v>
      </c>
      <c r="N94" s="9" t="s">
        <v>15</v>
      </c>
      <c r="O94" s="10">
        <v>32937.1292699611</v>
      </c>
      <c r="P94" s="10">
        <v>35306.7585615588</v>
      </c>
      <c r="Q94" s="10">
        <v>43170.9587873874</v>
      </c>
      <c r="R94">
        <f t="shared" si="37"/>
        <v>37138.2822063024</v>
      </c>
      <c r="S94">
        <f t="shared" si="38"/>
        <v>5357.11450259164</v>
      </c>
      <c r="T94">
        <f t="shared" si="39"/>
        <v>3092.93150015093</v>
      </c>
    </row>
    <row r="95" spans="1:20">
      <c r="A95" s="9"/>
      <c r="B95" s="9" t="s">
        <v>11</v>
      </c>
      <c r="C95" s="9" t="s">
        <v>8</v>
      </c>
      <c r="D95" s="10">
        <v>2062.37353846153</v>
      </c>
      <c r="E95" s="10">
        <v>2263.22732567354</v>
      </c>
      <c r="F95" s="10">
        <v>1944.9252056962</v>
      </c>
      <c r="G95" s="30">
        <f t="shared" si="34"/>
        <v>2090.17535661042</v>
      </c>
      <c r="H95" s="30">
        <f t="shared" si="35"/>
        <v>160.962000841209</v>
      </c>
      <c r="I95" s="30">
        <f t="shared" si="36"/>
        <v>92.9314545149727</v>
      </c>
      <c r="L95" s="9"/>
      <c r="M95" s="9" t="s">
        <v>11</v>
      </c>
      <c r="N95" s="9" t="s">
        <v>16</v>
      </c>
      <c r="O95" s="10">
        <v>35902.5217606904</v>
      </c>
      <c r="P95" s="10">
        <v>38985.7155417849</v>
      </c>
      <c r="Q95" s="10">
        <v>33517.7418058404</v>
      </c>
      <c r="R95">
        <f t="shared" si="37"/>
        <v>36135.3263694386</v>
      </c>
      <c r="S95">
        <f t="shared" si="38"/>
        <v>2741.41071049843</v>
      </c>
      <c r="T95">
        <f t="shared" si="39"/>
        <v>1582.75421166559</v>
      </c>
    </row>
    <row r="98" ht="15" spans="1:20">
      <c r="A98" s="31" t="s">
        <v>46</v>
      </c>
      <c r="B98" s="31"/>
      <c r="C98" s="31"/>
      <c r="D98" s="31"/>
      <c r="E98" s="31"/>
      <c r="F98" s="31"/>
      <c r="G98" s="31"/>
      <c r="H98" s="31"/>
      <c r="I98" s="31"/>
      <c r="L98" s="31" t="s">
        <v>47</v>
      </c>
      <c r="M98" s="31"/>
      <c r="N98" s="31"/>
      <c r="O98" s="31"/>
      <c r="P98" s="31"/>
      <c r="Q98" s="31"/>
      <c r="R98" s="31"/>
      <c r="S98" s="31"/>
      <c r="T98" s="31"/>
    </row>
    <row r="99" spans="1:20">
      <c r="A99" s="32"/>
      <c r="B99" s="32"/>
      <c r="C99" s="32" t="s">
        <v>5</v>
      </c>
      <c r="D99" s="32">
        <v>1</v>
      </c>
      <c r="E99" s="32">
        <v>2</v>
      </c>
      <c r="F99" s="32">
        <v>3</v>
      </c>
      <c r="G99" s="32" t="s">
        <v>2</v>
      </c>
      <c r="H99" s="32" t="s">
        <v>3</v>
      </c>
      <c r="I99" s="32" t="s">
        <v>4</v>
      </c>
      <c r="L99" s="32"/>
      <c r="M99" s="32"/>
      <c r="N99" s="32" t="s">
        <v>5</v>
      </c>
      <c r="O99" s="32">
        <v>1</v>
      </c>
      <c r="P99" s="32">
        <v>2</v>
      </c>
      <c r="Q99" s="32">
        <v>3</v>
      </c>
      <c r="R99" s="32" t="s">
        <v>2</v>
      </c>
      <c r="S99" s="32" t="s">
        <v>3</v>
      </c>
      <c r="T99" s="32" t="s">
        <v>4</v>
      </c>
    </row>
    <row r="100" ht="15" spans="1:20">
      <c r="A100" s="32" t="s">
        <v>6</v>
      </c>
      <c r="B100" s="32" t="s">
        <v>7</v>
      </c>
      <c r="C100" s="32" t="s">
        <v>8</v>
      </c>
      <c r="D100" s="31">
        <v>1781.494876</v>
      </c>
      <c r="E100" s="31">
        <v>1818.867</v>
      </c>
      <c r="F100" s="31">
        <v>1754.9729</v>
      </c>
      <c r="G100" s="31">
        <v>1785.1115</v>
      </c>
      <c r="H100" s="31">
        <v>32.10013</v>
      </c>
      <c r="I100" s="31">
        <v>18.53302</v>
      </c>
      <c r="L100" s="32" t="s">
        <v>6</v>
      </c>
      <c r="M100" s="32" t="s">
        <v>7</v>
      </c>
      <c r="N100" s="32" t="s">
        <v>8</v>
      </c>
      <c r="O100" s="31">
        <v>3925.858951</v>
      </c>
      <c r="P100" s="31">
        <v>3958.649789</v>
      </c>
      <c r="Q100" s="31">
        <v>3945.991561</v>
      </c>
      <c r="R100" s="31">
        <v>3943.5001</v>
      </c>
      <c r="S100" s="31">
        <v>16.53678609</v>
      </c>
      <c r="T100" s="31">
        <v>9.5475179</v>
      </c>
    </row>
    <row r="101" ht="15" spans="1:20">
      <c r="A101" s="32"/>
      <c r="B101" s="32" t="s">
        <v>9</v>
      </c>
      <c r="C101" s="32" t="s">
        <v>10</v>
      </c>
      <c r="D101" s="31">
        <v>1756.781193</v>
      </c>
      <c r="E101" s="31">
        <v>1733.273</v>
      </c>
      <c r="F101" s="31">
        <v>1754.9729</v>
      </c>
      <c r="G101" s="31">
        <v>1748.3424</v>
      </c>
      <c r="H101" s="31">
        <v>13.0817</v>
      </c>
      <c r="I101" s="31">
        <v>7.552721</v>
      </c>
      <c r="L101" s="32"/>
      <c r="M101" s="32" t="s">
        <v>9</v>
      </c>
      <c r="N101" s="32" t="s">
        <v>10</v>
      </c>
      <c r="O101" s="31">
        <v>3943.701025</v>
      </c>
      <c r="P101" s="31">
        <v>3932.610006</v>
      </c>
      <c r="Q101" s="31">
        <v>3920.675105</v>
      </c>
      <c r="R101" s="31">
        <v>3932.328712</v>
      </c>
      <c r="S101" s="31">
        <v>11.51553663</v>
      </c>
      <c r="T101" s="31">
        <v>6.648498171</v>
      </c>
    </row>
    <row r="102" ht="15" spans="1:20">
      <c r="A102" s="32"/>
      <c r="B102" s="32" t="s">
        <v>11</v>
      </c>
      <c r="C102" s="32" t="s">
        <v>12</v>
      </c>
      <c r="D102" s="31">
        <v>1700.120555</v>
      </c>
      <c r="E102" s="31">
        <v>1681.736</v>
      </c>
      <c r="F102" s="31">
        <v>1770.9464</v>
      </c>
      <c r="G102" s="31">
        <v>1717.601</v>
      </c>
      <c r="H102" s="31">
        <v>47.1041</v>
      </c>
      <c r="I102" s="31">
        <v>27.19556</v>
      </c>
      <c r="L102" s="32"/>
      <c r="M102" s="32" t="s">
        <v>11</v>
      </c>
      <c r="N102" s="32" t="s">
        <v>12</v>
      </c>
      <c r="O102" s="31">
        <v>3867.992767</v>
      </c>
      <c r="P102" s="31">
        <v>3883.785413</v>
      </c>
      <c r="Q102" s="31">
        <v>3886.196504</v>
      </c>
      <c r="R102" s="31">
        <v>3879.324895</v>
      </c>
      <c r="S102" s="31">
        <v>9.887678197</v>
      </c>
      <c r="T102" s="31">
        <v>5.708653669</v>
      </c>
    </row>
    <row r="103" ht="15" spans="1:20">
      <c r="A103" s="32" t="s">
        <v>13</v>
      </c>
      <c r="B103" s="32" t="s">
        <v>7</v>
      </c>
      <c r="C103" s="32" t="s">
        <v>14</v>
      </c>
      <c r="D103" s="31">
        <v>1446.353225</v>
      </c>
      <c r="E103" s="31">
        <v>1483.725</v>
      </c>
      <c r="F103" s="31">
        <v>1458.1073</v>
      </c>
      <c r="G103" s="31">
        <v>1462.7286</v>
      </c>
      <c r="H103" s="31">
        <v>19.10973</v>
      </c>
      <c r="I103" s="31">
        <v>11.03301</v>
      </c>
      <c r="L103" s="32" t="s">
        <v>13</v>
      </c>
      <c r="M103" s="32" t="s">
        <v>7</v>
      </c>
      <c r="N103" s="32" t="s">
        <v>14</v>
      </c>
      <c r="O103" s="31">
        <v>3899.33695</v>
      </c>
      <c r="P103" s="31">
        <v>3888.366486</v>
      </c>
      <c r="Q103" s="31">
        <v>3886.196504</v>
      </c>
      <c r="R103" s="31">
        <v>3891.29998</v>
      </c>
      <c r="S103" s="31">
        <v>7.044279326</v>
      </c>
      <c r="T103" s="31">
        <v>4.067016565</v>
      </c>
    </row>
    <row r="104" ht="15" spans="1:20">
      <c r="A104" s="32"/>
      <c r="B104" s="32" t="s">
        <v>9</v>
      </c>
      <c r="C104" s="32" t="s">
        <v>15</v>
      </c>
      <c r="D104" s="31">
        <v>2796.262809</v>
      </c>
      <c r="E104" s="31">
        <v>2962.025</v>
      </c>
      <c r="F104" s="31">
        <v>3014.7679</v>
      </c>
      <c r="G104" s="31">
        <v>2924.352</v>
      </c>
      <c r="H104" s="31">
        <v>114.0201</v>
      </c>
      <c r="I104" s="31">
        <v>65.82953</v>
      </c>
      <c r="L104" s="32"/>
      <c r="M104" s="32" t="s">
        <v>9</v>
      </c>
      <c r="N104" s="32" t="s">
        <v>15</v>
      </c>
      <c r="O104" s="31">
        <v>3960.699216</v>
      </c>
      <c r="P104" s="31">
        <v>3969.379144</v>
      </c>
      <c r="Q104" s="31">
        <v>3959.373116</v>
      </c>
      <c r="R104" s="31">
        <v>3963.150492</v>
      </c>
      <c r="S104" s="31">
        <v>5.434768878</v>
      </c>
      <c r="T104" s="31">
        <v>3.137765275</v>
      </c>
    </row>
    <row r="105" ht="15" spans="1:20">
      <c r="A105" s="32"/>
      <c r="B105" s="32" t="s">
        <v>11</v>
      </c>
      <c r="C105" s="32" t="s">
        <v>16</v>
      </c>
      <c r="D105" s="31">
        <v>1527.727547</v>
      </c>
      <c r="E105" s="31">
        <v>1455.696</v>
      </c>
      <c r="F105" s="31">
        <v>1436.4075</v>
      </c>
      <c r="G105" s="31">
        <v>1473.2771</v>
      </c>
      <c r="H105" s="31">
        <v>48.13163</v>
      </c>
      <c r="I105" s="31">
        <v>27.78881</v>
      </c>
      <c r="L105" s="32"/>
      <c r="M105" s="32" t="s">
        <v>11</v>
      </c>
      <c r="N105" s="32" t="s">
        <v>16</v>
      </c>
      <c r="O105" s="31">
        <v>3840.747438</v>
      </c>
      <c r="P105" s="31">
        <v>3869.318867</v>
      </c>
      <c r="Q105" s="31">
        <v>3867.631103</v>
      </c>
      <c r="R105" s="31">
        <v>3859.232469</v>
      </c>
      <c r="S105" s="31">
        <v>16.03073357</v>
      </c>
      <c r="T105" s="31">
        <v>9.255348343</v>
      </c>
    </row>
    <row r="106" ht="15" spans="1:20">
      <c r="A106" s="32" t="s">
        <v>17</v>
      </c>
      <c r="B106" s="32"/>
      <c r="C106" s="32" t="s">
        <v>18</v>
      </c>
      <c r="D106" s="31">
        <v>1560.578662</v>
      </c>
      <c r="E106" s="31">
        <v>1593.731</v>
      </c>
      <c r="F106" s="31">
        <v>1627.1851</v>
      </c>
      <c r="G106" s="31">
        <v>1593.8316</v>
      </c>
      <c r="H106" s="31">
        <v>33.30331</v>
      </c>
      <c r="I106" s="31">
        <v>19.22767</v>
      </c>
      <c r="L106" s="32" t="s">
        <v>17</v>
      </c>
      <c r="M106" s="32"/>
      <c r="N106" s="32" t="s">
        <v>18</v>
      </c>
      <c r="O106" s="31">
        <v>3892.103677</v>
      </c>
      <c r="P106" s="31">
        <v>3885.111513</v>
      </c>
      <c r="Q106" s="31">
        <v>3885.473177</v>
      </c>
      <c r="R106" s="31">
        <v>3887.562789</v>
      </c>
      <c r="S106" s="31">
        <v>3.936679896</v>
      </c>
      <c r="T106" s="31">
        <v>2.272843197</v>
      </c>
    </row>
    <row r="107" ht="15" spans="1:20">
      <c r="A107" s="32" t="s">
        <v>19</v>
      </c>
      <c r="B107" s="32"/>
      <c r="C107" s="32" t="s">
        <v>20</v>
      </c>
      <c r="D107" s="31">
        <v>1433.393611</v>
      </c>
      <c r="E107" s="31">
        <v>1493.068</v>
      </c>
      <c r="F107" s="31">
        <v>1423.4479</v>
      </c>
      <c r="G107" s="31">
        <v>1449.9699</v>
      </c>
      <c r="H107" s="31">
        <v>37.654</v>
      </c>
      <c r="I107" s="31">
        <v>21.73955</v>
      </c>
      <c r="L107" s="32" t="s">
        <v>19</v>
      </c>
      <c r="M107" s="32"/>
      <c r="N107" s="32" t="s">
        <v>20</v>
      </c>
      <c r="O107" s="31">
        <v>3860.036166</v>
      </c>
      <c r="P107" s="31">
        <v>3867.02833</v>
      </c>
      <c r="Q107" s="31">
        <v>3850.632911</v>
      </c>
      <c r="R107" s="31">
        <v>3859.232469</v>
      </c>
      <c r="S107" s="31">
        <v>8.227204088</v>
      </c>
      <c r="T107" s="31">
        <v>4.749978495</v>
      </c>
    </row>
    <row r="109" spans="1:10">
      <c r="A109" s="18" t="s">
        <v>48</v>
      </c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9">
      <c r="A110" s="17"/>
      <c r="B110" s="17"/>
      <c r="C110" s="17"/>
      <c r="D110" s="18">
        <v>1</v>
      </c>
      <c r="E110" s="18">
        <v>2</v>
      </c>
      <c r="F110" s="18">
        <v>3</v>
      </c>
      <c r="G110" s="18" t="s">
        <v>2</v>
      </c>
      <c r="H110" s="18" t="s">
        <v>3</v>
      </c>
      <c r="I110" s="18" t="s">
        <v>4</v>
      </c>
    </row>
    <row r="111" spans="1:9">
      <c r="A111" s="33" t="s">
        <v>20</v>
      </c>
      <c r="B111" s="18" t="s">
        <v>19</v>
      </c>
      <c r="C111" s="34"/>
      <c r="D111" s="14">
        <v>0.26253575057356</v>
      </c>
      <c r="E111" s="14">
        <v>0.292101509815454</v>
      </c>
      <c r="F111" s="14">
        <v>0.238825098226186</v>
      </c>
      <c r="G111" s="35">
        <f t="shared" ref="G111:G118" si="40">AVERAGE(D111:F111)</f>
        <v>0.264487452871733</v>
      </c>
      <c r="H111" s="36">
        <f t="shared" ref="H111:H118" si="41">STDEV(D111:F111)</f>
        <v>0.0266917752192093</v>
      </c>
      <c r="I111" s="36">
        <f t="shared" ref="I111:I118" si="42">H111/SQRT(3)</f>
        <v>0.0154105036079595</v>
      </c>
    </row>
    <row r="112" ht="15" spans="1:9">
      <c r="A112" s="33" t="s">
        <v>18</v>
      </c>
      <c r="B112" s="37" t="s">
        <v>17</v>
      </c>
      <c r="C112" s="38"/>
      <c r="D112" s="14">
        <v>0.182536581267044</v>
      </c>
      <c r="E112" s="14">
        <v>0.216017763702647</v>
      </c>
      <c r="F112" s="14">
        <v>0.210788756396998</v>
      </c>
      <c r="G112" s="35">
        <f t="shared" si="40"/>
        <v>0.20311436712223</v>
      </c>
      <c r="H112" s="36">
        <f t="shared" si="41"/>
        <v>0.0180116512951212</v>
      </c>
      <c r="I112" s="36">
        <f t="shared" si="42"/>
        <v>0.0103990317237879</v>
      </c>
    </row>
    <row r="113" spans="1:9">
      <c r="A113" s="33" t="s">
        <v>16</v>
      </c>
      <c r="B113" s="18" t="s">
        <v>13</v>
      </c>
      <c r="C113" s="34" t="s">
        <v>11</v>
      </c>
      <c r="D113" s="14">
        <v>0.246363355665199</v>
      </c>
      <c r="E113" s="39">
        <v>0.296669960136296</v>
      </c>
      <c r="F113" s="14">
        <v>0.263362336127435</v>
      </c>
      <c r="G113" s="35">
        <f t="shared" si="40"/>
        <v>0.268798550642977</v>
      </c>
      <c r="H113" s="36">
        <f t="shared" si="41"/>
        <v>0.0255900944614725</v>
      </c>
      <c r="I113" s="36">
        <f t="shared" si="42"/>
        <v>0.0147744479259191</v>
      </c>
    </row>
    <row r="114" spans="1:9">
      <c r="A114" s="33" t="s">
        <v>15</v>
      </c>
      <c r="B114" s="18"/>
      <c r="C114" s="34" t="s">
        <v>9</v>
      </c>
      <c r="D114" s="14">
        <v>0.187684977366705</v>
      </c>
      <c r="E114" s="14">
        <v>0.183324445053004</v>
      </c>
      <c r="F114" s="14">
        <v>0.207494227853066</v>
      </c>
      <c r="G114" s="35">
        <f t="shared" si="40"/>
        <v>0.192834550090925</v>
      </c>
      <c r="H114" s="36">
        <f t="shared" si="41"/>
        <v>0.0128815051365152</v>
      </c>
      <c r="I114" s="36">
        <f t="shared" si="42"/>
        <v>0.00743714045813457</v>
      </c>
    </row>
    <row r="115" spans="1:9">
      <c r="A115" s="33" t="s">
        <v>14</v>
      </c>
      <c r="B115" s="18"/>
      <c r="C115" s="34" t="s">
        <v>7</v>
      </c>
      <c r="D115" s="14">
        <v>0.199649577640754</v>
      </c>
      <c r="E115" s="14">
        <v>0.198265919981375</v>
      </c>
      <c r="F115" s="14">
        <v>0.192786454434389</v>
      </c>
      <c r="G115" s="35">
        <f t="shared" si="40"/>
        <v>0.196900650685506</v>
      </c>
      <c r="H115" s="36">
        <f t="shared" si="41"/>
        <v>0.00362954339058213</v>
      </c>
      <c r="I115" s="36">
        <f t="shared" si="42"/>
        <v>0.00209551785358802</v>
      </c>
    </row>
    <row r="116" spans="1:9">
      <c r="A116" s="33" t="s">
        <v>12</v>
      </c>
      <c r="B116" s="18" t="s">
        <v>6</v>
      </c>
      <c r="C116" s="34" t="s">
        <v>11</v>
      </c>
      <c r="D116" s="14">
        <v>0.273514620055657</v>
      </c>
      <c r="E116" s="14">
        <v>0.220436055826796</v>
      </c>
      <c r="F116" s="14">
        <v>0.199476620854564</v>
      </c>
      <c r="G116" s="35">
        <f t="shared" si="40"/>
        <v>0.231142432245672</v>
      </c>
      <c r="H116" s="36">
        <f t="shared" si="41"/>
        <v>0.0381624973428399</v>
      </c>
      <c r="I116" s="36">
        <f t="shared" si="42"/>
        <v>0.022033128113837</v>
      </c>
    </row>
    <row r="117" spans="1:9">
      <c r="A117" s="33" t="s">
        <v>10</v>
      </c>
      <c r="B117" s="18"/>
      <c r="C117" s="34" t="s">
        <v>9</v>
      </c>
      <c r="D117" s="14">
        <v>0.148309905158011</v>
      </c>
      <c r="E117" s="14">
        <v>0.116579080948003</v>
      </c>
      <c r="F117" s="14">
        <v>0.119470687555073</v>
      </c>
      <c r="G117" s="35">
        <f t="shared" si="40"/>
        <v>0.128119891220362</v>
      </c>
      <c r="H117" s="36">
        <f t="shared" si="41"/>
        <v>0.0175447383649443</v>
      </c>
      <c r="I117" s="36">
        <f t="shared" si="42"/>
        <v>0.0101294594178622</v>
      </c>
    </row>
    <row r="118" spans="1:9">
      <c r="A118" s="33" t="s">
        <v>8</v>
      </c>
      <c r="B118" s="18"/>
      <c r="C118" s="34" t="s">
        <v>7</v>
      </c>
      <c r="D118" s="14">
        <v>0.106622441199703</v>
      </c>
      <c r="E118" s="14">
        <v>0.0959115728174113</v>
      </c>
      <c r="F118" s="14">
        <v>0.107249776774492</v>
      </c>
      <c r="G118" s="35">
        <f t="shared" si="40"/>
        <v>0.103261263597202</v>
      </c>
      <c r="H118" s="36">
        <f t="shared" si="41"/>
        <v>0.00637274300437067</v>
      </c>
      <c r="I118" s="36">
        <f t="shared" si="42"/>
        <v>0.00367930488904971</v>
      </c>
    </row>
    <row r="119" spans="1:10">
      <c r="A119" s="18" t="s">
        <v>49</v>
      </c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9">
      <c r="A120" s="17"/>
      <c r="B120" s="17"/>
      <c r="C120" s="17"/>
      <c r="D120" s="18">
        <v>1</v>
      </c>
      <c r="E120" s="18">
        <v>2</v>
      </c>
      <c r="F120" s="18">
        <v>3</v>
      </c>
      <c r="G120" s="18" t="s">
        <v>2</v>
      </c>
      <c r="H120" s="18" t="s">
        <v>3</v>
      </c>
      <c r="I120" s="18" t="s">
        <v>4</v>
      </c>
    </row>
    <row r="121" spans="1:9">
      <c r="A121" s="33" t="s">
        <v>20</v>
      </c>
      <c r="B121" s="18" t="s">
        <v>19</v>
      </c>
      <c r="C121" s="34"/>
      <c r="D121" s="14">
        <v>0.612461233725475</v>
      </c>
      <c r="E121" s="14">
        <v>0.548956995307711</v>
      </c>
      <c r="F121" s="14">
        <v>0.593882355320328</v>
      </c>
      <c r="G121" s="35">
        <f t="shared" ref="G121:G128" si="43">AVERAGE(D121:F121)</f>
        <v>0.585100194784505</v>
      </c>
      <c r="H121" s="36">
        <f t="shared" ref="H121:H128" si="44">STDEV(D121:F121)</f>
        <v>0.0326502960478582</v>
      </c>
      <c r="I121" s="36">
        <f t="shared" ref="I121:I128" si="45">H121/SQRT(3)</f>
        <v>0.0188506572123519</v>
      </c>
    </row>
    <row r="122" ht="15" spans="1:9">
      <c r="A122" s="33" t="s">
        <v>18</v>
      </c>
      <c r="B122" s="37" t="s">
        <v>17</v>
      </c>
      <c r="C122" s="38"/>
      <c r="D122" s="14">
        <v>0.604924513336074</v>
      </c>
      <c r="E122" s="14">
        <v>0.562718379798783</v>
      </c>
      <c r="F122" s="14">
        <v>0.587448082105312</v>
      </c>
      <c r="G122" s="35">
        <f t="shared" si="43"/>
        <v>0.585030325080056</v>
      </c>
      <c r="H122" s="36">
        <f t="shared" si="44"/>
        <v>0.0212066873607546</v>
      </c>
      <c r="I122" s="36">
        <f t="shared" si="45"/>
        <v>0.0122436866563519</v>
      </c>
    </row>
    <row r="123" spans="1:9">
      <c r="A123" s="33" t="s">
        <v>16</v>
      </c>
      <c r="B123" s="18" t="s">
        <v>13</v>
      </c>
      <c r="C123" s="34" t="s">
        <v>11</v>
      </c>
      <c r="D123" s="14">
        <v>0.589229379539334</v>
      </c>
      <c r="E123" s="39">
        <v>0.53345774964834</v>
      </c>
      <c r="F123" s="14">
        <v>0.571562603020115</v>
      </c>
      <c r="G123" s="35">
        <f t="shared" si="43"/>
        <v>0.56474991073593</v>
      </c>
      <c r="H123" s="36">
        <f t="shared" si="44"/>
        <v>0.0285031271493805</v>
      </c>
      <c r="I123" s="36">
        <f t="shared" si="45"/>
        <v>0.016456288132441</v>
      </c>
    </row>
    <row r="124" spans="1:9">
      <c r="A124" s="33" t="s">
        <v>15</v>
      </c>
      <c r="B124" s="18"/>
      <c r="C124" s="34" t="s">
        <v>9</v>
      </c>
      <c r="D124" s="14">
        <v>0.629729803431636</v>
      </c>
      <c r="E124" s="14">
        <v>0.611476147010302</v>
      </c>
      <c r="F124" s="14">
        <v>0.620245302387937</v>
      </c>
      <c r="G124" s="35">
        <f t="shared" si="43"/>
        <v>0.620483750943292</v>
      </c>
      <c r="H124" s="36">
        <f t="shared" si="44"/>
        <v>0.00912916406206999</v>
      </c>
      <c r="I124" s="36">
        <f t="shared" si="45"/>
        <v>0.00527072532871237</v>
      </c>
    </row>
    <row r="125" spans="1:9">
      <c r="A125" s="33" t="s">
        <v>14</v>
      </c>
      <c r="B125" s="18"/>
      <c r="C125" s="34" t="s">
        <v>7</v>
      </c>
      <c r="D125" s="14">
        <v>0.637877899142179</v>
      </c>
      <c r="E125" s="14">
        <v>0.587978762100966</v>
      </c>
      <c r="F125" s="14">
        <v>0.640055958838481</v>
      </c>
      <c r="G125" s="35">
        <f t="shared" si="43"/>
        <v>0.621970873360542</v>
      </c>
      <c r="H125" s="36">
        <f t="shared" si="44"/>
        <v>0.029458168763905</v>
      </c>
      <c r="I125" s="36">
        <f t="shared" si="45"/>
        <v>0.017007681665674</v>
      </c>
    </row>
    <row r="126" spans="1:9">
      <c r="A126" s="33" t="s">
        <v>12</v>
      </c>
      <c r="B126" s="18" t="s">
        <v>6</v>
      </c>
      <c r="C126" s="34" t="s">
        <v>11</v>
      </c>
      <c r="D126" s="14">
        <v>0.566181131620284</v>
      </c>
      <c r="E126" s="14">
        <v>0.594583392453063</v>
      </c>
      <c r="F126" s="14">
        <v>0.623681644921542</v>
      </c>
      <c r="G126" s="35">
        <f t="shared" si="43"/>
        <v>0.594815389664963</v>
      </c>
      <c r="H126" s="36">
        <f t="shared" si="44"/>
        <v>0.028750958671091</v>
      </c>
      <c r="I126" s="36">
        <f t="shared" si="45"/>
        <v>0.0165993737282142</v>
      </c>
    </row>
    <row r="127" spans="1:9">
      <c r="A127" s="33" t="s">
        <v>10</v>
      </c>
      <c r="B127" s="18"/>
      <c r="C127" s="34" t="s">
        <v>9</v>
      </c>
      <c r="D127" s="14">
        <v>0.62507528474141</v>
      </c>
      <c r="E127" s="14">
        <v>0.643795872039968</v>
      </c>
      <c r="F127" s="14">
        <v>0.638391745574291</v>
      </c>
      <c r="G127" s="35">
        <f t="shared" si="43"/>
        <v>0.635754300785223</v>
      </c>
      <c r="H127" s="36">
        <f t="shared" si="44"/>
        <v>0.00963494595014777</v>
      </c>
      <c r="I127" s="36">
        <f t="shared" si="45"/>
        <v>0.00556273863794531</v>
      </c>
    </row>
    <row r="128" spans="1:9">
      <c r="A128" s="33" t="s">
        <v>8</v>
      </c>
      <c r="B128" s="18"/>
      <c r="C128" s="34" t="s">
        <v>7</v>
      </c>
      <c r="D128" s="14">
        <v>0.674108612936637</v>
      </c>
      <c r="E128" s="14">
        <v>0.682178542375526</v>
      </c>
      <c r="F128" s="14">
        <v>0.64890713393729</v>
      </c>
      <c r="G128" s="35">
        <f t="shared" si="43"/>
        <v>0.668398096416484</v>
      </c>
      <c r="H128" s="36">
        <f t="shared" si="44"/>
        <v>0.01735523419782</v>
      </c>
      <c r="I128" s="36">
        <f t="shared" si="45"/>
        <v>0.0100200491359604</v>
      </c>
    </row>
  </sheetData>
  <mergeCells count="100">
    <mergeCell ref="A1:I1"/>
    <mergeCell ref="K1:S1"/>
    <mergeCell ref="A9:B9"/>
    <mergeCell ref="K9:L9"/>
    <mergeCell ref="A10:B10"/>
    <mergeCell ref="K10:L10"/>
    <mergeCell ref="L13:T13"/>
    <mergeCell ref="A21:B21"/>
    <mergeCell ref="L21:M21"/>
    <mergeCell ref="A22:B22"/>
    <mergeCell ref="L22:M22"/>
    <mergeCell ref="A27:B27"/>
    <mergeCell ref="L27:M27"/>
    <mergeCell ref="A28:B28"/>
    <mergeCell ref="L28:M28"/>
    <mergeCell ref="A29:B29"/>
    <mergeCell ref="L29:M29"/>
    <mergeCell ref="A40:B40"/>
    <mergeCell ref="K40:L40"/>
    <mergeCell ref="A41:B41"/>
    <mergeCell ref="K41:L41"/>
    <mergeCell ref="A42:B42"/>
    <mergeCell ref="K42:L42"/>
    <mergeCell ref="A51:B51"/>
    <mergeCell ref="K51:L51"/>
    <mergeCell ref="A52:B52"/>
    <mergeCell ref="K52:L52"/>
    <mergeCell ref="A53:B53"/>
    <mergeCell ref="K53:L53"/>
    <mergeCell ref="A62:I62"/>
    <mergeCell ref="K63:L63"/>
    <mergeCell ref="K64:L64"/>
    <mergeCell ref="K65:L65"/>
    <mergeCell ref="A70:B70"/>
    <mergeCell ref="A71:B71"/>
    <mergeCell ref="A87:B87"/>
    <mergeCell ref="L87:M87"/>
    <mergeCell ref="A88:B88"/>
    <mergeCell ref="L88:M88"/>
    <mergeCell ref="A89:B89"/>
    <mergeCell ref="L89:M89"/>
    <mergeCell ref="A98:I98"/>
    <mergeCell ref="L98:T98"/>
    <mergeCell ref="A106:B106"/>
    <mergeCell ref="L106:M106"/>
    <mergeCell ref="A107:B107"/>
    <mergeCell ref="L107:M107"/>
    <mergeCell ref="A109:J109"/>
    <mergeCell ref="B110:C110"/>
    <mergeCell ref="B111:C111"/>
    <mergeCell ref="B112:C112"/>
    <mergeCell ref="A119:J119"/>
    <mergeCell ref="B120:C120"/>
    <mergeCell ref="B121:C121"/>
    <mergeCell ref="B122:C122"/>
    <mergeCell ref="A3:A5"/>
    <mergeCell ref="A6:A8"/>
    <mergeCell ref="A15:A17"/>
    <mergeCell ref="A18:A20"/>
    <mergeCell ref="A30:A32"/>
    <mergeCell ref="A33:A35"/>
    <mergeCell ref="A43:A45"/>
    <mergeCell ref="A46:A48"/>
    <mergeCell ref="A54:A56"/>
    <mergeCell ref="A57:A59"/>
    <mergeCell ref="A64:A66"/>
    <mergeCell ref="A67:A69"/>
    <mergeCell ref="A90:A92"/>
    <mergeCell ref="A93:A95"/>
    <mergeCell ref="A103:A105"/>
    <mergeCell ref="B113:B115"/>
    <mergeCell ref="B116:B118"/>
    <mergeCell ref="B123:B125"/>
    <mergeCell ref="B126:B128"/>
    <mergeCell ref="G38:G39"/>
    <mergeCell ref="K3:K5"/>
    <mergeCell ref="K6:K8"/>
    <mergeCell ref="K43:K45"/>
    <mergeCell ref="K46:K48"/>
    <mergeCell ref="K54:K56"/>
    <mergeCell ref="K57:K59"/>
    <mergeCell ref="K66:K68"/>
    <mergeCell ref="K69:K71"/>
    <mergeCell ref="L15:L17"/>
    <mergeCell ref="L18:L20"/>
    <mergeCell ref="L30:L32"/>
    <mergeCell ref="L33:L35"/>
    <mergeCell ref="L90:L92"/>
    <mergeCell ref="L93:L95"/>
    <mergeCell ref="L100:L102"/>
    <mergeCell ref="L103:L105"/>
    <mergeCell ref="Q38:Q39"/>
    <mergeCell ref="A25:F26"/>
    <mergeCell ref="L25:Q26"/>
    <mergeCell ref="A38:F39"/>
    <mergeCell ref="A49:F50"/>
    <mergeCell ref="K38:P39"/>
    <mergeCell ref="K49:P50"/>
    <mergeCell ref="A85:F86"/>
    <mergeCell ref="L85:Q8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xtq</dc:creator>
  <cp:lastModifiedBy>xtq</cp:lastModifiedBy>
  <dcterms:created xsi:type="dcterms:W3CDTF">2023-05-12T11:15:00Z</dcterms:created>
  <dcterms:modified xsi:type="dcterms:W3CDTF">2025-10-19T09:24:50Z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F116F812BE304DED8585C568DA2997BC_12</vt:lpwstr>
  </property>
</Properties>
</file>