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hunt/Documents/Xuan Lab Files/Geneious Prime and Protein analysis of CLA-1L/"/>
    </mc:Choice>
  </mc:AlternateContent>
  <xr:revisionPtr revIDLastSave="0" documentId="13_ncr:1_{D903B35A-88A8-5749-A5DB-24BCBB3ED42C}" xr6:coauthVersionLast="47" xr6:coauthVersionMax="47" xr10:uidLastSave="{00000000-0000-0000-0000-000000000000}"/>
  <bookViews>
    <workbookView xWindow="2080" yWindow="1580" windowWidth="29060" windowHeight="19780" xr2:uid="{4B5A4BCA-5C5F-8649-BD87-DA6B390E6A75}"/>
  </bookViews>
  <sheets>
    <sheet name="Acidic Residues Check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1" l="1"/>
  <c r="J42" i="1"/>
  <c r="H42" i="1"/>
  <c r="J41" i="1"/>
  <c r="I41" i="1"/>
  <c r="H4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2" i="1"/>
  <c r="J9" i="1"/>
  <c r="J10" i="1"/>
  <c r="J21" i="1"/>
  <c r="J22" i="1"/>
  <c r="J33" i="1"/>
  <c r="J34" i="1"/>
  <c r="I3" i="1"/>
  <c r="I4" i="1"/>
  <c r="I5" i="1"/>
  <c r="I6" i="1"/>
  <c r="I7" i="1"/>
  <c r="J7" i="1" s="1"/>
  <c r="I8" i="1"/>
  <c r="J8" i="1" s="1"/>
  <c r="I9" i="1"/>
  <c r="I10" i="1"/>
  <c r="I11" i="1"/>
  <c r="I12" i="1"/>
  <c r="I13" i="1"/>
  <c r="I14" i="1"/>
  <c r="I15" i="1"/>
  <c r="I16" i="1"/>
  <c r="I17" i="1"/>
  <c r="I18" i="1"/>
  <c r="I19" i="1"/>
  <c r="J19" i="1" s="1"/>
  <c r="I20" i="1"/>
  <c r="J20" i="1" s="1"/>
  <c r="I21" i="1"/>
  <c r="I22" i="1"/>
  <c r="I23" i="1"/>
  <c r="I24" i="1"/>
  <c r="I25" i="1"/>
  <c r="I26" i="1"/>
  <c r="I27" i="1"/>
  <c r="I28" i="1"/>
  <c r="I29" i="1"/>
  <c r="I30" i="1"/>
  <c r="I31" i="1"/>
  <c r="J31" i="1" s="1"/>
  <c r="I32" i="1"/>
  <c r="J32" i="1" s="1"/>
  <c r="I33" i="1"/>
  <c r="I34" i="1"/>
  <c r="I35" i="1"/>
  <c r="I36" i="1"/>
  <c r="I37" i="1"/>
  <c r="I38" i="1"/>
  <c r="I39" i="1"/>
  <c r="I2" i="1"/>
  <c r="H3" i="1"/>
  <c r="J3" i="1" s="1"/>
  <c r="H4" i="1"/>
  <c r="J4" i="1" s="1"/>
  <c r="H5" i="1"/>
  <c r="J5" i="1" s="1"/>
  <c r="H6" i="1"/>
  <c r="J6" i="1" s="1"/>
  <c r="H7" i="1"/>
  <c r="H8" i="1"/>
  <c r="H9" i="1"/>
  <c r="H10" i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H20" i="1"/>
  <c r="H21" i="1"/>
  <c r="H22" i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H32" i="1"/>
  <c r="H33" i="1"/>
  <c r="H34" i="1"/>
  <c r="H35" i="1"/>
  <c r="J35" i="1" s="1"/>
  <c r="H36" i="1"/>
  <c r="J36" i="1" s="1"/>
  <c r="H37" i="1"/>
  <c r="J37" i="1" s="1"/>
  <c r="H38" i="1"/>
  <c r="J38" i="1" s="1"/>
  <c r="H39" i="1"/>
  <c r="J39" i="1" s="1"/>
  <c r="H2" i="1"/>
  <c r="J2" i="1" s="1"/>
  <c r="B31" i="3"/>
  <c r="C3" i="3" l="1"/>
  <c r="A3" i="3"/>
  <c r="C2" i="3"/>
  <c r="A2" i="3"/>
  <c r="D2" i="3" s="1"/>
  <c r="F3" i="1"/>
  <c r="F4" i="1"/>
  <c r="F5" i="1"/>
  <c r="F6" i="1"/>
  <c r="G6" i="1" s="1"/>
  <c r="F7" i="1"/>
  <c r="F8" i="1"/>
  <c r="F9" i="1"/>
  <c r="F10" i="1"/>
  <c r="G10" i="1" s="1"/>
  <c r="F11" i="1"/>
  <c r="F12" i="1"/>
  <c r="G12" i="1" s="1"/>
  <c r="F13" i="1"/>
  <c r="F14" i="1"/>
  <c r="F15" i="1"/>
  <c r="F16" i="1"/>
  <c r="F17" i="1"/>
  <c r="F18" i="1"/>
  <c r="F19" i="1"/>
  <c r="F20" i="1"/>
  <c r="F21" i="1"/>
  <c r="F22" i="1"/>
  <c r="G22" i="1" s="1"/>
  <c r="F23" i="1"/>
  <c r="F24" i="1"/>
  <c r="G24" i="1" s="1"/>
  <c r="F25" i="1"/>
  <c r="F26" i="1"/>
  <c r="F27" i="1"/>
  <c r="F28" i="1"/>
  <c r="F29" i="1"/>
  <c r="F30" i="1"/>
  <c r="F31" i="1"/>
  <c r="F32" i="1"/>
  <c r="F33" i="1"/>
  <c r="F34" i="1"/>
  <c r="G34" i="1" s="1"/>
  <c r="F35" i="1"/>
  <c r="F36" i="1"/>
  <c r="G36" i="1" s="1"/>
  <c r="F37" i="1"/>
  <c r="F38" i="1"/>
  <c r="F3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F2" i="1"/>
  <c r="E2" i="1"/>
  <c r="C23" i="1" a="1"/>
  <c r="B17" i="1" a="1"/>
  <c r="B10" i="1" a="1"/>
  <c r="C9" i="1" a="1"/>
  <c r="B25" i="1" a="1"/>
  <c r="C3" i="1" a="1"/>
  <c r="C18" i="1" a="1"/>
  <c r="B36" i="1" a="1"/>
  <c r="B7" i="1" a="1"/>
  <c r="C35" i="1" a="1"/>
  <c r="B21" i="1" a="1"/>
  <c r="C10" i="1" a="1"/>
  <c r="B29" i="1" a="1"/>
  <c r="B20" i="1" a="1"/>
  <c r="B35" i="1" a="1"/>
  <c r="C13" i="1" a="1"/>
  <c r="B9" i="1" a="1"/>
  <c r="B33" i="1" a="1"/>
  <c r="C6" i="1" a="1"/>
  <c r="B28" i="1" a="1"/>
  <c r="B11" i="1" a="1"/>
  <c r="B13" i="1" a="1"/>
  <c r="C15" i="1" a="1"/>
  <c r="C27" i="1" a="1"/>
  <c r="B39" i="1" a="1"/>
  <c r="C38" i="1" a="1"/>
  <c r="C24" i="1" a="1"/>
  <c r="B16" i="1" a="1"/>
  <c r="B38" i="1" a="1"/>
  <c r="C32" i="1" a="1"/>
  <c r="B14" i="1" a="1"/>
  <c r="B18" i="1" a="1"/>
  <c r="C28" i="1" a="1"/>
  <c r="C22" i="1" a="1"/>
  <c r="C30" i="1" a="1"/>
  <c r="C25" i="1" a="1"/>
  <c r="C7" i="1" a="1"/>
  <c r="C8" i="1" a="1"/>
  <c r="C20" i="1" a="1"/>
  <c r="C34" i="1" a="1"/>
  <c r="C36" i="1" a="1"/>
  <c r="C5" i="1" a="1"/>
  <c r="C14" i="1" a="1"/>
  <c r="B6" i="1" a="1"/>
  <c r="C21" i="1" a="1"/>
  <c r="B8" i="1" a="1"/>
  <c r="C11" i="1" a="1"/>
  <c r="C16" i="1" a="1"/>
  <c r="B19" i="1" a="1"/>
  <c r="B30" i="1" a="1"/>
  <c r="B12" i="1" a="1"/>
  <c r="B3" i="1" a="1"/>
  <c r="B23" i="1" a="1"/>
  <c r="C19" i="1" a="1"/>
  <c r="B26" i="1" a="1"/>
  <c r="C37" i="1" a="1"/>
  <c r="C12" i="1" a="1"/>
  <c r="B37" i="1" a="1"/>
  <c r="B2" i="1" a="1"/>
  <c r="B32" i="1" a="1"/>
  <c r="C26" i="1" a="1"/>
  <c r="C4" i="1" a="1"/>
  <c r="B4" i="1" a="1"/>
  <c r="B22" i="1" a="1"/>
  <c r="B5" i="1" a="1"/>
  <c r="C31" i="1" a="1"/>
  <c r="C39" i="1" a="1"/>
  <c r="B27" i="1" a="1"/>
  <c r="C33" i="1" a="1"/>
  <c r="B34" i="1" a="1"/>
  <c r="B31" i="1" a="1"/>
  <c r="C17" i="1" a="1"/>
  <c r="B24" i="1" a="1"/>
  <c r="C2" i="1" a="1"/>
  <c r="C29" i="1" a="1"/>
  <c r="B15" i="1" a="1"/>
  <c r="G8" i="1" l="1"/>
  <c r="G7" i="1"/>
  <c r="G17" i="1"/>
  <c r="G5" i="1"/>
  <c r="G21" i="1"/>
  <c r="G30" i="1"/>
  <c r="G28" i="1"/>
  <c r="G39" i="1"/>
  <c r="G3" i="1"/>
  <c r="G31" i="1"/>
  <c r="G2" i="1"/>
  <c r="G16" i="1"/>
  <c r="G15" i="1"/>
  <c r="G38" i="1"/>
  <c r="G26" i="1"/>
  <c r="G14" i="1"/>
  <c r="G18" i="1"/>
  <c r="G4" i="1"/>
  <c r="G27" i="1"/>
  <c r="G37" i="1"/>
  <c r="G25" i="1"/>
  <c r="G13" i="1"/>
  <c r="G9" i="1"/>
  <c r="G20" i="1"/>
  <c r="G19" i="1"/>
  <c r="G33" i="1"/>
  <c r="G32" i="1"/>
  <c r="G29" i="1"/>
  <c r="G35" i="1"/>
  <c r="G23" i="1"/>
  <c r="G11" i="1"/>
  <c r="B2" i="1"/>
  <c r="C28" i="1"/>
  <c r="C37" i="1"/>
  <c r="C36" i="1"/>
  <c r="C29" i="1"/>
  <c r="C34" i="1"/>
  <c r="C39" i="1"/>
  <c r="C33" i="1"/>
  <c r="C27" i="1"/>
  <c r="C31" i="1"/>
  <c r="C30" i="1"/>
  <c r="C35" i="1"/>
  <c r="C38" i="1"/>
  <c r="C32" i="1"/>
  <c r="C26" i="1"/>
  <c r="B33" i="1"/>
  <c r="B31" i="1"/>
  <c r="B36" i="1"/>
  <c r="B30" i="1"/>
  <c r="B35" i="1"/>
  <c r="B29" i="1"/>
  <c r="B34" i="1"/>
  <c r="B28" i="1"/>
  <c r="B39" i="1"/>
  <c r="B27" i="1"/>
  <c r="B37" i="1"/>
  <c r="B38" i="1"/>
  <c r="B32" i="1"/>
  <c r="B26" i="1"/>
  <c r="C11" i="1"/>
  <c r="C25" i="1"/>
  <c r="C13" i="1"/>
  <c r="C24" i="1"/>
  <c r="C12" i="1"/>
  <c r="C23" i="1"/>
  <c r="C9" i="1"/>
  <c r="C3" i="1"/>
  <c r="C19" i="1"/>
  <c r="C7" i="1"/>
  <c r="C18" i="1"/>
  <c r="C6" i="1"/>
  <c r="C17" i="1"/>
  <c r="C5" i="1"/>
  <c r="C22" i="1"/>
  <c r="C16" i="1"/>
  <c r="C10" i="1"/>
  <c r="C4" i="1"/>
  <c r="C21" i="1"/>
  <c r="C15" i="1"/>
  <c r="C20" i="1"/>
  <c r="C14" i="1"/>
  <c r="C8" i="1"/>
  <c r="C2" i="1"/>
  <c r="B24" i="1"/>
  <c r="B3" i="1"/>
  <c r="B25" i="1"/>
  <c r="B19" i="1"/>
  <c r="B13" i="1"/>
  <c r="B7" i="1"/>
  <c r="B18" i="1"/>
  <c r="B12" i="1"/>
  <c r="B6" i="1"/>
  <c r="B23" i="1"/>
  <c r="B17" i="1"/>
  <c r="B11" i="1"/>
  <c r="B5" i="1"/>
  <c r="B22" i="1"/>
  <c r="B16" i="1"/>
  <c r="B10" i="1"/>
  <c r="B4" i="1"/>
  <c r="B21" i="1"/>
  <c r="B15" i="1"/>
  <c r="B9" i="1"/>
  <c r="B20" i="1"/>
  <c r="B14" i="1"/>
  <c r="B8" i="1"/>
  <c r="D21" i="1" l="1"/>
  <c r="D29" i="1"/>
  <c r="D22" i="1"/>
  <c r="D34" i="1"/>
  <c r="D33" i="1"/>
  <c r="D31" i="1"/>
  <c r="D27" i="1"/>
  <c r="D39" i="1"/>
  <c r="D6" i="1"/>
  <c r="D26" i="1"/>
  <c r="D16" i="1"/>
  <c r="D24" i="1"/>
  <c r="D36" i="1"/>
  <c r="D37" i="1"/>
  <c r="D32" i="1"/>
  <c r="D38" i="1"/>
  <c r="D35" i="1"/>
  <c r="D30" i="1"/>
  <c r="D28" i="1"/>
  <c r="D7" i="1"/>
  <c r="D18" i="1"/>
  <c r="D15" i="1"/>
  <c r="D3" i="1"/>
  <c r="D10" i="1"/>
  <c r="D4" i="1"/>
  <c r="D19" i="1"/>
  <c r="D20" i="1"/>
  <c r="D9" i="1"/>
  <c r="D5" i="1"/>
  <c r="D25" i="1"/>
  <c r="D2" i="1"/>
  <c r="D8" i="1"/>
  <c r="D14" i="1"/>
  <c r="D23" i="1"/>
  <c r="D12" i="1"/>
  <c r="D13" i="1"/>
  <c r="D17" i="1"/>
  <c r="D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<sst xmlns="http://schemas.openxmlformats.org/spreadsheetml/2006/main" count="54" uniqueCount="33">
  <si>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VSSEQHEDDRSSATS</t>
  </si>
  <si>
    <t>AASDNHEKERSSATSKADYERSFDQDV</t>
  </si>
  <si>
    <t>Acidic</t>
  </si>
  <si>
    <t>Basic</t>
  </si>
  <si>
    <t>charge</t>
  </si>
  <si>
    <t>VISEQHEEDRSSATS</t>
  </si>
  <si>
    <t>DPVMESKEPELTQEEIDHIARI</t>
  </si>
  <si>
    <t>VSSEQHEEDRSSATS</t>
  </si>
  <si>
    <t>VSSEQHEDDRSSATSGDDYERPFDQDF</t>
  </si>
  <si>
    <t>DPVMESKEPELTQEE</t>
  </si>
  <si>
    <t>DPVMESKEPELTQEEIDHIAR</t>
  </si>
  <si>
    <t>dd</t>
  </si>
  <si>
    <t>#D</t>
  </si>
  <si>
    <t>#E</t>
  </si>
  <si>
    <t>EPVMESKEPELTQEE</t>
  </si>
  <si>
    <t>QEDASSDREKRSGTS</t>
  </si>
  <si>
    <t>SLEDDTAHEKSYPQLEPSEEPVMKSKEPELTQEEI</t>
  </si>
  <si>
    <t>FDIDVSQDRVSPISEHEEGVTQ</t>
  </si>
  <si>
    <t>KSSEYDIRSISEIRQESES</t>
  </si>
  <si>
    <t>IGEGEKRKYGDDAVEQQKLENYEEEEKTKSSSREAFDDGFETQRE</t>
  </si>
  <si>
    <t>ARSRRDSRDEVLHRREEDPEVHTP</t>
  </si>
  <si>
    <t>TSDFDFPKETDEVFEKP</t>
  </si>
  <si>
    <t>SVRDDNERNENETTS</t>
  </si>
  <si>
    <t>taq</t>
  </si>
  <si>
    <t>primers</t>
  </si>
  <si>
    <t>check</t>
  </si>
  <si>
    <t>Percent acidic</t>
  </si>
  <si>
    <t>Percent basic</t>
  </si>
  <si>
    <t>combined %</t>
  </si>
  <si>
    <t>Length of Region</t>
  </si>
  <si>
    <t>Fractional Representation of  combined percentage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</si>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</sst>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14D2-0A5F-CD47-8240-4BC77A0C76EE}">
  <dimension ref="A1:L42"/>
  <sheetViews>
    <sheetView tabSelected="1" workbookViewId="0">
      <selection activeCell="H39" sqref="H33:H39"/>
    </sheetView>
  </sheetViews>
  <sheetFormatPr baseColWidth="10" defaultRowHeight="16" x14ac:dyDescent="0.2"/>
  <cols>
    <col min="8" max="8" width="13" bestFit="1" customWidth="1"/>
    <col min="9" max="10" width="12.6640625" bestFit="1" customWidth="1"/>
    <col min="11" max="11" width="43.33203125" bestFit="1" customWidth="1"/>
    <col min="12" max="12" width="14.1640625" bestFit="1" customWidth="1"/>
  </cols>
  <sheetData>
    <row r="1" spans="1:12" x14ac:dyDescent="0.2">
      <c r="A1" s="3"/>
      <c r="B1" s="3" t="s">
        <v>2</v>
      </c>
      <c r="C1" s="3" t="s">
        <v>3</v>
      </c>
      <c r="D1" s="3" t="s">
        <v>4</v>
      </c>
      <c r="E1" s="3" t="s">
        <v>12</v>
      </c>
      <c r="F1" s="3" t="s">
        <v>13</v>
      </c>
      <c r="G1" s="3"/>
      <c r="H1" s="3" t="s">
        <v>26</v>
      </c>
      <c r="I1" s="3" t="s">
        <v>27</v>
      </c>
      <c r="J1" s="3" t="s">
        <v>28</v>
      </c>
      <c r="K1" s="3" t="s">
        <v>30</v>
      </c>
      <c r="L1" s="3" t="s">
        <v>29</v>
      </c>
    </row>
    <row r="2" spans="1:12" x14ac:dyDescent="0.2">
      <c r="A2" t="s">
        <v>1</v>
      </c>
      <c r="B2" cm="1">
        <f t="array" aca="1" ref="B2" ca="1">SUM(IF(MID(A2,ROW(INDIRECT("1:"&amp;LEN(A2))),1)="D",1,0)) + SUM(IF(MID(A2,ROW(INDIRECT("1:"&amp;LEN(A2))),1)="E",1,0))</f>
        <v>7</v>
      </c>
      <c r="C2" cm="1">
        <f t="array" aca="1" ref="C2" ca="1">SUM(IF(MID(A2,ROW(INDIRECT("1:"&amp;LEN(A2))),1)="K",1,0)) + SUM(IF(MID(A2,ROW(INDIRECT("1:"&amp;LEN(A2))),1)="R",1,0)) + SUM(IF(MID(A2,ROW(INDIRECT("1:"&amp;LEN(A2))),1)="H",1,0))</f>
        <v>5</v>
      </c>
      <c r="D2">
        <f ca="1">C2-B2</f>
        <v>-2</v>
      </c>
      <c r="E2">
        <f>LEN(A2) - LEN(SUBSTITUTE(A2, "D", ""))</f>
        <v>4</v>
      </c>
      <c r="F2">
        <f>LEN(A2) - LEN(SUBSTITUTE(A2, "E", ""))</f>
        <v>3</v>
      </c>
      <c r="G2" t="str">
        <f>IF(F2&gt;E2,"E&gt;D","False")</f>
        <v>False</v>
      </c>
      <c r="H2" s="1">
        <f>(((LEN(A2)-LEN(SUBSTITUTE(UPPER(A2),"D","")))+(LEN(A2)-LEN(SUBSTITUTE(UPPER(A2),"E",""))))/LEN(A2))*100</f>
        <v>25.925925925925924</v>
      </c>
      <c r="I2" s="1">
        <f>(((LEN(A2)-LEN(SUBSTITUTE(UPPER(A2),"K","")))+(LEN(A2)-LEN(SUBSTITUTE(UPPER(A2),"R","")))+(LEN(A2)-LEN(SUBSTITUTE(UPPER(A2),"H",""))))/LEN(A2))*100</f>
        <v>18.518518518518519</v>
      </c>
      <c r="J2" s="1">
        <f>SUM(H2:I2)</f>
        <v>44.444444444444443</v>
      </c>
      <c r="K2" s="2" t="str">
        <f>TEXT(J2/100, "# ??/??")</f>
        <v xml:space="preserve">  4/9 </v>
      </c>
      <c r="L2">
        <f>LEN(A2)</f>
        <v>27</v>
      </c>
    </row>
    <row r="3" spans="1:12" x14ac:dyDescent="0.2">
      <c r="A3" t="s">
        <v>5</v>
      </c>
      <c r="B3" cm="1">
        <f t="array" aca="1" ref="B3" ca="1">SUM(IF(MID(A3,ROW(INDIRECT("1:"&amp;LEN(A3))),1)="D",1,0)) + SUM(IF(MID(A3,ROW(INDIRECT("1:"&amp;LEN(A3))),1)="E",1,0))</f>
        <v>4</v>
      </c>
      <c r="C3" cm="1">
        <f t="array" aca="1" ref="C3" ca="1">SUM(IF(MID(A3,ROW(INDIRECT("1:"&amp;LEN(A3))),1)="K",1,0)) + SUM(IF(MID(A3,ROW(INDIRECT("1:"&amp;LEN(A3))),1)="R",1,0)) + SUM(IF(MID(A3,ROW(INDIRECT("1:"&amp;LEN(A3))),1)="H",1,0))</f>
        <v>2</v>
      </c>
      <c r="D3">
        <f t="shared" ref="D3:D39" ca="1" si="0">C3-B3</f>
        <v>-2</v>
      </c>
      <c r="E3">
        <f t="shared" ref="E3:E39" si="1">LEN(A3) - LEN(SUBSTITUTE(A3, "D", ""))</f>
        <v>1</v>
      </c>
      <c r="F3">
        <f t="shared" ref="F3:F39" si="2">LEN(A3) - LEN(SUBSTITUTE(A3, "E", ""))</f>
        <v>3</v>
      </c>
      <c r="G3" t="str">
        <f t="shared" ref="G3:G32" si="3">IF(F3&gt;E3,"E&gt;D","False")</f>
        <v>E&gt;D</v>
      </c>
      <c r="H3" s="1">
        <f t="shared" ref="H3:H39" si="4">(((LEN(A3)-LEN(SUBSTITUTE(UPPER(A3),"D","")))+(LEN(A3)-LEN(SUBSTITUTE(UPPER(A3),"E",""))))/LEN(A3))*100</f>
        <v>26.666666666666668</v>
      </c>
      <c r="I3" s="1">
        <f t="shared" ref="I3:I39" si="5">(((LEN(A3)-LEN(SUBSTITUTE(UPPER(A3),"K","")))+(LEN(A3)-LEN(SUBSTITUTE(UPPER(A3),"R","")))+(LEN(A3)-LEN(SUBSTITUTE(UPPER(A3),"H",""))))/LEN(A3))*100</f>
        <v>13.333333333333334</v>
      </c>
      <c r="J3" s="1">
        <f t="shared" ref="J3:J39" si="6">SUM(H3:I3)</f>
        <v>40</v>
      </c>
      <c r="K3" s="2" t="str">
        <f t="shared" ref="K3:K39" si="7">TEXT(J3/100, "# ??/??")</f>
        <v xml:space="preserve">  2/5 </v>
      </c>
      <c r="L3">
        <f t="shared" ref="L3:L39" si="8">LEN(A3)</f>
        <v>15</v>
      </c>
    </row>
    <row r="4" spans="1:12" x14ac:dyDescent="0.2">
      <c r="A4" t="s">
        <v>5</v>
      </c>
      <c r="B4" cm="1">
        <f t="array" aca="1" ref="B4" ca="1">SUM(IF(MID(A4,ROW(INDIRECT("1:"&amp;LEN(A4))),1)="D",1,0)) + SUM(IF(MID(A4,ROW(INDIRECT("1:"&amp;LEN(A4))),1)="E",1,0))</f>
        <v>4</v>
      </c>
      <c r="C4" cm="1">
        <f t="array" aca="1" ref="C4" ca="1">SUM(IF(MID(A4,ROW(INDIRECT("1:"&amp;LEN(A4))),1)="K",1,0)) + SUM(IF(MID(A4,ROW(INDIRECT("1:"&amp;LEN(A4))),1)="R",1,0)) + SUM(IF(MID(A4,ROW(INDIRECT("1:"&amp;LEN(A4))),1)="H",1,0))</f>
        <v>2</v>
      </c>
      <c r="D4">
        <f t="shared" ca="1" si="0"/>
        <v>-2</v>
      </c>
      <c r="E4">
        <f t="shared" si="1"/>
        <v>1</v>
      </c>
      <c r="F4">
        <f t="shared" si="2"/>
        <v>3</v>
      </c>
      <c r="G4" t="str">
        <f t="shared" si="3"/>
        <v>E&gt;D</v>
      </c>
      <c r="H4" s="1">
        <f t="shared" si="4"/>
        <v>26.666666666666668</v>
      </c>
      <c r="I4" s="1">
        <f t="shared" si="5"/>
        <v>13.333333333333334</v>
      </c>
      <c r="J4" s="1">
        <f t="shared" si="6"/>
        <v>40</v>
      </c>
      <c r="K4" s="2" t="str">
        <f t="shared" si="7"/>
        <v xml:space="preserve">  2/5 </v>
      </c>
      <c r="L4">
        <f t="shared" si="8"/>
        <v>15</v>
      </c>
    </row>
    <row r="5" spans="1:12" x14ac:dyDescent="0.2">
      <c r="A5" t="s">
        <v>6</v>
      </c>
      <c r="B5" cm="1">
        <f t="array" aca="1" ref="B5" ca="1">SUM(IF(MID(A5,ROW(INDIRECT("1:"&amp;LEN(A5))),1)="D",1,0)) + SUM(IF(MID(A5,ROW(INDIRECT("1:"&amp;LEN(A5))),1)="E",1,0))</f>
        <v>7</v>
      </c>
      <c r="C5" cm="1">
        <f t="array" aca="1" ref="C5" ca="1">SUM(IF(MID(A5,ROW(INDIRECT("1:"&amp;LEN(A5))),1)="K",1,0)) + SUM(IF(MID(A5,ROW(INDIRECT("1:"&amp;LEN(A5))),1)="R",1,0)) + SUM(IF(MID(A5,ROW(INDIRECT("1:"&amp;LEN(A5))),1)="H",1,0))</f>
        <v>3</v>
      </c>
      <c r="D5">
        <f t="shared" ca="1" si="0"/>
        <v>-4</v>
      </c>
      <c r="E5">
        <f t="shared" si="1"/>
        <v>2</v>
      </c>
      <c r="F5">
        <f t="shared" si="2"/>
        <v>5</v>
      </c>
      <c r="G5" t="str">
        <f t="shared" si="3"/>
        <v>E&gt;D</v>
      </c>
      <c r="H5" s="1">
        <f t="shared" si="4"/>
        <v>31.818181818181817</v>
      </c>
      <c r="I5" s="1">
        <f t="shared" si="5"/>
        <v>13.636363636363635</v>
      </c>
      <c r="J5" s="1">
        <f t="shared" si="6"/>
        <v>45.454545454545453</v>
      </c>
      <c r="K5" s="2" t="str">
        <f t="shared" si="7"/>
        <v xml:space="preserve">  5/11</v>
      </c>
      <c r="L5">
        <f t="shared" si="8"/>
        <v>22</v>
      </c>
    </row>
    <row r="6" spans="1:12" x14ac:dyDescent="0.2">
      <c r="A6" t="s">
        <v>7</v>
      </c>
      <c r="B6" cm="1">
        <f t="array" aca="1" ref="B6" ca="1">SUM(IF(MID(A6,ROW(INDIRECT("1:"&amp;LEN(A6))),1)="D",1,0)) + SUM(IF(MID(A6,ROW(INDIRECT("1:"&amp;LEN(A6))),1)="E",1,0))</f>
        <v>4</v>
      </c>
      <c r="C6" cm="1">
        <f t="array" aca="1" ref="C6" ca="1">SUM(IF(MID(A6,ROW(INDIRECT("1:"&amp;LEN(A6))),1)="K",1,0)) + SUM(IF(MID(A6,ROW(INDIRECT("1:"&amp;LEN(A6))),1)="R",1,0)) + SUM(IF(MID(A6,ROW(INDIRECT("1:"&amp;LEN(A6))),1)="H",1,0))</f>
        <v>2</v>
      </c>
      <c r="D6">
        <f t="shared" ca="1" si="0"/>
        <v>-2</v>
      </c>
      <c r="E6">
        <f t="shared" si="1"/>
        <v>1</v>
      </c>
      <c r="F6">
        <f t="shared" si="2"/>
        <v>3</v>
      </c>
      <c r="G6" t="str">
        <f t="shared" si="3"/>
        <v>E&gt;D</v>
      </c>
      <c r="H6" s="1">
        <f t="shared" si="4"/>
        <v>26.666666666666668</v>
      </c>
      <c r="I6" s="1">
        <f t="shared" si="5"/>
        <v>13.333333333333334</v>
      </c>
      <c r="J6" s="1">
        <f t="shared" si="6"/>
        <v>40</v>
      </c>
      <c r="K6" s="2" t="str">
        <f t="shared" si="7"/>
        <v xml:space="preserve">  2/5 </v>
      </c>
      <c r="L6">
        <f t="shared" si="8"/>
        <v>15</v>
      </c>
    </row>
    <row r="7" spans="1:12" x14ac:dyDescent="0.2">
      <c r="A7" t="s">
        <v>0</v>
      </c>
      <c r="B7" cm="1">
        <f t="array" aca="1" ref="B7" ca="1">SUM(IF(MID(A7,ROW(INDIRECT("1:"&amp;LEN(A7))),1)="D",1,0)) + SUM(IF(MID(A7,ROW(INDIRECT("1:"&amp;LEN(A7))),1)="E",1,0))</f>
        <v>4</v>
      </c>
      <c r="C7" cm="1">
        <f t="array" aca="1" ref="C7" ca="1">SUM(IF(MID(A7,ROW(INDIRECT("1:"&amp;LEN(A7))),1)="K",1,0)) + SUM(IF(MID(A7,ROW(INDIRECT("1:"&amp;LEN(A7))),1)="R",1,0)) + SUM(IF(MID(A7,ROW(INDIRECT("1:"&amp;LEN(A7))),1)="H",1,0))</f>
        <v>2</v>
      </c>
      <c r="D7">
        <f t="shared" ca="1" si="0"/>
        <v>-2</v>
      </c>
      <c r="E7">
        <f t="shared" si="1"/>
        <v>2</v>
      </c>
      <c r="F7">
        <f t="shared" si="2"/>
        <v>2</v>
      </c>
      <c r="G7" t="str">
        <f t="shared" si="3"/>
        <v>False</v>
      </c>
      <c r="H7" s="1">
        <f t="shared" si="4"/>
        <v>26.666666666666668</v>
      </c>
      <c r="I7" s="1">
        <f t="shared" si="5"/>
        <v>13.333333333333334</v>
      </c>
      <c r="J7" s="1">
        <f t="shared" si="6"/>
        <v>40</v>
      </c>
      <c r="K7" s="2" t="str">
        <f t="shared" si="7"/>
        <v xml:space="preserve">  2/5 </v>
      </c>
      <c r="L7">
        <f t="shared" si="8"/>
        <v>15</v>
      </c>
    </row>
    <row r="8" spans="1:12" x14ac:dyDescent="0.2">
      <c r="A8" t="s">
        <v>7</v>
      </c>
      <c r="B8" cm="1">
        <f t="array" aca="1" ref="B8" ca="1">SUM(IF(MID(A8,ROW(INDIRECT("1:"&amp;LEN(A8))),1)="D",1,0)) + SUM(IF(MID(A8,ROW(INDIRECT("1:"&amp;LEN(A8))),1)="E",1,0))</f>
        <v>4</v>
      </c>
      <c r="C8" cm="1">
        <f t="array" aca="1" ref="C8" ca="1">SUM(IF(MID(A8,ROW(INDIRECT("1:"&amp;LEN(A8))),1)="K",1,0)) + SUM(IF(MID(A8,ROW(INDIRECT("1:"&amp;LEN(A8))),1)="R",1,0)) + SUM(IF(MID(A8,ROW(INDIRECT("1:"&amp;LEN(A8))),1)="H",1,0))</f>
        <v>2</v>
      </c>
      <c r="D8">
        <f t="shared" ca="1" si="0"/>
        <v>-2</v>
      </c>
      <c r="E8">
        <f t="shared" si="1"/>
        <v>1</v>
      </c>
      <c r="F8">
        <f t="shared" si="2"/>
        <v>3</v>
      </c>
      <c r="G8" t="str">
        <f t="shared" si="3"/>
        <v>E&gt;D</v>
      </c>
      <c r="H8" s="1">
        <f t="shared" si="4"/>
        <v>26.666666666666668</v>
      </c>
      <c r="I8" s="1">
        <f t="shared" si="5"/>
        <v>13.333333333333334</v>
      </c>
      <c r="J8" s="1">
        <f t="shared" si="6"/>
        <v>40</v>
      </c>
      <c r="K8" s="2" t="str">
        <f t="shared" si="7"/>
        <v xml:space="preserve">  2/5 </v>
      </c>
      <c r="L8">
        <f t="shared" si="8"/>
        <v>15</v>
      </c>
    </row>
    <row r="9" spans="1:12" x14ac:dyDescent="0.2">
      <c r="A9" t="s">
        <v>7</v>
      </c>
      <c r="B9" cm="1">
        <f t="array" aca="1" ref="B9" ca="1">SUM(IF(MID(A9,ROW(INDIRECT("1:"&amp;LEN(A9))),1)="D",1,0)) + SUM(IF(MID(A9,ROW(INDIRECT("1:"&amp;LEN(A9))),1)="E",1,0))</f>
        <v>4</v>
      </c>
      <c r="C9" cm="1">
        <f t="array" aca="1" ref="C9" ca="1">SUM(IF(MID(A9,ROW(INDIRECT("1:"&amp;LEN(A9))),1)="K",1,0)) + SUM(IF(MID(A9,ROW(INDIRECT("1:"&amp;LEN(A9))),1)="R",1,0)) + SUM(IF(MID(A9,ROW(INDIRECT("1:"&amp;LEN(A9))),1)="H",1,0))</f>
        <v>2</v>
      </c>
      <c r="D9">
        <f t="shared" ca="1" si="0"/>
        <v>-2</v>
      </c>
      <c r="E9">
        <f t="shared" si="1"/>
        <v>1</v>
      </c>
      <c r="F9">
        <f t="shared" si="2"/>
        <v>3</v>
      </c>
      <c r="G9" t="str">
        <f t="shared" si="3"/>
        <v>E&gt;D</v>
      </c>
      <c r="H9" s="1">
        <f t="shared" si="4"/>
        <v>26.666666666666668</v>
      </c>
      <c r="I9" s="1">
        <f t="shared" si="5"/>
        <v>13.333333333333334</v>
      </c>
      <c r="J9" s="1">
        <f t="shared" si="6"/>
        <v>40</v>
      </c>
      <c r="K9" s="2" t="str">
        <f t="shared" si="7"/>
        <v xml:space="preserve">  2/5 </v>
      </c>
      <c r="L9">
        <f t="shared" si="8"/>
        <v>15</v>
      </c>
    </row>
    <row r="10" spans="1:12" x14ac:dyDescent="0.2">
      <c r="A10" t="s">
        <v>14</v>
      </c>
      <c r="B10" cm="1">
        <f t="array" aca="1" ref="B10" ca="1">SUM(IF(MID(A10,ROW(INDIRECT("1:"&amp;LEN(A10))),1)="D",1,0)) + SUM(IF(MID(A10,ROW(INDIRECT("1:"&amp;LEN(A10))),1)="E",1,0))</f>
        <v>6</v>
      </c>
      <c r="C10" cm="1">
        <f t="array" aca="1" ref="C10" ca="1">SUM(IF(MID(A10,ROW(INDIRECT("1:"&amp;LEN(A10))),1)="K",1,0)) + SUM(IF(MID(A10,ROW(INDIRECT("1:"&amp;LEN(A10))),1)="R",1,0)) + SUM(IF(MID(A10,ROW(INDIRECT("1:"&amp;LEN(A10))),1)="H",1,0))</f>
        <v>1</v>
      </c>
      <c r="D10">
        <f t="shared" ca="1" si="0"/>
        <v>-5</v>
      </c>
      <c r="E10">
        <f t="shared" si="1"/>
        <v>0</v>
      </c>
      <c r="F10">
        <f t="shared" si="2"/>
        <v>6</v>
      </c>
      <c r="G10" t="str">
        <f t="shared" si="3"/>
        <v>E&gt;D</v>
      </c>
      <c r="H10" s="1">
        <f t="shared" si="4"/>
        <v>40</v>
      </c>
      <c r="I10" s="1">
        <f t="shared" si="5"/>
        <v>6.666666666666667</v>
      </c>
      <c r="J10" s="1">
        <f t="shared" si="6"/>
        <v>46.666666666666664</v>
      </c>
      <c r="K10" s="2" t="str">
        <f t="shared" si="7"/>
        <v xml:space="preserve">  7/15</v>
      </c>
      <c r="L10">
        <f t="shared" si="8"/>
        <v>15</v>
      </c>
    </row>
    <row r="11" spans="1:12" x14ac:dyDescent="0.2">
      <c r="A11" t="s">
        <v>0</v>
      </c>
      <c r="B11" cm="1">
        <f t="array" aca="1" ref="B11" ca="1">SUM(IF(MID(A11,ROW(INDIRECT("1:"&amp;LEN(A11))),1)="D",1,0)) + SUM(IF(MID(A11,ROW(INDIRECT("1:"&amp;LEN(A11))),1)="E",1,0))</f>
        <v>4</v>
      </c>
      <c r="C11" cm="1">
        <f t="array" aca="1" ref="C11" ca="1">SUM(IF(MID(A11,ROW(INDIRECT("1:"&amp;LEN(A11))),1)="K",1,0)) + SUM(IF(MID(A11,ROW(INDIRECT("1:"&amp;LEN(A11))),1)="R",1,0)) + SUM(IF(MID(A11,ROW(INDIRECT("1:"&amp;LEN(A11))),1)="H",1,0))</f>
        <v>2</v>
      </c>
      <c r="D11">
        <f t="shared" ca="1" si="0"/>
        <v>-2</v>
      </c>
      <c r="E11">
        <f t="shared" si="1"/>
        <v>2</v>
      </c>
      <c r="F11">
        <f t="shared" si="2"/>
        <v>2</v>
      </c>
      <c r="G11" t="str">
        <f t="shared" si="3"/>
        <v>False</v>
      </c>
      <c r="H11" s="1">
        <f t="shared" si="4"/>
        <v>26.666666666666668</v>
      </c>
      <c r="I11" s="1">
        <f t="shared" si="5"/>
        <v>13.333333333333334</v>
      </c>
      <c r="J11" s="1">
        <f t="shared" si="6"/>
        <v>40</v>
      </c>
      <c r="K11" s="2" t="str">
        <f t="shared" si="7"/>
        <v xml:space="preserve">  2/5 </v>
      </c>
      <c r="L11">
        <f t="shared" si="8"/>
        <v>15</v>
      </c>
    </row>
    <row r="12" spans="1:12" x14ac:dyDescent="0.2">
      <c r="A12" t="s">
        <v>8</v>
      </c>
      <c r="B12" cm="1">
        <f t="array" aca="1" ref="B12" ca="1">SUM(IF(MID(A12,ROW(INDIRECT("1:"&amp;LEN(A12))),1)="D",1,0)) + SUM(IF(MID(A12,ROW(INDIRECT("1:"&amp;LEN(A12))),1)="E",1,0))</f>
        <v>9</v>
      </c>
      <c r="C12" cm="1">
        <f t="array" aca="1" ref="C12" ca="1">SUM(IF(MID(A12,ROW(INDIRECT("1:"&amp;LEN(A12))),1)="K",1,0)) + SUM(IF(MID(A12,ROW(INDIRECT("1:"&amp;LEN(A12))),1)="R",1,0)) + SUM(IF(MID(A12,ROW(INDIRECT("1:"&amp;LEN(A12))),1)="H",1,0))</f>
        <v>3</v>
      </c>
      <c r="D12">
        <f t="shared" ca="1" si="0"/>
        <v>-6</v>
      </c>
      <c r="E12">
        <f t="shared" si="1"/>
        <v>6</v>
      </c>
      <c r="F12">
        <f t="shared" si="2"/>
        <v>3</v>
      </c>
      <c r="G12" t="str">
        <f t="shared" si="3"/>
        <v>False</v>
      </c>
      <c r="H12" s="1">
        <f t="shared" si="4"/>
        <v>33.333333333333329</v>
      </c>
      <c r="I12" s="1">
        <f t="shared" si="5"/>
        <v>11.111111111111111</v>
      </c>
      <c r="J12" s="1">
        <f t="shared" si="6"/>
        <v>44.444444444444443</v>
      </c>
      <c r="K12" s="2" t="str">
        <f t="shared" si="7"/>
        <v xml:space="preserve">  4/9 </v>
      </c>
      <c r="L12">
        <f t="shared" si="8"/>
        <v>27</v>
      </c>
    </row>
    <row r="13" spans="1:12" x14ac:dyDescent="0.2">
      <c r="A13" t="s">
        <v>0</v>
      </c>
      <c r="B13" cm="1">
        <f t="array" aca="1" ref="B13" ca="1">SUM(IF(MID(A13,ROW(INDIRECT("1:"&amp;LEN(A13))),1)="D",1,0)) + SUM(IF(MID(A13,ROW(INDIRECT("1:"&amp;LEN(A13))),1)="E",1,0))</f>
        <v>4</v>
      </c>
      <c r="C13" cm="1">
        <f t="array" aca="1" ref="C13" ca="1">SUM(IF(MID(A13,ROW(INDIRECT("1:"&amp;LEN(A13))),1)="K",1,0)) + SUM(IF(MID(A13,ROW(INDIRECT("1:"&amp;LEN(A13))),1)="R",1,0)) + SUM(IF(MID(A13,ROW(INDIRECT("1:"&amp;LEN(A13))),1)="H",1,0))</f>
        <v>2</v>
      </c>
      <c r="D13">
        <f t="shared" ca="1" si="0"/>
        <v>-2</v>
      </c>
      <c r="E13">
        <f t="shared" si="1"/>
        <v>2</v>
      </c>
      <c r="F13">
        <f t="shared" si="2"/>
        <v>2</v>
      </c>
      <c r="G13" t="str">
        <f t="shared" si="3"/>
        <v>False</v>
      </c>
      <c r="H13" s="1">
        <f t="shared" si="4"/>
        <v>26.666666666666668</v>
      </c>
      <c r="I13" s="1">
        <f t="shared" si="5"/>
        <v>13.333333333333334</v>
      </c>
      <c r="J13" s="1">
        <f t="shared" si="6"/>
        <v>40</v>
      </c>
      <c r="K13" s="2" t="str">
        <f t="shared" si="7"/>
        <v xml:space="preserve">  2/5 </v>
      </c>
      <c r="L13">
        <f t="shared" si="8"/>
        <v>15</v>
      </c>
    </row>
    <row r="14" spans="1:12" x14ac:dyDescent="0.2">
      <c r="A14" t="s">
        <v>0</v>
      </c>
      <c r="B14" cm="1">
        <f t="array" aca="1" ref="B14" ca="1">SUM(IF(MID(A14,ROW(INDIRECT("1:"&amp;LEN(A14))),1)="D",1,0)) + SUM(IF(MID(A14,ROW(INDIRECT("1:"&amp;LEN(A14))),1)="E",1,0))</f>
        <v>4</v>
      </c>
      <c r="C14" cm="1">
        <f t="array" aca="1" ref="C14" ca="1">SUM(IF(MID(A14,ROW(INDIRECT("1:"&amp;LEN(A14))),1)="K",1,0)) + SUM(IF(MID(A14,ROW(INDIRECT("1:"&amp;LEN(A14))),1)="R",1,0)) + SUM(IF(MID(A14,ROW(INDIRECT("1:"&amp;LEN(A14))),1)="H",1,0))</f>
        <v>2</v>
      </c>
      <c r="D14">
        <f t="shared" ca="1" si="0"/>
        <v>-2</v>
      </c>
      <c r="E14">
        <f t="shared" si="1"/>
        <v>2</v>
      </c>
      <c r="F14">
        <f t="shared" si="2"/>
        <v>2</v>
      </c>
      <c r="G14" t="str">
        <f t="shared" si="3"/>
        <v>False</v>
      </c>
      <c r="H14" s="1">
        <f t="shared" si="4"/>
        <v>26.666666666666668</v>
      </c>
      <c r="I14" s="1">
        <f t="shared" si="5"/>
        <v>13.333333333333334</v>
      </c>
      <c r="J14" s="1">
        <f t="shared" si="6"/>
        <v>40</v>
      </c>
      <c r="K14" s="2" t="str">
        <f t="shared" si="7"/>
        <v xml:space="preserve">  2/5 </v>
      </c>
      <c r="L14">
        <f t="shared" si="8"/>
        <v>15</v>
      </c>
    </row>
    <row r="15" spans="1:12" x14ac:dyDescent="0.2">
      <c r="A15" t="s">
        <v>9</v>
      </c>
      <c r="B15" cm="1">
        <f t="array" aca="1" ref="B15" ca="1">SUM(IF(MID(A15,ROW(INDIRECT("1:"&amp;LEN(A15))),1)="D",1,0)) + SUM(IF(MID(A15,ROW(INDIRECT("1:"&amp;LEN(A15))),1)="E",1,0))</f>
        <v>6</v>
      </c>
      <c r="C15" cm="1">
        <f t="array" aca="1" ref="C15" ca="1">SUM(IF(MID(A15,ROW(INDIRECT("1:"&amp;LEN(A15))),1)="K",1,0)) + SUM(IF(MID(A15,ROW(INDIRECT("1:"&amp;LEN(A15))),1)="R",1,0)) + SUM(IF(MID(A15,ROW(INDIRECT("1:"&amp;LEN(A15))),1)="H",1,0))</f>
        <v>1</v>
      </c>
      <c r="D15">
        <f t="shared" ca="1" si="0"/>
        <v>-5</v>
      </c>
      <c r="E15">
        <f t="shared" si="1"/>
        <v>1</v>
      </c>
      <c r="F15">
        <f t="shared" si="2"/>
        <v>5</v>
      </c>
      <c r="G15" t="str">
        <f t="shared" si="3"/>
        <v>E&gt;D</v>
      </c>
      <c r="H15" s="1">
        <f t="shared" si="4"/>
        <v>40</v>
      </c>
      <c r="I15" s="1">
        <f t="shared" si="5"/>
        <v>6.666666666666667</v>
      </c>
      <c r="J15" s="1">
        <f t="shared" si="6"/>
        <v>46.666666666666664</v>
      </c>
      <c r="K15" s="2" t="str">
        <f t="shared" si="7"/>
        <v xml:space="preserve">  7/15</v>
      </c>
      <c r="L15">
        <f t="shared" si="8"/>
        <v>15</v>
      </c>
    </row>
    <row r="16" spans="1:12" x14ac:dyDescent="0.2">
      <c r="A16" t="s">
        <v>7</v>
      </c>
      <c r="B16" cm="1">
        <f t="array" aca="1" ref="B16" ca="1">SUM(IF(MID(A16,ROW(INDIRECT("1:"&amp;LEN(A16))),1)="D",1,0)) + SUM(IF(MID(A16,ROW(INDIRECT("1:"&amp;LEN(A16))),1)="E",1,0))</f>
        <v>4</v>
      </c>
      <c r="C16" cm="1">
        <f t="array" aca="1" ref="C16" ca="1">SUM(IF(MID(A16,ROW(INDIRECT("1:"&amp;LEN(A16))),1)="K",1,0)) + SUM(IF(MID(A16,ROW(INDIRECT("1:"&amp;LEN(A16))),1)="R",1,0)) + SUM(IF(MID(A16,ROW(INDIRECT("1:"&amp;LEN(A16))),1)="H",1,0))</f>
        <v>2</v>
      </c>
      <c r="D16">
        <f t="shared" ca="1" si="0"/>
        <v>-2</v>
      </c>
      <c r="E16">
        <f t="shared" si="1"/>
        <v>1</v>
      </c>
      <c r="F16">
        <f t="shared" si="2"/>
        <v>3</v>
      </c>
      <c r="G16" t="str">
        <f t="shared" si="3"/>
        <v>E&gt;D</v>
      </c>
      <c r="H16" s="1">
        <f t="shared" si="4"/>
        <v>26.666666666666668</v>
      </c>
      <c r="I16" s="1">
        <f t="shared" si="5"/>
        <v>13.333333333333334</v>
      </c>
      <c r="J16" s="1">
        <f t="shared" si="6"/>
        <v>40</v>
      </c>
      <c r="K16" s="2" t="str">
        <f t="shared" si="7"/>
        <v xml:space="preserve">  2/5 </v>
      </c>
      <c r="L16">
        <f t="shared" si="8"/>
        <v>15</v>
      </c>
    </row>
    <row r="17" spans="1:12" x14ac:dyDescent="0.2">
      <c r="A17" t="s">
        <v>7</v>
      </c>
      <c r="B17" cm="1">
        <f t="array" aca="1" ref="B17" ca="1">SUM(IF(MID(A17,ROW(INDIRECT("1:"&amp;LEN(A17))),1)="D",1,0)) + SUM(IF(MID(A17,ROW(INDIRECT("1:"&amp;LEN(A17))),1)="E",1,0))</f>
        <v>4</v>
      </c>
      <c r="C17" cm="1">
        <f t="array" aca="1" ref="C17" ca="1">SUM(IF(MID(A17,ROW(INDIRECT("1:"&amp;LEN(A17))),1)="K",1,0)) + SUM(IF(MID(A17,ROW(INDIRECT("1:"&amp;LEN(A17))),1)="R",1,0)) + SUM(IF(MID(A17,ROW(INDIRECT("1:"&amp;LEN(A17))),1)="H",1,0))</f>
        <v>2</v>
      </c>
      <c r="D17">
        <f t="shared" ca="1" si="0"/>
        <v>-2</v>
      </c>
      <c r="E17">
        <f t="shared" si="1"/>
        <v>1</v>
      </c>
      <c r="F17">
        <f t="shared" si="2"/>
        <v>3</v>
      </c>
      <c r="G17" t="str">
        <f t="shared" si="3"/>
        <v>E&gt;D</v>
      </c>
      <c r="H17" s="1">
        <f t="shared" si="4"/>
        <v>26.666666666666668</v>
      </c>
      <c r="I17" s="1">
        <f t="shared" si="5"/>
        <v>13.333333333333334</v>
      </c>
      <c r="J17" s="1">
        <f t="shared" si="6"/>
        <v>40</v>
      </c>
      <c r="K17" s="2" t="str">
        <f t="shared" si="7"/>
        <v xml:space="preserve">  2/5 </v>
      </c>
      <c r="L17">
        <f t="shared" si="8"/>
        <v>15</v>
      </c>
    </row>
    <row r="18" spans="1:12" x14ac:dyDescent="0.2">
      <c r="A18" t="s">
        <v>5</v>
      </c>
      <c r="B18" cm="1">
        <f t="array" aca="1" ref="B18" ca="1">SUM(IF(MID(A18,ROW(INDIRECT("1:"&amp;LEN(A18))),1)="D",1,0)) + SUM(IF(MID(A18,ROW(INDIRECT("1:"&amp;LEN(A18))),1)="E",1,0))</f>
        <v>4</v>
      </c>
      <c r="C18" cm="1">
        <f t="array" aca="1" ref="C18" ca="1">SUM(IF(MID(A18,ROW(INDIRECT("1:"&amp;LEN(A18))),1)="K",1,0)) + SUM(IF(MID(A18,ROW(INDIRECT("1:"&amp;LEN(A18))),1)="R",1,0)) + SUM(IF(MID(A18,ROW(INDIRECT("1:"&amp;LEN(A18))),1)="H",1,0))</f>
        <v>2</v>
      </c>
      <c r="D18">
        <f t="shared" ca="1" si="0"/>
        <v>-2</v>
      </c>
      <c r="E18">
        <f t="shared" si="1"/>
        <v>1</v>
      </c>
      <c r="F18">
        <f t="shared" si="2"/>
        <v>3</v>
      </c>
      <c r="G18" t="str">
        <f t="shared" si="3"/>
        <v>E&gt;D</v>
      </c>
      <c r="H18" s="1">
        <f t="shared" si="4"/>
        <v>26.666666666666668</v>
      </c>
      <c r="I18" s="1">
        <f t="shared" si="5"/>
        <v>13.333333333333334</v>
      </c>
      <c r="J18" s="1">
        <f t="shared" si="6"/>
        <v>40</v>
      </c>
      <c r="K18" s="2" t="str">
        <f t="shared" si="7"/>
        <v xml:space="preserve">  2/5 </v>
      </c>
      <c r="L18">
        <f t="shared" si="8"/>
        <v>15</v>
      </c>
    </row>
    <row r="19" spans="1:12" x14ac:dyDescent="0.2">
      <c r="A19" t="s">
        <v>0</v>
      </c>
      <c r="B19" cm="1">
        <f t="array" aca="1" ref="B19" ca="1">SUM(IF(MID(A19,ROW(INDIRECT("1:"&amp;LEN(A19))),1)="D",1,0)) + SUM(IF(MID(A19,ROW(INDIRECT("1:"&amp;LEN(A19))),1)="E",1,0))</f>
        <v>4</v>
      </c>
      <c r="C19" cm="1">
        <f t="array" aca="1" ref="C19" ca="1">SUM(IF(MID(A19,ROW(INDIRECT("1:"&amp;LEN(A19))),1)="K",1,0)) + SUM(IF(MID(A19,ROW(INDIRECT("1:"&amp;LEN(A19))),1)="R",1,0)) + SUM(IF(MID(A19,ROW(INDIRECT("1:"&amp;LEN(A19))),1)="H",1,0))</f>
        <v>2</v>
      </c>
      <c r="D19">
        <f t="shared" ca="1" si="0"/>
        <v>-2</v>
      </c>
      <c r="E19">
        <f t="shared" si="1"/>
        <v>2</v>
      </c>
      <c r="F19">
        <f t="shared" si="2"/>
        <v>2</v>
      </c>
      <c r="G19" t="str">
        <f t="shared" si="3"/>
        <v>False</v>
      </c>
      <c r="H19" s="1">
        <f t="shared" si="4"/>
        <v>26.666666666666668</v>
      </c>
      <c r="I19" s="1">
        <f t="shared" si="5"/>
        <v>13.333333333333334</v>
      </c>
      <c r="J19" s="1">
        <f t="shared" si="6"/>
        <v>40</v>
      </c>
      <c r="K19" s="2" t="str">
        <f t="shared" si="7"/>
        <v xml:space="preserve">  2/5 </v>
      </c>
      <c r="L19">
        <f t="shared" si="8"/>
        <v>15</v>
      </c>
    </row>
    <row r="20" spans="1:12" x14ac:dyDescent="0.2">
      <c r="A20" t="s">
        <v>7</v>
      </c>
      <c r="B20" cm="1">
        <f t="array" aca="1" ref="B20" ca="1">SUM(IF(MID(A20,ROW(INDIRECT("1:"&amp;LEN(A20))),1)="D",1,0)) + SUM(IF(MID(A20,ROW(INDIRECT("1:"&amp;LEN(A20))),1)="E",1,0))</f>
        <v>4</v>
      </c>
      <c r="C20" cm="1">
        <f t="array" aca="1" ref="C20" ca="1">SUM(IF(MID(A20,ROW(INDIRECT("1:"&amp;LEN(A20))),1)="K",1,0)) + SUM(IF(MID(A20,ROW(INDIRECT("1:"&amp;LEN(A20))),1)="R",1,0)) + SUM(IF(MID(A20,ROW(INDIRECT("1:"&amp;LEN(A20))),1)="H",1,0))</f>
        <v>2</v>
      </c>
      <c r="D20">
        <f t="shared" ca="1" si="0"/>
        <v>-2</v>
      </c>
      <c r="E20">
        <f t="shared" si="1"/>
        <v>1</v>
      </c>
      <c r="F20">
        <f t="shared" si="2"/>
        <v>3</v>
      </c>
      <c r="G20" t="str">
        <f t="shared" si="3"/>
        <v>E&gt;D</v>
      </c>
      <c r="H20" s="1">
        <f t="shared" si="4"/>
        <v>26.666666666666668</v>
      </c>
      <c r="I20" s="1">
        <f t="shared" si="5"/>
        <v>13.333333333333334</v>
      </c>
      <c r="J20" s="1">
        <f t="shared" si="6"/>
        <v>40</v>
      </c>
      <c r="K20" s="2" t="str">
        <f t="shared" si="7"/>
        <v xml:space="preserve">  2/5 </v>
      </c>
      <c r="L20">
        <f t="shared" si="8"/>
        <v>15</v>
      </c>
    </row>
    <row r="21" spans="1:12" x14ac:dyDescent="0.2">
      <c r="A21" t="s">
        <v>7</v>
      </c>
      <c r="B21" cm="1">
        <f t="array" aca="1" ref="B21" ca="1">SUM(IF(MID(A21,ROW(INDIRECT("1:"&amp;LEN(A21))),1)="D",1,0)) + SUM(IF(MID(A21,ROW(INDIRECT("1:"&amp;LEN(A21))),1)="E",1,0))</f>
        <v>4</v>
      </c>
      <c r="C21" cm="1">
        <f t="array" aca="1" ref="C21" ca="1">SUM(IF(MID(A21,ROW(INDIRECT("1:"&amp;LEN(A21))),1)="K",1,0)) + SUM(IF(MID(A21,ROW(INDIRECT("1:"&amp;LEN(A21))),1)="R",1,0)) + SUM(IF(MID(A21,ROW(INDIRECT("1:"&amp;LEN(A21))),1)="H",1,0))</f>
        <v>2</v>
      </c>
      <c r="D21">
        <f t="shared" ca="1" si="0"/>
        <v>-2</v>
      </c>
      <c r="E21">
        <f t="shared" si="1"/>
        <v>1</v>
      </c>
      <c r="F21">
        <f t="shared" si="2"/>
        <v>3</v>
      </c>
      <c r="G21" t="str">
        <f t="shared" si="3"/>
        <v>E&gt;D</v>
      </c>
      <c r="H21" s="1">
        <f t="shared" si="4"/>
        <v>26.666666666666668</v>
      </c>
      <c r="I21" s="1">
        <f t="shared" si="5"/>
        <v>13.333333333333334</v>
      </c>
      <c r="J21" s="1">
        <f t="shared" si="6"/>
        <v>40</v>
      </c>
      <c r="K21" s="2" t="str">
        <f t="shared" si="7"/>
        <v xml:space="preserve">  2/5 </v>
      </c>
      <c r="L21">
        <f t="shared" si="8"/>
        <v>15</v>
      </c>
    </row>
    <row r="22" spans="1:12" x14ac:dyDescent="0.2">
      <c r="A22" t="s">
        <v>0</v>
      </c>
      <c r="B22" cm="1">
        <f t="array" aca="1" ref="B22" ca="1">SUM(IF(MID(A22,ROW(INDIRECT("1:"&amp;LEN(A22))),1)="D",1,0)) + SUM(IF(MID(A22,ROW(INDIRECT("1:"&amp;LEN(A22))),1)="E",1,0))</f>
        <v>4</v>
      </c>
      <c r="C22" cm="1">
        <f t="array" aca="1" ref="C22" ca="1">SUM(IF(MID(A22,ROW(INDIRECT("1:"&amp;LEN(A22))),1)="K",1,0)) + SUM(IF(MID(A22,ROW(INDIRECT("1:"&amp;LEN(A22))),1)="R",1,0)) + SUM(IF(MID(A22,ROW(INDIRECT("1:"&amp;LEN(A22))),1)="H",1,0))</f>
        <v>2</v>
      </c>
      <c r="D22">
        <f t="shared" ca="1" si="0"/>
        <v>-2</v>
      </c>
      <c r="E22">
        <f t="shared" si="1"/>
        <v>2</v>
      </c>
      <c r="F22">
        <f t="shared" si="2"/>
        <v>2</v>
      </c>
      <c r="G22" t="str">
        <f t="shared" si="3"/>
        <v>False</v>
      </c>
      <c r="H22" s="1">
        <f t="shared" si="4"/>
        <v>26.666666666666668</v>
      </c>
      <c r="I22" s="1">
        <f t="shared" si="5"/>
        <v>13.333333333333334</v>
      </c>
      <c r="J22" s="1">
        <f t="shared" si="6"/>
        <v>40</v>
      </c>
      <c r="K22" s="2" t="str">
        <f t="shared" si="7"/>
        <v xml:space="preserve">  2/5 </v>
      </c>
      <c r="L22">
        <f t="shared" si="8"/>
        <v>15</v>
      </c>
    </row>
    <row r="23" spans="1:12" x14ac:dyDescent="0.2">
      <c r="A23" t="s">
        <v>0</v>
      </c>
      <c r="B23" cm="1">
        <f t="array" aca="1" ref="B23" ca="1">SUM(IF(MID(A23,ROW(INDIRECT("1:"&amp;LEN(A23))),1)="D",1,0)) + SUM(IF(MID(A23,ROW(INDIRECT("1:"&amp;LEN(A23))),1)="E",1,0))</f>
        <v>4</v>
      </c>
      <c r="C23" cm="1">
        <f t="array" aca="1" ref="C23" ca="1">SUM(IF(MID(A23,ROW(INDIRECT("1:"&amp;LEN(A23))),1)="K",1,0)) + SUM(IF(MID(A23,ROW(INDIRECT("1:"&amp;LEN(A23))),1)="R",1,0)) + SUM(IF(MID(A23,ROW(INDIRECT("1:"&amp;LEN(A23))),1)="H",1,0))</f>
        <v>2</v>
      </c>
      <c r="D23">
        <f t="shared" ca="1" si="0"/>
        <v>-2</v>
      </c>
      <c r="E23">
        <f t="shared" si="1"/>
        <v>2</v>
      </c>
      <c r="F23">
        <f t="shared" si="2"/>
        <v>2</v>
      </c>
      <c r="G23" t="str">
        <f t="shared" si="3"/>
        <v>False</v>
      </c>
      <c r="H23" s="1">
        <f t="shared" si="4"/>
        <v>26.666666666666668</v>
      </c>
      <c r="I23" s="1">
        <f t="shared" si="5"/>
        <v>13.333333333333334</v>
      </c>
      <c r="J23" s="1">
        <f t="shared" si="6"/>
        <v>40</v>
      </c>
      <c r="K23" s="2" t="str">
        <f t="shared" si="7"/>
        <v xml:space="preserve">  2/5 </v>
      </c>
      <c r="L23">
        <f t="shared" si="8"/>
        <v>15</v>
      </c>
    </row>
    <row r="24" spans="1:12" x14ac:dyDescent="0.2">
      <c r="A24" t="s">
        <v>10</v>
      </c>
      <c r="B24" cm="1">
        <f t="array" aca="1" ref="B24" ca="1">SUM(IF(MID(A24,ROW(INDIRECT("1:"&amp;LEN(A24))),1)="D",1,0)) + SUM(IF(MID(A24,ROW(INDIRECT("1:"&amp;LEN(A24))),1)="E",1,0))</f>
        <v>7</v>
      </c>
      <c r="C24" cm="1">
        <f t="array" aca="1" ref="C24" ca="1">SUM(IF(MID(A24,ROW(INDIRECT("1:"&amp;LEN(A24))),1)="K",1,0)) + SUM(IF(MID(A24,ROW(INDIRECT("1:"&amp;LEN(A24))),1)="R",1,0)) + SUM(IF(MID(A24,ROW(INDIRECT("1:"&amp;LEN(A24))),1)="H",1,0))</f>
        <v>3</v>
      </c>
      <c r="D24">
        <f t="shared" ca="1" si="0"/>
        <v>-4</v>
      </c>
      <c r="E24">
        <f t="shared" si="1"/>
        <v>2</v>
      </c>
      <c r="F24">
        <f t="shared" si="2"/>
        <v>5</v>
      </c>
      <c r="G24" t="str">
        <f t="shared" si="3"/>
        <v>E&gt;D</v>
      </c>
      <c r="H24" s="1">
        <f t="shared" si="4"/>
        <v>33.333333333333329</v>
      </c>
      <c r="I24" s="1">
        <f t="shared" si="5"/>
        <v>14.285714285714285</v>
      </c>
      <c r="J24" s="1">
        <f t="shared" si="6"/>
        <v>47.619047619047613</v>
      </c>
      <c r="K24" s="2" t="str">
        <f t="shared" si="7"/>
        <v xml:space="preserve"> 10/21</v>
      </c>
      <c r="L24">
        <f t="shared" si="8"/>
        <v>21</v>
      </c>
    </row>
    <row r="25" spans="1:12" x14ac:dyDescent="0.2">
      <c r="A25" t="s">
        <v>0</v>
      </c>
      <c r="B25" cm="1">
        <f t="array" aca="1" ref="B25" ca="1">SUM(IF(MID(A25,ROW(INDIRECT("1:"&amp;LEN(A25))),1)="D",1,0)) + SUM(IF(MID(A25,ROW(INDIRECT("1:"&amp;LEN(A25))),1)="E",1,0))</f>
        <v>4</v>
      </c>
      <c r="C25" cm="1">
        <f t="array" aca="1" ref="C25" ca="1">SUM(IF(MID(A25,ROW(INDIRECT("1:"&amp;LEN(A25))),1)="K",1,0)) + SUM(IF(MID(A25,ROW(INDIRECT("1:"&amp;LEN(A25))),1)="R",1,0)) + SUM(IF(MID(A25,ROW(INDIRECT("1:"&amp;LEN(A25))),1)="H",1,0))</f>
        <v>2</v>
      </c>
      <c r="D25">
        <f t="shared" ca="1" si="0"/>
        <v>-2</v>
      </c>
      <c r="E25">
        <f t="shared" si="1"/>
        <v>2</v>
      </c>
      <c r="F25">
        <f t="shared" si="2"/>
        <v>2</v>
      </c>
      <c r="G25" t="str">
        <f t="shared" si="3"/>
        <v>False</v>
      </c>
      <c r="H25" s="1">
        <f t="shared" si="4"/>
        <v>26.666666666666668</v>
      </c>
      <c r="I25" s="1">
        <f t="shared" si="5"/>
        <v>13.333333333333334</v>
      </c>
      <c r="J25" s="1">
        <f t="shared" si="6"/>
        <v>40</v>
      </c>
      <c r="K25" s="2" t="str">
        <f t="shared" si="7"/>
        <v xml:space="preserve">  2/5 </v>
      </c>
      <c r="L25">
        <f t="shared" si="8"/>
        <v>15</v>
      </c>
    </row>
    <row r="26" spans="1:12" x14ac:dyDescent="0.2">
      <c r="A26" t="s">
        <v>7</v>
      </c>
      <c r="B26" cm="1">
        <f t="array" aca="1" ref="B26" ca="1">SUM(IF(MID(A26,ROW(INDIRECT("1:"&amp;LEN(A26))),1)="D",1,0)) + SUM(IF(MID(A26,ROW(INDIRECT("1:"&amp;LEN(A26))),1)="E",1,0))</f>
        <v>4</v>
      </c>
      <c r="C26" cm="1">
        <f t="array" aca="1" ref="C26" ca="1">SUM(IF(MID(A26,ROW(INDIRECT("1:"&amp;LEN(A26))),1)="K",1,0)) + SUM(IF(MID(A26,ROW(INDIRECT("1:"&amp;LEN(A26))),1)="R",1,0)) + SUM(IF(MID(A26,ROW(INDIRECT("1:"&amp;LEN(A26))),1)="H",1,0))</f>
        <v>2</v>
      </c>
      <c r="D26">
        <f t="shared" ca="1" si="0"/>
        <v>-2</v>
      </c>
      <c r="E26">
        <f t="shared" si="1"/>
        <v>1</v>
      </c>
      <c r="F26">
        <f t="shared" si="2"/>
        <v>3</v>
      </c>
      <c r="G26" t="str">
        <f t="shared" si="3"/>
        <v>E&gt;D</v>
      </c>
      <c r="H26" s="1">
        <f t="shared" si="4"/>
        <v>26.666666666666668</v>
      </c>
      <c r="I26" s="1">
        <f t="shared" si="5"/>
        <v>13.333333333333334</v>
      </c>
      <c r="J26" s="1">
        <f t="shared" si="6"/>
        <v>40</v>
      </c>
      <c r="K26" s="2" t="str">
        <f t="shared" si="7"/>
        <v xml:space="preserve">  2/5 </v>
      </c>
      <c r="L26">
        <f t="shared" si="8"/>
        <v>15</v>
      </c>
    </row>
    <row r="27" spans="1:12" x14ac:dyDescent="0.2">
      <c r="A27" t="s">
        <v>0</v>
      </c>
      <c r="B27" cm="1">
        <f t="array" aca="1" ref="B27" ca="1">SUM(IF(MID(A27,ROW(INDIRECT("1:"&amp;LEN(A27))),1)="D",1,0)) + SUM(IF(MID(A27,ROW(INDIRECT("1:"&amp;LEN(A27))),1)="E",1,0))</f>
        <v>4</v>
      </c>
      <c r="C27" cm="1">
        <f t="array" aca="1" ref="C27" ca="1">SUM(IF(MID(A27,ROW(INDIRECT("1:"&amp;LEN(A27))),1)="K",1,0)) + SUM(IF(MID(A27,ROW(INDIRECT("1:"&amp;LEN(A27))),1)="R",1,0)) + SUM(IF(MID(A27,ROW(INDIRECT("1:"&amp;LEN(A27))),1)="H",1,0))</f>
        <v>2</v>
      </c>
      <c r="D27">
        <f t="shared" ca="1" si="0"/>
        <v>-2</v>
      </c>
      <c r="E27">
        <f t="shared" si="1"/>
        <v>2</v>
      </c>
      <c r="F27">
        <f t="shared" si="2"/>
        <v>2</v>
      </c>
      <c r="G27" t="str">
        <f t="shared" si="3"/>
        <v>False</v>
      </c>
      <c r="H27" s="1">
        <f t="shared" si="4"/>
        <v>26.666666666666668</v>
      </c>
      <c r="I27" s="1">
        <f t="shared" si="5"/>
        <v>13.333333333333334</v>
      </c>
      <c r="J27" s="1">
        <f t="shared" si="6"/>
        <v>40</v>
      </c>
      <c r="K27" s="2" t="str">
        <f t="shared" si="7"/>
        <v xml:space="preserve">  2/5 </v>
      </c>
      <c r="L27">
        <f t="shared" si="8"/>
        <v>15</v>
      </c>
    </row>
    <row r="28" spans="1:12" x14ac:dyDescent="0.2">
      <c r="A28" t="s">
        <v>0</v>
      </c>
      <c r="B28" cm="1">
        <f t="array" aca="1" ref="B28" ca="1">SUM(IF(MID(A28,ROW(INDIRECT("1:"&amp;LEN(A28))),1)="D",1,0)) + SUM(IF(MID(A28,ROW(INDIRECT("1:"&amp;LEN(A28))),1)="E",1,0))</f>
        <v>4</v>
      </c>
      <c r="C28" cm="1">
        <f t="array" aca="1" ref="C28" ca="1">SUM(IF(MID(A28,ROW(INDIRECT("1:"&amp;LEN(A28))),1)="K",1,0)) + SUM(IF(MID(A28,ROW(INDIRECT("1:"&amp;LEN(A28))),1)="R",1,0)) + SUM(IF(MID(A28,ROW(INDIRECT("1:"&amp;LEN(A28))),1)="H",1,0))</f>
        <v>2</v>
      </c>
      <c r="D28">
        <f t="shared" ca="1" si="0"/>
        <v>-2</v>
      </c>
      <c r="E28">
        <f t="shared" si="1"/>
        <v>2</v>
      </c>
      <c r="F28">
        <f t="shared" si="2"/>
        <v>2</v>
      </c>
      <c r="G28" t="str">
        <f t="shared" si="3"/>
        <v>False</v>
      </c>
      <c r="H28" s="1">
        <f t="shared" si="4"/>
        <v>26.666666666666668</v>
      </c>
      <c r="I28" s="1">
        <f t="shared" si="5"/>
        <v>13.333333333333334</v>
      </c>
      <c r="J28" s="1">
        <f t="shared" si="6"/>
        <v>40</v>
      </c>
      <c r="K28" s="2" t="str">
        <f t="shared" si="7"/>
        <v xml:space="preserve">  2/5 </v>
      </c>
      <c r="L28">
        <f t="shared" si="8"/>
        <v>15</v>
      </c>
    </row>
    <row r="29" spans="1:12" x14ac:dyDescent="0.2">
      <c r="A29" t="s">
        <v>0</v>
      </c>
      <c r="B29" cm="1">
        <f t="array" aca="1" ref="B29" ca="1">SUM(IF(MID(A29,ROW(INDIRECT("1:"&amp;LEN(A29))),1)="D",1,0)) + SUM(IF(MID(A29,ROW(INDIRECT("1:"&amp;LEN(A29))),1)="E",1,0))</f>
        <v>4</v>
      </c>
      <c r="C29" cm="1">
        <f t="array" aca="1" ref="C29" ca="1">SUM(IF(MID(A29,ROW(INDIRECT("1:"&amp;LEN(A29))),1)="K",1,0)) + SUM(IF(MID(A29,ROW(INDIRECT("1:"&amp;LEN(A29))),1)="R",1,0)) + SUM(IF(MID(A29,ROW(INDIRECT("1:"&amp;LEN(A29))),1)="H",1,0))</f>
        <v>2</v>
      </c>
      <c r="D29">
        <f t="shared" ca="1" si="0"/>
        <v>-2</v>
      </c>
      <c r="E29">
        <f t="shared" si="1"/>
        <v>2</v>
      </c>
      <c r="F29">
        <f t="shared" si="2"/>
        <v>2</v>
      </c>
      <c r="G29" t="str">
        <f t="shared" si="3"/>
        <v>False</v>
      </c>
      <c r="H29" s="1">
        <f t="shared" si="4"/>
        <v>26.666666666666668</v>
      </c>
      <c r="I29" s="1">
        <f t="shared" si="5"/>
        <v>13.333333333333334</v>
      </c>
      <c r="J29" s="1">
        <f t="shared" si="6"/>
        <v>40</v>
      </c>
      <c r="K29" s="2" t="str">
        <f t="shared" si="7"/>
        <v xml:space="preserve">  2/5 </v>
      </c>
      <c r="L29">
        <f t="shared" si="8"/>
        <v>15</v>
      </c>
    </row>
    <row r="30" spans="1:12" x14ac:dyDescent="0.2">
      <c r="A30" t="s">
        <v>15</v>
      </c>
      <c r="B30" cm="1">
        <f t="array" aca="1" ref="B30" ca="1">SUM(IF(MID(A30,ROW(INDIRECT("1:"&amp;LEN(A30))),1)="D",1,0)) + SUM(IF(MID(A30,ROW(INDIRECT("1:"&amp;LEN(A30))),1)="E",1,0))</f>
        <v>4</v>
      </c>
      <c r="C30" cm="1">
        <f t="array" aca="1" ref="C30" ca="1">SUM(IF(MID(A30,ROW(INDIRECT("1:"&amp;LEN(A30))),1)="K",1,0)) + SUM(IF(MID(A30,ROW(INDIRECT("1:"&amp;LEN(A30))),1)="R",1,0)) + SUM(IF(MID(A30,ROW(INDIRECT("1:"&amp;LEN(A30))),1)="H",1,0))</f>
        <v>3</v>
      </c>
      <c r="D30">
        <f t="shared" ca="1" si="0"/>
        <v>-1</v>
      </c>
      <c r="E30">
        <f t="shared" si="1"/>
        <v>2</v>
      </c>
      <c r="F30">
        <f t="shared" si="2"/>
        <v>2</v>
      </c>
      <c r="G30" t="str">
        <f t="shared" si="3"/>
        <v>False</v>
      </c>
      <c r="H30" s="1">
        <f t="shared" si="4"/>
        <v>26.666666666666668</v>
      </c>
      <c r="I30" s="1">
        <f t="shared" si="5"/>
        <v>20</v>
      </c>
      <c r="J30" s="1">
        <f t="shared" si="6"/>
        <v>46.666666666666671</v>
      </c>
      <c r="K30" s="2" t="str">
        <f t="shared" si="7"/>
        <v xml:space="preserve">  7/15</v>
      </c>
      <c r="L30">
        <f t="shared" si="8"/>
        <v>15</v>
      </c>
    </row>
    <row r="31" spans="1:12" x14ac:dyDescent="0.2">
      <c r="A31" t="s">
        <v>16</v>
      </c>
      <c r="B31" cm="1">
        <f t="array" aca="1" ref="B31" ca="1">SUM(IF(MID(A31,ROW(INDIRECT("1:"&amp;LEN(A31))),1)="D",1,0)) + SUM(IF(MID(A31,ROW(INDIRECT("1:"&amp;LEN(A31))),1)="E",1,0))</f>
        <v>11</v>
      </c>
      <c r="C31" cm="1">
        <f t="array" aca="1" ref="C31" ca="1">SUM(IF(MID(A31,ROW(INDIRECT("1:"&amp;LEN(A31))),1)="K",1,0)) + SUM(IF(MID(A31,ROW(INDIRECT("1:"&amp;LEN(A31))),1)="R",1,0)) + SUM(IF(MID(A31,ROW(INDIRECT("1:"&amp;LEN(A31))),1)="H",1,0))</f>
        <v>4</v>
      </c>
      <c r="D31">
        <f t="shared" ca="1" si="0"/>
        <v>-7</v>
      </c>
      <c r="E31">
        <f t="shared" si="1"/>
        <v>2</v>
      </c>
      <c r="F31">
        <f t="shared" si="2"/>
        <v>9</v>
      </c>
      <c r="G31" t="str">
        <f t="shared" si="3"/>
        <v>E&gt;D</v>
      </c>
      <c r="H31" s="1">
        <f t="shared" si="4"/>
        <v>31.428571428571427</v>
      </c>
      <c r="I31" s="1">
        <f t="shared" si="5"/>
        <v>11.428571428571429</v>
      </c>
      <c r="J31" s="1">
        <f t="shared" si="6"/>
        <v>42.857142857142854</v>
      </c>
      <c r="K31" s="2" t="str">
        <f t="shared" si="7"/>
        <v xml:space="preserve">  3/7 </v>
      </c>
      <c r="L31">
        <f t="shared" si="8"/>
        <v>35</v>
      </c>
    </row>
    <row r="32" spans="1:12" x14ac:dyDescent="0.2">
      <c r="A32" t="s">
        <v>14</v>
      </c>
      <c r="B32" cm="1">
        <f t="array" aca="1" ref="B32" ca="1">SUM(IF(MID(A32,ROW(INDIRECT("1:"&amp;LEN(A32))),1)="D",1,0)) + SUM(IF(MID(A32,ROW(INDIRECT("1:"&amp;LEN(A32))),1)="E",1,0))</f>
        <v>6</v>
      </c>
      <c r="C32" cm="1">
        <f t="array" aca="1" ref="C32" ca="1">SUM(IF(MID(A32,ROW(INDIRECT("1:"&amp;LEN(A32))),1)="K",1,0)) + SUM(IF(MID(A32,ROW(INDIRECT("1:"&amp;LEN(A32))),1)="R",1,0)) + SUM(IF(MID(A32,ROW(INDIRECT("1:"&amp;LEN(A32))),1)="H",1,0))</f>
        <v>1</v>
      </c>
      <c r="D32">
        <f t="shared" ca="1" si="0"/>
        <v>-5</v>
      </c>
      <c r="E32">
        <f t="shared" si="1"/>
        <v>0</v>
      </c>
      <c r="F32">
        <f t="shared" si="2"/>
        <v>6</v>
      </c>
      <c r="G32" t="str">
        <f t="shared" si="3"/>
        <v>E&gt;D</v>
      </c>
      <c r="H32" s="1">
        <f t="shared" si="4"/>
        <v>40</v>
      </c>
      <c r="I32" s="1">
        <f t="shared" si="5"/>
        <v>6.666666666666667</v>
      </c>
      <c r="J32" s="1">
        <f t="shared" si="6"/>
        <v>46.666666666666664</v>
      </c>
      <c r="K32" s="2" t="str">
        <f t="shared" si="7"/>
        <v xml:space="preserve">  7/15</v>
      </c>
      <c r="L32">
        <f t="shared" si="8"/>
        <v>15</v>
      </c>
    </row>
    <row r="33" spans="1:12" x14ac:dyDescent="0.2">
      <c r="A33" t="s">
        <v>7</v>
      </c>
      <c r="B33" cm="1">
        <f t="array" aca="1" ref="B33" ca="1">SUM(IF(MID(A33,ROW(INDIRECT("1:"&amp;LEN(A33))),1)="D",1,0)) + SUM(IF(MID(A33,ROW(INDIRECT("1:"&amp;LEN(A33))),1)="E",1,0))</f>
        <v>4</v>
      </c>
      <c r="C33" cm="1">
        <f t="array" aca="1" ref="C33" ca="1">SUM(IF(MID(A33,ROW(INDIRECT("1:"&amp;LEN(A33))),1)="K",1,0)) + SUM(IF(MID(A33,ROW(INDIRECT("1:"&amp;LEN(A33))),1)="R",1,0)) + SUM(IF(MID(A33,ROW(INDIRECT("1:"&amp;LEN(A33))),1)="H",1,0))</f>
        <v>2</v>
      </c>
      <c r="D33">
        <f t="shared" ca="1" si="0"/>
        <v>-2</v>
      </c>
      <c r="E33">
        <f t="shared" si="1"/>
        <v>1</v>
      </c>
      <c r="F33">
        <f t="shared" si="2"/>
        <v>3</v>
      </c>
      <c r="G33" t="str">
        <f t="shared" ref="G33:G39" si="9">IF(F33&gt;E33,"E&gt;D","False")</f>
        <v>E&gt;D</v>
      </c>
      <c r="H33" s="1">
        <f t="shared" si="4"/>
        <v>26.666666666666668</v>
      </c>
      <c r="I33" s="1">
        <f t="shared" si="5"/>
        <v>13.333333333333334</v>
      </c>
      <c r="J33" s="1">
        <f t="shared" si="6"/>
        <v>40</v>
      </c>
      <c r="K33" s="2" t="str">
        <f t="shared" si="7"/>
        <v xml:space="preserve">  2/5 </v>
      </c>
      <c r="L33">
        <f t="shared" si="8"/>
        <v>15</v>
      </c>
    </row>
    <row r="34" spans="1:12" x14ac:dyDescent="0.2">
      <c r="A34" t="s">
        <v>17</v>
      </c>
      <c r="B34" cm="1">
        <f t="array" aca="1" ref="B34" ca="1">SUM(IF(MID(A34,ROW(INDIRECT("1:"&amp;LEN(A34))),1)="D",1,0)) + SUM(IF(MID(A34,ROW(INDIRECT("1:"&amp;LEN(A34))),1)="E",1,0))</f>
        <v>6</v>
      </c>
      <c r="C34" cm="1">
        <f t="array" aca="1" ref="C34" ca="1">SUM(IF(MID(A34,ROW(INDIRECT("1:"&amp;LEN(A34))),1)="K",1,0)) + SUM(IF(MID(A34,ROW(INDIRECT("1:"&amp;LEN(A34))),1)="R",1,0)) + SUM(IF(MID(A34,ROW(INDIRECT("1:"&amp;LEN(A34))),1)="H",1,0))</f>
        <v>2</v>
      </c>
      <c r="D34">
        <f t="shared" ca="1" si="0"/>
        <v>-4</v>
      </c>
      <c r="E34">
        <f t="shared" si="1"/>
        <v>3</v>
      </c>
      <c r="F34">
        <f t="shared" si="2"/>
        <v>3</v>
      </c>
      <c r="G34" t="str">
        <f t="shared" si="9"/>
        <v>False</v>
      </c>
      <c r="H34" s="1">
        <f t="shared" si="4"/>
        <v>27.27272727272727</v>
      </c>
      <c r="I34" s="1">
        <f t="shared" si="5"/>
        <v>9.0909090909090917</v>
      </c>
      <c r="J34" s="1">
        <f t="shared" si="6"/>
        <v>36.36363636363636</v>
      </c>
      <c r="K34" s="2" t="str">
        <f t="shared" si="7"/>
        <v xml:space="preserve">  4/11</v>
      </c>
      <c r="L34">
        <f t="shared" si="8"/>
        <v>22</v>
      </c>
    </row>
    <row r="35" spans="1:12" x14ac:dyDescent="0.2">
      <c r="A35" t="s">
        <v>18</v>
      </c>
      <c r="B35" cm="1">
        <f t="array" aca="1" ref="B35" ca="1">SUM(IF(MID(A35,ROW(INDIRECT("1:"&amp;LEN(A35))),1)="D",1,0)) + SUM(IF(MID(A35,ROW(INDIRECT("1:"&amp;LEN(A35))),1)="E",1,0))</f>
        <v>5</v>
      </c>
      <c r="C35" cm="1">
        <f t="array" aca="1" ref="C35" ca="1">SUM(IF(MID(A35,ROW(INDIRECT("1:"&amp;LEN(A35))),1)="K",1,0)) + SUM(IF(MID(A35,ROW(INDIRECT("1:"&amp;LEN(A35))),1)="R",1,0)) + SUM(IF(MID(A35,ROW(INDIRECT("1:"&amp;LEN(A35))),1)="H",1,0))</f>
        <v>3</v>
      </c>
      <c r="D35">
        <f t="shared" ca="1" si="0"/>
        <v>-2</v>
      </c>
      <c r="E35">
        <f t="shared" si="1"/>
        <v>1</v>
      </c>
      <c r="F35">
        <f t="shared" si="2"/>
        <v>4</v>
      </c>
      <c r="G35" t="str">
        <f t="shared" si="9"/>
        <v>E&gt;D</v>
      </c>
      <c r="H35" s="1">
        <f t="shared" si="4"/>
        <v>26.315789473684209</v>
      </c>
      <c r="I35" s="1">
        <f t="shared" si="5"/>
        <v>15.789473684210526</v>
      </c>
      <c r="J35" s="1">
        <f t="shared" si="6"/>
        <v>42.105263157894733</v>
      </c>
      <c r="K35" s="2" t="str">
        <f t="shared" si="7"/>
        <v xml:space="preserve">  8/19</v>
      </c>
      <c r="L35">
        <f t="shared" si="8"/>
        <v>19</v>
      </c>
    </row>
    <row r="36" spans="1:12" x14ac:dyDescent="0.2">
      <c r="A36" t="s">
        <v>19</v>
      </c>
      <c r="B36" cm="1">
        <f t="array" aca="1" ref="B36" ca="1">SUM(IF(MID(A36,ROW(INDIRECT("1:"&amp;LEN(A36))),1)="D",1,0)) + SUM(IF(MID(A36,ROW(INDIRECT("1:"&amp;LEN(A36))),1)="E",1,0))</f>
        <v>15</v>
      </c>
      <c r="C36" cm="1">
        <f t="array" aca="1" ref="C36" ca="1">SUM(IF(MID(A36,ROW(INDIRECT("1:"&amp;LEN(A36))),1)="K",1,0)) + SUM(IF(MID(A36,ROW(INDIRECT("1:"&amp;LEN(A36))),1)="R",1,0)) + SUM(IF(MID(A36,ROW(INDIRECT("1:"&amp;LEN(A36))),1)="H",1,0))</f>
        <v>8</v>
      </c>
      <c r="D36">
        <f t="shared" ca="1" si="0"/>
        <v>-7</v>
      </c>
      <c r="E36">
        <f t="shared" si="1"/>
        <v>4</v>
      </c>
      <c r="F36">
        <f t="shared" si="2"/>
        <v>11</v>
      </c>
      <c r="G36" t="str">
        <f t="shared" si="9"/>
        <v>E&gt;D</v>
      </c>
      <c r="H36" s="1">
        <f t="shared" si="4"/>
        <v>33.333333333333329</v>
      </c>
      <c r="I36" s="1">
        <f t="shared" si="5"/>
        <v>17.777777777777779</v>
      </c>
      <c r="J36" s="1">
        <f t="shared" si="6"/>
        <v>51.111111111111107</v>
      </c>
      <c r="K36" s="2" t="str">
        <f t="shared" si="7"/>
        <v xml:space="preserve"> 23/45</v>
      </c>
      <c r="L36">
        <f t="shared" si="8"/>
        <v>45</v>
      </c>
    </row>
    <row r="37" spans="1:12" x14ac:dyDescent="0.2">
      <c r="A37" t="s">
        <v>20</v>
      </c>
      <c r="B37" cm="1">
        <f t="array" aca="1" ref="B37" ca="1">SUM(IF(MID(A37,ROW(INDIRECT("1:"&amp;LEN(A37))),1)="D",1,0)) + SUM(IF(MID(A37,ROW(INDIRECT("1:"&amp;LEN(A37))),1)="E",1,0))</f>
        <v>7</v>
      </c>
      <c r="C37" cm="1">
        <f t="array" aca="1" ref="C37" ca="1">SUM(IF(MID(A37,ROW(INDIRECT("1:"&amp;LEN(A37))),1)="K",1,0)) + SUM(IF(MID(A37,ROW(INDIRECT("1:"&amp;LEN(A37))),1)="R",1,0)) + SUM(IF(MID(A37,ROW(INDIRECT("1:"&amp;LEN(A37))),1)="H",1,0))</f>
        <v>8</v>
      </c>
      <c r="D37">
        <f t="shared" ca="1" si="0"/>
        <v>1</v>
      </c>
      <c r="E37">
        <f t="shared" si="1"/>
        <v>3</v>
      </c>
      <c r="F37">
        <f t="shared" si="2"/>
        <v>4</v>
      </c>
      <c r="G37" t="str">
        <f t="shared" si="9"/>
        <v>E&gt;D</v>
      </c>
      <c r="H37" s="1">
        <f t="shared" si="4"/>
        <v>29.166666666666668</v>
      </c>
      <c r="I37" s="1">
        <f t="shared" si="5"/>
        <v>33.333333333333329</v>
      </c>
      <c r="J37" s="1">
        <f t="shared" si="6"/>
        <v>62.5</v>
      </c>
      <c r="K37" s="2" t="str">
        <f t="shared" si="7"/>
        <v xml:space="preserve">  5/8 </v>
      </c>
      <c r="L37">
        <f t="shared" si="8"/>
        <v>24</v>
      </c>
    </row>
    <row r="38" spans="1:12" x14ac:dyDescent="0.2">
      <c r="A38" t="s">
        <v>21</v>
      </c>
      <c r="B38" cm="1">
        <f t="array" aca="1" ref="B38" ca="1">SUM(IF(MID(A38,ROW(INDIRECT("1:"&amp;LEN(A38))),1)="D",1,0)) + SUM(IF(MID(A38,ROW(INDIRECT("1:"&amp;LEN(A38))),1)="E",1,0))</f>
        <v>6</v>
      </c>
      <c r="C38" cm="1">
        <f t="array" aca="1" ref="C38" ca="1">SUM(IF(MID(A38,ROW(INDIRECT("1:"&amp;LEN(A38))),1)="K",1,0)) + SUM(IF(MID(A38,ROW(INDIRECT("1:"&amp;LEN(A38))),1)="R",1,0)) + SUM(IF(MID(A38,ROW(INDIRECT("1:"&amp;LEN(A38))),1)="H",1,0))</f>
        <v>2</v>
      </c>
      <c r="D38">
        <f t="shared" ca="1" si="0"/>
        <v>-4</v>
      </c>
      <c r="E38">
        <f t="shared" si="1"/>
        <v>3</v>
      </c>
      <c r="F38">
        <f t="shared" si="2"/>
        <v>3</v>
      </c>
      <c r="G38" t="str">
        <f t="shared" si="9"/>
        <v>False</v>
      </c>
      <c r="H38" s="1">
        <f t="shared" si="4"/>
        <v>35.294117647058826</v>
      </c>
      <c r="I38" s="1">
        <f t="shared" si="5"/>
        <v>11.76470588235294</v>
      </c>
      <c r="J38" s="1">
        <f t="shared" si="6"/>
        <v>47.058823529411768</v>
      </c>
      <c r="K38" s="2" t="str">
        <f t="shared" si="7"/>
        <v xml:space="preserve">  8/17</v>
      </c>
      <c r="L38">
        <f t="shared" si="8"/>
        <v>17</v>
      </c>
    </row>
    <row r="39" spans="1:12" x14ac:dyDescent="0.2">
      <c r="A39" t="s">
        <v>22</v>
      </c>
      <c r="B39" cm="1">
        <f t="array" aca="1" ref="B39" ca="1">SUM(IF(MID(A39,ROW(INDIRECT("1:"&amp;LEN(A39))),1)="D",1,0)) + SUM(IF(MID(A39,ROW(INDIRECT("1:"&amp;LEN(A39))),1)="E",1,0))</f>
        <v>5</v>
      </c>
      <c r="C39" cm="1">
        <f t="array" aca="1" ref="C39" ca="1">SUM(IF(MID(A39,ROW(INDIRECT("1:"&amp;LEN(A39))),1)="K",1,0)) + SUM(IF(MID(A39,ROW(INDIRECT("1:"&amp;LEN(A39))),1)="R",1,0)) + SUM(IF(MID(A39,ROW(INDIRECT("1:"&amp;LEN(A39))),1)="H",1,0))</f>
        <v>2</v>
      </c>
      <c r="D39">
        <f t="shared" ca="1" si="0"/>
        <v>-3</v>
      </c>
      <c r="E39">
        <f t="shared" si="1"/>
        <v>2</v>
      </c>
      <c r="F39">
        <f t="shared" si="2"/>
        <v>3</v>
      </c>
      <c r="G39" t="str">
        <f t="shared" si="9"/>
        <v>E&gt;D</v>
      </c>
      <c r="H39" s="1">
        <f t="shared" si="4"/>
        <v>33.333333333333329</v>
      </c>
      <c r="I39" s="1">
        <f t="shared" si="5"/>
        <v>13.333333333333334</v>
      </c>
      <c r="J39" s="1">
        <f t="shared" si="6"/>
        <v>46.666666666666664</v>
      </c>
      <c r="K39" s="2" t="str">
        <f t="shared" si="7"/>
        <v xml:space="preserve">  7/15</v>
      </c>
      <c r="L39">
        <f t="shared" si="8"/>
        <v>15</v>
      </c>
    </row>
    <row r="41" spans="1:12" x14ac:dyDescent="0.2">
      <c r="G41" t="s">
        <v>31</v>
      </c>
      <c r="H41" s="1">
        <f>MIN(H2:H39)</f>
        <v>25.925925925925924</v>
      </c>
      <c r="I41" s="1">
        <f>MIN(I2:I39)</f>
        <v>6.666666666666667</v>
      </c>
      <c r="J41" s="1">
        <f>MIN(J2:J39)</f>
        <v>36.36363636363636</v>
      </c>
    </row>
    <row r="42" spans="1:12" x14ac:dyDescent="0.2">
      <c r="G42" t="s">
        <v>32</v>
      </c>
      <c r="H42" s="1">
        <f>AVERAGE(H2:H39)</f>
        <v>28.961981935951293</v>
      </c>
      <c r="I42" s="1">
        <f t="shared" ref="I42:J42" si="10">AVERAGE(I2:I39)</f>
        <v>13.59832838812796</v>
      </c>
      <c r="J42" s="1">
        <f t="shared" si="10"/>
        <v>42.560310324079275</v>
      </c>
    </row>
  </sheetData>
  <conditionalFormatting sqref="H2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4EB5-6C34-F347-A00D-370897E20E7E}">
  <dimension ref="A1:D31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11</v>
      </c>
      <c r="D1" t="s">
        <v>25</v>
      </c>
    </row>
    <row r="2" spans="1:4" x14ac:dyDescent="0.2">
      <c r="A2">
        <f>B2*5</f>
        <v>130</v>
      </c>
      <c r="B2">
        <v>26</v>
      </c>
      <c r="C2">
        <f>B2*3</f>
        <v>78</v>
      </c>
      <c r="D2">
        <f>SUM(A2:C2)/B2</f>
        <v>9</v>
      </c>
    </row>
    <row r="3" spans="1:4" x14ac:dyDescent="0.2">
      <c r="A3">
        <f>B3*5</f>
        <v>130</v>
      </c>
      <c r="B3">
        <v>26</v>
      </c>
      <c r="C3">
        <f>B3*3</f>
        <v>78</v>
      </c>
    </row>
    <row r="6" spans="1:4" x14ac:dyDescent="0.2">
      <c r="A6">
        <v>47</v>
      </c>
    </row>
    <row r="7" spans="1:4" x14ac:dyDescent="0.2">
      <c r="A7">
        <v>52</v>
      </c>
    </row>
    <row r="8" spans="1:4" x14ac:dyDescent="0.2">
      <c r="A8">
        <v>174</v>
      </c>
    </row>
    <row r="9" spans="1:4" x14ac:dyDescent="0.2">
      <c r="A9">
        <v>76</v>
      </c>
    </row>
    <row r="10" spans="1:4" x14ac:dyDescent="0.2">
      <c r="A10">
        <v>79</v>
      </c>
    </row>
    <row r="11" spans="1:4" x14ac:dyDescent="0.2">
      <c r="A11">
        <v>78</v>
      </c>
    </row>
    <row r="12" spans="1:4" x14ac:dyDescent="0.2">
      <c r="A12">
        <v>181</v>
      </c>
    </row>
    <row r="13" spans="1:4" x14ac:dyDescent="0.2">
      <c r="A13">
        <v>74</v>
      </c>
    </row>
    <row r="14" spans="1:4" x14ac:dyDescent="0.2">
      <c r="A14">
        <v>77</v>
      </c>
    </row>
    <row r="15" spans="1:4" x14ac:dyDescent="0.2">
      <c r="A15">
        <v>82</v>
      </c>
    </row>
    <row r="16" spans="1:4" x14ac:dyDescent="0.2">
      <c r="A16">
        <v>79</v>
      </c>
    </row>
    <row r="17" spans="1:2" x14ac:dyDescent="0.2">
      <c r="A17">
        <v>76</v>
      </c>
    </row>
    <row r="18" spans="1:2" x14ac:dyDescent="0.2">
      <c r="A18">
        <v>79</v>
      </c>
    </row>
    <row r="19" spans="1:2" x14ac:dyDescent="0.2">
      <c r="A19">
        <v>54</v>
      </c>
    </row>
    <row r="20" spans="1:2" x14ac:dyDescent="0.2">
      <c r="A20">
        <v>53</v>
      </c>
    </row>
    <row r="21" spans="1:2" x14ac:dyDescent="0.2">
      <c r="A21">
        <v>50</v>
      </c>
    </row>
    <row r="22" spans="1:2" x14ac:dyDescent="0.2">
      <c r="A22">
        <v>20</v>
      </c>
    </row>
    <row r="23" spans="1:2" x14ac:dyDescent="0.2">
      <c r="A23">
        <v>27</v>
      </c>
    </row>
    <row r="24" spans="1:2" x14ac:dyDescent="0.2">
      <c r="A24">
        <v>75</v>
      </c>
    </row>
    <row r="25" spans="1:2" x14ac:dyDescent="0.2">
      <c r="A25">
        <v>75</v>
      </c>
    </row>
    <row r="26" spans="1:2" x14ac:dyDescent="0.2">
      <c r="A26">
        <v>79</v>
      </c>
    </row>
    <row r="27" spans="1:2" x14ac:dyDescent="0.2">
      <c r="A27">
        <v>75</v>
      </c>
    </row>
    <row r="28" spans="1:2" x14ac:dyDescent="0.2">
      <c r="A28">
        <v>142</v>
      </c>
    </row>
    <row r="29" spans="1:2" x14ac:dyDescent="0.2">
      <c r="A29">
        <v>72</v>
      </c>
    </row>
    <row r="30" spans="1:2" x14ac:dyDescent="0.2">
      <c r="A30">
        <v>17</v>
      </c>
    </row>
    <row r="31" spans="1:2" x14ac:dyDescent="0.2">
      <c r="B31">
        <f>SUM(A6:A30)</f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Acidic Residues Check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 Hunt</dc:creator>
  <cp:lastModifiedBy>Benjamin R Hunt</cp:lastModifiedBy>
  <dcterms:created xsi:type="dcterms:W3CDTF">2024-12-06T15:01:21Z</dcterms:created>
  <dcterms:modified xsi:type="dcterms:W3CDTF">2025-03-15T01:19:48Z</dcterms:modified>
</cp:coreProperties>
</file>