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defaultThemeVersion="124226"/>
  <xr:revisionPtr revIDLastSave="0" documentId="13_ncr:1_{2A5CD65E-172E-44E2-9A50-5C3A69214304}" xr6:coauthVersionLast="47" xr6:coauthVersionMax="47" xr10:uidLastSave="{00000000-0000-0000-0000-000000000000}"/>
  <bookViews>
    <workbookView xWindow="28680" yWindow="-60" windowWidth="29040" windowHeight="15840" tabRatio="828" firstSheet="3" activeTab="3" xr2:uid="{00000000-000D-0000-FFFF-FFFF00000000}"/>
  </bookViews>
  <sheets>
    <sheet name="Revision" sheetId="7" r:id="rId1"/>
    <sheet name="Training_Plan" sheetId="14" r:id="rId2"/>
    <sheet name="Part1@Common_regulation" sheetId="9" r:id="rId3"/>
    <sheet name="Part2@Programming_language" sheetId="8" r:id="rId4"/>
    <sheet name="Part4@MCU_modeling_process" sheetId="11" r:id="rId5"/>
    <sheet name="Part5@SCHEAP_modeling_guideline" sheetId="15" r:id="rId6"/>
    <sheet name="Part6@SpecificTools_CommonModel" sheetId="12" r:id="rId7"/>
    <sheet name="Part7@Peer_Review_Checklist" sheetId="16" r:id="rId8"/>
    <sheet name="Part8@Acceptance_Checklist" sheetId="17" r:id="rId9"/>
    <sheet name="Part9@Model_development" sheetId="13" r:id="rId10"/>
    <sheet name="Part3@System_level_design" sheetId="10" r:id="rId11"/>
    <sheet name="Template" sheetId="6" r:id="rId12"/>
  </sheets>
  <definedNames>
    <definedName name="IsStart">#REF!&gt;0</definedName>
    <definedName name="NumOfSaturday">IF(#REF!&lt;=#REF!, 0,SUMPRODUCT(--(WEEKDAY(ROW(INDIRECT(#REF!&amp;":"&amp;#REF!)),2)=6)))</definedName>
    <definedName name="NumOfSunday">IF(#REF!&lt;=#REF!, 0,SUMPRODUCT(--(WEEKDAY(ROW(INDIRECT(#REF!&amp;":"&amp;#REF!)),2)=7)))</definedName>
    <definedName name="NumOfWeekend">NumOfSaturday + NumOfSunday</definedName>
    <definedName name="period_selec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11" l="1"/>
  <c r="L20" i="11"/>
  <c r="L18" i="8"/>
  <c r="L19" i="8"/>
  <c r="L20" i="8"/>
  <c r="L21" i="8"/>
  <c r="L22" i="8"/>
  <c r="L23" i="8"/>
  <c r="L13" i="8"/>
  <c r="L14" i="8"/>
  <c r="L15" i="8"/>
  <c r="L11" i="8"/>
  <c r="K33" i="8"/>
  <c r="L32" i="8"/>
  <c r="K32" i="8"/>
  <c r="L15" i="15"/>
  <c r="K15" i="15"/>
  <c r="K29" i="8"/>
  <c r="L28" i="8"/>
  <c r="K28" i="8"/>
  <c r="K27" i="8" l="1"/>
  <c r="L16" i="11"/>
  <c r="K16" i="11"/>
  <c r="K14" i="8"/>
  <c r="C3" i="9"/>
  <c r="L24" i="11"/>
  <c r="K24" i="11"/>
  <c r="L23" i="11"/>
  <c r="K23" i="11"/>
  <c r="L22" i="11"/>
  <c r="K22" i="11"/>
  <c r="L21" i="11"/>
  <c r="K21" i="11"/>
  <c r="L19" i="11" l="1"/>
  <c r="K19" i="11"/>
  <c r="L18" i="11"/>
  <c r="K18" i="11"/>
  <c r="L17" i="11"/>
  <c r="K17" i="11"/>
  <c r="L15" i="11"/>
  <c r="K15" i="11"/>
  <c r="L14" i="11"/>
  <c r="K14" i="11"/>
  <c r="L13" i="11"/>
  <c r="K13" i="11"/>
  <c r="L12" i="11"/>
  <c r="K12" i="11"/>
  <c r="L11" i="11"/>
  <c r="K11" i="11"/>
  <c r="L10" i="11"/>
  <c r="K10" i="11"/>
  <c r="L19" i="17" l="1"/>
  <c r="K19" i="17"/>
  <c r="L18" i="17"/>
  <c r="K18" i="17"/>
  <c r="L17" i="17"/>
  <c r="K17" i="17"/>
  <c r="L16" i="17"/>
  <c r="K16" i="17"/>
  <c r="L15" i="17"/>
  <c r="K15" i="17"/>
  <c r="L14" i="17"/>
  <c r="K14" i="17"/>
  <c r="L13" i="17"/>
  <c r="K13" i="17"/>
  <c r="L12" i="17"/>
  <c r="K12" i="17"/>
  <c r="L11" i="17"/>
  <c r="K11" i="17"/>
  <c r="L10" i="17"/>
  <c r="K10" i="17"/>
  <c r="C3" i="17" l="1"/>
  <c r="O12" i="17"/>
  <c r="O16" i="17"/>
  <c r="O11" i="17"/>
  <c r="O15" i="17"/>
  <c r="O19" i="17"/>
  <c r="C4" i="17"/>
  <c r="O10" i="17"/>
  <c r="O14" i="17"/>
  <c r="O18" i="17"/>
  <c r="O13" i="17"/>
  <c r="O17" i="17"/>
  <c r="L11" i="13"/>
  <c r="K11" i="13"/>
  <c r="L10" i="13"/>
  <c r="O11" i="13" s="1"/>
  <c r="K10" i="13"/>
  <c r="L11" i="16"/>
  <c r="K11" i="16"/>
  <c r="L10" i="16"/>
  <c r="K10" i="16"/>
  <c r="J4" i="14"/>
  <c r="K4" i="14" s="1"/>
  <c r="L4" i="14" s="1"/>
  <c r="M4" i="14" s="1"/>
  <c r="C4" i="13" l="1"/>
  <c r="C4" i="16"/>
  <c r="C3" i="16"/>
  <c r="O10" i="13"/>
  <c r="O10" i="16"/>
  <c r="C3" i="13"/>
  <c r="C5" i="17"/>
  <c r="C5" i="13"/>
  <c r="O11" i="16"/>
  <c r="P4" i="14"/>
  <c r="N4" i="14"/>
  <c r="O4" i="14" s="1"/>
  <c r="I3" i="14"/>
  <c r="C5" i="16" l="1"/>
  <c r="Q4" i="14"/>
  <c r="R4" i="14" s="1"/>
  <c r="S4" i="14" s="1"/>
  <c r="T4" i="14" s="1"/>
  <c r="P3" i="14" s="1"/>
  <c r="Q3" i="14" s="1"/>
  <c r="R3" i="14" s="1"/>
  <c r="S3" i="14" s="1"/>
  <c r="T3" i="14" s="1"/>
  <c r="U4" i="14" l="1"/>
  <c r="V4" i="14" s="1"/>
  <c r="W4" i="14"/>
  <c r="X4" i="14" l="1"/>
  <c r="Y4" i="14" s="1"/>
  <c r="Z4" i="14" s="1"/>
  <c r="AA4" i="14" s="1"/>
  <c r="AB4" i="14" l="1"/>
  <c r="AC4" i="14" s="1"/>
  <c r="AD4" i="14"/>
  <c r="W3" i="14"/>
  <c r="X3" i="14" s="1"/>
  <c r="Y3" i="14" s="1"/>
  <c r="Z3" i="14" s="1"/>
  <c r="AA3" i="14" s="1"/>
  <c r="AE4" i="14" l="1"/>
  <c r="AF4" i="14" s="1"/>
  <c r="AG4" i="14" s="1"/>
  <c r="AH4" i="14" s="1"/>
  <c r="AK4" i="14" l="1"/>
  <c r="AI4" i="14"/>
  <c r="AJ4" i="14" s="1"/>
  <c r="AD3" i="14"/>
  <c r="AE3" i="14" s="1"/>
  <c r="AF3" i="14" s="1"/>
  <c r="AG3" i="14" s="1"/>
  <c r="AH3" i="14" s="1"/>
  <c r="AL4" i="14" l="1"/>
  <c r="AM4" i="14" s="1"/>
  <c r="AN4" i="14" s="1"/>
  <c r="AO4" i="14" s="1"/>
  <c r="AR4" i="14" l="1"/>
  <c r="AP4" i="14"/>
  <c r="AQ4" i="14" s="1"/>
  <c r="AK3" i="14"/>
  <c r="AL3" i="14" s="1"/>
  <c r="AM3" i="14" s="1"/>
  <c r="AN3" i="14" s="1"/>
  <c r="AO3" i="14" s="1"/>
  <c r="AS4" i="14" l="1"/>
  <c r="AT4" i="14" s="1"/>
  <c r="AU4" i="14" s="1"/>
  <c r="AV4" i="14" s="1"/>
  <c r="AR3" i="14" s="1"/>
  <c r="AS3" i="14" s="1"/>
  <c r="AT3" i="14" s="1"/>
  <c r="AU3" i="14" s="1"/>
  <c r="AV3" i="14" s="1"/>
  <c r="AW4" i="14" l="1"/>
  <c r="AX4" i="14" s="1"/>
  <c r="AY4" i="14"/>
  <c r="AZ4" i="14" l="1"/>
  <c r="BA4" i="14" s="1"/>
  <c r="BB4" i="14" s="1"/>
  <c r="BC4" i="14" s="1"/>
  <c r="BD4" i="14" s="1"/>
  <c r="BE4" i="14" s="1"/>
  <c r="AY3" i="14" l="1"/>
  <c r="AZ3" i="14" s="1"/>
  <c r="BA3" i="14" s="1"/>
  <c r="BB3" i="14" s="1"/>
  <c r="BC3" i="14" s="1"/>
  <c r="L27" i="12" l="1"/>
  <c r="K27" i="12"/>
  <c r="K26" i="12"/>
  <c r="L25" i="12"/>
  <c r="K25" i="12"/>
  <c r="L14" i="15" l="1"/>
  <c r="K14" i="15"/>
  <c r="L13" i="15" l="1"/>
  <c r="K13" i="15"/>
  <c r="L12" i="15"/>
  <c r="K12" i="15"/>
  <c r="L11" i="15"/>
  <c r="K11" i="15"/>
  <c r="L10" i="15"/>
  <c r="K10" i="15"/>
  <c r="O15" i="15" l="1"/>
  <c r="O14" i="15"/>
  <c r="O13" i="15"/>
  <c r="C3" i="15"/>
  <c r="O11" i="15"/>
  <c r="O12" i="15"/>
  <c r="C4" i="15"/>
  <c r="O10" i="15"/>
  <c r="K23" i="8"/>
  <c r="K24" i="8"/>
  <c r="K25" i="8"/>
  <c r="K26" i="8"/>
  <c r="K30" i="8"/>
  <c r="K17" i="8"/>
  <c r="K18" i="8"/>
  <c r="K19" i="8"/>
  <c r="K20" i="8"/>
  <c r="K21" i="8"/>
  <c r="K22" i="8"/>
  <c r="K11" i="8"/>
  <c r="K12" i="8"/>
  <c r="K13" i="8"/>
  <c r="K15" i="8"/>
  <c r="K16" i="8"/>
  <c r="K31" i="8"/>
  <c r="C5" i="15" l="1"/>
  <c r="K22" i="12" l="1"/>
  <c r="K19" i="12" l="1"/>
  <c r="K11" i="6" l="1"/>
  <c r="L11" i="6"/>
  <c r="K12" i="6"/>
  <c r="L12" i="6"/>
  <c r="K13" i="6"/>
  <c r="L13" i="6"/>
  <c r="K14" i="6"/>
  <c r="L14" i="6"/>
  <c r="K15" i="6"/>
  <c r="L15" i="6"/>
  <c r="K16" i="6"/>
  <c r="L16" i="6"/>
  <c r="K17" i="6"/>
  <c r="L17" i="6"/>
  <c r="K18" i="6"/>
  <c r="L18" i="6"/>
  <c r="K19" i="6"/>
  <c r="L19" i="6"/>
  <c r="K20" i="6"/>
  <c r="L20" i="6"/>
  <c r="L10" i="6"/>
  <c r="K10" i="6"/>
  <c r="K11" i="12"/>
  <c r="L11" i="12"/>
  <c r="K12" i="12"/>
  <c r="L12" i="12"/>
  <c r="K13" i="12"/>
  <c r="L13" i="12"/>
  <c r="K14" i="12"/>
  <c r="L14" i="12"/>
  <c r="K15" i="12"/>
  <c r="L15" i="12"/>
  <c r="K17" i="12"/>
  <c r="L17" i="12"/>
  <c r="K18" i="12"/>
  <c r="L18" i="12"/>
  <c r="L20" i="12"/>
  <c r="K21" i="12"/>
  <c r="L21" i="12"/>
  <c r="K24" i="12"/>
  <c r="L24" i="12"/>
  <c r="L10" i="12"/>
  <c r="K10" i="12"/>
  <c r="K11" i="10"/>
  <c r="L11" i="10"/>
  <c r="K12" i="10"/>
  <c r="L12" i="10"/>
  <c r="K13" i="10"/>
  <c r="L13" i="10"/>
  <c r="K14" i="10"/>
  <c r="L14" i="10"/>
  <c r="L10" i="10"/>
  <c r="K10" i="10"/>
  <c r="L12" i="8"/>
  <c r="L16" i="8"/>
  <c r="L17" i="8"/>
  <c r="L24" i="8"/>
  <c r="L25" i="8"/>
  <c r="L30" i="8"/>
  <c r="L10" i="8"/>
  <c r="K10" i="8"/>
  <c r="C3" i="8" s="1"/>
  <c r="L11" i="9"/>
  <c r="L12" i="9"/>
  <c r="L13" i="9"/>
  <c r="L14" i="9"/>
  <c r="L15" i="9"/>
  <c r="L10" i="9"/>
  <c r="K11" i="9"/>
  <c r="K12" i="9"/>
  <c r="K13" i="9"/>
  <c r="K14" i="9"/>
  <c r="K15" i="9"/>
  <c r="K10" i="9"/>
  <c r="O33" i="8" l="1"/>
  <c r="O32" i="8"/>
  <c r="O28" i="8"/>
  <c r="O16" i="11"/>
  <c r="O14" i="8"/>
  <c r="C3" i="11"/>
  <c r="O23" i="11"/>
  <c r="O24" i="11"/>
  <c r="O22" i="11"/>
  <c r="O21" i="11"/>
  <c r="O19" i="11"/>
  <c r="O11" i="11"/>
  <c r="O12" i="11"/>
  <c r="O13" i="11"/>
  <c r="O15" i="11"/>
  <c r="O20" i="11"/>
  <c r="O17" i="11"/>
  <c r="O14" i="11"/>
  <c r="O10" i="11"/>
  <c r="O18" i="11"/>
  <c r="O27" i="12"/>
  <c r="O25" i="12"/>
  <c r="O26" i="12"/>
  <c r="O13" i="10"/>
  <c r="O10" i="10"/>
  <c r="O11" i="10"/>
  <c r="O12" i="10"/>
  <c r="O14" i="10"/>
  <c r="O18" i="6"/>
  <c r="O15" i="6"/>
  <c r="O12" i="6"/>
  <c r="O16" i="6"/>
  <c r="O20" i="6"/>
  <c r="O14" i="6"/>
  <c r="O11" i="6"/>
  <c r="O13" i="6"/>
  <c r="O17" i="6"/>
  <c r="O10" i="6"/>
  <c r="O19" i="6"/>
  <c r="O15" i="8"/>
  <c r="O19" i="8"/>
  <c r="O23" i="8"/>
  <c r="O16" i="8"/>
  <c r="O12" i="8"/>
  <c r="O17" i="8"/>
  <c r="O21" i="8"/>
  <c r="O25" i="8"/>
  <c r="O30" i="8"/>
  <c r="O11" i="8"/>
  <c r="O24" i="8"/>
  <c r="O10" i="8"/>
  <c r="O13" i="8"/>
  <c r="O18" i="8"/>
  <c r="O22" i="8"/>
  <c r="O26" i="8"/>
  <c r="O31" i="8"/>
  <c r="O20" i="8"/>
  <c r="O12" i="9"/>
  <c r="O10" i="9"/>
  <c r="O14" i="9"/>
  <c r="O11" i="9"/>
  <c r="O15" i="9"/>
  <c r="O13" i="9"/>
  <c r="C4" i="9"/>
  <c r="O13" i="12"/>
  <c r="O11" i="12"/>
  <c r="O15" i="12"/>
  <c r="O19" i="12"/>
  <c r="O23" i="12"/>
  <c r="O21" i="12"/>
  <c r="O14" i="12"/>
  <c r="O18" i="12"/>
  <c r="O12" i="12"/>
  <c r="O16" i="12"/>
  <c r="O20" i="12"/>
  <c r="O24" i="12"/>
  <c r="O17" i="12"/>
  <c r="O10" i="12"/>
  <c r="O22" i="12"/>
  <c r="C3" i="6"/>
  <c r="C4" i="6"/>
  <c r="C4" i="11"/>
  <c r="C4" i="10"/>
  <c r="C3" i="10"/>
  <c r="C3" i="12"/>
  <c r="C4" i="12"/>
  <c r="C4" i="8"/>
  <c r="C5" i="12" l="1"/>
  <c r="C5" i="11"/>
  <c r="C5" i="9"/>
  <c r="C5" i="6"/>
  <c r="C5" i="8"/>
  <c r="C5" i="10"/>
</calcChain>
</file>

<file path=xl/sharedStrings.xml><?xml version="1.0" encoding="utf-8"?>
<sst xmlns="http://schemas.openxmlformats.org/spreadsheetml/2006/main" count="575" uniqueCount="311">
  <si>
    <t>Start day</t>
  </si>
  <si>
    <t>Plan duration</t>
  </si>
  <si>
    <t>Actual duration</t>
  </si>
  <si>
    <t>Progress</t>
  </si>
  <si>
    <t>PIC</t>
  </si>
  <si>
    <t>#</t>
  </si>
  <si>
    <t>Progress (%)</t>
  </si>
  <si>
    <t>Investigation</t>
  </si>
  <si>
    <t>Practice</t>
  </si>
  <si>
    <t>Steps:</t>
  </si>
  <si>
    <t>&lt;Training module name&gt;</t>
  </si>
  <si>
    <t>&lt;Start date&gt;</t>
  </si>
  <si>
    <t>&lt;Trainer  - Trainee&gt;</t>
  </si>
  <si>
    <t>&lt;Question 1&gt;</t>
  </si>
  <si>
    <t>&lt;Question 2&gt;</t>
  </si>
  <si>
    <t>&lt;Question 3&gt;</t>
  </si>
  <si>
    <t>&lt;Question 4&gt;</t>
  </si>
  <si>
    <t>&lt;Practice steps&gt;</t>
  </si>
  <si>
    <t>Note</t>
  </si>
  <si>
    <t>This is note</t>
  </si>
  <si>
    <t>&lt;Answer 1&gt;</t>
  </si>
  <si>
    <t>&lt;Answer 2&gt;</t>
  </si>
  <si>
    <t>&lt;Answer 3&gt;</t>
  </si>
  <si>
    <t>&lt;Answer 4&gt;</t>
  </si>
  <si>
    <t>Questions</t>
  </si>
  <si>
    <t>Answer</t>
  </si>
  <si>
    <t>Items / Prequisition</t>
  </si>
  <si>
    <t>`</t>
  </si>
  <si>
    <t>Version</t>
  </si>
  <si>
    <t>Content</t>
  </si>
  <si>
    <t>Creator</t>
  </si>
  <si>
    <t>Checker</t>
  </si>
  <si>
    <t>Approval</t>
  </si>
  <si>
    <t>1.0</t>
  </si>
  <si>
    <t>New creation</t>
  </si>
  <si>
    <t>-</t>
  </si>
  <si>
    <t>Reference document</t>
  </si>
  <si>
    <t>xxx</t>
  </si>
  <si>
    <t>Total Actual Cost (hours)</t>
  </si>
  <si>
    <t>Total Plan Cost (hours)</t>
  </si>
  <si>
    <t>2) Specific knowledge in MCU Modeling project</t>
  </si>
  <si>
    <t>1) Common knowledge in MCU Modeling project</t>
  </si>
  <si>
    <t>Training Content</t>
  </si>
  <si>
    <t>Plan Duration (hours)</t>
  </si>
  <si>
    <t>Actual Duration (hours)</t>
  </si>
  <si>
    <r>
      <rPr>
        <b/>
        <u/>
        <sz val="11"/>
        <color theme="1" tint="0.24994659260841701"/>
        <rFont val="Times New Roman"/>
        <family val="1"/>
      </rPr>
      <t>Items</t>
    </r>
    <r>
      <rPr>
        <sz val="11"/>
        <color theme="1" tint="0.24994659260841701"/>
        <rFont val="Times New Roman"/>
        <family val="1"/>
      </rPr>
      <t xml:space="preserve">:
…….
</t>
    </r>
    <r>
      <rPr>
        <b/>
        <u/>
        <sz val="11"/>
        <color theme="1" tint="0.24994659260841701"/>
        <rFont val="Times New Roman"/>
        <family val="1"/>
      </rPr>
      <t>Prerequisite</t>
    </r>
    <r>
      <rPr>
        <sz val="11"/>
        <color theme="1" tint="0.24994659260841701"/>
        <rFont val="Times New Roman"/>
        <family val="1"/>
      </rPr>
      <t>:
…….</t>
    </r>
  </si>
  <si>
    <r>
      <rPr>
        <b/>
        <u/>
        <sz val="11"/>
        <color theme="1"/>
        <rFont val="Times New Roman"/>
        <family val="1"/>
      </rPr>
      <t>Items</t>
    </r>
    <r>
      <rPr>
        <sz val="11"/>
        <color theme="1"/>
        <rFont val="Times New Roman"/>
        <family val="1"/>
      </rPr>
      <t xml:space="preserve">:
…….
</t>
    </r>
    <r>
      <rPr>
        <b/>
        <u/>
        <sz val="11"/>
        <color theme="1"/>
        <rFont val="Times New Roman"/>
        <family val="1"/>
      </rPr>
      <t>Prerequisite</t>
    </r>
    <r>
      <rPr>
        <sz val="11"/>
        <color theme="1"/>
        <rFont val="Times New Roman"/>
        <family val="1"/>
      </rPr>
      <t>:
…….</t>
    </r>
  </si>
  <si>
    <t>When do you join regular meeting in MCU Modeling team?</t>
  </si>
  <si>
    <t>What is purpose of Redmine usage in MCU Modeling team?</t>
  </si>
  <si>
    <t>What is rule when you post a comment/question on Redmine? Why do we need this rule?</t>
  </si>
  <si>
    <r>
      <rPr>
        <b/>
        <u/>
        <sz val="11"/>
        <color theme="1" tint="0.24994659260841701"/>
        <rFont val="Times New Roman"/>
        <family val="1"/>
      </rPr>
      <t>Items</t>
    </r>
    <r>
      <rPr>
        <b/>
        <sz val="11"/>
        <color theme="1" tint="0.24994659260841701"/>
        <rFont val="Times New Roman"/>
        <family val="1"/>
      </rPr>
      <t xml:space="preserve">: </t>
    </r>
    <r>
      <rPr>
        <sz val="11"/>
        <color theme="1" tint="0.24994659260841701"/>
        <rFont val="Times New Roman"/>
        <family val="1"/>
      </rPr>
      <t xml:space="preserve">Redmine usage
</t>
    </r>
    <r>
      <rPr>
        <b/>
        <u/>
        <sz val="11"/>
        <color theme="1" tint="0.24994659260841701"/>
        <rFont val="Times New Roman"/>
        <family val="1"/>
      </rPr>
      <t>Prerequisite</t>
    </r>
    <r>
      <rPr>
        <b/>
        <sz val="11"/>
        <color theme="1" tint="0.24994659260841701"/>
        <rFont val="Times New Roman"/>
        <family val="1"/>
      </rPr>
      <t>:</t>
    </r>
    <r>
      <rPr>
        <sz val="11"/>
        <color theme="1" tint="0.24994659260841701"/>
        <rFont val="Times New Roman"/>
        <family val="1"/>
      </rPr>
      <t xml:space="preserve"> None</t>
    </r>
  </si>
  <si>
    <r>
      <rPr>
        <b/>
        <u/>
        <sz val="11"/>
        <color theme="1" tint="0.24994659260841701"/>
        <rFont val="Times New Roman"/>
        <family val="1"/>
      </rPr>
      <t>Items</t>
    </r>
    <r>
      <rPr>
        <b/>
        <sz val="11"/>
        <color theme="1" tint="0.24994659260841701"/>
        <rFont val="Times New Roman"/>
        <family val="1"/>
      </rPr>
      <t>:</t>
    </r>
    <r>
      <rPr>
        <sz val="11"/>
        <color theme="1" tint="0.24994659260841701"/>
        <rFont val="Times New Roman"/>
        <family val="1"/>
      </rPr>
      <t xml:space="preserve"> Email rule, Report, Weekly meeting
</t>
    </r>
    <r>
      <rPr>
        <b/>
        <u/>
        <sz val="11"/>
        <color theme="1" tint="0.24994659260841701"/>
        <rFont val="Times New Roman"/>
        <family val="1"/>
      </rPr>
      <t>Prerequisite</t>
    </r>
    <r>
      <rPr>
        <b/>
        <sz val="11"/>
        <color theme="1" tint="0.24994659260841701"/>
        <rFont val="Times New Roman"/>
        <family val="1"/>
      </rPr>
      <t>:</t>
    </r>
    <r>
      <rPr>
        <sz val="11"/>
        <color theme="1" tint="0.24994659260841701"/>
        <rFont val="Times New Roman"/>
        <family val="1"/>
      </rPr>
      <t xml:space="preserve"> None</t>
    </r>
  </si>
  <si>
    <t>Could you give an C++ example and show concepts in that example?</t>
  </si>
  <si>
    <t>Could you give an C++ example by using all basic features?</t>
  </si>
  <si>
    <t>Compile &amp; Simulate simple C++ code by using concepts &amp; basic features (Using gcc4.1.2 or higher)</t>
  </si>
  <si>
    <t>Compile &amp; Simulate simple SystemC module using all methods, threads, ports, signals and event notification</t>
  </si>
  <si>
    <t>Could you give SystemC example by using Concepts, Ports, Signal, Event?</t>
  </si>
  <si>
    <t>What is reason for using TLM?</t>
  </si>
  <si>
    <t>What is TLM2.0?</t>
  </si>
  <si>
    <t>Dung Nguyen
Oct/04th/2017</t>
  </si>
  <si>
    <r>
      <rPr>
        <b/>
        <u/>
        <sz val="11"/>
        <color theme="1" tint="0.24994659260841701"/>
        <rFont val="Times New Roman"/>
        <family val="1"/>
      </rPr>
      <t>Items</t>
    </r>
    <r>
      <rPr>
        <sz val="11"/>
        <color theme="1" tint="0.24994659260841701"/>
        <rFont val="Times New Roman"/>
        <family val="1"/>
      </rPr>
      <t xml:space="preserve">: Some concepts in C++
</t>
    </r>
    <r>
      <rPr>
        <b/>
        <u/>
        <sz val="11"/>
        <color theme="1" tint="0.24994659260841701"/>
        <rFont val="Times New Roman"/>
        <family val="1"/>
      </rPr>
      <t>Prerequisite</t>
    </r>
    <r>
      <rPr>
        <sz val="11"/>
        <color theme="1" tint="0.24994659260841701"/>
        <rFont val="Times New Roman"/>
        <family val="1"/>
      </rPr>
      <t>: None</t>
    </r>
  </si>
  <si>
    <t>Could you explain some C++ features (Template, Friend function, Friend class, Function overloading, Operator overloading, Virtual function)?</t>
  </si>
  <si>
    <r>
      <rPr>
        <b/>
        <u/>
        <sz val="11"/>
        <color theme="1" tint="0.24994659260841701"/>
        <rFont val="Times New Roman"/>
        <family val="1"/>
      </rPr>
      <t>Items</t>
    </r>
    <r>
      <rPr>
        <sz val="11"/>
        <color theme="1" tint="0.24994659260841701"/>
        <rFont val="Times New Roman"/>
        <family val="1"/>
      </rPr>
      <t xml:space="preserve">: Some basic features in C++
</t>
    </r>
    <r>
      <rPr>
        <b/>
        <u/>
        <sz val="11"/>
        <color theme="1" tint="0.24994659260841701"/>
        <rFont val="Times New Roman"/>
        <family val="1"/>
      </rPr>
      <t>Prerequisite</t>
    </r>
    <r>
      <rPr>
        <sz val="11"/>
        <color theme="1" tint="0.24994659260841701"/>
        <rFont val="Times New Roman"/>
        <family val="1"/>
      </rPr>
      <t>: None</t>
    </r>
  </si>
  <si>
    <t>Could you explain some SystemC concepts (Module, Processes, Ports, Signal, Event)?</t>
  </si>
  <si>
    <t>What is different from processes?</t>
  </si>
  <si>
    <t>How do you notify an event? What is type of event notification? How do you cancel an event notification?</t>
  </si>
  <si>
    <r>
      <rPr>
        <b/>
        <u/>
        <sz val="11"/>
        <color theme="1"/>
        <rFont val="Times New Roman"/>
        <family val="1"/>
      </rPr>
      <t>Items</t>
    </r>
    <r>
      <rPr>
        <sz val="11"/>
        <color theme="1"/>
        <rFont val="Times New Roman"/>
        <family val="1"/>
      </rPr>
      <t xml:space="preserve">: Some concepts in SystemC
</t>
    </r>
    <r>
      <rPr>
        <b/>
        <u/>
        <sz val="11"/>
        <color theme="1"/>
        <rFont val="Times New Roman"/>
        <family val="1"/>
      </rPr>
      <t>Prerequisite</t>
    </r>
    <r>
      <rPr>
        <sz val="11"/>
        <color theme="1"/>
        <rFont val="Times New Roman"/>
        <family val="1"/>
      </rPr>
      <t>: C++ knowledge</t>
    </r>
  </si>
  <si>
    <r>
      <rPr>
        <b/>
        <u/>
        <sz val="11"/>
        <color theme="1"/>
        <rFont val="Times New Roman"/>
        <family val="1"/>
      </rPr>
      <t>Items</t>
    </r>
    <r>
      <rPr>
        <sz val="11"/>
        <color theme="1"/>
        <rFont val="Times New Roman"/>
        <family val="1"/>
      </rPr>
      <t xml:space="preserve"> : TLM 2.0 library
</t>
    </r>
    <r>
      <rPr>
        <b/>
        <u/>
        <sz val="11"/>
        <color theme="1"/>
        <rFont val="Times New Roman"/>
        <family val="1"/>
      </rPr>
      <t>Prerequisite</t>
    </r>
    <r>
      <rPr>
        <sz val="11"/>
        <color theme="1"/>
        <rFont val="Times New Roman"/>
        <family val="1"/>
      </rPr>
      <t>: C++/SystemC knowledge</t>
    </r>
  </si>
  <si>
    <t>What kind of coding rule can we check by using static tool (1TeamSystem tool)?</t>
  </si>
  <si>
    <t>Could you investigate all coding rules and update above your example by using these coding rule?</t>
  </si>
  <si>
    <t>Could you explain basic object (Initiator, Target, Socket, Path, Interface)?</t>
  </si>
  <si>
    <t>What is System Level Design?</t>
  </si>
  <si>
    <t>What is aim of System Level Design?</t>
  </si>
  <si>
    <t>What is term to devide abstraction level of models?</t>
  </si>
  <si>
    <r>
      <rPr>
        <b/>
        <u/>
        <sz val="11"/>
        <color theme="1" tint="0.24994659260841701"/>
        <rFont val="Times New Roman"/>
        <family val="1"/>
      </rPr>
      <t>Items</t>
    </r>
    <r>
      <rPr>
        <sz val="11"/>
        <color theme="1" tint="0.24994659260841701"/>
        <rFont val="Times New Roman"/>
        <family val="1"/>
      </rPr>
      <t xml:space="preserve">: Abstract level of model
</t>
    </r>
    <r>
      <rPr>
        <b/>
        <u/>
        <sz val="11"/>
        <color theme="1" tint="0.24994659260841701"/>
        <rFont val="Times New Roman"/>
        <family val="1"/>
      </rPr>
      <t>Prerequisite</t>
    </r>
    <r>
      <rPr>
        <sz val="11"/>
        <color theme="1" tint="0.24994659260841701"/>
        <rFont val="Times New Roman"/>
        <family val="1"/>
      </rPr>
      <t>: C++/SystemC knowledge</t>
    </r>
  </si>
  <si>
    <r>
      <rPr>
        <b/>
        <u/>
        <sz val="11"/>
        <color theme="1" tint="0.24994659260841701"/>
        <rFont val="Times New Roman"/>
        <family val="1"/>
      </rPr>
      <t>Items</t>
    </r>
    <r>
      <rPr>
        <sz val="11"/>
        <color theme="1" tint="0.24994659260841701"/>
        <rFont val="Times New Roman"/>
        <family val="1"/>
      </rPr>
      <t xml:space="preserve">: Aims of System Level Design
</t>
    </r>
    <r>
      <rPr>
        <b/>
        <u/>
        <sz val="11"/>
        <color theme="1" tint="0.24994659260841701"/>
        <rFont val="Times New Roman"/>
        <family val="1"/>
      </rPr>
      <t>Prerequisite</t>
    </r>
    <r>
      <rPr>
        <sz val="11"/>
        <color theme="1" tint="0.24994659260841701"/>
        <rFont val="Times New Roman"/>
        <family val="1"/>
      </rPr>
      <t>: C++/SystemC knowledge</t>
    </r>
  </si>
  <si>
    <t>1) BH003_System Level &amp; High Level Design (17S).pdf</t>
  </si>
  <si>
    <t>Could you explain abstraction level of model in Funcion, Time, Communication?</t>
  </si>
  <si>
    <r>
      <rPr>
        <b/>
        <u/>
        <sz val="11"/>
        <color theme="1"/>
        <rFont val="Times New Roman"/>
        <family val="1"/>
      </rPr>
      <t>Items</t>
    </r>
    <r>
      <rPr>
        <sz val="11"/>
        <color theme="1"/>
        <rFont val="Times New Roman"/>
        <family val="1"/>
      </rPr>
      <t xml:space="preserve">: Coding rule
</t>
    </r>
    <r>
      <rPr>
        <b/>
        <u/>
        <sz val="11"/>
        <color theme="1"/>
        <rFont val="Times New Roman"/>
        <family val="1"/>
      </rPr>
      <t>Prerequisite</t>
    </r>
    <r>
      <rPr>
        <sz val="11"/>
        <color theme="1"/>
        <rFont val="Times New Roman"/>
        <family val="1"/>
      </rPr>
      <t>: C++/SystemC knowledge</t>
    </r>
  </si>
  <si>
    <t>What is "Specification", "Architecture", "Model" concept?
What is included in specification?</t>
  </si>
  <si>
    <t>1) TLM2.0_presentation.pdf</t>
  </si>
  <si>
    <t>1) USR-SLD-14011_RegisterIF.pdf</t>
  </si>
  <si>
    <t>1) GenTMfromChecklist_Introduction_v1.3.pdf</t>
  </si>
  <si>
    <r>
      <rPr>
        <b/>
        <u/>
        <sz val="11"/>
        <color theme="1" tint="0.24994659260841701"/>
        <rFont val="Times New Roman"/>
        <family val="1"/>
      </rPr>
      <t>Items</t>
    </r>
    <r>
      <rPr>
        <sz val="11"/>
        <color theme="1" tint="0.24994659260841701"/>
        <rFont val="Times New Roman"/>
        <family val="1"/>
      </rPr>
      <t xml:space="preserve">: Test pattern generator (tool)
</t>
    </r>
    <r>
      <rPr>
        <b/>
        <u/>
        <sz val="11"/>
        <color theme="1" tint="0.24994659260841701"/>
        <rFont val="Times New Roman"/>
        <family val="1"/>
      </rPr>
      <t>Prerequisite</t>
    </r>
    <r>
      <rPr>
        <sz val="11"/>
        <color theme="1" tint="0.24994659260841701"/>
        <rFont val="Times New Roman"/>
        <family val="1"/>
      </rPr>
      <t>:</t>
    </r>
  </si>
  <si>
    <r>
      <rPr>
        <b/>
        <u/>
        <sz val="11"/>
        <color theme="1" tint="0.24994659260841701"/>
        <rFont val="Times New Roman"/>
        <family val="1"/>
      </rPr>
      <t>Items</t>
    </r>
    <r>
      <rPr>
        <sz val="11"/>
        <color theme="1" tint="0.24994659260841701"/>
        <rFont val="Times New Roman"/>
        <family val="1"/>
      </rPr>
      <t xml:space="preserve">: Register IF generator (tool)
</t>
    </r>
    <r>
      <rPr>
        <b/>
        <u/>
        <sz val="11"/>
        <color theme="1" tint="0.24994659260841701"/>
        <rFont val="Times New Roman"/>
        <family val="1"/>
      </rPr>
      <t>Prerequisite</t>
    </r>
    <r>
      <rPr>
        <sz val="11"/>
        <color theme="1" tint="0.24994659260841701"/>
        <rFont val="Times New Roman"/>
        <family val="1"/>
      </rPr>
      <t>:</t>
    </r>
  </si>
  <si>
    <r>
      <rPr>
        <b/>
        <u/>
        <sz val="11"/>
        <color theme="1"/>
        <rFont val="Times New Roman"/>
        <family val="1"/>
      </rPr>
      <t>Items</t>
    </r>
    <r>
      <rPr>
        <sz val="11"/>
        <color theme="1"/>
        <rFont val="Times New Roman"/>
        <family val="1"/>
      </rPr>
      <t xml:space="preserve">: General Timer model (common model)
</t>
    </r>
    <r>
      <rPr>
        <b/>
        <u/>
        <sz val="11"/>
        <color theme="1"/>
        <rFont val="Times New Roman"/>
        <family val="1"/>
      </rPr>
      <t>Prerequisite</t>
    </r>
    <r>
      <rPr>
        <sz val="11"/>
        <color theme="1"/>
        <rFont val="Times New Roman"/>
        <family val="1"/>
      </rPr>
      <t>:</t>
    </r>
  </si>
  <si>
    <t>What is purpose of Register IF generator? Why do we need it?</t>
  </si>
  <si>
    <t>1) USR-SLD-17002_GeneralTimer.xlsx
2) INT-SLD-12003.pdf</t>
  </si>
  <si>
    <t>What is input/output of Test Pattern Generator tool?</t>
  </si>
  <si>
    <t>What is purpose of Test Pattern generator tool? Why do we need it?</t>
  </si>
  <si>
    <t>Which part in the checklist can you not modify?
Which part in the checklist do you need modify/add?</t>
  </si>
  <si>
    <t>What is input/output of Register IF Generator tool?</t>
  </si>
  <si>
    <t>What is call-back attribute of register when using Register IF Generator tool?</t>
  </si>
  <si>
    <t>What is purpose of General Timer model ? Why do we need it?</t>
  </si>
  <si>
    <t>Do you understand all features in General Timer model? Please explain them</t>
  </si>
  <si>
    <t>Which function/API in General Timer model do you must calling when using this model? Please explain their meaning</t>
  </si>
  <si>
    <t>How do you use General Timer model?</t>
  </si>
  <si>
    <t>1) SCD-MCS-ModelID_ModelName.xls</t>
  </si>
  <si>
    <r>
      <rPr>
        <b/>
        <u/>
        <sz val="11"/>
        <color theme="1" tint="0.24994659260841701"/>
        <rFont val="Times New Roman"/>
        <family val="1"/>
      </rPr>
      <t>Items</t>
    </r>
    <r>
      <rPr>
        <sz val="11"/>
        <color theme="1" tint="0.24994659260841701"/>
        <rFont val="Times New Roman"/>
        <family val="1"/>
      </rPr>
      <t xml:space="preserve">: Development schedule estimation
</t>
    </r>
    <r>
      <rPr>
        <b/>
        <u/>
        <sz val="11"/>
        <color theme="1" tint="0.24994659260841701"/>
        <rFont val="Times New Roman"/>
        <family val="1"/>
      </rPr>
      <t>Prerequisite</t>
    </r>
    <r>
      <rPr>
        <sz val="11"/>
        <color theme="1" tint="0.24994659260841701"/>
        <rFont val="Times New Roman"/>
        <family val="1"/>
      </rPr>
      <t>: MCU Modeling process</t>
    </r>
  </si>
  <si>
    <t>Plan Start</t>
  </si>
  <si>
    <t>Plan Duration
(hours)</t>
  </si>
  <si>
    <t>Actual Start</t>
  </si>
  <si>
    <t>Actual Duration
(hours)</t>
  </si>
  <si>
    <t>Common_regulation</t>
  </si>
  <si>
    <t>Programming_language</t>
  </si>
  <si>
    <t>System_level_design</t>
  </si>
  <si>
    <t>MCU_modeling_process</t>
  </si>
  <si>
    <t>SpecificTools_CommonModel</t>
  </si>
  <si>
    <t>Model_development</t>
  </si>
  <si>
    <t>- Items/Prerequisite: 
      + Items: trainin content
      + Prequisition : prepare ( read ) the training content before meeting in order to raise question/concern/suggest
      + Refer document: Document name to be referred
- Investigation (Q&amp;A) : questions and answer realatedd to training content to make sure trainee understand
- Practice: steps to run this training content on lab machine , get output of practicing to answer Questions</t>
  </si>
  <si>
    <t>- tems/Prerequisite: 
      + Items: trainin content
      + Prequisition : prepare ( read ) the training content before meeting in order to raise question/concern/suggest
      + Refer document: Document name to be referred
- Investigation (Q&amp;A) : questions and answer realatedd to training content to make sure trainee understand
- Practice: steps to run this training content on lab machine , get output of practicing to answer Questions</t>
  </si>
  <si>
    <t>Sa</t>
  </si>
  <si>
    <t>Su</t>
  </si>
  <si>
    <t>Week 1</t>
  </si>
  <si>
    <t>Week 2</t>
  </si>
  <si>
    <t>Week 3</t>
  </si>
  <si>
    <t>Week 4</t>
  </si>
  <si>
    <t>Week 5</t>
  </si>
  <si>
    <t>Week 6</t>
  </si>
  <si>
    <t xml:space="preserve">    1.1) Part1: Common regulation (Report, Email rule ..)</t>
  </si>
  <si>
    <t xml:space="preserve">    1.2) Part2: Programming language</t>
  </si>
  <si>
    <t xml:space="preserve">                1.2.1) C++</t>
  </si>
  <si>
    <t xml:space="preserve">                1.2.2) SystemC</t>
  </si>
  <si>
    <t xml:space="preserve">                           - Some concepts</t>
  </si>
  <si>
    <t xml:space="preserve">                          - Practice: Compile/Simulate simple SystemC module included 
                             methods, threads, ports, signals and event notification</t>
  </si>
  <si>
    <t xml:space="preserve">                           - Some basic features</t>
  </si>
  <si>
    <t xml:space="preserve">                          - Practice: Compile/Simulate simple C++ code by using
                             concepts and basic features</t>
  </si>
  <si>
    <t xml:space="preserve">                1.2.3) TLM 2.0 library</t>
  </si>
  <si>
    <t xml:space="preserve">                1.2.4) Coding rule</t>
  </si>
  <si>
    <t>1) CodingRule_v08_e.xls
2) C_SystemC_CodingRule_v1.1.pdf</t>
  </si>
  <si>
    <r>
      <rPr>
        <b/>
        <sz val="11"/>
        <color theme="1"/>
        <rFont val="Times New Roman"/>
        <family val="1"/>
      </rPr>
      <t>- Part2@Programming_language sheet</t>
    </r>
    <r>
      <rPr>
        <sz val="11"/>
        <color theme="1"/>
        <rFont val="Times New Roman"/>
        <family val="1"/>
      </rPr>
      <t>: Changed version of coding rule document from C_SystemC_CodingRule10.pdf -&gt; C_SystemC_CodingRule_v1.1.pdf</t>
    </r>
  </si>
  <si>
    <t>1.1</t>
  </si>
  <si>
    <r>
      <t xml:space="preserve">What is </t>
    </r>
    <r>
      <rPr>
        <b/>
        <sz val="11"/>
        <rFont val="Times New Roman"/>
        <family val="1"/>
      </rPr>
      <t>purpose</t>
    </r>
    <r>
      <rPr>
        <sz val="11"/>
        <rFont val="Times New Roman"/>
        <family val="1"/>
      </rPr>
      <t xml:space="preserve"> of personal report?
When do you send personal report each week?</t>
    </r>
  </si>
  <si>
    <r>
      <t xml:space="preserve">What are main parts in personal </t>
    </r>
    <r>
      <rPr>
        <b/>
        <sz val="11"/>
        <rFont val="Times New Roman"/>
        <family val="1"/>
      </rPr>
      <t>report format</t>
    </r>
    <r>
      <rPr>
        <sz val="11"/>
        <rFont val="Times New Roman"/>
        <family val="1"/>
      </rPr>
      <t xml:space="preserve"> in MCU Modeling team?</t>
    </r>
  </si>
  <si>
    <t>1.2</t>
  </si>
  <si>
    <t>What is email subject rule in AST1 group?
Why do we need this rule?</t>
  </si>
  <si>
    <t>1) SC-HEAP_Modeling_Guideline.pdf</t>
  </si>
  <si>
    <t>What is purpose of modeling guideline?</t>
  </si>
  <si>
    <r>
      <rPr>
        <b/>
        <u/>
        <sz val="11"/>
        <color theme="1" tint="0.24994659260841701"/>
        <rFont val="Times New Roman"/>
        <family val="1"/>
      </rPr>
      <t>Items</t>
    </r>
    <r>
      <rPr>
        <sz val="11"/>
        <color theme="1" tint="0.24994659260841701"/>
        <rFont val="Times New Roman"/>
        <family val="1"/>
      </rPr>
      <t xml:space="preserve">: Common Model Requirements
</t>
    </r>
    <r>
      <rPr>
        <b/>
        <u/>
        <sz val="11"/>
        <color theme="1" tint="0.24994659260841701"/>
        <rFont val="Times New Roman"/>
        <family val="1"/>
      </rPr>
      <t>Prerequisite</t>
    </r>
    <r>
      <rPr>
        <sz val="11"/>
        <color theme="1" tint="0.24994659260841701"/>
        <rFont val="Times New Roman"/>
        <family val="1"/>
      </rPr>
      <t>: None</t>
    </r>
  </si>
  <si>
    <r>
      <rPr>
        <b/>
        <u/>
        <sz val="11"/>
        <color theme="1"/>
        <rFont val="Times New Roman"/>
        <family val="1"/>
      </rPr>
      <t>Items</t>
    </r>
    <r>
      <rPr>
        <sz val="11"/>
        <color theme="1"/>
        <rFont val="Times New Roman"/>
        <family val="1"/>
      </rPr>
      <t xml:space="preserve">: Model Scope Guidelines
</t>
    </r>
    <r>
      <rPr>
        <b/>
        <u/>
        <sz val="11"/>
        <color theme="1"/>
        <rFont val="Times New Roman"/>
        <family val="1"/>
      </rPr>
      <t>Prerequisite</t>
    </r>
    <r>
      <rPr>
        <sz val="11"/>
        <color theme="1"/>
        <rFont val="Times New Roman"/>
        <family val="1"/>
      </rPr>
      <t>: None</t>
    </r>
  </si>
  <si>
    <t>Hue Pham
Jan/22/2019</t>
  </si>
  <si>
    <t>Chan Le
Jan/22/2019</t>
  </si>
  <si>
    <t>Dung Nguyen
Jan/22/2019</t>
  </si>
  <si>
    <t xml:space="preserve">    2.1) Part 5: SCHEAP Modeling guideline</t>
  </si>
  <si>
    <r>
      <rPr>
        <b/>
        <sz val="11"/>
        <color theme="1"/>
        <rFont val="Times New Roman"/>
        <family val="1"/>
      </rPr>
      <t>- Training_Plan sheet</t>
    </r>
    <r>
      <rPr>
        <sz val="11"/>
        <color theme="1"/>
        <rFont val="Times New Roman"/>
        <family val="1"/>
      </rPr>
      <t xml:space="preserve">: Added "2.1) Part 5: SCHEAP Modeling guideline"
- </t>
    </r>
    <r>
      <rPr>
        <b/>
        <sz val="11"/>
        <color theme="1"/>
        <rFont val="Times New Roman"/>
        <family val="1"/>
      </rPr>
      <t>Part5@SCHEAP_modeling_guideline</t>
    </r>
    <r>
      <rPr>
        <sz val="11"/>
        <color theme="1"/>
        <rFont val="Times New Roman"/>
        <family val="1"/>
      </rPr>
      <t xml:space="preserve"> sheet: added this sheet</t>
    </r>
  </si>
  <si>
    <r>
      <rPr>
        <b/>
        <u/>
        <sz val="11"/>
        <color theme="1" tint="0.24994659260841701"/>
        <rFont val="Times New Roman"/>
        <family val="1"/>
      </rPr>
      <t>Items</t>
    </r>
    <r>
      <rPr>
        <sz val="11"/>
        <color theme="1" tint="0.24994659260841701"/>
        <rFont val="Times New Roman"/>
        <family val="1"/>
      </rPr>
      <t xml:space="preserve">: Aims of SCHEAP Modeling_Guideline
</t>
    </r>
    <r>
      <rPr>
        <b/>
        <u/>
        <sz val="11"/>
        <color theme="1" tint="0.24994659260841701"/>
        <rFont val="Times New Roman"/>
        <family val="1"/>
      </rPr>
      <t>Prerequisite</t>
    </r>
    <r>
      <rPr>
        <sz val="11"/>
        <color theme="1" tint="0.24994659260841701"/>
        <rFont val="Times New Roman"/>
        <family val="1"/>
      </rPr>
      <t>: None</t>
    </r>
  </si>
  <si>
    <r>
      <rPr>
        <b/>
        <u/>
        <sz val="11"/>
        <color theme="1"/>
        <rFont val="Times New Roman"/>
        <family val="1"/>
      </rPr>
      <t>Items</t>
    </r>
    <r>
      <rPr>
        <sz val="11"/>
        <color theme="1"/>
        <rFont val="Times New Roman"/>
        <family val="1"/>
      </rPr>
      <t xml:space="preserve">: Error/Warning/Info Message Output Requirements
</t>
    </r>
    <r>
      <rPr>
        <b/>
        <u/>
        <sz val="11"/>
        <color theme="1"/>
        <rFont val="Times New Roman"/>
        <family val="1"/>
      </rPr>
      <t>Prerequisite</t>
    </r>
    <r>
      <rPr>
        <sz val="11"/>
        <color theme="1"/>
        <rFont val="Times New Roman"/>
        <family val="1"/>
      </rPr>
      <t>: None</t>
    </r>
  </si>
  <si>
    <t>1) AST1_PrjName_WR_YourName_week#.txt
2) Weekly_meeting_minute_template.xlsx</t>
  </si>
  <si>
    <r>
      <rPr>
        <b/>
        <u/>
        <sz val="11"/>
        <color theme="1"/>
        <rFont val="Times New Roman"/>
        <family val="1"/>
      </rPr>
      <t>Items</t>
    </r>
    <r>
      <rPr>
        <sz val="11"/>
        <color theme="1"/>
        <rFont val="Times New Roman"/>
        <family val="1"/>
      </rPr>
      <t xml:space="preserve">: Static check tool (tool)
</t>
    </r>
    <r>
      <rPr>
        <b/>
        <u/>
        <sz val="11"/>
        <color theme="1"/>
        <rFont val="Times New Roman"/>
        <family val="1"/>
      </rPr>
      <t>Prerequisite</t>
    </r>
    <r>
      <rPr>
        <sz val="11"/>
        <color theme="1"/>
        <rFont val="Times New Roman"/>
        <family val="1"/>
      </rPr>
      <t>:</t>
    </r>
  </si>
  <si>
    <t>1) User_Manual_Static_check_Tool.txt</t>
  </si>
  <si>
    <t>What is input/output of Static check tool?</t>
  </si>
  <si>
    <t>How do you check the report files from Static check tool?</t>
  </si>
  <si>
    <t>1.3</t>
  </si>
  <si>
    <t>Hue Pham
Jul/19/2019</t>
  </si>
  <si>
    <t xml:space="preserve">    2.3) Part 7: Peer review checklist</t>
  </si>
  <si>
    <t>Peer Review Checklist</t>
  </si>
  <si>
    <t>Make detail schedule to develop simple model</t>
  </si>
  <si>
    <t>Dung Nguyen
Jul/19/2019</t>
  </si>
  <si>
    <r>
      <t xml:space="preserve">    2.5) Part 9: Model development practice under MCU Modeling development
           process (model</t>
    </r>
    <r>
      <rPr>
        <b/>
        <sz val="11"/>
        <color rgb="FFFF0000"/>
        <rFont val="Arial"/>
        <family val="2"/>
      </rPr>
      <t xml:space="preserve"> trial</t>
    </r>
    <r>
      <rPr>
        <b/>
        <sz val="11"/>
        <color theme="1"/>
        <rFont val="Arial"/>
        <family val="2"/>
      </rPr>
      <t>)</t>
    </r>
  </si>
  <si>
    <t xml:space="preserve">    2.4) Part 8: Acceptance checklist</t>
  </si>
  <si>
    <r>
      <rPr>
        <b/>
        <sz val="11"/>
        <color theme="1"/>
        <rFont val="Times New Roman"/>
        <family val="1"/>
      </rPr>
      <t>- Training_Plan sheet</t>
    </r>
    <r>
      <rPr>
        <sz val="11"/>
        <color theme="1"/>
        <rFont val="Times New Roman"/>
        <family val="1"/>
      </rPr>
      <t xml:space="preserve">: Added "2.3) Part 7: Peer review checklist" and " 2.4) Part 8: Acceptance checklist"
- Added </t>
    </r>
    <r>
      <rPr>
        <b/>
        <sz val="11"/>
        <color theme="1"/>
        <rFont val="Times New Roman"/>
        <family val="1"/>
      </rPr>
      <t>Part7@Peer_Review_Checklist</t>
    </r>
    <r>
      <rPr>
        <sz val="11"/>
        <color theme="1"/>
        <rFont val="Times New Roman"/>
        <family val="1"/>
      </rPr>
      <t xml:space="preserve"> sheet.
- Added </t>
    </r>
    <r>
      <rPr>
        <b/>
        <sz val="11"/>
        <color theme="1"/>
        <rFont val="Times New Roman"/>
        <family val="1"/>
      </rPr>
      <t>Part8@Acceptance_Checklist</t>
    </r>
    <r>
      <rPr>
        <sz val="11"/>
        <color theme="1"/>
        <rFont val="Times New Roman"/>
        <family val="1"/>
      </rPr>
      <t xml:space="preserve"> sheet.
- </t>
    </r>
    <r>
      <rPr>
        <b/>
        <sz val="11"/>
        <color theme="1"/>
        <rFont val="Times New Roman"/>
        <family val="1"/>
      </rPr>
      <t>Part6@SpecificTools_CommonModel</t>
    </r>
    <r>
      <rPr>
        <sz val="11"/>
        <color theme="1"/>
        <rFont val="Times New Roman"/>
        <family val="1"/>
      </rPr>
      <t xml:space="preserve"> sheet: added static check tool.
</t>
    </r>
  </si>
  <si>
    <t>Acceptance Checklist</t>
  </si>
  <si>
    <r>
      <rPr>
        <b/>
        <u/>
        <sz val="11"/>
        <color theme="1" tint="0.24994659260841701"/>
        <rFont val="Times New Roman"/>
        <family val="1"/>
      </rPr>
      <t>Items</t>
    </r>
    <r>
      <rPr>
        <sz val="11"/>
        <color theme="1" tint="0.24994659260841701"/>
        <rFont val="Times New Roman"/>
        <family val="1"/>
      </rPr>
      <t xml:space="preserve">: FD phase Checklist
</t>
    </r>
    <r>
      <rPr>
        <b/>
        <u/>
        <sz val="11"/>
        <color theme="1" tint="0.24994659260841701"/>
        <rFont val="Times New Roman"/>
        <family val="1"/>
      </rPr>
      <t>Prerequisite</t>
    </r>
    <r>
      <rPr>
        <sz val="11"/>
        <color theme="1" tint="0.24994659260841701"/>
        <rFont val="Times New Roman"/>
        <family val="1"/>
      </rPr>
      <t xml:space="preserve">: None
</t>
    </r>
  </si>
  <si>
    <r>
      <rPr>
        <b/>
        <u/>
        <sz val="11"/>
        <color theme="1" tint="0.24994659260841701"/>
        <rFont val="Times New Roman"/>
        <family val="1"/>
      </rPr>
      <t>Items</t>
    </r>
    <r>
      <rPr>
        <sz val="11"/>
        <color theme="1" tint="0.24994659260841701"/>
        <rFont val="Times New Roman"/>
        <family val="1"/>
      </rPr>
      <t xml:space="preserve"> : DD phase Checklist
</t>
    </r>
    <r>
      <rPr>
        <b/>
        <u/>
        <sz val="11"/>
        <color theme="1" tint="0.24994659260841701"/>
        <rFont val="Times New Roman"/>
        <family val="1"/>
      </rPr>
      <t>Prerequisite</t>
    </r>
    <r>
      <rPr>
        <sz val="11"/>
        <color theme="1" tint="0.24994659260841701"/>
        <rFont val="Times New Roman"/>
        <family val="1"/>
      </rPr>
      <t xml:space="preserve">: None
</t>
    </r>
  </si>
  <si>
    <r>
      <rPr>
        <b/>
        <u/>
        <sz val="11"/>
        <color theme="1"/>
        <rFont val="Times New Roman"/>
        <family val="1"/>
      </rPr>
      <t>Items</t>
    </r>
    <r>
      <rPr>
        <sz val="11"/>
        <color theme="1"/>
        <rFont val="Times New Roman"/>
        <family val="1"/>
      </rPr>
      <t xml:space="preserve">: CD phase Checklist
</t>
    </r>
    <r>
      <rPr>
        <b/>
        <u/>
        <sz val="11"/>
        <color theme="1"/>
        <rFont val="Times New Roman"/>
        <family val="1"/>
      </rPr>
      <t>Prerequisite:</t>
    </r>
    <r>
      <rPr>
        <sz val="11"/>
        <color theme="1"/>
        <rFont val="Times New Roman"/>
        <family val="1"/>
      </rPr>
      <t xml:space="preserve"> None
</t>
    </r>
  </si>
  <si>
    <r>
      <rPr>
        <b/>
        <u/>
        <sz val="11"/>
        <color theme="1"/>
        <rFont val="Times New Roman"/>
        <family val="1"/>
      </rPr>
      <t>Items</t>
    </r>
    <r>
      <rPr>
        <sz val="11"/>
        <color theme="1"/>
        <rFont val="Times New Roman"/>
        <family val="1"/>
      </rPr>
      <t xml:space="preserve">: UT phase Checklist
</t>
    </r>
    <r>
      <rPr>
        <b/>
        <u/>
        <sz val="11"/>
        <color theme="1"/>
        <rFont val="Times New Roman"/>
        <family val="1"/>
      </rPr>
      <t>Prerequisite</t>
    </r>
    <r>
      <rPr>
        <sz val="11"/>
        <color theme="1"/>
        <rFont val="Times New Roman"/>
        <family val="1"/>
      </rPr>
      <t xml:space="preserve">: None
</t>
    </r>
  </si>
  <si>
    <r>
      <rPr>
        <b/>
        <u/>
        <sz val="11"/>
        <color theme="1"/>
        <rFont val="Times New Roman"/>
        <family val="1"/>
      </rPr>
      <t>Items</t>
    </r>
    <r>
      <rPr>
        <sz val="11"/>
        <color theme="1"/>
        <rFont val="Times New Roman"/>
        <family val="1"/>
      </rPr>
      <t xml:space="preserve">: UM phase Checklist
</t>
    </r>
    <r>
      <rPr>
        <b/>
        <u/>
        <sz val="11"/>
        <color theme="1"/>
        <rFont val="Times New Roman"/>
        <family val="1"/>
      </rPr>
      <t>Prerequisite</t>
    </r>
    <r>
      <rPr>
        <sz val="11"/>
        <color theme="1"/>
        <rFont val="Times New Roman"/>
        <family val="1"/>
      </rPr>
      <t xml:space="preserve">: None
</t>
    </r>
  </si>
  <si>
    <t>1) Acceptance-MCS-Template.xlsx</t>
  </si>
  <si>
    <t>What is purpose of FD phase Checklist?</t>
  </si>
  <si>
    <t>Investigate content FD phase Checklist</t>
  </si>
  <si>
    <t>What is purpose of DD phase Checklist?</t>
  </si>
  <si>
    <t>Investigate content DD phase Checklist</t>
  </si>
  <si>
    <t>Investigate content CD phase Checklist</t>
  </si>
  <si>
    <t>What is purpose of CD phase Checklist?</t>
  </si>
  <si>
    <t>What is purpose of UT phase Checklist?</t>
  </si>
  <si>
    <t>Investigate content of UT phase Checklist</t>
  </si>
  <si>
    <t xml:space="preserve">What is purpose of UM phase Checklist?
</t>
  </si>
  <si>
    <t>Investigate content of UM phase Checklist</t>
  </si>
  <si>
    <t>- Items/Prerequisite: 
      + Items: training content
      + Prequisition : prepare ( read ) the training content before meeting in order to raise question/concern/suggest
      + Refer document: Document name to be referred
- Investigation (Q&amp;A) : questions and answer realatedd to training content to make sure trainee understand
- Practice: steps to run this training content on lab machine , get output of practicing to answer Questions</t>
  </si>
  <si>
    <t xml:space="preserve">    2.2) Part 6: Specific tools (Test pattern generator, Register IF generator,
           Command IF generator, static check tool) &amp; Common models (General Timer) in MCU Modeling project</t>
  </si>
  <si>
    <t>Bac Huynh
Jun/13/2021</t>
  </si>
  <si>
    <r>
      <rPr>
        <b/>
        <u/>
        <sz val="11"/>
        <color theme="1"/>
        <rFont val="Times New Roman"/>
        <family val="1"/>
      </rPr>
      <t>Items</t>
    </r>
    <r>
      <rPr>
        <sz val="11"/>
        <color theme="1"/>
        <rFont val="Times New Roman"/>
        <family val="1"/>
      </rPr>
      <t xml:space="preserve">: RVC common model (common modell)
</t>
    </r>
    <r>
      <rPr>
        <b/>
        <u/>
        <sz val="11"/>
        <color theme="1"/>
        <rFont val="Times New Roman"/>
        <family val="1"/>
      </rPr>
      <t>Prerequisite</t>
    </r>
    <r>
      <rPr>
        <sz val="11"/>
        <color theme="1"/>
        <rFont val="Times New Roman"/>
        <family val="1"/>
      </rPr>
      <t>:</t>
    </r>
  </si>
  <si>
    <t>1) COMMON_RVC\rvc_common_model.cpp
2) COMMON_RVC\rvc_common_model.h</t>
  </si>
  <si>
    <t>What is purpose of rvc common model? Why do we need it?</t>
  </si>
  <si>
    <t>What is API of common model to use for positive clock edge synchronization?</t>
  </si>
  <si>
    <t>Develop HAGE model.</t>
  </si>
  <si>
    <r>
      <t xml:space="preserve">- </t>
    </r>
    <r>
      <rPr>
        <b/>
        <sz val="11"/>
        <color theme="1"/>
        <rFont val="Times New Roman"/>
        <family val="1"/>
      </rPr>
      <t>Part6@SpecificTools_CommonModel</t>
    </r>
    <r>
      <rPr>
        <sz val="11"/>
        <color theme="1"/>
        <rFont val="Times New Roman"/>
        <family val="1"/>
      </rPr>
      <t xml:space="preserve">: remove cmd_if, add rvc_common_model
- </t>
    </r>
    <r>
      <rPr>
        <b/>
        <sz val="11"/>
        <color theme="1"/>
        <rFont val="Times New Roman"/>
        <family val="1"/>
      </rPr>
      <t>Part9@Model_development</t>
    </r>
    <r>
      <rPr>
        <sz val="11"/>
        <color theme="1"/>
        <rFont val="Times New Roman"/>
        <family val="1"/>
      </rPr>
      <t>: correct prerequisite to part 6, change HBG model to HAGE model</t>
    </r>
  </si>
  <si>
    <t>1) Topic #1. Introduction Software Development Standard JB5001_rev1.00.pptx</t>
  </si>
  <si>
    <t>What is purpose of milestone style?
Do you need to perform all phase (RD -&gt; VT) for each round in milestone style ?</t>
  </si>
  <si>
    <t>1) Topic #6. Measurement &amp; Analysis (A Comprehensive Quality control Material for RVC)_rev1.00.pptx</t>
  </si>
  <si>
    <t>What is purpose of peer review?
What is input of Peer review?
What is output of Peer review?
Can you mix many kinds of development LOC in the same review meeting ?
How to count "number of reviewers" ?
In case of development LOC is too large, What should you do ?</t>
  </si>
  <si>
    <t>What is purpose of each phase(RD,AD,UD,CD,UT)?
What is input of each phase(RD,AD,UD,CD,UT)?
What is output of each phase(RD,AD,UD,CD,UT)?</t>
  </si>
  <si>
    <t>1) Topic #1. Introduction Software Development Standard JB5001_rev1.00.pptx
2) Topic #4. Project Monitoring &amp; Control_rev2.00.pptx</t>
  </si>
  <si>
    <t>What is purpose of risk definition?
What are the  risk management steps?</t>
  </si>
  <si>
    <t>How to detect a defect?
How are defects classified?</t>
  </si>
  <si>
    <t>Write a C++ program for "Car and Human" ( MCU_Basic_C++_Test.pptx slide 22)</t>
  </si>
  <si>
    <t>Choose an exercise in MCU_Basic_SystemC_Test.pptx and write a SystemC program</t>
  </si>
  <si>
    <t>Use MBD Jira project</t>
  </si>
  <si>
    <r>
      <rPr>
        <b/>
        <u/>
        <sz val="11"/>
        <color theme="1" tint="0.24994659260841701"/>
        <rFont val="Times New Roman"/>
        <family val="1"/>
      </rPr>
      <t>Items</t>
    </r>
    <r>
      <rPr>
        <sz val="11"/>
        <color theme="1" tint="0.24994659260841701"/>
        <rFont val="Times New Roman"/>
        <family val="1"/>
      </rPr>
      <t xml:space="preserve">: Model development
</t>
    </r>
    <r>
      <rPr>
        <b/>
        <u/>
        <sz val="11"/>
        <color theme="1" tint="0.24994659260841701"/>
        <rFont val="Times New Roman"/>
        <family val="1"/>
      </rPr>
      <t>Prerequisite</t>
    </r>
    <r>
      <rPr>
        <sz val="11"/>
        <color theme="1" tint="0.24994659260841701"/>
        <rFont val="Times New Roman"/>
        <family val="1"/>
      </rPr>
      <t>: Part 1 -&gt; Part 6, WSL, MBD toolchain</t>
    </r>
  </si>
  <si>
    <t>Bac Huynh
Jun/21/2022
Sy Nguyen
Jun/21/2022</t>
  </si>
  <si>
    <r>
      <rPr>
        <b/>
        <sz val="11"/>
        <color theme="1"/>
        <rFont val="Times New Roman"/>
        <family val="1"/>
      </rPr>
      <t>Training_Plan</t>
    </r>
    <r>
      <rPr>
        <sz val="11"/>
        <color theme="1"/>
        <rFont val="Times New Roman"/>
        <family val="1"/>
      </rPr>
      <t xml:space="preserve">:
- update as use BanVien Jira project
- remove  Part 8: Acceptance checklist due to not use
</t>
    </r>
    <r>
      <rPr>
        <b/>
        <sz val="11"/>
        <color theme="1"/>
        <rFont val="Times New Roman"/>
        <family val="1"/>
      </rPr>
      <t>Part3@System_level_design</t>
    </r>
    <r>
      <rPr>
        <sz val="11"/>
        <color theme="1"/>
        <rFont val="Times New Roman"/>
        <family val="1"/>
      </rPr>
      <t xml:space="preserve">
- update Reference document (2)
</t>
    </r>
    <r>
      <rPr>
        <b/>
        <sz val="11"/>
        <color theme="1"/>
        <rFont val="Times New Roman"/>
        <family val="1"/>
      </rPr>
      <t>Part4@MCU_modeling_process</t>
    </r>
    <r>
      <rPr>
        <sz val="11"/>
        <color theme="1"/>
        <rFont val="Times New Roman"/>
        <family val="1"/>
      </rPr>
      <t xml:space="preserve">:
- add JB5001 training
</t>
    </r>
    <r>
      <rPr>
        <b/>
        <sz val="11"/>
        <color theme="1"/>
        <rFont val="Times New Roman"/>
        <family val="1"/>
      </rPr>
      <t>Part5@SCHEAP_modeling_guideline</t>
    </r>
    <r>
      <rPr>
        <sz val="11"/>
        <color theme="1"/>
        <rFont val="Times New Roman"/>
        <family val="1"/>
      </rPr>
      <t xml:space="preserve">:
- add Bus IF item
- add Bus IF Question and Practice for BUS IF
</t>
    </r>
    <r>
      <rPr>
        <b/>
        <sz val="11"/>
        <color theme="1"/>
        <rFont val="Times New Roman"/>
        <family val="1"/>
      </rPr>
      <t>Part9@Model_development</t>
    </r>
    <r>
      <rPr>
        <sz val="11"/>
        <color theme="1"/>
        <rFont val="Times New Roman"/>
        <family val="1"/>
      </rPr>
      <t>:
- add WSL and MBD toolchain into Prerequisite</t>
    </r>
  </si>
  <si>
    <t>Sy Nguyen
Aug/12/2022</t>
  </si>
  <si>
    <r>
      <rPr>
        <b/>
        <u/>
        <sz val="11"/>
        <color theme="1" tint="0.24994659260841701"/>
        <rFont val="Times New Roman"/>
        <family val="1"/>
      </rPr>
      <t>Items</t>
    </r>
    <r>
      <rPr>
        <sz val="11"/>
        <color theme="1" tint="0.24994659260841701"/>
        <rFont val="Times New Roman"/>
        <family val="1"/>
      </rPr>
      <t xml:space="preserve">: Review guideline
</t>
    </r>
    <r>
      <rPr>
        <b/>
        <u/>
        <sz val="11"/>
        <color theme="1" tint="0.24994659260841701"/>
        <rFont val="Times New Roman"/>
        <family val="1"/>
      </rPr>
      <t>Prerequisite</t>
    </r>
    <r>
      <rPr>
        <sz val="11"/>
        <color theme="1" tint="0.24994659260841701"/>
        <rFont val="Times New Roman"/>
        <family val="1"/>
      </rPr>
      <t xml:space="preserve">: R_Car_MBD_Review_Guide
</t>
    </r>
  </si>
  <si>
    <t>1) Topic #1. Review R_Car_MBD_Review_Guide.pptx</t>
  </si>
  <si>
    <t>How many type of review?
What is the difference between them?
When do we need to perform these reviews?</t>
  </si>
  <si>
    <r>
      <rPr>
        <b/>
        <u/>
        <sz val="11"/>
        <color theme="1" tint="0.24994659260841701"/>
        <rFont val="Times New Roman"/>
        <family val="1"/>
      </rPr>
      <t>Items</t>
    </r>
    <r>
      <rPr>
        <sz val="11"/>
        <color theme="1" tint="0.24994659260841701"/>
        <rFont val="Times New Roman"/>
        <family val="1"/>
      </rPr>
      <t xml:space="preserve">: Model Development Process
</t>
    </r>
    <r>
      <rPr>
        <b/>
        <u/>
        <sz val="11"/>
        <color theme="1" tint="0.24994659260841701"/>
        <rFont val="Times New Roman"/>
        <family val="1"/>
      </rPr>
      <t>Prerequisite</t>
    </r>
    <r>
      <rPr>
        <sz val="11"/>
        <color theme="1" tint="0.24994659260841701"/>
        <rFont val="Times New Roman"/>
        <family val="1"/>
      </rPr>
      <t xml:space="preserve">: R_Car_Model_Dev_Process
</t>
    </r>
  </si>
  <si>
    <t>1) Topic #1. Model Development Process R_Car_Model_Dev_Process.xlsx</t>
  </si>
  <si>
    <t>What do we need to do to satisfy C1 coverage in RCAR project?</t>
  </si>
  <si>
    <t>Truc Dinh Apr/17/2023</t>
  </si>
  <si>
    <t>1) https://www.redmine.org/</t>
  </si>
  <si>
    <t>Sy Nguyen May/09/2023</t>
  </si>
  <si>
    <r>
      <rPr>
        <b/>
        <sz val="11"/>
        <color theme="1"/>
        <rFont val="Calibri"/>
        <family val="1"/>
        <scheme val="minor"/>
      </rPr>
      <t xml:space="preserve">Part4@MCU_modeling_process: </t>
    </r>
    <r>
      <rPr>
        <sz val="11"/>
        <color theme="1"/>
        <rFont val="Calibri"/>
        <family val="1"/>
        <scheme val="minor"/>
      </rPr>
      <t xml:space="preserve">
- add item "Review guideline"
- add item "Model Development Process"</t>
    </r>
  </si>
  <si>
    <t xml:space="preserve">1) C++ Object Oriented Programming.pptx
2) Object_Oriented_Programming.pdf
3) C++_The_Complete_Reference_4th_Ed.pdf
</t>
  </si>
  <si>
    <t>What is the importance of solid principles?</t>
  </si>
  <si>
    <t>Could you explain some concepts (Object, Instance, Class, Method, Attribute, Encapsulation, Inheritance, Polymorphism, Abstraction)</t>
  </si>
  <si>
    <r>
      <rPr>
        <b/>
        <sz val="11"/>
        <color theme="1"/>
        <rFont val="Times New Roman"/>
        <family val="1"/>
      </rPr>
      <t xml:space="preserve">Part2@Programming_language: </t>
    </r>
    <r>
      <rPr>
        <sz val="11"/>
        <color theme="1"/>
        <rFont val="Times New Roman"/>
        <family val="1"/>
      </rPr>
      <t xml:space="preserve">
- add Reference document for C/C++
- add a question about SOLID PRINCIPLES
- Correct Cell F10, "Template" -&gt; "Abstraction"</t>
    </r>
  </si>
  <si>
    <t>How to bind ports?</t>
  </si>
  <si>
    <t>When do you use Vector, Map ?
What is LIFO, FIFO Data Structures ?</t>
  </si>
  <si>
    <r>
      <rPr>
        <b/>
        <u/>
        <sz val="11"/>
        <color theme="1" tint="0.24994659260841701"/>
        <rFont val="Times New Roman"/>
        <family val="1"/>
      </rPr>
      <t>Items</t>
    </r>
    <r>
      <rPr>
        <sz val="11"/>
        <color theme="1" tint="0.24994659260841701"/>
        <rFont val="Times New Roman"/>
        <family val="1"/>
      </rPr>
      <t xml:space="preserve">: JB5001/milestone style
</t>
    </r>
  </si>
  <si>
    <r>
      <rPr>
        <b/>
        <u/>
        <sz val="11"/>
        <color theme="1" tint="0.24994659260841701"/>
        <rFont val="Times New Roman"/>
        <family val="1"/>
      </rPr>
      <t>Items</t>
    </r>
    <r>
      <rPr>
        <sz val="11"/>
        <color theme="1" tint="0.24994659260841701"/>
        <rFont val="Times New Roman"/>
        <family val="1"/>
      </rPr>
      <t xml:space="preserve">: JB5001/peer review
</t>
    </r>
  </si>
  <si>
    <r>
      <rPr>
        <b/>
        <u/>
        <sz val="11"/>
        <color theme="1" tint="0.24994659260841701"/>
        <rFont val="Times New Roman"/>
        <family val="1"/>
      </rPr>
      <t>Items</t>
    </r>
    <r>
      <rPr>
        <sz val="11"/>
        <color theme="1" tint="0.24994659260841701"/>
        <rFont val="Times New Roman"/>
        <family val="1"/>
      </rPr>
      <t xml:space="preserve">: JB5001/development phase RD-AD-UD-CD-UT
</t>
    </r>
  </si>
  <si>
    <r>
      <rPr>
        <b/>
        <u/>
        <sz val="11"/>
        <color theme="1" tint="0.24994659260841701"/>
        <rFont val="Times New Roman"/>
        <family val="1"/>
      </rPr>
      <t>Items</t>
    </r>
    <r>
      <rPr>
        <sz val="11"/>
        <color theme="1" tint="0.24994659260841701"/>
        <rFont val="Times New Roman"/>
        <family val="1"/>
      </rPr>
      <t xml:space="preserve">: JB5001/risk definition
</t>
    </r>
  </si>
  <si>
    <r>
      <rPr>
        <b/>
        <u/>
        <sz val="11"/>
        <color theme="1" tint="0.24994659260841701"/>
        <rFont val="Times New Roman"/>
        <family val="1"/>
      </rPr>
      <t>Items</t>
    </r>
    <r>
      <rPr>
        <sz val="11"/>
        <color theme="1" tint="0.24994659260841701"/>
        <rFont val="Times New Roman"/>
        <family val="1"/>
      </rPr>
      <t xml:space="preserve">: JB5001/defect classification
</t>
    </r>
  </si>
  <si>
    <t>Could you explain all item that need to follow in Common Model Requirements?</t>
  </si>
  <si>
    <r>
      <rPr>
        <b/>
        <u/>
        <sz val="11"/>
        <color theme="1"/>
        <rFont val="Times New Roman"/>
        <family val="1"/>
      </rPr>
      <t>Items</t>
    </r>
    <r>
      <rPr>
        <sz val="11"/>
        <color theme="1"/>
        <rFont val="Times New Roman"/>
        <family val="1"/>
      </rPr>
      <t xml:space="preserve">: Control Model Specific Requirements
</t>
    </r>
    <r>
      <rPr>
        <b/>
        <sz val="11"/>
        <color theme="1"/>
        <rFont val="Times New Roman"/>
        <family val="1"/>
      </rPr>
      <t>Items</t>
    </r>
    <r>
      <rPr>
        <sz val="11"/>
        <color theme="1"/>
        <rFont val="Times New Roman"/>
        <family val="1"/>
      </rPr>
      <t xml:space="preserve">: Communication Model Specific Requirements
</t>
    </r>
    <r>
      <rPr>
        <b/>
        <u/>
        <sz val="11"/>
        <color theme="1"/>
        <rFont val="Times New Roman"/>
        <family val="1"/>
      </rPr>
      <t>Prerequisite</t>
    </r>
    <r>
      <rPr>
        <sz val="11"/>
        <color theme="1"/>
        <rFont val="Times New Roman"/>
        <family val="1"/>
      </rPr>
      <t>: None</t>
    </r>
  </si>
  <si>
    <t>What is purpose of Checklist?
When to use each Checklist?</t>
  </si>
  <si>
    <r>
      <rPr>
        <b/>
        <sz val="11"/>
        <color theme="1" tint="0.24994659260841701"/>
        <rFont val="Times New Roman"/>
        <family val="1"/>
      </rPr>
      <t>Items</t>
    </r>
    <r>
      <rPr>
        <sz val="11"/>
        <color theme="1" tint="0.24994659260841701"/>
        <rFont val="Times New Roman"/>
        <family val="1"/>
      </rPr>
      <t xml:space="preserve">: Detail Requirement Checklist
</t>
    </r>
    <r>
      <rPr>
        <b/>
        <sz val="11"/>
        <color theme="1" tint="0.24994659260841701"/>
        <rFont val="Times New Roman"/>
        <family val="1"/>
      </rPr>
      <t>Items</t>
    </r>
    <r>
      <rPr>
        <sz val="11"/>
        <color theme="1" tint="0.24994659260841701"/>
        <rFont val="Times New Roman"/>
        <family val="1"/>
      </rPr>
      <t xml:space="preserve">: Design Spec Checklist
</t>
    </r>
    <r>
      <rPr>
        <b/>
        <sz val="11"/>
        <color theme="1" tint="0.24994659260841701"/>
        <rFont val="Times New Roman"/>
        <family val="1"/>
      </rPr>
      <t>Items</t>
    </r>
    <r>
      <rPr>
        <sz val="11"/>
        <color theme="1" tint="0.24994659260841701"/>
        <rFont val="Times New Roman"/>
        <family val="1"/>
      </rPr>
      <t xml:space="preserve">: Code Review Checklist
</t>
    </r>
    <r>
      <rPr>
        <b/>
        <sz val="11"/>
        <color theme="1" tint="0.24994659260841701"/>
        <rFont val="Times New Roman"/>
        <family val="1"/>
      </rPr>
      <t>Items</t>
    </r>
    <r>
      <rPr>
        <sz val="11"/>
        <color theme="1" tint="0.24994659260841701"/>
        <rFont val="Times New Roman"/>
        <family val="1"/>
      </rPr>
      <t xml:space="preserve">: Verification Specs Checklist
</t>
    </r>
    <r>
      <rPr>
        <b/>
        <sz val="11"/>
        <color theme="1" tint="0.24994659260841701"/>
        <rFont val="Times New Roman"/>
        <family val="1"/>
      </rPr>
      <t>Items</t>
    </r>
    <r>
      <rPr>
        <sz val="11"/>
        <color theme="1" tint="0.24994659260841701"/>
        <rFont val="Times New Roman"/>
        <family val="1"/>
      </rPr>
      <t xml:space="preserve">: Test Report Checklist
</t>
    </r>
    <r>
      <rPr>
        <b/>
        <sz val="11"/>
        <color theme="1" tint="0.24994659260841701"/>
        <rFont val="Times New Roman"/>
        <family val="1"/>
      </rPr>
      <t>Items</t>
    </r>
    <r>
      <rPr>
        <sz val="11"/>
        <color theme="1" tint="0.24994659260841701"/>
        <rFont val="Times New Roman"/>
        <family val="1"/>
      </rPr>
      <t xml:space="preserve">: User Manual Checklist
</t>
    </r>
    <r>
      <rPr>
        <b/>
        <sz val="11"/>
        <color theme="1" tint="0.24994659260841701"/>
        <rFont val="Times New Roman"/>
        <family val="1"/>
      </rPr>
      <t>Items</t>
    </r>
    <r>
      <rPr>
        <sz val="11"/>
        <color theme="1" tint="0.24994659260841701"/>
        <rFont val="Times New Roman"/>
        <family val="1"/>
      </rPr>
      <t xml:space="preserve">: Release data checklist
</t>
    </r>
    <r>
      <rPr>
        <b/>
        <sz val="11"/>
        <color theme="1" tint="0.24994659260841701"/>
        <rFont val="Times New Roman"/>
        <family val="1"/>
      </rPr>
      <t>Items</t>
    </r>
    <r>
      <rPr>
        <sz val="11"/>
        <color theme="1" tint="0.24994659260841701"/>
        <rFont val="Times New Roman"/>
        <family val="1"/>
      </rPr>
      <t xml:space="preserve">: DEV checklist
</t>
    </r>
    <r>
      <rPr>
        <b/>
        <sz val="11"/>
        <color theme="1" tint="0.24994659260841701"/>
        <rFont val="Times New Roman"/>
        <family val="1"/>
      </rPr>
      <t>Items</t>
    </r>
    <r>
      <rPr>
        <sz val="11"/>
        <color theme="1" tint="0.24994659260841701"/>
        <rFont val="Times New Roman"/>
        <family val="1"/>
      </rPr>
      <t xml:space="preserve">: TRA checklist
</t>
    </r>
    <r>
      <rPr>
        <b/>
        <sz val="11"/>
        <color theme="1" tint="0.24994659260841701"/>
        <rFont val="Times New Roman"/>
        <family val="1"/>
      </rPr>
      <t>Prerequisite</t>
    </r>
    <r>
      <rPr>
        <sz val="11"/>
        <color theme="1" tint="0.24994659260841701"/>
        <rFont val="Times New Roman"/>
        <family val="1"/>
      </rPr>
      <t>: None</t>
    </r>
  </si>
  <si>
    <t>Could you compare Control Model Specific Requirements and Communication Model Specific Requirements?</t>
  </si>
  <si>
    <t xml:space="preserve">Could you please map between the design (REQ, INT document) with SystemC model source code with some items below?
- interface (port, socket,…)
- register
- function
</t>
  </si>
  <si>
    <t>Could you please show each part (file/class) of a SystemC model source code? 
Which part uses C++ only?
Why do we separate parts designed by SystemC and C++?</t>
  </si>
  <si>
    <t>How to create Bus Master/Slave IP?
How many types of coding style ?
Could you explain the route in AT/LT mode?
Which payloads are used in a bus? And describe members of these payloads.</t>
  </si>
  <si>
    <t>1) MCS_PeerReviewCheckList.xls
2) SPIDCTL Model</t>
  </si>
  <si>
    <t>Review SPIDCTL's output with peer review checklist ?</t>
  </si>
  <si>
    <t>1) v_model.pptx</t>
  </si>
  <si>
    <r>
      <rPr>
        <b/>
        <u/>
        <sz val="11"/>
        <color theme="1" tint="0.24994659260841701"/>
        <rFont val="Times New Roman"/>
        <family val="1"/>
      </rPr>
      <t>Items</t>
    </r>
    <r>
      <rPr>
        <sz val="11"/>
        <color theme="1" tint="0.24994659260841701"/>
        <rFont val="Times New Roman"/>
        <family val="1"/>
      </rPr>
      <t>: model development flow</t>
    </r>
  </si>
  <si>
    <t>How do you initialize input and output port, read value from port, write value to output port?</t>
  </si>
  <si>
    <t>Could you please describe RH850/RCAR’s model development flow ? 
Could you please point out the different points between RH850 and RCAR’s model development flow ?</t>
  </si>
  <si>
    <t>Could you explain all item that need to follow in Model Scope Guidelines?</t>
  </si>
  <si>
    <t>1) 1666-2011.pdf
2) UserGuide20.pdf
3) https://confluence.banvien.com.vn/display/BRPMMT/Common+knowledge</t>
  </si>
  <si>
    <t>What is 1TeamSystem, in-house tool ?
What is purpose of Static check tool ? Why do we need it?</t>
  </si>
  <si>
    <t>2) SystemC Model Example
3) part5/SC-Heap_documents/scheap_e3_bus_if_outline_E.pdf</t>
  </si>
  <si>
    <r>
      <rPr>
        <b/>
        <u/>
        <sz val="11"/>
        <color theme="1"/>
        <rFont val="Times New Roman"/>
        <family val="1"/>
      </rPr>
      <t>Items</t>
    </r>
    <r>
      <rPr>
        <sz val="11"/>
        <color theme="1"/>
        <rFont val="Times New Roman"/>
        <family val="1"/>
      </rPr>
      <t xml:space="preserve">: Common APIs
</t>
    </r>
    <r>
      <rPr>
        <b/>
        <u/>
        <sz val="11"/>
        <color theme="1"/>
        <rFont val="Times New Roman"/>
        <family val="1"/>
      </rPr>
      <t>Prerequisite</t>
    </r>
    <r>
      <rPr>
        <sz val="11"/>
        <color theme="1"/>
        <rFont val="Times New Roman"/>
        <family val="1"/>
      </rPr>
      <t>: None</t>
    </r>
  </si>
  <si>
    <t>What is purpose of common APIs?</t>
  </si>
  <si>
    <t>Mapping with source code "part2_programming_language\SystemC\SystemC Model Example\SPIDCTL\source\PY_SPIDCTL.*</t>
  </si>
  <si>
    <r>
      <rPr>
        <b/>
        <sz val="11"/>
        <color theme="1"/>
        <rFont val="Times New Roman"/>
        <family val="1"/>
      </rPr>
      <t>Training_Plan:</t>
    </r>
    <r>
      <rPr>
        <sz val="11"/>
        <color theme="1"/>
        <rFont val="Times New Roman"/>
        <family val="1"/>
      </rPr>
      <t xml:space="preserve">
- Removed Part1@Common_regulation
</t>
    </r>
    <r>
      <rPr>
        <b/>
        <sz val="11"/>
        <color theme="1"/>
        <rFont val="Times New Roman"/>
        <family val="1"/>
      </rPr>
      <t xml:space="preserve">Part2@Programming_language
- </t>
    </r>
    <r>
      <rPr>
        <sz val="11"/>
        <color theme="1"/>
        <rFont val="Times New Roman"/>
        <family val="1"/>
      </rPr>
      <t xml:space="preserve">update some question C++ and SystemC
- add SystemC Model Example
</t>
    </r>
    <r>
      <rPr>
        <b/>
        <sz val="11"/>
        <color theme="1"/>
        <rFont val="Times New Roman"/>
        <family val="1"/>
      </rPr>
      <t>Part4@MCU_modeling_process</t>
    </r>
    <r>
      <rPr>
        <sz val="11"/>
        <color theme="1"/>
        <rFont val="Times New Roman"/>
        <family val="1"/>
      </rPr>
      <t xml:space="preserve">
- add model development flow
</t>
    </r>
    <r>
      <rPr>
        <b/>
        <sz val="11"/>
        <color theme="1"/>
        <rFont val="Times New Roman"/>
        <family val="1"/>
      </rPr>
      <t>Part5@SCHEAP_modeling_guideline, Part6@SpecificTools_CommonModel, Part7@Peer_Review_Checklist</t>
    </r>
    <r>
      <rPr>
        <sz val="11"/>
        <color theme="1"/>
        <rFont val="Times New Roman"/>
        <family val="1"/>
      </rPr>
      <t xml:space="preserve">
- update some questions
</t>
    </r>
    <r>
      <rPr>
        <b/>
        <sz val="11"/>
        <color theme="1"/>
        <rFont val="Times New Roman"/>
        <family val="1"/>
      </rPr>
      <t>Part3@System_level_design</t>
    </r>
    <r>
      <rPr>
        <sz val="11"/>
        <color theme="1"/>
        <rFont val="Times New Roman"/>
        <family val="1"/>
      </rPr>
      <t xml:space="preserve">
- move to end ( train after finish part9)</t>
    </r>
  </si>
  <si>
    <t>Sy Nguyen Oct/26/2023</t>
  </si>
  <si>
    <t>1) Topic #1. Introduction Software Development Standard JB5001_rev1.00.pptx
RD : Requirement Development
AD : Architecture Design
UD : Unit Design
CD : Coding
UT : Testing
2) https://confluence.banvien.com.vn/display/BRPMMT/RH850+process+flow
3) https://confluence.banvien.com.vn/display/BRPMMT/0.+Overview</t>
  </si>
  <si>
    <r>
      <rPr>
        <b/>
        <u/>
        <sz val="11"/>
        <color theme="1"/>
        <rFont val="Times New Roman"/>
        <family val="1"/>
      </rPr>
      <t>Items</t>
    </r>
    <r>
      <rPr>
        <sz val="11"/>
        <color theme="1"/>
        <rFont val="Times New Roman"/>
        <family val="1"/>
      </rPr>
      <t>: UML</t>
    </r>
  </si>
  <si>
    <t>1) https://confluence.banvien.com.vn/pages/viewpage.action?pageId=24557057</t>
  </si>
  <si>
    <t>What is an activity/sequence/component/class diagram ?</t>
  </si>
  <si>
    <t>When to use activity/sequence/component/class diagram ?</t>
  </si>
  <si>
    <t>Generate some test pattern of a SystemC model by using Test Pattern Generator tool</t>
  </si>
  <si>
    <t>Generate all registers of a SystemC model</t>
  </si>
  <si>
    <t>Run in-house tool to check a SystemC model source code (eg : \part6_specific_tools_common_model\Static_Check\ToolCheckInitialValue\Check_Tool\realModule\SFMA)
(1TeamSystem tool need to run on RVC server so in this training please ignore 1TeamSystem)</t>
  </si>
  <si>
    <t>2) Hardware manual of HAGE model
3) https://confluence.banvien.com.vn/pages/viewpage.action?pageId=6361777</t>
  </si>
  <si>
    <t xml:space="preserve">    1.3) Part4: MCU Modeling Process</t>
  </si>
  <si>
    <t xml:space="preserve">    2.6) Part3: System Level Design</t>
  </si>
  <si>
    <t xml:space="preserve">                1.2.5) UML</t>
  </si>
  <si>
    <r>
      <rPr>
        <b/>
        <sz val="11"/>
        <rFont val="Times New Roman"/>
        <family val="1"/>
      </rPr>
      <t>Object</t>
    </r>
    <r>
      <rPr>
        <sz val="11"/>
        <rFont val="Times New Roman"/>
        <family val="1"/>
      </rPr>
      <t xml:space="preserve">: An Object is an instance of a Class. When a class is defined, no memory is allocated but when it is instantiated (i.e., an object is created) memory is allocated.
</t>
    </r>
    <r>
      <rPr>
        <b/>
        <sz val="11"/>
        <rFont val="Times New Roman"/>
        <family val="1"/>
      </rPr>
      <t>Class</t>
    </r>
    <r>
      <rPr>
        <sz val="11"/>
        <rFont val="Times New Roman"/>
        <family val="1"/>
      </rPr>
      <t xml:space="preserve">: A class is the building block that leads to Object-Oriented programming. It is a user-defined data type, which holds its own data members and member functions, which can be accessed and used by creating an instance of that class. A class is like a blueprint for an object. A Class is a user defined data-type which has data members and member functions.
Data members are the data variables and member functions are the functions used to manipulate these variables and together these data members and member functions defines the properties and behavior of the objects in a Class.
</t>
    </r>
    <r>
      <rPr>
        <b/>
        <sz val="11"/>
        <rFont val="Times New Roman"/>
        <family val="1"/>
      </rPr>
      <t>Attribute</t>
    </r>
    <r>
      <rPr>
        <sz val="11"/>
        <rFont val="Times New Roman"/>
        <family val="1"/>
      </rPr>
      <t xml:space="preserve">: Is data used to describe properties (variables) of an object.
</t>
    </r>
    <r>
      <rPr>
        <b/>
        <sz val="11"/>
        <rFont val="Times New Roman"/>
        <family val="1"/>
      </rPr>
      <t>Method</t>
    </r>
    <r>
      <rPr>
        <sz val="11"/>
        <rFont val="Times New Roman"/>
        <family val="1"/>
      </rPr>
      <t xml:space="preserve">: Are behaviors which object can do. Each method have ability to effect attribute of object.
</t>
    </r>
    <r>
      <rPr>
        <b/>
        <sz val="11"/>
        <rFont val="Times New Roman"/>
        <family val="1"/>
      </rPr>
      <t>Encapsulation</t>
    </r>
    <r>
      <rPr>
        <sz val="11"/>
        <rFont val="Times New Roman"/>
        <family val="1"/>
      </rPr>
      <t xml:space="preserve">: Is to make sure that "sensitive" data is hidden from users. To achieve this, you must declare class variables/attributes as private (cannot be accessed from outside the class).
</t>
    </r>
    <r>
      <rPr>
        <b/>
        <sz val="11"/>
        <rFont val="Times New Roman"/>
        <family val="1"/>
      </rPr>
      <t>Inheritance</t>
    </r>
    <r>
      <rPr>
        <sz val="11"/>
        <rFont val="Times New Roman"/>
        <family val="1"/>
      </rPr>
      <t xml:space="preserve">: A class can inherit or re­use attributes and methods that are defined in other class.
</t>
    </r>
    <r>
      <rPr>
        <b/>
        <sz val="11"/>
        <rFont val="Times New Roman"/>
        <family val="1"/>
      </rPr>
      <t>Polymorphism:</t>
    </r>
    <r>
      <rPr>
        <sz val="11"/>
        <rFont val="Times New Roman"/>
        <family val="1"/>
      </rPr>
      <t xml:space="preserve"> Is the ability of objects belonging to different data types to respond to method calls of methods of the same name, each one according to an appropriate type specific behavior.
</t>
    </r>
    <r>
      <rPr>
        <b/>
        <sz val="11"/>
        <rFont val="Times New Roman"/>
        <family val="1"/>
      </rPr>
      <t>Abstraction</t>
    </r>
    <r>
      <rPr>
        <sz val="11"/>
        <rFont val="Times New Roman"/>
        <family val="1"/>
      </rPr>
      <t xml:space="preserve">: means displaying only essential information and hiding the details. Data abstraction refers to providing only essential information about the data to the outside world, hiding the background details or implementation. </t>
    </r>
  </si>
  <si>
    <t xml:space="preserve">Example 2: </t>
  </si>
  <si>
    <r>
      <rPr>
        <b/>
        <sz val="11"/>
        <rFont val="Times New Roman"/>
        <family val="1"/>
      </rPr>
      <t>Vector:</t>
    </r>
    <r>
      <rPr>
        <sz val="11"/>
        <rFont val="Times New Roman"/>
        <family val="1"/>
      </rPr>
      <t xml:space="preserve">
 - A resizable array. Used when you need to store and access elements by index, but don't know the size upfront.
 - Works well for random access by index.
</t>
    </r>
    <r>
      <rPr>
        <b/>
        <sz val="11"/>
        <rFont val="Times New Roman"/>
        <family val="1"/>
      </rPr>
      <t>Map:</t>
    </r>
    <r>
      <rPr>
        <sz val="11"/>
        <rFont val="Times New Roman"/>
        <family val="1"/>
      </rPr>
      <t xml:space="preserve">
 - Stores key-value pairs. Allows accessing values through keys.
 - Works well for lookup data by key.
LIFO and FIFO are two stack and queue data structures:
</t>
    </r>
    <r>
      <rPr>
        <b/>
        <sz val="11"/>
        <rFont val="Times New Roman"/>
        <family val="1"/>
      </rPr>
      <t xml:space="preserve">LIFO </t>
    </r>
    <r>
      <rPr>
        <sz val="11"/>
        <rFont val="Times New Roman"/>
        <family val="1"/>
      </rPr>
      <t xml:space="preserve">(Last In First Out): the last element added will be the first one removed. Stack data structure follows LIFO.
</t>
    </r>
    <r>
      <rPr>
        <b/>
        <sz val="11"/>
        <rFont val="Times New Roman"/>
        <family val="1"/>
      </rPr>
      <t>FIFO</t>
    </r>
    <r>
      <rPr>
        <sz val="11"/>
        <rFont val="Times New Roman"/>
        <family val="1"/>
      </rPr>
      <t xml:space="preserve"> (First In First Out): the first element added will be the first one removed. Queue data structure follows FIFO.</t>
    </r>
  </si>
  <si>
    <r>
      <rPr>
        <b/>
        <sz val="11"/>
        <rFont val="Times New Roman"/>
        <family val="1"/>
      </rPr>
      <t>Template:</t>
    </r>
    <r>
      <rPr>
        <sz val="11"/>
        <rFont val="Times New Roman"/>
        <family val="1"/>
      </rPr>
      <t xml:space="preserve">
Templates in C++ allow you to write generic functions and classes that work with any data type.
They are a powerful mechanism for creating reusable code.
Function templates and class templates are the two main types of templates in C++.
</t>
    </r>
    <r>
      <rPr>
        <b/>
        <sz val="11"/>
        <rFont val="Times New Roman"/>
        <family val="1"/>
      </rPr>
      <t xml:space="preserve">
Friend Function:</t>
    </r>
    <r>
      <rPr>
        <sz val="11"/>
        <rFont val="Times New Roman"/>
        <family val="1"/>
      </rPr>
      <t xml:space="preserve">
A friend function is a function that is not a member of a class but is allowed to access its private and protected members.
It is declared with the friend keyword inside the class.
Useful when a function needs access to the private members of a class, but it doesn't make sense for the function to be a member of the class.
</t>
    </r>
    <r>
      <rPr>
        <b/>
        <sz val="11"/>
        <rFont val="Times New Roman"/>
        <family val="1"/>
      </rPr>
      <t xml:space="preserve">
Friend Class:</t>
    </r>
    <r>
      <rPr>
        <sz val="11"/>
        <rFont val="Times New Roman"/>
        <family val="1"/>
      </rPr>
      <t xml:space="preserve">
Similar to a friend function, a friend class is a class that is granted access to the private and protected members of another class.
Declared with the friend keyword inside the class.
</t>
    </r>
    <r>
      <rPr>
        <b/>
        <sz val="11"/>
        <rFont val="Times New Roman"/>
        <family val="1"/>
      </rPr>
      <t xml:space="preserve">
Function Overloading:</t>
    </r>
    <r>
      <rPr>
        <sz val="11"/>
        <rFont val="Times New Roman"/>
        <family val="1"/>
      </rPr>
      <t xml:space="preserve">
Function overloading allows you to define multiple functions with the same name but with different parameter lists.
The compiler selects the appropriate function to call based on the number and types of arguments.
</t>
    </r>
    <r>
      <rPr>
        <b/>
        <sz val="11"/>
        <rFont val="Times New Roman"/>
        <family val="1"/>
      </rPr>
      <t>Operator Overloading:</t>
    </r>
    <r>
      <rPr>
        <sz val="11"/>
        <rFont val="Times New Roman"/>
        <family val="1"/>
      </rPr>
      <t xml:space="preserve">
Operator overloading enables you to define custom behaviors for operators when used with user-defined types.
It allows you to make your classes work with standard C++ operators.
</t>
    </r>
    <r>
      <rPr>
        <b/>
        <sz val="11"/>
        <rFont val="Times New Roman"/>
        <family val="1"/>
      </rPr>
      <t>Virtual Function:</t>
    </r>
    <r>
      <rPr>
        <sz val="11"/>
        <rFont val="Times New Roman"/>
        <family val="1"/>
      </rPr>
      <t xml:space="preserve">
Virtual functions are functions declared in a base class and overridden in derived classes.
They allow polymorphism, enabling the use of a base class pointer to invoke derived class methods at runtime</t>
    </r>
  </si>
  <si>
    <r>
      <t xml:space="preserve">The SOLID principles are a set of five design principles for writing maintainable and scalable software. These principles were introduced by Robert C. Martin and are widely accepted as best practices in object-oriented design. The SOLID principles provide a framework for creating software that is easy to understand, flexible, and adaptable to change. 
</t>
    </r>
    <r>
      <rPr>
        <b/>
        <sz val="11"/>
        <rFont val="Times New Roman"/>
        <family val="1"/>
      </rPr>
      <t>1. Single Responsibility Principle (SRP):</t>
    </r>
    <r>
      <rPr>
        <sz val="11"/>
        <rFont val="Times New Roman"/>
        <family val="1"/>
      </rPr>
      <t xml:space="preserve">
A class should have only one reason to change, meaning it should have only one responsibility or job.
Importance: Ensures that a class is focused on a specific task, making it easier to understand, maintain, and modify. It also promotes code reusability and reduces the risk of unintended side effects.
</t>
    </r>
    <r>
      <rPr>
        <b/>
        <sz val="11"/>
        <rFont val="Times New Roman"/>
        <family val="1"/>
      </rPr>
      <t>2. Open/Closed Principle (OCP):</t>
    </r>
    <r>
      <rPr>
        <sz val="11"/>
        <rFont val="Times New Roman"/>
        <family val="1"/>
      </rPr>
      <t xml:space="preserve">
Software entities (classes, modules, functions, etc.) should be open for extension but closed for modification.
Importance: Encourages the use of abstraction and polymorphism, allowing new functionality to be added without altering existing code. This promotes code stability and reduces the likelihood of introducing bugs when extending the system.
</t>
    </r>
    <r>
      <rPr>
        <b/>
        <sz val="11"/>
        <rFont val="Times New Roman"/>
        <family val="1"/>
      </rPr>
      <t>3. Liskov Substitution Principle (LSP):</t>
    </r>
    <r>
      <rPr>
        <sz val="11"/>
        <rFont val="Times New Roman"/>
        <family val="1"/>
      </rPr>
      <t xml:space="preserve">
Subtypes must be substitutable for their base types without altering the correctness of the program.
Importance: Ensures that derived classes can be used interchangeably with their base classes, promoting polymorphism and maintaining consistency in behavior. This principle helps avoid unexpected issues when substituting objects of a derived class for objects of the base class.
</t>
    </r>
    <r>
      <rPr>
        <b/>
        <sz val="11"/>
        <rFont val="Times New Roman"/>
        <family val="1"/>
      </rPr>
      <t>4. Interface Segregation Principle (ISP):</t>
    </r>
    <r>
      <rPr>
        <sz val="11"/>
        <rFont val="Times New Roman"/>
        <family val="1"/>
      </rPr>
      <t xml:space="preserve">
Clients should not be forced to depend on interfaces they do not use.
Importance: Avoids the creation of large, monolithic interfaces, making it easier for clients to use only the methods they need. This leads to more modular and maintainable code, and it prevents unnecessary dependencies between components.
</t>
    </r>
    <r>
      <rPr>
        <b/>
        <sz val="11"/>
        <rFont val="Times New Roman"/>
        <family val="1"/>
      </rPr>
      <t>5. Dependency Inversion Principle (DIP):</t>
    </r>
    <r>
      <rPr>
        <sz val="11"/>
        <rFont val="Times New Roman"/>
        <family val="1"/>
      </rPr>
      <t xml:space="preserve">
High-level modules should not depend on low-level modules. Both should depend on abstractions. Abstractions should not depend on details; details should depend on abstractions.
Importance: Inverts the traditional dependency flow, making the system more flexible and allowing high-level modules to remain independent of low-level details. This promotes the use of interfaces and abstractions, making the codebase more adaptable to changes and facilitating easier unit testing.</t>
    </r>
  </si>
  <si>
    <t xml:space="preserve">Base class Employee with attributes, methods, encapsulation, and abstraction. The Manager class inherits from Employee to demonstrate inheritance. The Pair template class demonstrates template usage. The &lt;&lt; operator is overloaded for the Employee class to demonstrate operator overloading. The work method is overloaded for function overloading.
Example 6: 
</t>
  </si>
  <si>
    <t xml:space="preserve">Example 7: </t>
  </si>
  <si>
    <r>
      <rPr>
        <b/>
        <sz val="11"/>
        <rFont val="Times New Roman"/>
        <family val="1"/>
      </rPr>
      <t>Module:</t>
    </r>
    <r>
      <rPr>
        <sz val="11"/>
        <rFont val="Times New Roman"/>
        <family val="1"/>
      </rPr>
      <t xml:space="preserve">
In SystemC, a Module is a container for components and other modules. It represents a building block of a design.
Modules can contain processes, ports, and signals, and they encapsulate the functionality of a hardware block.
Modules are defined using the sc_module class in SystemC.
</t>
    </r>
    <r>
      <rPr>
        <b/>
        <sz val="11"/>
        <rFont val="Times New Roman"/>
        <family val="1"/>
      </rPr>
      <t>Processes:</t>
    </r>
    <r>
      <rPr>
        <sz val="11"/>
        <rFont val="Times New Roman"/>
        <family val="1"/>
      </rPr>
      <t xml:space="preserve">
A Process in SystemC represents an independent thread of execution within a module.
Processes are defined using the SC_METHOD or SC_THREAD macros.
SC_METHOD processes are sensitive to changes in signals and execute in zero simulation time.
SC_THREAD processes have their own local time and execute sequentially.
</t>
    </r>
    <r>
      <rPr>
        <b/>
        <sz val="11"/>
        <rFont val="Times New Roman"/>
        <family val="1"/>
      </rPr>
      <t>Ports:</t>
    </r>
    <r>
      <rPr>
        <sz val="11"/>
        <rFont val="Times New Roman"/>
        <family val="1"/>
      </rPr>
      <t xml:space="preserve">
Ports in SystemC represent the communication interfaces of a module. They are used to connect different modules.
Ports are defined using the sc_port class, and they can be of various types such as sc_in, sc_out, sc_inout for input, output, and bidirectional communication.
Ports can be connected to signals or other ports in different modules.
</t>
    </r>
    <r>
      <rPr>
        <b/>
        <sz val="11"/>
        <rFont val="Times New Roman"/>
        <family val="1"/>
      </rPr>
      <t>Signal:</t>
    </r>
    <r>
      <rPr>
        <sz val="11"/>
        <rFont val="Times New Roman"/>
        <family val="1"/>
      </rPr>
      <t xml:space="preserve">
A Signal in SystemC represents a wire or a communication channel between different modules or processes.
Signals are defined using the sc_signal class.
They can be of various types, such as sc_signal&lt;bool&gt; for a boolean signal or sc_signal&lt;int&gt; for an integer signal.
Processes can be sensitive to changes in signals.
</t>
    </r>
    <r>
      <rPr>
        <b/>
        <sz val="11"/>
        <rFont val="Times New Roman"/>
        <family val="1"/>
      </rPr>
      <t>Event:</t>
    </r>
    <r>
      <rPr>
        <sz val="11"/>
        <rFont val="Times New Roman"/>
        <family val="1"/>
      </rPr>
      <t xml:space="preserve">
An Event in SystemC represents an occurrence in simulation time. It is used for synchronization between different processes.
Events are defined using the sc_event class.
Processes can be sensitive to events, and events can be triggered to notify waiting processes.</t>
    </r>
  </si>
  <si>
    <r>
      <rPr>
        <b/>
        <sz val="11"/>
        <rFont val="Times New Roman"/>
        <family val="1"/>
      </rPr>
      <t>SC_THREAD:</t>
    </r>
    <r>
      <rPr>
        <sz val="11"/>
        <rFont val="Times New Roman"/>
        <family val="1"/>
      </rPr>
      <t xml:space="preserve">
SC_THREAD in SystemC is a macro used to define a hardware description thread.
It represents a sequential thread of execution with its own local time.
SC_THREAD processes are sensitive to events and have a local time, allowing them to execute sequentially with other threads.
These processes are often used for modeling sequential behavior in hardware, such as finite state machines.
</t>
    </r>
    <r>
      <rPr>
        <b/>
        <sz val="11"/>
        <rFont val="Times New Roman"/>
        <family val="1"/>
      </rPr>
      <t>SC_METHOD:</t>
    </r>
    <r>
      <rPr>
        <sz val="11"/>
        <rFont val="Times New Roman"/>
        <family val="1"/>
      </rPr>
      <t xml:space="preserve">
SC_METHOD is another macro used to define a hardware description method.
It represents a zero-time execution block that is sensitive to changes in signals.
Unlike SC_THREAD, SC_METHOD processes do not have their own local time and execute in zero simulation time.
These processes are used for modeling combinational logic or processes that do not have an inherent concept of time.</t>
    </r>
  </si>
  <si>
    <r>
      <rPr>
        <b/>
        <sz val="11"/>
        <rFont val="Times New Roman"/>
        <family val="1"/>
      </rPr>
      <t>Notify an Event:</t>
    </r>
    <r>
      <rPr>
        <sz val="11"/>
        <rFont val="Times New Roman"/>
        <family val="1"/>
      </rPr>
      <t xml:space="preserve">
To notify an event, you use the notify method. This method triggers the event, allowing waiting processes to resume execution.
</t>
    </r>
    <r>
      <rPr>
        <b/>
        <sz val="11"/>
        <rFont val="Times New Roman"/>
        <family val="1"/>
      </rPr>
      <t>Event Notification Types:</t>
    </r>
    <r>
      <rPr>
        <sz val="11"/>
        <rFont val="Times New Roman"/>
        <family val="1"/>
      </rPr>
      <t xml:space="preserve">
There are two types of event notification in SystemC:
</t>
    </r>
    <r>
      <rPr>
        <b/>
        <i/>
        <sz val="11"/>
        <rFont val="Times New Roman"/>
        <family val="1"/>
      </rPr>
      <t>1. Immediate Notification:</t>
    </r>
    <r>
      <rPr>
        <sz val="11"/>
        <rFont val="Times New Roman"/>
        <family val="1"/>
      </rPr>
      <t xml:space="preserve">
Event is notified immediately without waiting for any delta cycle.
Achieved by calling notify() without any time argument.
</t>
    </r>
    <r>
      <rPr>
        <b/>
        <i/>
        <sz val="11"/>
        <rFont val="Times New Roman"/>
        <family val="1"/>
      </rPr>
      <t>2. Timed Notification:</t>
    </r>
    <r>
      <rPr>
        <sz val="11"/>
        <rFont val="Times New Roman"/>
        <family val="1"/>
      </rPr>
      <t xml:space="preserve">
Event is notified after a certain amount of simulation time.
Achieved by calling notify with a sc_time argument.
</t>
    </r>
    <r>
      <rPr>
        <b/>
        <sz val="11"/>
        <rFont val="Times New Roman"/>
        <family val="1"/>
      </rPr>
      <t xml:space="preserve">Cancel an Event Notification:
</t>
    </r>
    <r>
      <rPr>
        <sz val="11"/>
        <rFont val="Times New Roman"/>
        <family val="1"/>
      </rPr>
      <t>To cancel a scheduled event notification, you use the cancel method. This method removes the scheduled notification, preventing the event from being notified at the specified time.</t>
    </r>
  </si>
  <si>
    <r>
      <rPr>
        <b/>
        <sz val="11"/>
        <rFont val="Times New Roman"/>
        <family val="1"/>
      </rPr>
      <t>Declare Ports:</t>
    </r>
    <r>
      <rPr>
        <sz val="11"/>
        <rFont val="Times New Roman"/>
        <family val="1"/>
      </rPr>
      <t xml:space="preserve">
Declare the input and output ports in  module class:
Example: 
sc_in&lt;int&gt; input_port1
sc_out&lt;bool&gt; output_port2;
</t>
    </r>
    <r>
      <rPr>
        <b/>
        <sz val="11"/>
        <rFont val="Times New Roman"/>
        <family val="1"/>
      </rPr>
      <t>Module Instantiation:</t>
    </r>
    <r>
      <rPr>
        <sz val="11"/>
        <rFont val="Times New Roman"/>
        <family val="1"/>
      </rPr>
      <t xml:space="preserve">
When instantiate module, can connect the ports to signals:
Example:
// Signals
    sc_signal&lt;int&gt; signal1;
// Instantiate the module
    MyModule my_module("my_module");
    my_module.input_port1(signal1);
</t>
    </r>
    <r>
      <rPr>
        <b/>
        <sz val="11"/>
        <rFont val="Times New Roman"/>
        <family val="1"/>
      </rPr>
      <t>Reading Values from Input Ports:</t>
    </r>
    <r>
      <rPr>
        <sz val="11"/>
        <rFont val="Times New Roman"/>
        <family val="1"/>
      </rPr>
      <t xml:space="preserve">
Inside your module's methods (usually SC_METHOD or SC_THREAD), can read values from input ports using the .read() method.
</t>
    </r>
    <r>
      <rPr>
        <b/>
        <sz val="11"/>
        <rFont val="Times New Roman"/>
        <family val="1"/>
      </rPr>
      <t>Writing Values to Output Ports:</t>
    </r>
    <r>
      <rPr>
        <sz val="11"/>
        <rFont val="Times New Roman"/>
        <family val="1"/>
      </rPr>
      <t xml:space="preserve">
Can write values to output ports using the .write() method:</t>
    </r>
  </si>
  <si>
    <t xml:space="preserve">Example: 8 bit Counter
</t>
  </si>
  <si>
    <t xml:space="preserve">Example:Mux4to1
</t>
  </si>
  <si>
    <t xml:space="preserve"> - Do not disclose internal implementation                                                                             
 - Using a lot of member variables in class is bad. Reduce them as much as possible                                                                                   
 - Relative variables should be defined by "class"/"struct"                                                      
 - Do not use too many members in "class"/"struct"                                                        
 - Gather the common code                                                
 - Avoid the complex expression such as deep nest of condition operator("? :")                                                       
 - The specification which uses several member functions complexly should be avoided                                                                                 
 - The specification which create/remove/copy the object complexly should be avoided                                                                              
 - The order of function definition should be up or down regularly                                                 
 - Define main code in source file(*. cpp file) and declare the methods and variables in header file(*.h file)                                                          
 - Do not use ordinary name for variable/function/macro name ( ex."WORD")                                                                                                                                                                                                                                            </t>
  </si>
  <si>
    <t>Register IF is one of model IF whose purposes are to declare model's register and control register access (read/write) operation.</t>
  </si>
  <si>
    <t>Call-back function is the method that is called when a bit/register is accessed, for further process operation. It is a virtual method which is declared in Register IF class and defined in model class.</t>
  </si>
  <si>
    <r>
      <t xml:space="preserve"> • </t>
    </r>
    <r>
      <rPr>
        <b/>
        <sz val="11"/>
        <rFont val="Times New Roman"/>
        <family val="1"/>
      </rPr>
      <t>Initiator</t>
    </r>
    <r>
      <rPr>
        <sz val="11"/>
        <rFont val="Times New Roman"/>
        <family val="1"/>
      </rPr>
      <t xml:space="preserve">: The Initiator is a component in the TLM model representing the entity that generates requests or transactions. It initiates and sends requests to the Target.
 • </t>
    </r>
    <r>
      <rPr>
        <b/>
        <sz val="11"/>
        <rFont val="Times New Roman"/>
        <family val="1"/>
      </rPr>
      <t>Target</t>
    </r>
    <r>
      <rPr>
        <sz val="11"/>
        <rFont val="Times New Roman"/>
        <family val="1"/>
      </rPr>
      <t xml:space="preserve">: The Target is a component in the TLM model representing the entity that receives and processes requests or transactions. It responds to requests sent by the Initiator.
 • </t>
    </r>
    <r>
      <rPr>
        <b/>
        <sz val="11"/>
        <rFont val="Times New Roman"/>
        <family val="1"/>
      </rPr>
      <t>Socket</t>
    </r>
    <r>
      <rPr>
        <sz val="11"/>
        <rFont val="Times New Roman"/>
        <family val="1"/>
      </rPr>
      <t xml:space="preserve">: A Socket is a standard interface between the Initiator and Target in the TLM model. It defines how the Initiator and Target communicate, including the methods and events related to data transmission and reception.
 • </t>
    </r>
    <r>
      <rPr>
        <b/>
        <sz val="11"/>
        <rFont val="Times New Roman"/>
        <family val="1"/>
      </rPr>
      <t>Path</t>
    </r>
    <r>
      <rPr>
        <sz val="11"/>
        <rFont val="Times New Roman"/>
        <family val="1"/>
      </rPr>
      <t xml:space="preserve">: The Path is the route through which data will move between the Initiator and Target via the Socket. The Path determines the mechanism of data transfer between the two entities.
 • </t>
    </r>
    <r>
      <rPr>
        <b/>
        <sz val="11"/>
        <rFont val="Times New Roman"/>
        <family val="1"/>
      </rPr>
      <t>Interface</t>
    </r>
    <r>
      <rPr>
        <sz val="11"/>
        <rFont val="Times New Roman"/>
        <family val="1"/>
      </rPr>
      <t>: The Interface is a set of signals and methods that an object provides to interact with other objects in the TLM model. It defines how components in the system communicate with each other.</t>
    </r>
  </si>
  <si>
    <t xml:space="preserve">In SystemC, ports are bound to signals or other ports using the bind method. This method establishes a connection between the port and the target signal or port or socket. The binding process allows for communication between different modules in a SystemC design. </t>
  </si>
  <si>
    <t>Some types of coding rules that can be checked by static analysis tools like 1TeamSystem include:
 - Variable and function naming rules (naming conventions)
 - Code commenting rules
 - Function, class, file length rules
 - Control statement usage rules (if/else, switch/case, loops)
 - Variable and constant declaration rules
 - Pointer usage and memory management rules
 - Error handling and exception rules
 - Project, library organization and structure rules</t>
  </si>
  <si>
    <r>
      <rPr>
        <b/>
        <sz val="11"/>
        <rFont val="Times New Roman"/>
        <family val="1"/>
      </rPr>
      <t>1. How many type of review?</t>
    </r>
    <r>
      <rPr>
        <sz val="11"/>
        <rFont val="Times New Roman"/>
        <family val="1"/>
      </rPr>
      <t xml:space="preserve">
We have two types of review in R-Car MBD project.
1. Peer review
2. Phase review
</t>
    </r>
    <r>
      <rPr>
        <b/>
        <sz val="11"/>
        <rFont val="Times New Roman"/>
        <family val="1"/>
      </rPr>
      <t>2. What is the difference between them?</t>
    </r>
    <r>
      <rPr>
        <b/>
        <i/>
        <sz val="11"/>
        <rFont val="Times New Roman"/>
        <family val="1"/>
      </rPr>
      <t xml:space="preserve">
1. Peer review
</t>
    </r>
    <r>
      <rPr>
        <sz val="11"/>
        <rFont val="Times New Roman"/>
        <family val="1"/>
      </rPr>
      <t xml:space="preserve"> - Reviewer: Members of module modeling team.
 - JB5001 Peer review checklist in Peer review record template (from 2019 -&gt; Aug/2022)
          +    Used in peer review. In phase review, we confirm all check results are OK or N/A.</t>
    </r>
    <r>
      <rPr>
        <b/>
        <i/>
        <sz val="11"/>
        <rFont val="Times New Roman"/>
        <family val="1"/>
      </rPr>
      <t xml:space="preserve">
2. Phase review</t>
    </r>
    <r>
      <rPr>
        <sz val="11"/>
        <rFont val="Times New Roman"/>
        <family val="1"/>
      </rPr>
      <t xml:space="preserve">
 - Reviewer: All four roles below are required. 
          +    Model design expert (Ex. Sato-san, Arai-san or RH850 model experienced engineer in RVC)
          +    Hardware expert (REL)
          +    Modeling leader (Column E in “Model_Schedule_V3U.xlsx”)
          +    Module model leader in RVC (if RVC members join to that module model)
 - Checklist for phase review
          +    Use checklist for phase review (“R_Car_MBD_Phase_Review_Checklist.xlsx”)
          +    Usage of this checklist is described in “Usage” sheet in Excel file.
</t>
    </r>
    <r>
      <rPr>
        <b/>
        <sz val="11"/>
        <rFont val="Times New Roman"/>
        <family val="1"/>
      </rPr>
      <t xml:space="preserve">3. When do we need to perform these reviews?
</t>
    </r>
    <r>
      <rPr>
        <b/>
        <i/>
        <sz val="11"/>
        <rFont val="Times New Roman"/>
        <family val="1"/>
      </rPr>
      <t>1. Peer Review</t>
    </r>
    <r>
      <rPr>
        <sz val="11"/>
        <rFont val="Times New Roman"/>
        <family val="1"/>
      </rPr>
      <t xml:space="preserve">
Performed continuously by the module modeling team during development
</t>
    </r>
    <r>
      <rPr>
        <b/>
        <i/>
        <sz val="11"/>
        <rFont val="Times New Roman"/>
        <family val="1"/>
      </rPr>
      <t>2. Phase Review</t>
    </r>
    <r>
      <rPr>
        <sz val="11"/>
        <rFont val="Times New Roman"/>
        <family val="1"/>
      </rPr>
      <t xml:space="preserve">
Must be held at the end of each phase.</t>
    </r>
  </si>
  <si>
    <r>
      <rPr>
        <b/>
        <sz val="11"/>
        <rFont val="Times New Roman"/>
        <family val="1"/>
      </rPr>
      <t>The list of Control Modules includes modules such as:</t>
    </r>
    <r>
      <rPr>
        <sz val="11"/>
        <rFont val="Times New Roman"/>
        <family val="1"/>
      </rPr>
      <t xml:space="preserve">
 - Timers, CLKGEN, Reset, LVDT, DMA, INTC, Multi-LIN Master, etc…
For all Control Module Models they shall:
 - Communication is modelled as bit level digital signals
 - Where applicable, the models will be parameterize-able and reusable for new MCU configurations (parameterized  channels, memory size etc.)
 - Models shall be Cycle Accurate at AT mode.
 - Accuracy at AT mode shall be sufficient for Driver and timing critical SW development and test.
 - On the other hand, LT mode support fast simulation. (The accuracy shall be sufficient for Driver SW development.)
</t>
    </r>
    <r>
      <rPr>
        <b/>
        <sz val="11"/>
        <rFont val="Times New Roman"/>
        <family val="1"/>
      </rPr>
      <t xml:space="preserve">The list of Communication Modules includes modules such as:
</t>
    </r>
    <r>
      <rPr>
        <sz val="11"/>
        <rFont val="Times New Roman"/>
        <family val="1"/>
      </rPr>
      <t xml:space="preserve"> - UART, CSI, AFCAN, FLEXRAY, Ethernet, ADC, MLB
For all Communication Module Models they shall:
 - Communication is Token based. 
 - Serial communication will be abstracted by a token-based one for high performance:
    +    Internal MCU Data Transfers: Bus Cycle Token Accurate (resolution at bus cycle 
token)
    +    External MCU Data Transfers: Data Token Accurate (resolution at one token)
    +    Control Signals: Cycle Accurate
 - Accuracy at AT mode is sufficient for Driver and timing critical SW development and test.
 - On the other hand, LT mode support fast simulation. (The accuracy shall be sufficient for Driver SW development.)</t>
    </r>
  </si>
  <si>
    <r>
      <rPr>
        <b/>
        <sz val="11"/>
        <rFont val="Times New Roman"/>
        <family val="1"/>
      </rPr>
      <t>Model Scope Guidelines</t>
    </r>
    <r>
      <rPr>
        <sz val="11"/>
        <rFont val="Times New Roman"/>
        <family val="1"/>
      </rPr>
      <t xml:space="preserve">
 - At AT mode, each module model shall be written at the cycle-approximate abstraction level. Core CPU, Bus,  DMA and interrupt controller modules and other control module models shall be written at the cycle-accurate  abstraction level.
 - At LT mode, each module model shall be written at the loosely-timed abstraction level.
 - Each module model shall encapsulate its own data within a structure or a class
 - Each module model shall check for end user violations of specification recommendations and/or requirements. 
 - The messages shall be routed through a common display routine so that they can be easily filtered. 
 - Each message shall describe the module name (instance name) of the simulation object that detected the  problem as well as any address/data, or usage information that is appropriate. 
 - Messages shall be classified into the following categories
     +     ERROR
     +     WARNING
     +     INFO 
 - To execute the simulator is executed both on 32 bits and 64 bits Personal Computer, “long” or “long double” shall  be avoided from source code of the models as variable type.
The simulator shall be applied to ILP32, LP64 and LLP64 as Data Type Models.</t>
    </r>
  </si>
  <si>
    <t>Using</t>
  </si>
  <si>
    <r>
      <rPr>
        <b/>
        <sz val="11"/>
        <rFont val="Times New Roman"/>
        <family val="1"/>
      </rPr>
      <t xml:space="preserve">Using Error Message: </t>
    </r>
    <r>
      <rPr>
        <sz val="11"/>
        <rFont val="Times New Roman"/>
        <family val="1"/>
      </rPr>
      <t xml:space="preserve">This message should be output: 
 - When invalid value is set and it is irrecoverable.
 - When accessed data has already been de-allocated.
=&gt;  Simulation should be stopped after the message is output.
</t>
    </r>
    <r>
      <rPr>
        <b/>
        <sz val="11"/>
        <rFont val="Times New Roman"/>
        <family val="1"/>
      </rPr>
      <t xml:space="preserve">Using Warning Message:  </t>
    </r>
    <r>
      <rPr>
        <sz val="11"/>
        <rFont val="Times New Roman"/>
        <family val="1"/>
      </rPr>
      <t xml:space="preserve">This message should be output:
 - When invalid value is set and it is recoverable. Simulation should continue to run with default value.
 - When a function is operated in violation of restriction which is described in HW specification of IP. The operation should be ignored.
=&gt;  Simulation should not be stopped after the message is output.
</t>
    </r>
    <r>
      <rPr>
        <b/>
        <sz val="11"/>
        <rFont val="Times New Roman"/>
        <family val="1"/>
      </rPr>
      <t>Using Info Message</t>
    </r>
    <r>
      <rPr>
        <sz val="11"/>
        <rFont val="Times New Roman"/>
        <family val="1"/>
      </rPr>
      <t>:  This message should be output:
 - When there are any information for debugging
=&gt;  Simulation should not be stopped after the message is output.</t>
    </r>
  </si>
  <si>
    <r>
      <t>1. Purpose of each phase(RD,AD,UD,CD,UT)
Requirement Developmen</t>
    </r>
    <r>
      <rPr>
        <sz val="11"/>
        <rFont val="Times New Roman"/>
        <family val="1"/>
      </rPr>
      <t>t is a process to acquire all the requests needed for software development from the requester and decide on requirements for software development under agreement with requester:
 - Functional requirement: feature, function, logical, dependency, etc.
 - Non-functional requirement: quality, security, maintainability, scalability, usability, reliability, etc.</t>
    </r>
    <r>
      <rPr>
        <b/>
        <sz val="11"/>
        <rFont val="Times New Roman"/>
        <family val="1"/>
      </rPr>
      <t xml:space="preserve">
</t>
    </r>
    <r>
      <rPr>
        <sz val="11"/>
        <rFont val="Times New Roman"/>
        <family val="1"/>
      </rPr>
      <t xml:space="preserve">
</t>
    </r>
    <r>
      <rPr>
        <b/>
        <sz val="11"/>
        <rFont val="Times New Roman"/>
        <family val="1"/>
      </rPr>
      <t>Architecture Design</t>
    </r>
    <r>
      <rPr>
        <sz val="11"/>
        <rFont val="Times New Roman"/>
        <family val="1"/>
      </rPr>
      <t xml:space="preserve"> is a step to transform the requirements into basic ideas of the software. Usually these basic ideas will be written down as design diagram: block diagram, component diagram, sequence diagram, etc.
</t>
    </r>
    <r>
      <rPr>
        <b/>
        <sz val="11"/>
        <rFont val="Times New Roman"/>
        <family val="1"/>
      </rPr>
      <t xml:space="preserve">Unit Design </t>
    </r>
    <r>
      <rPr>
        <sz val="11"/>
        <rFont val="Times New Roman"/>
        <family val="1"/>
      </rPr>
      <t>process is when the designer clarifies more detail from Architecture Design specs into more detail level of Unit</t>
    </r>
    <r>
      <rPr>
        <b/>
        <sz val="11"/>
        <rFont val="Times New Roman"/>
        <family val="1"/>
      </rPr>
      <t>.
Coding</t>
    </r>
    <r>
      <rPr>
        <sz val="11"/>
        <rFont val="Times New Roman"/>
        <family val="1"/>
      </rPr>
      <t xml:space="preserve"> is the process to generate the source code and object binary of the product. The coder will receive the design specs (AD, UD) and implement it into the source code. Then he/she will do the compilation step to generate the object binary of the Software product.
</t>
    </r>
    <r>
      <rPr>
        <b/>
        <sz val="11"/>
        <rFont val="Times New Roman"/>
        <family val="1"/>
      </rPr>
      <t>Testing</t>
    </r>
    <r>
      <rPr>
        <sz val="11"/>
        <rFont val="Times New Roman"/>
        <family val="1"/>
      </rPr>
      <t xml:space="preserve"> process is where the tester will verify the product software work according to design &amp; requirement specification. He/she will confirm the white-box and black-box test to check the functionality, the coverage, the performance, memory usage, etc. of the software.
</t>
    </r>
    <r>
      <rPr>
        <b/>
        <sz val="11"/>
        <rFont val="Times New Roman"/>
        <family val="1"/>
      </rPr>
      <t>2. Input/Output of each phase(RD,AD,UD,CD,UT)</t>
    </r>
    <r>
      <rPr>
        <sz val="11"/>
        <rFont val="Times New Roman"/>
        <family val="1"/>
      </rPr>
      <t xml:space="preserve">
 - The coder will receive the design specs (AD, UD) and implement it into the source code.                                                                                                        
 - In waterfall style, all development steps follow a trending sequence. Each step complete will lead to open of next step. And it will going on until completion.</t>
    </r>
  </si>
  <si>
    <t>The common APIs include the following functions:
 - Controlling level of detail of messages in the model
 - Turn on/off logging register read/write activities of the model
 - Set frequencies for clock signals
 - Assert and de-assert reset signals
 - Force and release register values
 - Read/Write registers
 - List registers of the model
 - Print out directions on how to use Python parameters and commands
=&gt;  We can easily interact with and control peripheral models through a unified interface, instead of having to call directly to specific methods of each model.</t>
  </si>
  <si>
    <r>
      <rPr>
        <b/>
        <sz val="11"/>
        <rFont val="Times New Roman"/>
        <family val="1"/>
      </rPr>
      <t>Common Model Requirements</t>
    </r>
    <r>
      <rPr>
        <sz val="11"/>
        <rFont val="Times New Roman"/>
        <family val="1"/>
      </rPr>
      <t xml:space="preserve">
All Models shall be:
 - Functionally complete: Models will be feature complete with respect to IP Block Guides. All module specification  features are modelled, including all registers, interfaces, modes, etc. unless explicitly agreed on any exclusions.
 - The models are timed-functional behavior-level models and will implement all programmer view behavior,  including all registers, interrupts, control flow, and all data flow transfers.
 - Event driven
 - Vendor, Tool and Backplane independent. 
 - Provide error checking of user violations in programming
 - Support debug accesses
 - Support VCD dumping of ports
 - Can optionally provide more detailed tracing information
 - Cycle Approximate. The combination of Control Cycle Accuracy and Data Token Accuracy defined below is called  Cycle Approximate. (AT mode)
The CPU to Module bus interface, including the DMA Communication model, shall be:
 - Bus Level Transactions for High Performance
 - Cycle Accurate at Transaction Boundary at AT mode.</t>
    </r>
  </si>
  <si>
    <r>
      <rPr>
        <b/>
        <sz val="11"/>
        <rFont val="Times New Roman"/>
        <family val="1"/>
      </rPr>
      <t xml:space="preserve">1. Purpose
</t>
    </r>
    <r>
      <rPr>
        <sz val="11"/>
        <rFont val="Times New Roman"/>
        <family val="1"/>
      </rPr>
      <t xml:space="preserve"> - Follow design flow.
 - Reduce workload (~90% time for creating/updating TMs).
 - Output is united: Map checklist and TM.
     +     Make sure quality of checklist (TM good -&gt; checklist good).
     +     Reduce review time.
 - Have a formal checklist (use same format).
 - Checklist with more detail (clear, reusable).
 - Easy to update checklist and TMs (change specifications, environment, upgrade prj,...).
</t>
    </r>
    <r>
      <rPr>
        <b/>
        <sz val="11"/>
        <rFont val="Times New Roman"/>
        <family val="1"/>
      </rPr>
      <t>2. Why</t>
    </r>
    <r>
      <rPr>
        <sz val="11"/>
        <rFont val="Times New Roman"/>
        <family val="1"/>
      </rPr>
      <t xml:space="preserve">
This tool is to automate the TM creation process from checklists, helping to save time, effort and ensure quality.</t>
    </r>
  </si>
  <si>
    <r>
      <rPr>
        <b/>
        <sz val="11"/>
        <rFont val="Times New Roman"/>
        <family val="1"/>
      </rPr>
      <t>Input</t>
    </r>
    <r>
      <rPr>
        <sz val="11"/>
        <rFont val="Times New Roman"/>
        <family val="1"/>
      </rPr>
      <t xml:space="preserve">:
</t>
    </r>
    <r>
      <rPr>
        <b/>
        <i/>
        <sz val="11"/>
        <rFont val="Times New Roman"/>
        <family val="1"/>
      </rPr>
      <t>1. Prepare input resources (put them in "input" fold</t>
    </r>
    <r>
      <rPr>
        <sz val="11"/>
        <rFont val="Times New Roman"/>
        <family val="1"/>
      </rPr>
      <t xml:space="preserve">er)
 - Checklist (with right format).
 - Defined format file, if any (defFormat.txt).
 - Skl files, if any (TM.skl, .py.skl, .cfg.skl, .cmd.skl, ...).
 - External files, if any (Makefile, ...).
</t>
    </r>
    <r>
      <rPr>
        <b/>
        <i/>
        <sz val="11"/>
        <rFont val="Times New Roman"/>
        <family val="1"/>
      </rPr>
      <t>(2) Configure and execute tool</t>
    </r>
    <r>
      <rPr>
        <sz val="11"/>
        <rFont val="Times New Roman"/>
        <family val="1"/>
      </rPr>
      <t xml:space="preserve">. There are 2 ways:
   1. Configure and execute tool directly (run "Gen_tm_from_checklist.pl" file).for more detail)
   2. Configure and execute run_make_tm.csh file. 
</t>
    </r>
    <r>
      <rPr>
        <b/>
        <sz val="11"/>
        <rFont val="Times New Roman"/>
        <family val="1"/>
      </rPr>
      <t>Output</t>
    </r>
    <r>
      <rPr>
        <sz val="11"/>
        <rFont val="Times New Roman"/>
        <family val="1"/>
      </rPr>
      <t xml:space="preserve">:
</t>
    </r>
    <r>
      <rPr>
        <b/>
        <i/>
        <sz val="11"/>
        <rFont val="Times New Roman"/>
        <family val="1"/>
      </rPr>
      <t>(3) Check result in "output" folder</t>
    </r>
    <r>
      <rPr>
        <sz val="11"/>
        <rFont val="Times New Roman"/>
        <family val="1"/>
      </rPr>
      <t xml:space="preserve">
 - All generated TMs located in "output" folder (include TM_path.txt, drv.h files)
</t>
    </r>
  </si>
  <si>
    <r>
      <rPr>
        <b/>
        <sz val="11"/>
        <rFont val="Times New Roman"/>
        <family val="1"/>
      </rPr>
      <t>Can not modify</t>
    </r>
    <r>
      <rPr>
        <sz val="11"/>
        <rFont val="Times New Roman"/>
        <family val="1"/>
      </rPr>
      <t xml:space="preserve">: There are certain fixed parts in the checklist that cannot be modified:
 - The &lt;module_name&gt; at cell D2:E2 - This is used to define the model alias for setting/getting register values.
 - The beginning of the first TM of each sheet at cell B9 - This defines the base row and base column for parsing.
 - The "Total" string at the last line of each sheet has to be at the base column (column B) - This is used to flag the end of the sheet.
 - The format of the title part - This fixed part is used by default in the tool.
</t>
    </r>
    <r>
      <rPr>
        <b/>
        <sz val="11"/>
        <rFont val="Times New Roman"/>
        <family val="1"/>
      </rPr>
      <t>Modify/add</t>
    </r>
    <r>
      <rPr>
        <sz val="11"/>
        <rFont val="Times New Roman"/>
        <family val="1"/>
      </rPr>
      <t>: there are a few parts in the checklist that you may need to modify or add:
 - Main body (Section 2.1.2): Add/update test cases, features to check, test steps, expected results etc. This is the main content that will generate the TMs.
 - Custom test data (Section 2.1.2.2): Define custom input data sets or patterns if needed to cover different test scenarios.
 - Reusable test steps (Section 2.1.2): Mark reusable steps that can be repeated for different tests using the "Used repeat rows" column. This avoids rewriting duplicated steps.
 - Format style rules (Section 2.2): If wanting to generate TMs in a format other than default C/C++, need to define the rules in defFormat.txt file.
 - Template SKL files (Section 2.3): Update SKL files like TM.skl if customizing the generated TM file format.
 - Title format (Section 4.1): Although not recommended, you can modify the title format by changing the script that generates the TMs.</t>
    </r>
  </si>
  <si>
    <t>Inputs: Regisster Info.File
Output:
 - Generate VLAB meta-data file
 - Generate test pattern</t>
  </si>
  <si>
    <r>
      <rPr>
        <b/>
        <sz val="11"/>
        <rFont val="Times New Roman"/>
        <family val="1"/>
      </rPr>
      <t>Purpose:</t>
    </r>
    <r>
      <rPr>
        <sz val="11"/>
        <rFont val="Times New Roman"/>
        <family val="1"/>
      </rPr>
      <t xml:space="preserve">
The provides common functionalities needed by other models/classes, such as:
- Handling commands and reporting
- Converting time/frequency units 
- Calculating clock edges
- Logging messages with severity levels
</t>
    </r>
    <r>
      <rPr>
        <b/>
        <sz val="11"/>
        <rFont val="Times New Roman"/>
        <family val="1"/>
      </rPr>
      <t>Reasons it is needed:</t>
    </r>
    <r>
      <rPr>
        <sz val="11"/>
        <rFont val="Times New Roman"/>
        <family val="1"/>
      </rPr>
      <t xml:space="preserve">
- It encapsulates these common utilities in one place, avoiding duplicate code
- It implements the command handling interface that allows sending commands to models
- It provides uniform logging with control of message severity levels
- It takes care of some lower-level SystemC time manipulations</t>
    </r>
  </si>
  <si>
    <r>
      <rPr>
        <b/>
        <sz val="11"/>
        <rFont val="Times New Roman"/>
        <family val="1"/>
      </rPr>
      <t>Positive clock edge synchronization is:</t>
    </r>
    <r>
      <rPr>
        <sz val="11"/>
        <rFont val="Times New Roman"/>
        <family val="1"/>
      </rPr>
      <t xml:space="preserve">
double CalculateCLKPosEdge(const double clock_period, const bool add_period,  const double current_time, const double start_time)
Specifically:
- clock_period: The period of the clock signal
- add_period: Whether to add one full period to the returned time
- current_time: The current simulation time
- start_time: The synchronization start time
The function calculates the time offset to align to the next positive edge of the clock.</t>
    </r>
  </si>
  <si>
    <r>
      <rPr>
        <b/>
        <sz val="11"/>
        <rFont val="Times New Roman"/>
        <family val="1"/>
      </rPr>
      <t>Purpose of Checklist:</t>
    </r>
    <r>
      <rPr>
        <sz val="11"/>
        <rFont val="Times New Roman"/>
        <family val="1"/>
      </rPr>
      <t xml:space="preserve">
A checklist used to ensure that all important steps or actions in a process are completed. Checklists help to organize tasks, promote consistency and quality, and reduce mistakes.
</t>
    </r>
    <r>
      <rPr>
        <b/>
        <sz val="11"/>
        <rFont val="Times New Roman"/>
        <family val="1"/>
      </rPr>
      <t>When to use each Checklist:</t>
    </r>
    <r>
      <rPr>
        <sz val="11"/>
        <rFont val="Times New Roman"/>
        <family val="1"/>
      </rPr>
      <t xml:space="preserve">
Depending on each process, different Checklists are used to ensure that all important steps or actions in a process are completed.</t>
    </r>
  </si>
  <si>
    <r>
      <rPr>
        <b/>
        <sz val="11"/>
        <rFont val="Times New Roman"/>
        <family val="1"/>
      </rPr>
      <t xml:space="preserve"> 1TeamSystem</t>
    </r>
    <r>
      <rPr>
        <sz val="11"/>
        <rFont val="Times New Roman"/>
        <family val="1"/>
      </rPr>
      <t xml:space="preserve">: A tool to check compliance with programming rules defined in the "Coding_Rule" documentationIt provides unique code analysis to detect bugs and focuses on detecting undefined behaviour and dangerous coding constructs.
</t>
    </r>
    <r>
      <rPr>
        <b/>
        <sz val="11"/>
        <rFont val="Times New Roman"/>
        <family val="1"/>
      </rPr>
      <t>In-house tool</t>
    </r>
    <r>
      <rPr>
        <sz val="11"/>
        <rFont val="Times New Roman"/>
        <family val="1"/>
      </rPr>
      <t xml:space="preserve">: A tool to check compliance with additional programming rules that 1TeamSystem does not support, including: initialization check, 2 byte character check, replace tabs with 4 spaces, ternary operator check.
</t>
    </r>
    <r>
      <rPr>
        <b/>
        <sz val="11"/>
        <rFont val="Times New Roman"/>
        <family val="1"/>
      </rPr>
      <t>Purpose of Static check tool:</t>
    </r>
    <r>
      <rPr>
        <sz val="11"/>
        <rFont val="Times New Roman"/>
        <family val="1"/>
      </rPr>
      <t xml:space="preserve">
- Check source code compliance with programming rules to ensure code quality.
</t>
    </r>
    <r>
      <rPr>
        <b/>
        <sz val="11"/>
        <rFont val="Times New Roman"/>
        <family val="1"/>
      </rPr>
      <t>Why we need Static check tool:</t>
    </r>
    <r>
      <rPr>
        <sz val="11"/>
        <rFont val="Times New Roman"/>
        <family val="1"/>
      </rPr>
      <t xml:space="preserve">
- Ensure compliance with programming rules, avoid potential errors.
- Improve code quality, ease of maintenance and future development.</t>
    </r>
  </si>
  <si>
    <t>There are a few key points about checking the report files from the Static check tool:
- The Static check tool includes 1TeamSystem and an in-house tool that runs additional checks.
- The in-house tool checks things like initialization, 2 byte characters, replaces tabs with spaces, and checks ternaries.
- After running the static_check.csh script, it will take you to the lsf_login03 server to run 1TeamSystem checks.
- It then returns and runs the additional in-house checks on the previous server.
- The results are output to the static_check_result folder.</t>
  </si>
  <si>
    <r>
      <rPr>
        <b/>
        <sz val="11"/>
        <rFont val="Times New Roman"/>
        <family val="1"/>
      </rPr>
      <t>Input</t>
    </r>
    <r>
      <rPr>
        <sz val="11"/>
        <rFont val="Times New Roman"/>
        <family val="1"/>
      </rPr>
      <t xml:space="preserve">:
- Source code of the project that needs static checking
</t>
    </r>
    <r>
      <rPr>
        <b/>
        <sz val="11"/>
        <rFont val="Times New Roman"/>
        <family val="1"/>
      </rPr>
      <t>Output</t>
    </r>
    <r>
      <rPr>
        <sz val="11"/>
        <rFont val="Times New Roman"/>
        <family val="1"/>
      </rPr>
      <t>: Result in static_check_result folder.
- 1TeamSystem check result report - includes errors/warnings related to coding rules
- In-house check tool result report - includes errors/warnings about initialization, 2 byte characters, tabs, ternary operators, etc.</t>
    </r>
  </si>
  <si>
    <r>
      <t xml:space="preserve">The purpose of the General Timer model is to provide a generic timer component that can be reused and extended by product-specific timer implementations. Some key points about the General Timer:
- It aims to create a reusable and extensible timer component that encapsulates common functionality needed for timers (section 6.1.1 mentions it is used to create a general timer component that product timer components can inherit from).
- It needs improvements to properly support temporal decoupling in SystemC TLM 2.0 models. Temporal decoupling allows initiator models to run ahead of simulation time, so the General Timer has to be updated to handle this (section 1 mentions supporting temporal decoupling as a motivation).
- Specific product timer models, like timers in MG microcontrollers, can inherit from the General Timer model and extend it rather than re-implement common functions (section 6.1.1 mentions product's timers inheriting from it).
</t>
    </r>
    <r>
      <rPr>
        <b/>
        <sz val="11"/>
        <rFont val="Times New Roman"/>
        <family val="1"/>
      </rPr>
      <t xml:space="preserve">
Why the General Timer model is needed:</t>
    </r>
    <r>
      <rPr>
        <sz val="11"/>
        <rFont val="Times New Roman"/>
        <family val="1"/>
      </rPr>
      <t xml:space="preserve">
- Avoids having to reimplement common timer functionality for each product, increasing reusability and reducing development costs.
- Separates independent aspects from product-specific details, increasing flexibility and extensibility.
- Provides built-in support for temporal decoupling in TLM 2.0 instead of having each product-specific model rebuild this themselves.</t>
    </r>
  </si>
  <si>
    <r>
      <rPr>
        <b/>
        <sz val="11"/>
        <rFont val="Times New Roman"/>
        <family val="1"/>
      </rPr>
      <t>The some of the key features that are mentioned:</t>
    </r>
    <r>
      <rPr>
        <sz val="11"/>
        <rFont val="Times New Roman"/>
        <family val="1"/>
      </rPr>
      <t xml:space="preserve">
- Inheritance for product timers: The General Timer class is designed to be inherited by product-specific timer classes. It provides common functionality to avoid reimplementation (section 6.1.1).
- Configurable timer properties: The model allows configuring properties like timer direction, clock settings, compare registers, etc. (section 6.1.4.1). This allows adapting it to needs of different timers.
- Cascaded timers: It supports cascading multiple timer instances to create larger timers. Attributes like cascadedList and numOfCascadedItems manage this (section 6.1.2).
- Temporal decoupling support: The model is improved to handle temporal decoupling in TLM 2.0 which allows initiating models to run ahead of simulation time. Features for this include new attributes mLocalTime and callbacks like setLocalTime (sections 6.1.2, 6.1.4.1).
- Reusable counter logic: Counter related features like start/stop, interrupt handling, reading/setting counter value etc. is provided for reuse (sections 6.1.3, 6.1.4, 6.1.5).
</t>
    </r>
  </si>
  <si>
    <t>A library which built on SystemC library. Consists of a set of core interfaces, objects and base protocol, and utilities to enable TLM concept.
TLM is used to solve these problems:
 + Providing an early platform for software development.
 + Aiding software/hardware integration.
 + Enabling software performance analysis.
 + System Level Design architecture analysis.
 + Functional hardware verification.</t>
  </si>
  <si>
    <r>
      <rPr>
        <b/>
        <sz val="11"/>
        <rFont val="Times New Roman"/>
        <family val="1"/>
      </rPr>
      <t>Activity diagram</t>
    </r>
    <r>
      <rPr>
        <sz val="11"/>
        <rFont val="Times New Roman"/>
        <family val="1"/>
      </rPr>
      <t xml:space="preserve">: is another important diagram to describe dynamic behavior.
</t>
    </r>
    <r>
      <rPr>
        <b/>
        <sz val="11"/>
        <rFont val="Times New Roman"/>
        <family val="1"/>
      </rPr>
      <t xml:space="preserve">
Sequence diagram</t>
    </r>
    <r>
      <rPr>
        <sz val="11"/>
        <rFont val="Times New Roman"/>
        <family val="1"/>
      </rPr>
      <t xml:space="preserve">: commonly used by developers, model the interactions between objects in a single use case. They illustrate how the different parts of a system interact with each other to carry out a function, and the order in which the interactions occur when a particular use case is executed. In simpler words, a sequence diagram shows different parts of a system work in a ‘sequence’ to get something done
</t>
    </r>
    <r>
      <rPr>
        <b/>
        <sz val="11"/>
        <rFont val="Times New Roman"/>
        <family val="1"/>
      </rPr>
      <t xml:space="preserve">Component diagram: </t>
    </r>
    <r>
      <rPr>
        <sz val="11"/>
        <rFont val="Times New Roman"/>
        <family val="1"/>
      </rPr>
      <t xml:space="preserve">are a special kind of UML diagram to describe the static implementation view of a system. Component diagrams consist of physical components like libraries, files, folders, etc. This diagram is used from an implementation perspective. More than one component diagrams are used to represent the entire system. Forward and reverse engineering techniques are used to make executables from component diagrams.
</t>
    </r>
    <r>
      <rPr>
        <b/>
        <sz val="11"/>
        <rFont val="Times New Roman"/>
        <family val="1"/>
      </rPr>
      <t>Class diagram</t>
    </r>
    <r>
      <rPr>
        <sz val="11"/>
        <rFont val="Times New Roman"/>
        <family val="1"/>
      </rPr>
      <t>: Shows static structure of classifiers and their relationship in a system.</t>
    </r>
  </si>
  <si>
    <r>
      <rPr>
        <b/>
        <sz val="11"/>
        <rFont val="Times New Roman"/>
        <family val="1"/>
      </rPr>
      <t>When to use the Activity diagram:</t>
    </r>
    <r>
      <rPr>
        <sz val="11"/>
        <rFont val="Times New Roman"/>
        <family val="1"/>
      </rPr>
      <t xml:space="preserve">
 - To depict the workflow within a single use case or scenario.
 - To illustrate the sequential and parallel activities within a process.
 - To model business processes, system behavior, or the flow of actions in a use case.
</t>
    </r>
    <r>
      <rPr>
        <b/>
        <sz val="11"/>
        <rFont val="Times New Roman"/>
        <family val="1"/>
      </rPr>
      <t>When to use the Sequence Diagrams:</t>
    </r>
    <r>
      <rPr>
        <sz val="11"/>
        <rFont val="Times New Roman"/>
        <family val="1"/>
      </rPr>
      <t xml:space="preserve">
 - To represent the dynamic behavior of a system, particularly interactions between objects or components.
 - To visualize the flow of messages and the order of activities during the execution of a use case or scenario.
 - To understand the collaboration and communication among different elements in a system.
</t>
    </r>
    <r>
      <rPr>
        <b/>
        <sz val="11"/>
        <rFont val="Times New Roman"/>
        <family val="1"/>
      </rPr>
      <t>When to use the Component Diagrams:</t>
    </r>
    <r>
      <rPr>
        <sz val="11"/>
        <rFont val="Times New Roman"/>
        <family val="1"/>
      </rPr>
      <t xml:space="preserve">
 - To provide a high-level view of the system's architecture and structure.
 - To represent the physical or logical components of a system and their dependencies.
 - To show how different parts of a system are connected or integrated.
</t>
    </r>
    <r>
      <rPr>
        <b/>
        <sz val="11"/>
        <rFont val="Times New Roman"/>
        <family val="1"/>
      </rPr>
      <t>When to use the Class diagram:</t>
    </r>
    <r>
      <rPr>
        <sz val="11"/>
        <rFont val="Times New Roman"/>
        <family val="1"/>
      </rPr>
      <t xml:space="preserve">
 - During the early stages of design to model the static structure of the system.
 - To represent the key classes and their relationships in the system.
 - To document the data structure and the organization of software components.</t>
    </r>
  </si>
  <si>
    <r>
      <rPr>
        <b/>
        <sz val="11"/>
        <rFont val="Times New Roman"/>
        <family val="1"/>
      </rPr>
      <t>Reasons of using TLM:</t>
    </r>
    <r>
      <rPr>
        <sz val="11"/>
        <rFont val="Times New Roman"/>
        <family val="1"/>
      </rPr>
      <t xml:space="preserve">
 + Architectural exploration, performance modelling
 + Software execution on virtual model of hardware platform
 + Golden model for hardware functional verification
 + Available before RTL  
 + Simulation much faster than RTL (100­10.000 times)</t>
    </r>
  </si>
  <si>
    <r>
      <rPr>
        <b/>
        <sz val="11"/>
        <rFont val="Times New Roman"/>
        <family val="1"/>
      </rPr>
      <t>Create Bus Maste:</t>
    </r>
    <r>
      <rPr>
        <sz val="11"/>
        <rFont val="Times New Roman"/>
        <family val="1"/>
      </rPr>
      <t xml:space="preserve">
1. Bus master IP is derived from BusMasterBase. (A bus width of socket and the number are specified by a template argument of BusMasterBase class.)
2. The Functional part class derived from BusMasterFuncIf class is instantiated.
3. Port and SystemC description are written in Bus master IP layer and the description should be separated from the Functional part.
</t>
    </r>
    <r>
      <rPr>
        <b/>
        <sz val="11"/>
        <rFont val="Times New Roman"/>
        <family val="1"/>
      </rPr>
      <t xml:space="preserve">Create Slave IP: 
</t>
    </r>
    <r>
      <rPr>
        <sz val="11"/>
        <rFont val="Times New Roman"/>
        <family val="1"/>
      </rPr>
      <t xml:space="preserve">1. Bus slave IP is derived from BusSlaveBase.(A bus width of socket and the number are designated by a template argument in a BusSlaveBase class.)
2. The Functional part class derived from BusSlaveFuncIf class is instantiated.
3. Port and SystemC description are written in Bus slave IP layer and the description should be separated from the Functional part.
</t>
    </r>
    <r>
      <rPr>
        <b/>
        <sz val="11"/>
        <rFont val="Times New Roman"/>
        <family val="1"/>
      </rPr>
      <t>Have 2 types of coding styl</t>
    </r>
    <r>
      <rPr>
        <sz val="11"/>
        <rFont val="Times New Roman"/>
        <family val="1"/>
      </rPr>
      <t xml:space="preserve">e:
 - Fast mode (LT)
 - Accuracy mode (2 phase AT)
</t>
    </r>
    <r>
      <rPr>
        <b/>
        <sz val="11"/>
        <rFont val="Times New Roman"/>
        <family val="1"/>
      </rPr>
      <t>The route in AT/LT mode?</t>
    </r>
    <r>
      <rPr>
        <sz val="11"/>
        <rFont val="Times New Roman"/>
        <family val="1"/>
      </rPr>
      <t xml:space="preserve">
</t>
    </r>
    <r>
      <rPr>
        <b/>
        <i/>
        <sz val="11"/>
        <rFont val="Times New Roman"/>
        <family val="1"/>
      </rPr>
      <t>Fast mode (LT)</t>
    </r>
    <r>
      <rPr>
        <i/>
        <sz val="11"/>
        <rFont val="Times New Roman"/>
        <family val="1"/>
      </rPr>
      <t xml:space="preserve">
</t>
    </r>
    <r>
      <rPr>
        <sz val="11"/>
        <rFont val="Times New Roman"/>
        <family val="1"/>
      </rPr>
      <t xml:space="preserve">  - LT with a temporal decoupling is used.
  - Interconnect and slave IP appropriate the spending time to 2nd argument t of b_transport and bus master synchronizes simulation time in any timing.
</t>
    </r>
    <r>
      <rPr>
        <b/>
        <i/>
        <sz val="11"/>
        <rFont val="Times New Roman"/>
        <family val="1"/>
      </rPr>
      <t>Accuracy mode (2 phase AT)</t>
    </r>
    <r>
      <rPr>
        <sz val="11"/>
        <rFont val="Times New Roman"/>
        <family val="1"/>
      </rPr>
      <t xml:space="preserve">
  - AT using the return pass.
  - Basically Time is spent by the IP which actually spend the time.</t>
    </r>
  </si>
  <si>
    <r>
      <rPr>
        <b/>
        <sz val="11"/>
        <rFont val="Times New Roman"/>
        <family val="1"/>
      </rPr>
      <t>The milestone style</t>
    </r>
    <r>
      <rPr>
        <sz val="11"/>
        <rFont val="Times New Roman"/>
        <family val="1"/>
      </rPr>
      <t xml:space="preserve"> is a project management approach where a project is divided into distinct phases, and progress is measured by achieving predefined milestones at the end of each phase.
</t>
    </r>
    <r>
      <rPr>
        <b/>
        <sz val="11"/>
        <rFont val="Times New Roman"/>
        <family val="1"/>
      </rPr>
      <t>Do you need to perform all phase (RD -&gt; VT) for each round in milestone style:</t>
    </r>
    <r>
      <rPr>
        <sz val="11"/>
        <rFont val="Times New Roman"/>
        <family val="1"/>
      </rPr>
      <t xml:space="preserve">
Depending on each milestone round,, all activities from RD -&gt; VT will be performed according to milestone criteria.
</t>
    </r>
  </si>
  <si>
    <r>
      <rPr>
        <b/>
        <sz val="11"/>
        <rFont val="Times New Roman"/>
        <family val="1"/>
      </rPr>
      <t>Peer review</t>
    </r>
    <r>
      <rPr>
        <sz val="11"/>
        <rFont val="Times New Roman"/>
        <family val="1"/>
      </rPr>
      <t xml:space="preserve"> is the activity where development team will hold an event to check the quality of small work product, process activity, or whole release package before moving on to next steps.
</t>
    </r>
    <r>
      <rPr>
        <b/>
        <sz val="11"/>
        <rFont val="Times New Roman"/>
        <family val="1"/>
      </rPr>
      <t>Input of Peer review typically includes:</t>
    </r>
    <r>
      <rPr>
        <sz val="11"/>
        <rFont val="Times New Roman"/>
        <family val="1"/>
      </rPr>
      <t xml:space="preserve">
 - Target scale of review: development LOC of reviewed items (page, line, number)
 - Review duration: time spent for review (hour)
 - Number of reviewers: number of persons participating in review
 - Number of review issues: number of issues detected in review (including defects)
 - Number of review defects: number of defects classified from the review issues
</t>
    </r>
    <r>
      <rPr>
        <b/>
        <sz val="11"/>
        <rFont val="Times New Roman"/>
        <family val="1"/>
      </rPr>
      <t xml:space="preserve">Output of Peer review:
</t>
    </r>
    <r>
      <rPr>
        <sz val="11"/>
        <rFont val="Times New Roman"/>
        <family val="1"/>
      </rPr>
      <t xml:space="preserve"> - Identified defects, bugs, errors etc in the code or documents
 - Suggestions for code improvements or optimizations
 - Recommendations on alternative designs or approaches
 - Feedback on coding best practices and conventions
 - Review notes for the author addressing issues spotted in the review.
</t>
    </r>
    <r>
      <rPr>
        <b/>
        <sz val="11"/>
        <rFont val="Times New Roman"/>
        <family val="1"/>
      </rPr>
      <t>The mix many kinds of development LOC:</t>
    </r>
    <r>
      <rPr>
        <sz val="11"/>
        <rFont val="Times New Roman"/>
        <family val="1"/>
      </rPr>
      <t xml:space="preserve">
 - If there is more than 1 kind of development LOC (such as reviewing test spec. and test items) in the same review meeting, it should separate the meeting into sub-review meetings with independent records because the review performance analysis cannot mix many kinds of development LOC.
</t>
    </r>
    <r>
      <rPr>
        <b/>
        <sz val="11"/>
        <rFont val="Times New Roman"/>
        <family val="1"/>
      </rPr>
      <t xml:space="preserve">The number of reviewers: </t>
    </r>
    <r>
      <rPr>
        <sz val="11"/>
        <rFont val="Times New Roman"/>
        <family val="1"/>
      </rPr>
      <t xml:space="preserve">                                                                                   
 - The number of reviewers only count for whom contributing to the review process. Hence listeners are out of the counting.
</t>
    </r>
    <r>
      <rPr>
        <b/>
        <sz val="11"/>
        <rFont val="Times New Roman"/>
        <family val="1"/>
      </rPr>
      <t>In case of development LOC is too large, What should you do?</t>
    </r>
    <r>
      <rPr>
        <sz val="11"/>
        <rFont val="Times New Roman"/>
        <family val="1"/>
      </rPr>
      <t xml:space="preserve">
LOC grows too large, we can split into peer reviews to ensure effective quality</t>
    </r>
  </si>
  <si>
    <r>
      <rPr>
        <b/>
        <sz val="11"/>
        <rFont val="Times New Roman"/>
        <family val="1"/>
      </rPr>
      <t>Risk Definition</t>
    </r>
    <r>
      <rPr>
        <sz val="11"/>
        <rFont val="Times New Roman"/>
        <family val="1"/>
      </rPr>
      <t xml:space="preserve">: With the identified risks and their analysis, the project team defines each risk in detail. This includes describing the nature of the risk, its potential consequences, the conditions that might trigger it, and any relevant details that would help in understanding and managing the risk.
</t>
    </r>
    <r>
      <rPr>
        <b/>
        <i/>
        <sz val="11"/>
        <rFont val="Times New Roman"/>
        <family val="1"/>
      </rPr>
      <t xml:space="preserve"> - Document:</t>
    </r>
    <r>
      <rPr>
        <sz val="11"/>
        <rFont val="Times New Roman"/>
        <family val="1"/>
      </rPr>
      <t xml:space="preserve">
     +     Item or description that does not comply with or meet a request, requirement (functional or non-functional requirement) and design specification for previous process.
     +     Unclear description subject to misinterpretation by other people.
</t>
    </r>
    <r>
      <rPr>
        <b/>
        <i/>
        <sz val="11"/>
        <rFont val="Times New Roman"/>
        <family val="1"/>
      </rPr>
      <t xml:space="preserve"> - Source:
</t>
    </r>
    <r>
      <rPr>
        <sz val="11"/>
        <rFont val="Times New Roman"/>
        <family val="1"/>
      </rPr>
      <t xml:space="preserve">     +     Coding inconsistent with the Design Document and Coding convention.
</t>
    </r>
    <r>
      <rPr>
        <b/>
        <sz val="11"/>
        <rFont val="Times New Roman"/>
        <family val="1"/>
      </rPr>
      <t>Purpose risk management:</t>
    </r>
    <r>
      <rPr>
        <sz val="11"/>
        <rFont val="Times New Roman"/>
        <family val="1"/>
      </rPr>
      <t xml:space="preserve"> To reduce and eliminate impacts that hinder the achievement of the project objectives, to identify and analyze the defects detected in reviews and tests, and to implement corrective actions to resolve the defects.
</t>
    </r>
    <r>
      <rPr>
        <b/>
        <sz val="11"/>
        <rFont val="Times New Roman"/>
        <family val="1"/>
      </rPr>
      <t>The  risk management steps:</t>
    </r>
    <r>
      <rPr>
        <sz val="11"/>
        <rFont val="Times New Roman"/>
        <family val="1"/>
      </rPr>
      <t xml:space="preserve">                                                        
 - Identify risks/problems (Process asset, Project context, Common risk/problem assessment)
 - Evaluate risk level
 - Define mitigation plan (Risk and Problem Management Table /Redmine)
 - Conduct review
 - Implement and regularly check
</t>
    </r>
  </si>
  <si>
    <r>
      <rPr>
        <b/>
        <sz val="11"/>
        <rFont val="Times New Roman"/>
        <family val="1"/>
      </rPr>
      <t>1. How to detect a defect?</t>
    </r>
    <r>
      <rPr>
        <sz val="11"/>
        <rFont val="Times New Roman"/>
        <family val="1"/>
      </rPr>
      <t xml:space="preserve">
 - A defect is an issue pointed out by either reviewing or testing activities from development team or reporting by someone else, and that issue is classified as serious to impact the quality of work.
 - An issue is called a defect when there is a violation found comparing with previous phases or plan as intention, such as coding was incorrect comparing to detailed design or redundant code.
 - In most of cases, issues of coding styles such as violation of coding rule or source code format is poor to read should NOT be counted as defect since they are too small to cause an impact to total quality.
</t>
    </r>
    <r>
      <rPr>
        <b/>
        <sz val="11"/>
        <rFont val="Times New Roman"/>
        <family val="1"/>
      </rPr>
      <t>2. How are defects classified?</t>
    </r>
    <r>
      <rPr>
        <sz val="11"/>
        <rFont val="Times New Roman"/>
        <family val="1"/>
      </rPr>
      <t xml:space="preserve">
 - Specification study leakage.
 - Specification error.
 - Specification of misunderstanding.
 - Ignore specification
 - Coding error.
 - Impact of the modification.
 - Test error.
 - Test program error.
 - Test data error.
 - Test specification error.</t>
    </r>
  </si>
  <si>
    <t>Coverage Report C1-branch coverage:
-  All code lines must be tested to confirm behavior same with expectation).
- Internal guard code (if need to keep), must be covered in a debug macro.</t>
  </si>
  <si>
    <t xml:space="preserve"> The Guideline for peripheral macro development which is connected to SC-HEAP simulator.</t>
  </si>
  <si>
    <r>
      <rPr>
        <b/>
        <sz val="11"/>
        <rFont val="Times New Roman"/>
        <family val="1"/>
      </rPr>
      <t xml:space="preserve">RH850/RCAR’s model development:
</t>
    </r>
    <r>
      <rPr>
        <sz val="11"/>
        <rFont val="Times New Roman"/>
        <family val="1"/>
      </rPr>
      <t xml:space="preserve"> + Development and testing are concurrent.
 + It consists of different sprints.
 + Communication is easy between end users, development team and testing team.
 + Developers and testers are dependent on each other.
</t>
    </r>
    <r>
      <rPr>
        <b/>
        <sz val="11"/>
        <rFont val="Times New Roman"/>
        <family val="1"/>
      </rPr>
      <t xml:space="preserve">
Different points between RH850 and RCAR’s model development flow
1. In AD phase:</t>
    </r>
    <r>
      <rPr>
        <sz val="11"/>
        <rFont val="Times New Roman"/>
        <family val="1"/>
      </rPr>
      <t xml:space="preserve">
</t>
    </r>
    <r>
      <rPr>
        <b/>
        <i/>
        <sz val="11"/>
        <rFont val="Times New Roman"/>
        <family val="1"/>
      </rPr>
      <t>SCD Review:</t>
    </r>
    <r>
      <rPr>
        <sz val="11"/>
        <rFont val="Times New Roman"/>
        <family val="1"/>
      </rPr>
      <t xml:space="preserve"> 
 + RH850`s model:  RVC  reviewer.
 + RCAR`s model:  REL  reviewer.
</t>
    </r>
    <r>
      <rPr>
        <b/>
        <i/>
        <sz val="11"/>
        <rFont val="Times New Roman"/>
        <family val="1"/>
      </rPr>
      <t xml:space="preserve">Release AD: </t>
    </r>
    <r>
      <rPr>
        <sz val="11"/>
        <rFont val="Times New Roman"/>
        <family val="1"/>
      </rPr>
      <t xml:space="preserve">
 + RH850`s model:  Designer.
 + RCAR`s model:  RVC.
</t>
    </r>
    <r>
      <rPr>
        <b/>
        <i/>
        <sz val="11"/>
        <rFont val="Times New Roman"/>
        <family val="1"/>
      </rPr>
      <t xml:space="preserve">Check AD: </t>
    </r>
    <r>
      <rPr>
        <sz val="11"/>
        <rFont val="Times New Roman"/>
        <family val="1"/>
      </rPr>
      <t xml:space="preserve">
 + RH850`s model:  RVC.
 + RCAR`s model:  REL.
</t>
    </r>
    <r>
      <rPr>
        <b/>
        <sz val="11"/>
        <rFont val="Times New Roman"/>
        <family val="1"/>
      </rPr>
      <t>2. In UD phase:</t>
    </r>
    <r>
      <rPr>
        <sz val="11"/>
        <rFont val="Times New Roman"/>
        <family val="1"/>
      </rPr>
      <t xml:space="preserve">
</t>
    </r>
    <r>
      <rPr>
        <b/>
        <i/>
        <sz val="11"/>
        <rFont val="Times New Roman"/>
        <family val="1"/>
      </rPr>
      <t xml:space="preserve">Release UD: </t>
    </r>
    <r>
      <rPr>
        <sz val="11"/>
        <rFont val="Times New Roman"/>
        <family val="1"/>
      </rPr>
      <t xml:space="preserve">
 + RH850`s model:  Designer.
 + RCAR`s model:  RVC.
</t>
    </r>
    <r>
      <rPr>
        <b/>
        <i/>
        <sz val="11"/>
        <rFont val="Times New Roman"/>
        <family val="1"/>
      </rPr>
      <t xml:space="preserve">Check UD: </t>
    </r>
    <r>
      <rPr>
        <sz val="11"/>
        <rFont val="Times New Roman"/>
        <family val="1"/>
      </rPr>
      <t xml:space="preserve">
 + RH850`s model:  RVC.
 + RCAR`s model:  REL.
</t>
    </r>
    <r>
      <rPr>
        <b/>
        <sz val="11"/>
        <rFont val="Times New Roman"/>
        <family val="1"/>
      </rPr>
      <t>3. In CD phase:</t>
    </r>
    <r>
      <rPr>
        <sz val="11"/>
        <rFont val="Times New Roman"/>
        <family val="1"/>
      </rPr>
      <t xml:space="preserve">
</t>
    </r>
    <r>
      <rPr>
        <b/>
        <i/>
        <sz val="11"/>
        <rFont val="Times New Roman"/>
        <family val="1"/>
      </rPr>
      <t xml:space="preserve">Release CD: </t>
    </r>
    <r>
      <rPr>
        <sz val="11"/>
        <rFont val="Times New Roman"/>
        <family val="1"/>
      </rPr>
      <t xml:space="preserve">
 + RH850`s model:  Designer.
 + RCAR`s model:  RVC.
</t>
    </r>
    <r>
      <rPr>
        <b/>
        <i/>
        <sz val="11"/>
        <rFont val="Times New Roman"/>
        <family val="1"/>
      </rPr>
      <t>Check CD:</t>
    </r>
    <r>
      <rPr>
        <sz val="11"/>
        <rFont val="Times New Roman"/>
        <family val="1"/>
      </rPr>
      <t xml:space="preserve"> 
 + RH850`s model:  RVC.
 + RCAR`s model:  REL.
</t>
    </r>
    <r>
      <rPr>
        <b/>
        <sz val="11"/>
        <rFont val="Times New Roman"/>
        <family val="1"/>
      </rPr>
      <t xml:space="preserve">4. In UT phase:
</t>
    </r>
    <r>
      <rPr>
        <sz val="11"/>
        <rFont val="Times New Roman"/>
        <family val="1"/>
      </rPr>
      <t>There are differences between components but generally Developers and Testers depend on each other.</t>
    </r>
    <r>
      <rPr>
        <b/>
        <sz val="11"/>
        <rFont val="Times New Roman"/>
        <family val="1"/>
      </rPr>
      <t xml:space="preserve">
</t>
    </r>
  </si>
  <si>
    <t>Interfaces:
The "Ports" sheet lists various ports that are part of the design, such as Reset, Clock, BMSPIDOUT. These would likely map to SystemC ports, sockets, interfaces, or channels.
Registers:
The "Registers" sheet lists registers that are part of the design. These would likely map to SystemC variables, registers, or classes representing hardware registers.
Functions:
The "Functions" sheet refers to hardware functions that are implemented. These could map to SystemC methods or tasks that execute the corresponding functionality.</t>
  </si>
  <si>
    <t>File SPIDCTL_Func.cpp is define functions for this module.
File PY_SPIDCTL.cpp defines the operating environment for the module.
The spidctl_regif.h file defines properties for the module.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</si>
</sst>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dd\,\ yyyy"/>
    <numFmt numFmtId="165" formatCode="#.##0&quot; hours&quot;"/>
    <numFmt numFmtId="166" formatCode="0.0"/>
    <numFmt numFmtId="167" formatCode="mm/dd/yyyy"/>
    <numFmt numFmtId="168" formatCode="dd"/>
  </numFmts>
  <fonts count="36" x14ac:knownFonts="1">
    <font>
      <sz val="11"/>
      <color theme="1"/>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sz val="11"/>
      <color theme="1" tint="0.24994659260841701"/>
      <name val="Times New Roman"/>
      <family val="1"/>
    </font>
    <font>
      <sz val="11"/>
      <color rgb="FF9C0006"/>
      <name val="Times New Roman"/>
      <family val="1"/>
    </font>
    <font>
      <sz val="11"/>
      <color theme="1"/>
      <name val="Times New Roman"/>
      <family val="1"/>
    </font>
    <font>
      <sz val="11"/>
      <color rgb="FF9C6500"/>
      <name val="Times New Roman"/>
      <family val="1"/>
    </font>
    <font>
      <sz val="11"/>
      <color rgb="FFFA7D00"/>
      <name val="Times New Roman"/>
      <family val="1"/>
    </font>
    <font>
      <b/>
      <sz val="11"/>
      <color theme="1"/>
      <name val="Times New Roman"/>
      <family val="1"/>
    </font>
    <font>
      <sz val="11"/>
      <color theme="1"/>
      <name val="Arial"/>
      <family val="2"/>
    </font>
    <font>
      <b/>
      <sz val="11"/>
      <color theme="1" tint="0.24994659260841701"/>
      <name val="Times New Roman"/>
      <family val="1"/>
    </font>
    <font>
      <b/>
      <u/>
      <sz val="11"/>
      <color theme="1" tint="0.24994659260841701"/>
      <name val="Times New Roman"/>
      <family val="1"/>
    </font>
    <font>
      <b/>
      <u/>
      <sz val="11"/>
      <color theme="1"/>
      <name val="Times New Roman"/>
      <family val="1"/>
    </font>
    <font>
      <sz val="11"/>
      <name val="Times New Roman"/>
      <family val="1"/>
    </font>
    <font>
      <b/>
      <sz val="11"/>
      <color theme="3"/>
      <name val="Arial"/>
      <family val="2"/>
    </font>
    <font>
      <b/>
      <u/>
      <sz val="14"/>
      <color rgb="FFFF0000"/>
      <name val="Arial"/>
      <family val="2"/>
    </font>
    <font>
      <sz val="14"/>
      <color theme="1" tint="0.24994659260841701"/>
      <name val="Calibri"/>
      <family val="2"/>
      <scheme val="minor"/>
    </font>
    <font>
      <b/>
      <sz val="11"/>
      <color theme="1" tint="0.34998626667073579"/>
      <name val="Calibri"/>
      <family val="2"/>
      <scheme val="minor"/>
    </font>
    <font>
      <b/>
      <sz val="13"/>
      <color theme="1" tint="0.24994659260841701"/>
      <name val="Cambria"/>
      <family val="2"/>
      <scheme val="major"/>
    </font>
    <font>
      <b/>
      <sz val="13"/>
      <color theme="7"/>
      <name val="Cambria"/>
      <family val="2"/>
      <scheme val="major"/>
    </font>
    <font>
      <sz val="11"/>
      <color theme="1" tint="0.24994659260841701"/>
      <name val="Cambria"/>
      <family val="2"/>
      <scheme val="major"/>
    </font>
    <font>
      <b/>
      <sz val="11"/>
      <color rgb="FF9C6500"/>
      <name val="Times New Roman"/>
      <family val="1"/>
    </font>
    <font>
      <sz val="11"/>
      <color theme="3"/>
      <name val="Times New Roman"/>
      <family val="1"/>
    </font>
    <font>
      <sz val="10"/>
      <name val="Arial"/>
      <family val="2"/>
    </font>
    <font>
      <sz val="10"/>
      <name val="Arial"/>
      <family val="2"/>
      <charset val="1"/>
    </font>
    <font>
      <b/>
      <sz val="11"/>
      <color theme="1"/>
      <name val="Arial"/>
      <family val="2"/>
    </font>
    <font>
      <b/>
      <sz val="11"/>
      <name val="Times New Roman"/>
      <family val="1"/>
    </font>
    <font>
      <b/>
      <sz val="11"/>
      <color rgb="FFFF0000"/>
      <name val="Arial"/>
      <family val="2"/>
    </font>
    <font>
      <sz val="8"/>
      <name val="Calibri"/>
      <family val="2"/>
      <scheme val="minor"/>
    </font>
    <font>
      <b/>
      <strike/>
      <sz val="11"/>
      <color theme="1"/>
      <name val="Arial"/>
      <family val="2"/>
    </font>
    <font>
      <b/>
      <sz val="11"/>
      <color theme="1"/>
      <name val="Calibri"/>
      <family val="1"/>
      <scheme val="minor"/>
    </font>
    <font>
      <sz val="11"/>
      <color theme="1"/>
      <name val="Calibri"/>
      <family val="1"/>
      <scheme val="minor"/>
    </font>
    <font>
      <sz val="11"/>
      <color rgb="FF00B050"/>
      <name val="Times New Roman"/>
      <family val="1"/>
    </font>
    <font>
      <b/>
      <i/>
      <sz val="11"/>
      <name val="Times New Roman"/>
      <family val="1"/>
    </font>
    <font>
      <i/>
      <sz val="11"/>
      <name val="Times New Roman"/>
      <family val="1"/>
    </font>
  </fonts>
  <fills count="11">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0"/>
        <bgColor indexed="64"/>
      </patternFill>
    </fill>
    <fill>
      <patternFill patternType="solid">
        <fgColor theme="0" tint="-0.24994659260841701"/>
        <bgColor indexed="64"/>
      </patternFill>
    </fill>
    <fill>
      <patternFill patternType="lightHorizontal">
        <fgColor theme="7"/>
        <bgColor auto="1"/>
      </patternFill>
    </fill>
    <fill>
      <patternFill patternType="solid">
        <fgColor indexed="44"/>
        <bgColor indexed="22"/>
      </patternFill>
    </fill>
    <fill>
      <patternFill patternType="solid">
        <fgColor indexed="26"/>
        <bgColor indexed="9"/>
      </patternFill>
    </fill>
    <fill>
      <patternFill patternType="solid">
        <fgColor rgb="FFFFFF00"/>
        <bgColor indexed="64"/>
      </patternFill>
    </fill>
  </fills>
  <borders count="5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rgb="FFFF8001"/>
      </bottom>
      <diagonal/>
    </border>
    <border>
      <left/>
      <right/>
      <top/>
      <bottom style="thin">
        <color theme="7"/>
      </bottom>
      <diagonal/>
    </border>
    <border>
      <left style="thick">
        <color theme="0"/>
      </left>
      <right style="thick">
        <color theme="0"/>
      </right>
      <top style="thin">
        <color theme="0"/>
      </top>
      <bottom style="thick">
        <color theme="0"/>
      </bottom>
      <diagonal/>
    </border>
    <border>
      <left style="thin">
        <color indexed="8"/>
      </left>
      <right style="thin">
        <color indexed="22"/>
      </right>
      <top style="thick">
        <color indexed="8"/>
      </top>
      <bottom/>
      <diagonal/>
    </border>
    <border>
      <left style="thin">
        <color indexed="8"/>
      </left>
      <right style="thin">
        <color indexed="22"/>
      </right>
      <top/>
      <bottom style="hair">
        <color indexed="8"/>
      </bottom>
      <diagonal/>
    </border>
    <border>
      <left style="thin">
        <color indexed="22"/>
      </left>
      <right style="thin">
        <color indexed="22"/>
      </right>
      <top style="hair">
        <color indexed="8"/>
      </top>
      <bottom style="hair">
        <color indexed="8"/>
      </bottom>
      <diagonal/>
    </border>
    <border>
      <left style="thin">
        <color indexed="22"/>
      </left>
      <right style="thin">
        <color indexed="8"/>
      </right>
      <top style="hair">
        <color indexed="8"/>
      </top>
      <bottom style="hair">
        <color indexed="8"/>
      </bottom>
      <diagonal/>
    </border>
    <border>
      <left style="thin">
        <color indexed="8"/>
      </left>
      <right style="thin">
        <color indexed="22"/>
      </right>
      <top/>
      <bottom style="thin">
        <color indexed="8"/>
      </bottom>
      <diagonal/>
    </border>
    <border>
      <left style="thin">
        <color indexed="8"/>
      </left>
      <right style="thin">
        <color indexed="22"/>
      </right>
      <top style="thin">
        <color indexed="8"/>
      </top>
      <bottom style="thin">
        <color indexed="8"/>
      </bottom>
      <diagonal/>
    </border>
    <border>
      <left style="thin">
        <color indexed="22"/>
      </left>
      <right style="thin">
        <color indexed="22"/>
      </right>
      <top style="thin">
        <color indexed="8"/>
      </top>
      <bottom style="thin">
        <color indexed="8"/>
      </bottom>
      <diagonal/>
    </border>
    <border>
      <left style="thin">
        <color indexed="22"/>
      </left>
      <right style="thin">
        <color indexed="8"/>
      </right>
      <top style="thin">
        <color indexed="8"/>
      </top>
      <bottom style="thin">
        <color indexed="8"/>
      </bottom>
      <diagonal/>
    </border>
    <border>
      <left style="thin">
        <color indexed="22"/>
      </left>
      <right style="thin">
        <color indexed="22"/>
      </right>
      <top style="hair">
        <color indexed="8"/>
      </top>
      <bottom style="thin">
        <color indexed="8"/>
      </bottom>
      <diagonal/>
    </border>
    <border>
      <left/>
      <right style="thin">
        <color indexed="22"/>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22"/>
      </right>
      <top style="thin">
        <color indexed="8"/>
      </top>
      <bottom style="thick">
        <color indexed="8"/>
      </bottom>
      <diagonal/>
    </border>
    <border>
      <left style="thin">
        <color indexed="22"/>
      </left>
      <right style="thin">
        <color indexed="22"/>
      </right>
      <top style="thin">
        <color indexed="8"/>
      </top>
      <bottom style="thick">
        <color indexed="8"/>
      </bottom>
      <diagonal/>
    </border>
    <border>
      <left style="thin">
        <color indexed="22"/>
      </left>
      <right style="thin">
        <color indexed="8"/>
      </right>
      <top style="thin">
        <color indexed="8"/>
      </top>
      <bottom style="thick">
        <color indexed="8"/>
      </bottom>
      <diagonal/>
    </border>
    <border>
      <left/>
      <right style="thin">
        <color indexed="22"/>
      </right>
      <top style="thick">
        <color indexed="8"/>
      </top>
      <bottom/>
      <diagonal/>
    </border>
    <border>
      <left/>
      <right style="thin">
        <color indexed="22"/>
      </right>
      <top/>
      <bottom style="hair">
        <color indexed="8"/>
      </bottom>
      <diagonal/>
    </border>
    <border>
      <left/>
      <right style="thin">
        <color indexed="22"/>
      </right>
      <top style="thin">
        <color indexed="8"/>
      </top>
      <bottom style="thick">
        <color indexed="8"/>
      </bottom>
      <diagonal/>
    </border>
    <border>
      <left style="thin">
        <color indexed="8"/>
      </left>
      <right style="thick">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n">
        <color indexed="22"/>
      </right>
      <top style="thin">
        <color indexed="8"/>
      </top>
      <bottom/>
      <diagonal/>
    </border>
    <border>
      <left/>
      <right style="thin">
        <color indexed="22"/>
      </right>
      <top style="thin">
        <color indexed="8"/>
      </top>
      <bottom/>
      <diagonal/>
    </border>
    <border>
      <left style="thin">
        <color indexed="22"/>
      </left>
      <right style="thin">
        <color indexed="22"/>
      </right>
      <top style="thin">
        <color indexed="8"/>
      </top>
      <bottom/>
      <diagonal/>
    </border>
    <border>
      <left style="thin">
        <color indexed="22"/>
      </left>
      <right style="thin">
        <color indexed="22"/>
      </right>
      <top/>
      <bottom style="thick">
        <color indexed="8"/>
      </bottom>
      <diagonal/>
    </border>
    <border>
      <left style="thick">
        <color indexed="8"/>
      </left>
      <right style="thin">
        <color indexed="8"/>
      </right>
      <top style="thin">
        <color indexed="8"/>
      </top>
      <bottom/>
      <diagonal/>
    </border>
    <border>
      <left style="thin">
        <color indexed="22"/>
      </left>
      <right style="thin">
        <color indexed="8"/>
      </right>
      <top style="thin">
        <color indexed="8"/>
      </top>
      <bottom/>
      <diagonal/>
    </border>
    <border>
      <left style="thin">
        <color indexed="22"/>
      </left>
      <right style="thin">
        <color indexed="22"/>
      </right>
      <top/>
      <bottom/>
      <diagonal/>
    </border>
    <border>
      <left style="thin">
        <color indexed="22"/>
      </left>
      <right style="thin">
        <color indexed="8"/>
      </right>
      <top/>
      <bottom style="thick">
        <color indexed="8"/>
      </bottom>
      <diagonal/>
    </border>
    <border>
      <left style="thin">
        <color indexed="64"/>
      </left>
      <right/>
      <top style="thin">
        <color indexed="64"/>
      </top>
      <bottom/>
      <diagonal/>
    </border>
    <border>
      <left style="thin">
        <color indexed="64"/>
      </left>
      <right/>
      <top/>
      <bottom style="thin">
        <color indexed="64"/>
      </bottom>
      <diagonal/>
    </border>
    <border>
      <left style="thin">
        <color indexed="8"/>
      </left>
      <right/>
      <top style="thin">
        <color indexed="8"/>
      </top>
      <bottom/>
      <diagonal/>
    </border>
    <border>
      <left/>
      <right/>
      <top style="thin">
        <color indexed="8"/>
      </top>
      <bottom/>
      <diagonal/>
    </border>
    <border>
      <left/>
      <right style="thick">
        <color indexed="8"/>
      </right>
      <top style="thin">
        <color indexed="8"/>
      </top>
      <bottom/>
      <diagonal/>
    </border>
    <border>
      <left style="thin">
        <color indexed="8"/>
      </left>
      <right/>
      <top/>
      <bottom/>
      <diagonal/>
    </border>
    <border>
      <left/>
      <right style="thick">
        <color indexed="8"/>
      </right>
      <top/>
      <bottom/>
      <diagonal/>
    </border>
    <border>
      <left style="thin">
        <color indexed="8"/>
      </left>
      <right/>
      <top/>
      <bottom style="thick">
        <color indexed="8"/>
      </bottom>
      <diagonal/>
    </border>
    <border>
      <left/>
      <right/>
      <top/>
      <bottom style="thick">
        <color indexed="8"/>
      </bottom>
      <diagonal/>
    </border>
    <border>
      <left/>
      <right style="thick">
        <color indexed="8"/>
      </right>
      <top/>
      <bottom style="thick">
        <color indexed="8"/>
      </bottom>
      <diagonal/>
    </border>
  </borders>
  <cellStyleXfs count="10">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7" applyNumberFormat="0" applyFill="0" applyAlignment="0" applyProtection="0"/>
    <xf numFmtId="0" fontId="17" fillId="0" borderId="0" applyNumberFormat="0" applyFill="0" applyBorder="0" applyProtection="0">
      <alignment horizontal="left" vertical="center"/>
    </xf>
    <xf numFmtId="0" fontId="18" fillId="0" borderId="0" applyFill="0" applyBorder="0" applyProtection="0">
      <alignment horizontal="center" wrapText="1"/>
    </xf>
    <xf numFmtId="3" fontId="18" fillId="0" borderId="8" applyFill="0" applyProtection="0">
      <alignment horizontal="center"/>
    </xf>
    <xf numFmtId="0" fontId="19" fillId="0" borderId="0" applyFill="0" applyBorder="0" applyProtection="0">
      <alignment horizontal="left" wrapText="1"/>
    </xf>
    <xf numFmtId="9" fontId="20" fillId="0" borderId="0" applyFill="0" applyBorder="0" applyProtection="0">
      <alignment horizontal="center" vertical="center"/>
    </xf>
    <xf numFmtId="0" fontId="21" fillId="7" borderId="9" applyNumberFormat="0" applyFont="0" applyAlignment="0">
      <alignment horizontal="center"/>
    </xf>
  </cellStyleXfs>
  <cellXfs count="136">
    <xf numFmtId="0" fontId="0" fillId="0" borderId="0" xfId="0"/>
    <xf numFmtId="0" fontId="4" fillId="4" borderId="3" xfId="0" applyFont="1" applyFill="1" applyBorder="1" applyAlignment="1">
      <alignment vertical="center" wrapText="1"/>
    </xf>
    <xf numFmtId="166" fontId="5" fillId="5" borderId="3" xfId="1" applyNumberFormat="1" applyFont="1" applyFill="1" applyBorder="1" applyAlignment="1">
      <alignment horizontal="left" vertical="top"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6" fillId="0" borderId="3" xfId="0" applyFont="1" applyBorder="1" applyAlignment="1">
      <alignment horizontal="center" vertical="top" wrapText="1"/>
    </xf>
    <xf numFmtId="0" fontId="7" fillId="3" borderId="1" xfId="2" applyFont="1" applyBorder="1" applyAlignment="1">
      <alignment horizontal="center" vertical="center" wrapText="1"/>
    </xf>
    <xf numFmtId="0" fontId="7" fillId="3" borderId="2" xfId="2" applyFont="1" applyBorder="1" applyAlignment="1">
      <alignment horizontal="center" vertical="center" wrapText="1"/>
    </xf>
    <xf numFmtId="166" fontId="14" fillId="5" borderId="3" xfId="1" applyNumberFormat="1" applyFont="1" applyFill="1" applyBorder="1" applyAlignment="1">
      <alignment horizontal="left" vertical="top" wrapText="1"/>
    </xf>
    <xf numFmtId="0" fontId="14" fillId="0" borderId="3" xfId="0" applyFont="1" applyBorder="1" applyAlignment="1">
      <alignment horizontal="left" vertical="top" wrapText="1"/>
    </xf>
    <xf numFmtId="0" fontId="6" fillId="0" borderId="0" xfId="0" applyFont="1" applyAlignment="1">
      <alignment horizontal="center" vertical="center" wrapText="1"/>
    </xf>
    <xf numFmtId="15" fontId="4" fillId="0" borderId="3" xfId="0" applyNumberFormat="1" applyFont="1" applyBorder="1" applyAlignment="1">
      <alignment horizontal="left" vertical="top" wrapText="1"/>
    </xf>
    <xf numFmtId="164" fontId="4" fillId="0" borderId="3"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9"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166" fontId="4" fillId="5" borderId="3" xfId="0" applyNumberFormat="1" applyFont="1" applyFill="1" applyBorder="1" applyAlignment="1">
      <alignment horizontal="center" vertical="center" wrapText="1"/>
    </xf>
    <xf numFmtId="166" fontId="4" fillId="0" borderId="3" xfId="0" applyNumberFormat="1" applyFont="1" applyBorder="1" applyAlignment="1">
      <alignment horizontal="center" vertical="center" wrapText="1"/>
    </xf>
    <xf numFmtId="0" fontId="4" fillId="5" borderId="3" xfId="0" applyFont="1" applyFill="1" applyBorder="1" applyAlignment="1">
      <alignment horizontal="left" vertical="top" wrapText="1"/>
    </xf>
    <xf numFmtId="0" fontId="4" fillId="5" borderId="3" xfId="0" applyFont="1" applyFill="1" applyBorder="1" applyAlignment="1">
      <alignment horizontal="center" vertical="center" wrapText="1"/>
    </xf>
    <xf numFmtId="0" fontId="6" fillId="0" borderId="0" xfId="0" applyFont="1" applyAlignment="1">
      <alignment wrapText="1"/>
    </xf>
    <xf numFmtId="0" fontId="6" fillId="5" borderId="3" xfId="0" applyFont="1" applyFill="1" applyBorder="1" applyAlignment="1">
      <alignment horizontal="center" vertical="center" wrapText="1"/>
    </xf>
    <xf numFmtId="166" fontId="6" fillId="0" borderId="0" xfId="0" applyNumberFormat="1" applyFont="1" applyAlignment="1">
      <alignment horizontal="center" vertical="center" wrapText="1"/>
    </xf>
    <xf numFmtId="0" fontId="4"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0" borderId="0" xfId="0" applyFont="1" applyAlignment="1">
      <alignment horizontal="left" wrapText="1"/>
    </xf>
    <xf numFmtId="0" fontId="4" fillId="0" borderId="4" xfId="0" applyFont="1" applyBorder="1" applyAlignment="1">
      <alignment horizontal="center" vertical="center" wrapText="1"/>
    </xf>
    <xf numFmtId="0" fontId="22" fillId="3" borderId="1" xfId="2" applyFont="1" applyBorder="1" applyAlignment="1">
      <alignment horizontal="center" vertical="center" wrapText="1"/>
    </xf>
    <xf numFmtId="168" fontId="24" fillId="9" borderId="12" xfId="0" applyNumberFormat="1" applyFont="1" applyFill="1" applyBorder="1" applyAlignment="1">
      <alignment horizontal="center" vertical="center" wrapText="1"/>
    </xf>
    <xf numFmtId="168" fontId="24" fillId="9" borderId="13" xfId="0" applyNumberFormat="1" applyFont="1" applyFill="1" applyBorder="1" applyAlignment="1">
      <alignment horizontal="center" vertical="center" wrapText="1"/>
    </xf>
    <xf numFmtId="168" fontId="24" fillId="8" borderId="15" xfId="0" applyNumberFormat="1" applyFont="1" applyFill="1" applyBorder="1" applyAlignment="1">
      <alignment horizontal="center" vertical="center" wrapText="1"/>
    </xf>
    <xf numFmtId="168" fontId="24" fillId="8" borderId="16" xfId="0" applyNumberFormat="1" applyFont="1" applyFill="1" applyBorder="1" applyAlignment="1">
      <alignment horizontal="center" vertical="center" wrapText="1"/>
    </xf>
    <xf numFmtId="168" fontId="24" fillId="9" borderId="16" xfId="0" applyNumberFormat="1" applyFont="1" applyFill="1" applyBorder="1" applyAlignment="1">
      <alignment horizontal="center" vertical="center" wrapText="1"/>
    </xf>
    <xf numFmtId="168" fontId="24" fillId="9" borderId="17" xfId="0" applyNumberFormat="1" applyFont="1" applyFill="1" applyBorder="1" applyAlignment="1">
      <alignment horizontal="center" vertical="center" wrapText="1"/>
    </xf>
    <xf numFmtId="166" fontId="24" fillId="0" borderId="16" xfId="0" applyNumberFormat="1" applyFont="1" applyBorder="1" applyAlignment="1">
      <alignment horizontal="center" vertical="center" wrapText="1"/>
    </xf>
    <xf numFmtId="166" fontId="24" fillId="9" borderId="16" xfId="0" applyNumberFormat="1" applyFont="1" applyFill="1" applyBorder="1" applyAlignment="1">
      <alignment horizontal="center" vertical="center" wrapText="1"/>
    </xf>
    <xf numFmtId="166" fontId="24" fillId="9" borderId="17" xfId="0" applyNumberFormat="1" applyFont="1" applyFill="1" applyBorder="1" applyAlignment="1">
      <alignment horizontal="center" vertical="center" wrapText="1"/>
    </xf>
    <xf numFmtId="166" fontId="24" fillId="0" borderId="15" xfId="0" applyNumberFormat="1" applyFont="1" applyBorder="1" applyAlignment="1">
      <alignment horizontal="center" vertical="center" wrapText="1"/>
    </xf>
    <xf numFmtId="166" fontId="24" fillId="9" borderId="12" xfId="0" applyNumberFormat="1" applyFont="1" applyFill="1" applyBorder="1" applyAlignment="1">
      <alignment horizontal="center" vertical="center" wrapText="1"/>
    </xf>
    <xf numFmtId="166" fontId="24" fillId="9" borderId="13" xfId="0" applyNumberFormat="1" applyFont="1" applyFill="1" applyBorder="1" applyAlignment="1">
      <alignment horizontal="center" vertical="center" wrapText="1"/>
    </xf>
    <xf numFmtId="49" fontId="25" fillId="0" borderId="16" xfId="0" applyNumberFormat="1" applyFont="1" applyBorder="1" applyAlignment="1">
      <alignment vertical="center"/>
    </xf>
    <xf numFmtId="166" fontId="24" fillId="0" borderId="18" xfId="0" applyNumberFormat="1" applyFont="1" applyBorder="1" applyAlignment="1">
      <alignment horizontal="center" vertical="center" wrapText="1"/>
    </xf>
    <xf numFmtId="166" fontId="24" fillId="0" borderId="19" xfId="0" applyNumberFormat="1" applyFont="1" applyBorder="1" applyAlignment="1">
      <alignment horizontal="center" vertical="center" wrapText="1"/>
    </xf>
    <xf numFmtId="0" fontId="10" fillId="0" borderId="23" xfId="0" applyFont="1" applyBorder="1" applyAlignment="1">
      <alignment horizontal="left" vertical="top" wrapText="1"/>
    </xf>
    <xf numFmtId="0" fontId="10" fillId="0" borderId="24" xfId="0" applyFont="1" applyBorder="1" applyAlignment="1">
      <alignment horizontal="left" vertical="top" wrapText="1"/>
    </xf>
    <xf numFmtId="166" fontId="24" fillId="0" borderId="25" xfId="0" applyNumberFormat="1" applyFont="1" applyBorder="1" applyAlignment="1">
      <alignment horizontal="center" vertical="center" wrapText="1"/>
    </xf>
    <xf numFmtId="166" fontId="24" fillId="0" borderId="26" xfId="0" applyNumberFormat="1" applyFont="1" applyBorder="1" applyAlignment="1">
      <alignment horizontal="center" vertical="center" wrapText="1"/>
    </xf>
    <xf numFmtId="166" fontId="24" fillId="9" borderId="26" xfId="0" applyNumberFormat="1" applyFont="1" applyFill="1" applyBorder="1" applyAlignment="1">
      <alignment horizontal="center" vertical="center" wrapText="1"/>
    </xf>
    <xf numFmtId="166" fontId="24" fillId="9" borderId="27" xfId="0" applyNumberFormat="1" applyFont="1" applyFill="1" applyBorder="1" applyAlignment="1">
      <alignment horizontal="center" vertical="center" wrapText="1"/>
    </xf>
    <xf numFmtId="49" fontId="25" fillId="0" borderId="26" xfId="0" applyNumberFormat="1" applyFont="1" applyBorder="1" applyAlignment="1">
      <alignment vertical="center"/>
    </xf>
    <xf numFmtId="168" fontId="24" fillId="8" borderId="19" xfId="0" applyNumberFormat="1" applyFont="1" applyFill="1" applyBorder="1" applyAlignment="1">
      <alignment horizontal="center" vertical="center" wrapText="1"/>
    </xf>
    <xf numFmtId="166" fontId="24" fillId="0" borderId="30" xfId="0" applyNumberFormat="1" applyFont="1" applyBorder="1" applyAlignment="1">
      <alignment horizontal="center" vertical="center" wrapText="1"/>
    </xf>
    <xf numFmtId="166" fontId="24" fillId="0" borderId="33" xfId="0" applyNumberFormat="1" applyFont="1" applyBorder="1" applyAlignment="1">
      <alignment horizontal="center" vertical="center" wrapText="1"/>
    </xf>
    <xf numFmtId="166" fontId="24" fillId="0" borderId="34" xfId="0" applyNumberFormat="1" applyFont="1" applyBorder="1" applyAlignment="1">
      <alignment horizontal="center" vertical="center" wrapText="1"/>
    </xf>
    <xf numFmtId="166" fontId="24" fillId="0" borderId="35" xfId="0" applyNumberFormat="1" applyFont="1" applyBorder="1" applyAlignment="1">
      <alignment horizontal="center" vertical="center" wrapText="1"/>
    </xf>
    <xf numFmtId="49" fontId="25" fillId="0" borderId="35" xfId="0" applyNumberFormat="1" applyFont="1" applyBorder="1" applyAlignment="1">
      <alignment vertical="center"/>
    </xf>
    <xf numFmtId="49" fontId="25" fillId="0" borderId="36" xfId="0" applyNumberFormat="1" applyFont="1" applyBorder="1" applyAlignment="1">
      <alignment vertical="center"/>
    </xf>
    <xf numFmtId="166" fontId="24" fillId="9" borderId="19" xfId="0" applyNumberFormat="1" applyFont="1" applyFill="1" applyBorder="1" applyAlignment="1">
      <alignment horizontal="center" vertical="center" wrapText="1"/>
    </xf>
    <xf numFmtId="166" fontId="24" fillId="9" borderId="35" xfId="0" applyNumberFormat="1" applyFont="1" applyFill="1" applyBorder="1" applyAlignment="1">
      <alignment horizontal="center" vertical="center" wrapText="1"/>
    </xf>
    <xf numFmtId="166" fontId="24" fillId="9" borderId="38" xfId="0" applyNumberFormat="1" applyFont="1" applyFill="1" applyBorder="1" applyAlignment="1">
      <alignment horizontal="center" vertical="center" wrapText="1"/>
    </xf>
    <xf numFmtId="166" fontId="24" fillId="0" borderId="39" xfId="0" applyNumberFormat="1" applyFont="1" applyBorder="1" applyAlignment="1">
      <alignment horizontal="center" vertical="center" wrapText="1"/>
    </xf>
    <xf numFmtId="166" fontId="24" fillId="9" borderId="36" xfId="0" applyNumberFormat="1" applyFont="1" applyFill="1" applyBorder="1" applyAlignment="1">
      <alignment horizontal="center" vertical="center" wrapText="1"/>
    </xf>
    <xf numFmtId="166" fontId="24" fillId="9" borderId="40" xfId="0" applyNumberFormat="1" applyFont="1" applyFill="1" applyBorder="1" applyAlignment="1">
      <alignment horizontal="center" vertical="center" wrapText="1"/>
    </xf>
    <xf numFmtId="0" fontId="26" fillId="0" borderId="23" xfId="0" applyFont="1" applyBorder="1" applyAlignment="1">
      <alignment horizontal="left" vertical="top" wrapText="1"/>
    </xf>
    <xf numFmtId="0" fontId="26" fillId="0" borderId="37" xfId="0" applyFont="1" applyBorder="1" applyAlignment="1">
      <alignment horizontal="left" vertical="top" wrapText="1"/>
    </xf>
    <xf numFmtId="0" fontId="9" fillId="6" borderId="3" xfId="0" applyFont="1" applyFill="1" applyBorder="1" applyAlignment="1">
      <alignment horizontal="center" vertical="top" wrapText="1"/>
    </xf>
    <xf numFmtId="0" fontId="6" fillId="0" borderId="0" xfId="0" applyFont="1" applyAlignment="1">
      <alignment vertical="top" wrapText="1"/>
    </xf>
    <xf numFmtId="49" fontId="6" fillId="0" borderId="3" xfId="0" applyNumberFormat="1" applyFont="1" applyBorder="1" applyAlignment="1">
      <alignment horizontal="center" vertical="top" wrapText="1"/>
    </xf>
    <xf numFmtId="0" fontId="6" fillId="0" borderId="3" xfId="0" applyFont="1" applyBorder="1" applyAlignment="1">
      <alignment vertical="top" wrapText="1"/>
    </xf>
    <xf numFmtId="0" fontId="6" fillId="0" borderId="3" xfId="0" quotePrefix="1" applyFont="1" applyBorder="1" applyAlignment="1">
      <alignment vertical="top" wrapText="1"/>
    </xf>
    <xf numFmtId="0" fontId="4" fillId="0" borderId="3" xfId="0" applyFont="1" applyBorder="1" applyAlignment="1">
      <alignment horizontal="left" vertical="center" wrapText="1"/>
    </xf>
    <xf numFmtId="0" fontId="6" fillId="0" borderId="3" xfId="0" applyFont="1" applyBorder="1" applyAlignment="1">
      <alignment horizontal="left" vertical="center" wrapText="1"/>
    </xf>
    <xf numFmtId="0" fontId="4" fillId="0" borderId="4" xfId="0" applyFont="1" applyBorder="1" applyAlignment="1">
      <alignment horizontal="left" vertical="top" wrapText="1"/>
    </xf>
    <xf numFmtId="0" fontId="15" fillId="0" borderId="23" xfId="0" applyFont="1" applyBorder="1" applyAlignment="1">
      <alignment horizontal="left" vertical="top" wrapText="1"/>
    </xf>
    <xf numFmtId="0" fontId="30" fillId="0" borderId="23" xfId="0" applyFont="1" applyBorder="1" applyAlignment="1">
      <alignment horizontal="left" vertical="top" wrapText="1"/>
    </xf>
    <xf numFmtId="0" fontId="6" fillId="0" borderId="3" xfId="0" applyFont="1" applyBorder="1" applyAlignment="1">
      <alignment horizontal="left" vertical="top" wrapText="1"/>
    </xf>
    <xf numFmtId="0" fontId="4" fillId="0" borderId="5" xfId="0" applyFont="1" applyBorder="1" applyAlignment="1">
      <alignment horizontal="left" vertical="top" wrapText="1"/>
    </xf>
    <xf numFmtId="166" fontId="33" fillId="5" borderId="3" xfId="0" applyNumberFormat="1" applyFont="1" applyFill="1" applyBorder="1" applyAlignment="1">
      <alignment horizontal="center" vertical="center" wrapText="1"/>
    </xf>
    <xf numFmtId="166" fontId="14" fillId="5" borderId="3" xfId="0" applyNumberFormat="1" applyFont="1" applyFill="1" applyBorder="1" applyAlignment="1">
      <alignment horizontal="center" vertical="center" wrapText="1"/>
    </xf>
    <xf numFmtId="0" fontId="14" fillId="0" borderId="3" xfId="0" quotePrefix="1" applyFont="1" applyBorder="1" applyAlignment="1">
      <alignment horizontal="left" vertical="top" wrapText="1"/>
    </xf>
    <xf numFmtId="166" fontId="27" fillId="5" borderId="3" xfId="1" applyNumberFormat="1" applyFont="1" applyFill="1" applyBorder="1" applyAlignment="1">
      <alignment horizontal="left" vertical="top" wrapText="1"/>
    </xf>
    <xf numFmtId="0" fontId="34" fillId="0" borderId="3" xfId="0" applyFont="1" applyBorder="1" applyAlignment="1">
      <alignment horizontal="left" vertical="top" wrapText="1"/>
    </xf>
    <xf numFmtId="166" fontId="4" fillId="5" borderId="4" xfId="0" applyNumberFormat="1" applyFont="1" applyFill="1" applyBorder="1" applyAlignment="1">
      <alignment horizontal="center" vertical="center" wrapText="1"/>
    </xf>
    <xf numFmtId="0" fontId="14" fillId="0" borderId="4" xfId="0" applyFont="1" applyBorder="1" applyAlignment="1">
      <alignment vertical="top" wrapText="1"/>
    </xf>
    <xf numFmtId="166" fontId="14" fillId="5" borderId="3" xfId="1" quotePrefix="1" applyNumberFormat="1" applyFont="1" applyFill="1" applyBorder="1" applyAlignment="1">
      <alignment horizontal="left" vertical="top" wrapText="1"/>
    </xf>
    <xf numFmtId="0" fontId="14" fillId="10" borderId="3" xfId="0" applyFont="1" applyFill="1" applyBorder="1" applyAlignment="1">
      <alignment horizontal="left" vertical="top" wrapText="1"/>
    </xf>
    <xf numFmtId="0" fontId="14" fillId="5" borderId="3" xfId="0" applyFont="1" applyFill="1" applyBorder="1" applyAlignment="1">
      <alignment horizontal="left" vertical="top" wrapText="1"/>
    </xf>
    <xf numFmtId="0" fontId="6" fillId="0" borderId="3" xfId="0" applyFont="1" applyBorder="1" applyAlignment="1">
      <alignment horizontal="center" vertical="top" wrapText="1"/>
    </xf>
    <xf numFmtId="167" fontId="24" fillId="8" borderId="10" xfId="0" applyNumberFormat="1" applyFont="1" applyFill="1" applyBorder="1" applyAlignment="1">
      <alignment horizontal="center" vertical="center" wrapText="1"/>
    </xf>
    <xf numFmtId="168" fontId="24" fillId="8" borderId="14" xfId="0" applyNumberFormat="1" applyFont="1" applyFill="1" applyBorder="1" applyAlignment="1">
      <alignment horizontal="center" vertical="center" wrapText="1"/>
    </xf>
    <xf numFmtId="167" fontId="24" fillId="8" borderId="28" xfId="0" applyNumberFormat="1" applyFont="1" applyFill="1" applyBorder="1" applyAlignment="1">
      <alignment horizontal="center" vertical="center" wrapText="1"/>
    </xf>
    <xf numFmtId="168" fontId="24" fillId="8" borderId="29" xfId="0" applyNumberFormat="1" applyFont="1" applyFill="1" applyBorder="1" applyAlignment="1">
      <alignment horizontal="center" vertical="center" wrapText="1"/>
    </xf>
    <xf numFmtId="168" fontId="24" fillId="8" borderId="11" xfId="0" applyNumberFormat="1" applyFont="1" applyFill="1" applyBorder="1" applyAlignment="1">
      <alignment horizontal="center" vertical="center" wrapText="1"/>
    </xf>
    <xf numFmtId="14" fontId="6" fillId="0" borderId="43" xfId="0" applyNumberFormat="1" applyFont="1" applyBorder="1" applyAlignment="1">
      <alignment horizontal="center" vertical="center" wrapText="1"/>
    </xf>
    <xf numFmtId="14" fontId="6" fillId="0" borderId="44" xfId="0" applyNumberFormat="1" applyFont="1" applyBorder="1" applyAlignment="1">
      <alignment horizontal="center" vertical="center" wrapText="1"/>
    </xf>
    <xf numFmtId="14" fontId="6" fillId="0" borderId="45" xfId="0" applyNumberFormat="1" applyFont="1" applyBorder="1" applyAlignment="1">
      <alignment horizontal="center" vertical="center" wrapText="1"/>
    </xf>
    <xf numFmtId="14" fontId="6" fillId="0" borderId="46" xfId="0" applyNumberFormat="1" applyFont="1" applyBorder="1" applyAlignment="1">
      <alignment horizontal="center" vertical="center" wrapText="1"/>
    </xf>
    <xf numFmtId="14" fontId="6" fillId="0" borderId="0" xfId="0" applyNumberFormat="1" applyFont="1" applyAlignment="1">
      <alignment horizontal="center" vertical="center" wrapText="1"/>
    </xf>
    <xf numFmtId="14" fontId="6" fillId="0" borderId="47" xfId="0" applyNumberFormat="1" applyFont="1" applyBorder="1" applyAlignment="1">
      <alignment horizontal="center" vertical="center" wrapText="1"/>
    </xf>
    <xf numFmtId="14" fontId="6" fillId="0" borderId="48" xfId="0" applyNumberFormat="1" applyFont="1" applyBorder="1" applyAlignment="1">
      <alignment horizontal="center" vertical="center" wrapText="1"/>
    </xf>
    <xf numFmtId="14" fontId="6" fillId="0" borderId="49" xfId="0" applyNumberFormat="1" applyFont="1" applyBorder="1" applyAlignment="1">
      <alignment horizontal="center" vertical="center" wrapText="1"/>
    </xf>
    <xf numFmtId="14" fontId="6" fillId="0" borderId="50" xfId="0" applyNumberFormat="1" applyFont="1" applyBorder="1" applyAlignment="1">
      <alignment horizontal="center" vertical="center" wrapText="1"/>
    </xf>
    <xf numFmtId="0" fontId="16" fillId="0" borderId="22" xfId="0" applyFont="1" applyBorder="1" applyAlignment="1">
      <alignment horizontal="center" wrapText="1"/>
    </xf>
    <xf numFmtId="0" fontId="16" fillId="0" borderId="23" xfId="0" applyFont="1" applyBorder="1" applyAlignment="1">
      <alignment horizont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23" fillId="0" borderId="21" xfId="0" applyFont="1" applyBorder="1" applyAlignment="1">
      <alignment horizontal="center" vertical="center" wrapText="1"/>
    </xf>
    <xf numFmtId="0" fontId="23" fillId="0" borderId="20" xfId="0" applyFont="1" applyBorder="1" applyAlignment="1">
      <alignment horizontal="center" vertical="center" wrapText="1"/>
    </xf>
    <xf numFmtId="0" fontId="4" fillId="0" borderId="3" xfId="0" applyFont="1" applyBorder="1" applyAlignment="1">
      <alignment horizontal="left" vertical="center" wrapText="1"/>
    </xf>
    <xf numFmtId="0" fontId="0" fillId="0" borderId="4" xfId="0" applyBorder="1" applyAlignment="1">
      <alignment vertical="top" wrapText="1"/>
    </xf>
    <xf numFmtId="0" fontId="0" fillId="0" borderId="6" xfId="0" applyBorder="1" applyAlignment="1">
      <alignment vertical="top" wrapText="1"/>
    </xf>
    <xf numFmtId="0" fontId="8" fillId="0" borderId="0" xfId="3" quotePrefix="1" applyFont="1" applyBorder="1" applyAlignment="1">
      <alignment horizontal="left" vertical="top" wrapText="1"/>
    </xf>
    <xf numFmtId="0" fontId="8" fillId="0" borderId="7" xfId="3" quotePrefix="1" applyFont="1" applyAlignment="1">
      <alignment horizontal="left" vertical="top"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4" fillId="0" borderId="4" xfId="0" quotePrefix="1" applyFont="1" applyBorder="1" applyAlignment="1">
      <alignment horizontal="left" vertical="top" wrapText="1"/>
    </xf>
    <xf numFmtId="0" fontId="4" fillId="0" borderId="5" xfId="0" quotePrefix="1" applyFont="1" applyBorder="1" applyAlignment="1">
      <alignment horizontal="left" vertical="top" wrapText="1"/>
    </xf>
    <xf numFmtId="0" fontId="4" fillId="0" borderId="6" xfId="0" applyFont="1" applyBorder="1" applyAlignment="1">
      <alignment horizontal="left" vertical="top"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6" fillId="0" borderId="3" xfId="0" applyFont="1" applyBorder="1" applyAlignment="1">
      <alignment horizontal="center" vertical="center" wrapText="1"/>
    </xf>
    <xf numFmtId="0" fontId="14" fillId="5" borderId="3" xfId="0" quotePrefix="1" applyFont="1" applyFill="1" applyBorder="1" applyAlignment="1">
      <alignment horizontal="left" vertical="top" wrapText="1"/>
    </xf>
  </cellXfs>
  <cellStyles count="10">
    <cellStyle name="Activity" xfId="7" xr:uid="{00000000-0005-0000-0000-000000000000}"/>
    <cellStyle name="Bad" xfId="1" builtinId="27"/>
    <cellStyle name="Label" xfId="4" xr:uid="{00000000-0005-0000-0000-000002000000}"/>
    <cellStyle name="Linked Cell" xfId="3" builtinId="24"/>
    <cellStyle name="Neutral" xfId="2" builtinId="28"/>
    <cellStyle name="Normal" xfId="0" builtinId="0"/>
    <cellStyle name="Percent Complete" xfId="8" xr:uid="{00000000-0005-0000-0000-000006000000}"/>
    <cellStyle name="Period Headers" xfId="6" xr:uid="{00000000-0005-0000-0000-000007000000}"/>
    <cellStyle name="Plan legend" xfId="9" xr:uid="{00000000-0005-0000-0000-000008000000}"/>
    <cellStyle name="Project Headers" xfId="5" xr:uid="{00000000-0005-0000-0000-000009000000}"/>
  </cellStyles>
  <dxfs count="396">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bgColor rgb="FFFFC7CE"/>
        </patternFill>
      </fill>
    </dxf>
    <dxf>
      <fill>
        <patternFill>
          <bgColor theme="0" tint="-4.9989318521683403E-2"/>
        </patternFill>
      </fill>
    </dxf>
    <dxf>
      <fill>
        <patternFill>
          <bgColor rgb="FFFFC7CE"/>
        </patternFill>
      </fill>
    </dxf>
    <dxf>
      <fill>
        <patternFill>
          <bgColor rgb="FFFFC7CE"/>
        </patternFill>
      </fill>
    </dxf>
    <dxf>
      <fill>
        <patternFill>
          <bgColor theme="3"/>
        </patternFill>
      </fill>
    </dxf>
    <dxf>
      <font>
        <color rgb="FF9C0006"/>
      </font>
      <fill>
        <patternFill>
          <bgColor rgb="FFFFC7CE"/>
        </patternFill>
      </fill>
    </dxf>
    <dxf>
      <font>
        <color rgb="FF9C0006"/>
      </font>
      <fill>
        <patternFill>
          <bgColor rgb="FFFFC7CE"/>
        </patternFill>
      </fill>
    </dxf>
    <dxf>
      <fill>
        <patternFill patternType="darkUp"/>
      </fill>
    </dxf>
    <dxf>
      <fill>
        <patternFill>
          <bgColor rgb="FFFFC7CE"/>
        </patternFill>
      </fill>
    </dxf>
    <dxf>
      <fill>
        <patternFill>
          <bgColor theme="0" tint="-4.9989318521683403E-2"/>
        </patternFill>
      </fill>
    </dxf>
    <dxf>
      <fill>
        <patternFill>
          <bgColor theme="3"/>
        </patternFill>
      </fill>
    </dxf>
    <dxf>
      <fill>
        <patternFill patternType="darkUp"/>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patternType="darkUp"/>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patternType="darkUp"/>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ill>
        <patternFill>
          <bgColor rgb="FFFFC7CE"/>
        </patternFill>
      </fill>
    </dxf>
    <dxf>
      <fill>
        <patternFill>
          <bgColor theme="0" tint="-4.9989318521683403E-2"/>
        </patternFill>
      </fill>
    </dxf>
    <dxf>
      <fill>
        <patternFill>
          <bgColor theme="3"/>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theme="0" tint="-4.9989318521683403E-2"/>
        </patternFill>
      </fill>
    </dxf>
    <dxf>
      <fill>
        <patternFill>
          <bgColor theme="3"/>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ont>
        <color rgb="FF9C0006"/>
      </font>
      <fill>
        <patternFill>
          <bgColor rgb="FFFFC7CE"/>
        </patternFill>
      </fill>
    </dxf>
    <dxf>
      <font>
        <color rgb="FF9C0006"/>
      </font>
      <fill>
        <patternFill>
          <bgColor rgb="FFFFC7CE"/>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theme="0" tint="-4.9989318521683403E-2"/>
        </patternFill>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theme="0" tint="-4.9989318521683403E-2"/>
        </patternFill>
      </fill>
    </dxf>
    <dxf>
      <fill>
        <patternFill>
          <bgColor theme="3"/>
        </patternFill>
      </fill>
    </dxf>
    <dxf>
      <fill>
        <patternFill patternType="darkUp"/>
      </fill>
    </dxf>
    <dxf>
      <fill>
        <patternFill>
          <bgColor theme="3"/>
        </patternFill>
      </fill>
    </dxf>
    <dxf>
      <fill>
        <patternFill>
          <bgColor theme="0" tint="-4.9989318521683403E-2"/>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3"/>
        </patternFill>
      </fill>
    </dxf>
    <dxf>
      <fill>
        <patternFill patternType="darkUp"/>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3"/>
        </patternFill>
      </fill>
    </dxf>
    <dxf>
      <fill>
        <patternFill>
          <bgColor theme="0" tint="-4.9989318521683403E-2"/>
        </patternFill>
      </fill>
    </dxf>
    <dxf>
      <fill>
        <patternFill patternType="darkUp"/>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ill>
        <patternFill>
          <bgColor theme="3"/>
        </patternFill>
      </fill>
    </dxf>
    <dxf>
      <fill>
        <patternFill>
          <bgColor theme="0" tint="-4.9989318521683403E-2"/>
        </patternFill>
      </fill>
    </dxf>
    <dxf>
      <fill>
        <patternFill patternType="darkUp"/>
      </fill>
    </dxf>
    <dxf>
      <fill>
        <patternFill>
          <bgColor theme="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3"/>
        </patternFill>
      </fill>
    </dxf>
    <dxf>
      <fill>
        <patternFill>
          <bgColor theme="0" tint="-4.9989318521683403E-2"/>
        </patternFill>
      </fill>
    </dxf>
    <dxf>
      <fill>
        <patternFill>
          <bgColor theme="0" tint="-4.9989318521683403E-2"/>
        </patternFill>
      </fill>
    </dxf>
    <dxf>
      <fill>
        <patternFill patternType="darkUp"/>
      </fill>
    </dxf>
    <dxf>
      <fill>
        <patternFill patternType="darkUp"/>
      </fill>
    </dxf>
    <dxf>
      <fill>
        <patternFill patternType="darkUp"/>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ill>
        <patternFill patternType="darkUp"/>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0" tint="-4.9989318521683403E-2"/>
        </patternFill>
      </fill>
    </dxf>
    <dxf>
      <fill>
        <patternFill>
          <bgColor theme="3"/>
        </patternFill>
      </fill>
    </dxf>
    <dxf>
      <fill>
        <patternFill>
          <bgColor theme="0" tint="-4.9989318521683403E-2"/>
        </patternFill>
      </fill>
    </dxf>
    <dxf>
      <fill>
        <patternFill>
          <bgColor theme="3"/>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0" tint="-4.9989318521683403E-2"/>
        </patternFill>
      </fill>
    </dxf>
    <dxf>
      <fill>
        <patternFill>
          <bgColor theme="3"/>
        </patternFill>
      </fill>
    </dxf>
    <dxf>
      <fill>
        <patternFill>
          <bgColor rgb="FFFFC7CE"/>
        </patternFill>
      </fill>
    </dxf>
    <dxf>
      <fill>
        <patternFill>
          <bgColor theme="3"/>
        </patternFill>
      </fill>
    </dxf>
    <dxf>
      <fill>
        <patternFill>
          <bgColor theme="0" tint="-4.9989318521683403E-2"/>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patternType="darkUp"/>
      </fill>
    </dxf>
    <dxf>
      <fill>
        <patternFill patternType="darkUp"/>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885825</xdr:colOff>
          <xdr:row>10</xdr:row>
          <xdr:rowOff>104775</xdr:rowOff>
        </xdr:from>
        <xdr:to>
          <xdr:col>6</xdr:col>
          <xdr:colOff>1771650</xdr:colOff>
          <xdr:row>10</xdr:row>
          <xdr:rowOff>619125</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1247775</xdr:colOff>
          <xdr:row>14</xdr:row>
          <xdr:rowOff>895350</xdr:rowOff>
        </xdr:from>
        <xdr:to>
          <xdr:col>6</xdr:col>
          <xdr:colOff>2133600</xdr:colOff>
          <xdr:row>14</xdr:row>
          <xdr:rowOff>1409700</xdr:rowOff>
        </xdr:to>
        <xdr:sp macro="" textlink="">
          <xdr:nvSpPr>
            <xdr:cNvPr id="4105" name="Object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1266825</xdr:colOff>
          <xdr:row>15</xdr:row>
          <xdr:rowOff>104775</xdr:rowOff>
        </xdr:from>
        <xdr:to>
          <xdr:col>6</xdr:col>
          <xdr:colOff>2152650</xdr:colOff>
          <xdr:row>15</xdr:row>
          <xdr:rowOff>619125</xdr:rowOff>
        </xdr:to>
        <xdr:sp macro="" textlink="">
          <xdr:nvSpPr>
            <xdr:cNvPr id="4106" name="Object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1781175</xdr:colOff>
          <xdr:row>22</xdr:row>
          <xdr:rowOff>85725</xdr:rowOff>
        </xdr:from>
        <xdr:to>
          <xdr:col>6</xdr:col>
          <xdr:colOff>2619375</xdr:colOff>
          <xdr:row>22</xdr:row>
          <xdr:rowOff>600075</xdr:rowOff>
        </xdr:to>
        <xdr:sp macro="" textlink="">
          <xdr:nvSpPr>
            <xdr:cNvPr id="4107" name="Object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1800225</xdr:colOff>
          <xdr:row>21</xdr:row>
          <xdr:rowOff>123825</xdr:rowOff>
        </xdr:from>
        <xdr:to>
          <xdr:col>6</xdr:col>
          <xdr:colOff>2762250</xdr:colOff>
          <xdr:row>21</xdr:row>
          <xdr:rowOff>638175</xdr:rowOff>
        </xdr:to>
        <xdr:sp macro="" textlink="">
          <xdr:nvSpPr>
            <xdr:cNvPr id="4108" name="Object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6</xdr:col>
      <xdr:colOff>142874</xdr:colOff>
      <xdr:row>25</xdr:row>
      <xdr:rowOff>3279321</xdr:rowOff>
    </xdr:from>
    <xdr:to>
      <xdr:col>6</xdr:col>
      <xdr:colOff>5633357</xdr:colOff>
      <xdr:row>25</xdr:row>
      <xdr:rowOff>4479016</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02660" y="42535928"/>
          <a:ext cx="5490483" cy="1199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2543736</xdr:colOff>
      <xdr:row>16</xdr:row>
      <xdr:rowOff>3455841</xdr:rowOff>
    </xdr:from>
    <xdr:to>
      <xdr:col>6</xdr:col>
      <xdr:colOff>5199530</xdr:colOff>
      <xdr:row>16</xdr:row>
      <xdr:rowOff>5152703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3290177" y="27077841"/>
          <a:ext cx="2655794" cy="1696862"/>
        </a:xfrm>
        <a:prstGeom prst="rect">
          <a:avLst/>
        </a:prstGeom>
      </xdr:spPr>
    </xdr:pic>
    <xdr:clientData/>
  </xdr:twoCellAnchor>
  <xdr:twoCellAnchor editAs="oneCell">
    <xdr:from>
      <xdr:col>6</xdr:col>
      <xdr:colOff>358589</xdr:colOff>
      <xdr:row>9</xdr:row>
      <xdr:rowOff>1467969</xdr:rowOff>
    </xdr:from>
    <xdr:to>
      <xdr:col>6</xdr:col>
      <xdr:colOff>4705485</xdr:colOff>
      <xdr:row>9</xdr:row>
      <xdr:rowOff>2857641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1105030" y="4067734"/>
          <a:ext cx="4346896" cy="138967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2"/>
  <sheetViews>
    <sheetView workbookViewId="0">
      <selection activeCell="I12" sqref="I12"/>
    </sheetView>
  </sheetViews>
  <sheetFormatPr defaultColWidth="9.140625" defaultRowHeight="15" x14ac:dyDescent="0.25"/>
  <cols>
    <col min="1" max="2" width="9.140625" style="66"/>
    <col min="3" max="3" width="58.42578125" style="66" customWidth="1"/>
    <col min="4" max="4" width="19.85546875" style="66" customWidth="1"/>
    <col min="5" max="5" width="18.28515625" style="66" customWidth="1"/>
    <col min="6" max="6" width="18" style="66" customWidth="1"/>
    <col min="7" max="16384" width="9.140625" style="66"/>
  </cols>
  <sheetData>
    <row r="3" spans="2:6" x14ac:dyDescent="0.25">
      <c r="B3" s="65" t="s">
        <v>28</v>
      </c>
      <c r="C3" s="65" t="s">
        <v>29</v>
      </c>
      <c r="D3" s="65" t="s">
        <v>32</v>
      </c>
      <c r="E3" s="65" t="s">
        <v>31</v>
      </c>
      <c r="F3" s="65" t="s">
        <v>30</v>
      </c>
    </row>
    <row r="4" spans="2:6" ht="30" x14ac:dyDescent="0.25">
      <c r="B4" s="67" t="s">
        <v>33</v>
      </c>
      <c r="C4" s="68" t="s">
        <v>34</v>
      </c>
      <c r="D4" s="5" t="s">
        <v>35</v>
      </c>
      <c r="E4" s="5" t="s">
        <v>35</v>
      </c>
      <c r="F4" s="5" t="s">
        <v>59</v>
      </c>
    </row>
    <row r="5" spans="2:6" ht="45" x14ac:dyDescent="0.25">
      <c r="B5" s="67" t="s">
        <v>131</v>
      </c>
      <c r="C5" s="69" t="s">
        <v>130</v>
      </c>
      <c r="D5" s="5" t="s">
        <v>35</v>
      </c>
      <c r="E5" s="5" t="s">
        <v>35</v>
      </c>
      <c r="F5" s="5" t="s">
        <v>59</v>
      </c>
    </row>
    <row r="6" spans="2:6" ht="45" x14ac:dyDescent="0.25">
      <c r="B6" s="67" t="s">
        <v>134</v>
      </c>
      <c r="C6" s="69" t="s">
        <v>144</v>
      </c>
      <c r="D6" s="5" t="s">
        <v>142</v>
      </c>
      <c r="E6" s="5" t="s">
        <v>141</v>
      </c>
      <c r="F6" s="5" t="s">
        <v>140</v>
      </c>
    </row>
    <row r="7" spans="2:6" ht="105" x14ac:dyDescent="0.25">
      <c r="B7" s="67" t="s">
        <v>152</v>
      </c>
      <c r="C7" s="69" t="s">
        <v>160</v>
      </c>
      <c r="D7" s="5" t="s">
        <v>157</v>
      </c>
      <c r="E7" s="5" t="s">
        <v>157</v>
      </c>
      <c r="F7" s="5" t="s">
        <v>153</v>
      </c>
    </row>
    <row r="8" spans="2:6" ht="60" x14ac:dyDescent="0.25">
      <c r="B8" s="87">
        <v>1.4</v>
      </c>
      <c r="C8" s="69" t="s">
        <v>186</v>
      </c>
      <c r="D8" s="5"/>
      <c r="E8" s="68" t="s">
        <v>201</v>
      </c>
      <c r="F8" s="5" t="s">
        <v>180</v>
      </c>
    </row>
    <row r="9" spans="2:6" ht="180" x14ac:dyDescent="0.25">
      <c r="B9" s="87"/>
      <c r="C9" s="69" t="s">
        <v>200</v>
      </c>
      <c r="D9" s="5"/>
      <c r="E9" s="68" t="s">
        <v>201</v>
      </c>
      <c r="F9" s="5" t="s">
        <v>199</v>
      </c>
    </row>
    <row r="10" spans="2:6" ht="45" x14ac:dyDescent="0.25">
      <c r="B10" s="68">
        <v>1.5</v>
      </c>
      <c r="C10" s="69" t="s">
        <v>211</v>
      </c>
      <c r="D10" s="68"/>
      <c r="E10" s="5" t="s">
        <v>210</v>
      </c>
      <c r="F10" s="5" t="s">
        <v>208</v>
      </c>
    </row>
    <row r="11" spans="2:6" ht="60" x14ac:dyDescent="0.25">
      <c r="B11" s="68">
        <v>1.6</v>
      </c>
      <c r="C11" s="69" t="s">
        <v>215</v>
      </c>
      <c r="D11" s="68"/>
      <c r="E11" s="5"/>
      <c r="F11" s="5" t="s">
        <v>210</v>
      </c>
    </row>
    <row r="12" spans="2:6" ht="192.75" x14ac:dyDescent="0.25">
      <c r="B12" s="68">
        <v>1.7</v>
      </c>
      <c r="C12" s="69" t="s">
        <v>244</v>
      </c>
      <c r="D12" s="68"/>
      <c r="E12" s="5"/>
      <c r="F12" s="5" t="s">
        <v>245</v>
      </c>
    </row>
  </sheetData>
  <mergeCells count="1">
    <mergeCell ref="B8:B9"/>
  </mergeCells>
  <phoneticPr fontId="2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7"/>
  <sheetViews>
    <sheetView zoomScale="70" zoomScaleNormal="70" workbookViewId="0">
      <selection activeCell="E22" sqref="E22"/>
    </sheetView>
  </sheetViews>
  <sheetFormatPr defaultColWidth="9.140625" defaultRowHeight="15" x14ac:dyDescent="0.25"/>
  <cols>
    <col min="1" max="1" width="3.85546875" style="10" customWidth="1"/>
    <col min="2" max="2" width="48" style="10" customWidth="1"/>
    <col min="3" max="3" width="39.42578125" style="10" customWidth="1"/>
    <col min="4" max="5" width="10.140625" style="10" customWidth="1"/>
    <col min="6" max="6" width="27.140625" style="10" customWidth="1"/>
    <col min="7" max="7" width="30.85546875" style="10" customWidth="1"/>
    <col min="8" max="9" width="10.140625" style="10" customWidth="1"/>
    <col min="10" max="10" width="32" style="10" customWidth="1"/>
    <col min="11" max="11" width="17.85546875" style="10" customWidth="1"/>
    <col min="12" max="12" width="16.28515625" style="10" customWidth="1"/>
    <col min="13" max="13" width="14.28515625" style="10" customWidth="1"/>
    <col min="14" max="14" width="17.140625" style="10" customWidth="1"/>
    <col min="15" max="15" width="0.140625" style="10" customWidth="1"/>
    <col min="16" max="16384" width="9.140625" style="10"/>
  </cols>
  <sheetData>
    <row r="1" spans="1:15" ht="38.25" customHeight="1" x14ac:dyDescent="0.25">
      <c r="B1" s="27" t="s">
        <v>108</v>
      </c>
      <c r="C1" s="7"/>
      <c r="E1" s="111" t="s">
        <v>110</v>
      </c>
      <c r="F1" s="111"/>
      <c r="G1" s="111"/>
      <c r="H1" s="111"/>
    </row>
    <row r="2" spans="1:15" x14ac:dyDescent="0.25">
      <c r="B2" s="11" t="s">
        <v>0</v>
      </c>
      <c r="C2" s="12" t="s">
        <v>11</v>
      </c>
      <c r="E2" s="111"/>
      <c r="F2" s="111"/>
      <c r="G2" s="111"/>
      <c r="H2" s="111"/>
    </row>
    <row r="3" spans="1:15" x14ac:dyDescent="0.25">
      <c r="B3" s="11" t="s">
        <v>1</v>
      </c>
      <c r="C3" s="13">
        <f xml:space="preserve"> SUM(K$10:K$491)</f>
        <v>104</v>
      </c>
      <c r="E3" s="111"/>
      <c r="F3" s="111"/>
      <c r="G3" s="111"/>
      <c r="H3" s="111"/>
    </row>
    <row r="4" spans="1:15" x14ac:dyDescent="0.25">
      <c r="B4" s="4" t="s">
        <v>2</v>
      </c>
      <c r="C4" s="13">
        <f xml:space="preserve"> SUM(L$10:L$491)</f>
        <v>0</v>
      </c>
      <c r="E4" s="111"/>
      <c r="F4" s="111"/>
      <c r="G4" s="111"/>
      <c r="H4" s="111"/>
    </row>
    <row r="5" spans="1:15" ht="15.75" thickBot="1" x14ac:dyDescent="0.3">
      <c r="B5" s="4" t="s">
        <v>3</v>
      </c>
      <c r="C5" s="14">
        <f>SUM($O$10:$O$500)</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3" customHeight="1" x14ac:dyDescent="0.25">
      <c r="A10" s="15">
        <v>1</v>
      </c>
      <c r="B10" s="4" t="s">
        <v>98</v>
      </c>
      <c r="C10" s="72" t="s">
        <v>97</v>
      </c>
      <c r="D10" s="16"/>
      <c r="E10" s="16"/>
      <c r="F10" s="2"/>
      <c r="G10" s="2"/>
      <c r="H10" s="17">
        <v>4</v>
      </c>
      <c r="I10" s="17"/>
      <c r="J10" s="4" t="s">
        <v>156</v>
      </c>
      <c r="K10" s="17">
        <f xml:space="preserve"> IF($D10 = "N/A", 0, $D10)+ IF($H10 = "N/A", 0,$H10)</f>
        <v>4</v>
      </c>
      <c r="L10" s="17">
        <f xml:space="preserve"> IF($E10 = "N/A", 0, $E10)+ IF($I10 = "N/A", 0,$I10)</f>
        <v>0</v>
      </c>
      <c r="M10" s="14"/>
      <c r="N10" s="18"/>
      <c r="O10" s="10">
        <f>IF(SUM($L$10:$L$500) = 0, 0, $M10*($L10/SUM($L$10:$L$500)))</f>
        <v>0</v>
      </c>
    </row>
    <row r="11" spans="1:15" ht="60" x14ac:dyDescent="0.25">
      <c r="A11" s="15">
        <v>2</v>
      </c>
      <c r="B11" s="70" t="s">
        <v>198</v>
      </c>
      <c r="C11" s="70" t="s">
        <v>254</v>
      </c>
      <c r="D11" s="16"/>
      <c r="E11" s="16"/>
      <c r="F11" s="4"/>
      <c r="G11" s="4"/>
      <c r="H11" s="17">
        <v>100</v>
      </c>
      <c r="I11" s="17"/>
      <c r="J11" s="4" t="s">
        <v>185</v>
      </c>
      <c r="K11" s="17">
        <f t="shared" ref="K11" si="0" xml:space="preserve"> IF($D11 = "N/A", 0, $D11)+ IF($H11 = "N/A", 0,$H11)</f>
        <v>100</v>
      </c>
      <c r="L11" s="17">
        <f t="shared" ref="L11" si="1" xml:space="preserve"> IF($E11 = "N/A", 0, $E11)+ IF($I11 = "N/A", 0,$I11)</f>
        <v>0</v>
      </c>
      <c r="M11" s="14"/>
      <c r="N11" s="18"/>
      <c r="O11" s="10">
        <f>IF(SUM($L$10:$L$500) = 0, 0, $M11*($L11/SUM($L$10:$L$500)))</f>
        <v>0</v>
      </c>
    </row>
    <row r="17" spans="2:2" x14ac:dyDescent="0.25">
      <c r="B17" s="10" t="s">
        <v>27</v>
      </c>
    </row>
  </sheetData>
  <mergeCells count="3">
    <mergeCell ref="E1:H5"/>
    <mergeCell ref="D8:G8"/>
    <mergeCell ref="H8:J8"/>
  </mergeCells>
  <conditionalFormatting sqref="A10:N11">
    <cfRule type="cellIs" dxfId="47" priority="1" operator="equal">
      <formula>$A$987</formula>
    </cfRule>
  </conditionalFormatting>
  <conditionalFormatting sqref="D10:I11">
    <cfRule type="cellIs" dxfId="46" priority="3" operator="equal">
      <formula>""""""</formula>
    </cfRule>
    <cfRule type="cellIs" dxfId="45" priority="4" operator="equal">
      <formula>""" """</formula>
    </cfRule>
  </conditionalFormatting>
  <conditionalFormatting sqref="D10:J11 N10:N11">
    <cfRule type="cellIs" dxfId="44" priority="18" operator="equal">
      <formula>$O$9987</formula>
    </cfRule>
  </conditionalFormatting>
  <conditionalFormatting sqref="D10:J11">
    <cfRule type="cellIs" dxfId="43" priority="2" operator="equal">
      <formula>""""""</formula>
    </cfRule>
  </conditionalFormatting>
  <conditionalFormatting sqref="F11:G11">
    <cfRule type="cellIs" dxfId="42" priority="8" operator="equal">
      <formula>""""""</formula>
    </cfRule>
  </conditionalFormatting>
  <conditionalFormatting sqref="N10:N11 D10:J11">
    <cfRule type="cellIs" dxfId="41" priority="17" operator="equal">
      <formula>$A$987</formula>
    </cfRule>
  </conditionalFormatting>
  <conditionalFormatting sqref="N10:N11">
    <cfRule type="cellIs" dxfId="40" priority="15" operator="equal">
      <formula>""""""</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topLeftCell="A2" zoomScale="85" zoomScaleNormal="85" workbookViewId="0">
      <selection activeCell="F20" sqref="F20"/>
    </sheetView>
  </sheetViews>
  <sheetFormatPr defaultColWidth="9.140625" defaultRowHeight="15" x14ac:dyDescent="0.25"/>
  <cols>
    <col min="1" max="1" width="3.85546875" style="10" customWidth="1"/>
    <col min="2" max="2" width="48" style="10" customWidth="1"/>
    <col min="3" max="3" width="25.5703125" style="10" customWidth="1"/>
    <col min="4" max="5" width="10.140625" style="10" customWidth="1"/>
    <col min="6" max="6" width="41.5703125" style="10" customWidth="1"/>
    <col min="7" max="7" width="29" style="10" customWidth="1"/>
    <col min="8" max="9" width="10.140625" style="10" customWidth="1"/>
    <col min="10" max="10" width="32" style="10" customWidth="1"/>
    <col min="11" max="11" width="16.28515625" style="10" customWidth="1"/>
    <col min="12" max="12" width="13.85546875" style="10" customWidth="1"/>
    <col min="13" max="13" width="11.42578125" style="10" customWidth="1"/>
    <col min="14" max="14" width="17" style="10" customWidth="1"/>
    <col min="15" max="15" width="9.140625" style="10" hidden="1" customWidth="1"/>
    <col min="16" max="16384" width="9.140625" style="10"/>
  </cols>
  <sheetData>
    <row r="1" spans="1:15" ht="38.25" customHeight="1" x14ac:dyDescent="0.25">
      <c r="B1" s="27" t="s">
        <v>105</v>
      </c>
      <c r="C1" s="7"/>
      <c r="E1" s="111" t="s">
        <v>110</v>
      </c>
      <c r="F1" s="111"/>
      <c r="G1" s="111"/>
      <c r="H1" s="111"/>
    </row>
    <row r="2" spans="1:15" x14ac:dyDescent="0.25">
      <c r="B2" s="11" t="s">
        <v>0</v>
      </c>
      <c r="C2" s="12" t="s">
        <v>11</v>
      </c>
      <c r="E2" s="111"/>
      <c r="F2" s="111"/>
      <c r="G2" s="111"/>
      <c r="H2" s="111"/>
    </row>
    <row r="3" spans="1:15" x14ac:dyDescent="0.25">
      <c r="B3" s="11" t="s">
        <v>1</v>
      </c>
      <c r="C3" s="13">
        <f xml:space="preserve"> SUM(K$10:K$494)</f>
        <v>2</v>
      </c>
      <c r="E3" s="111"/>
      <c r="F3" s="111"/>
      <c r="G3" s="111"/>
      <c r="H3" s="111"/>
    </row>
    <row r="4" spans="1:15" x14ac:dyDescent="0.25">
      <c r="B4" s="4" t="s">
        <v>2</v>
      </c>
      <c r="C4" s="13">
        <f xml:space="preserve"> SUM(L$10:L$494)</f>
        <v>0</v>
      </c>
      <c r="E4" s="111"/>
      <c r="F4" s="111"/>
      <c r="G4" s="111"/>
      <c r="H4" s="111"/>
    </row>
    <row r="5" spans="1:15" ht="15.75" thickBot="1" x14ac:dyDescent="0.3">
      <c r="B5" s="4" t="s">
        <v>3</v>
      </c>
      <c r="C5" s="14">
        <f>SUM($O$10:$O$498)</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45" x14ac:dyDescent="0.25">
      <c r="A10" s="26">
        <v>1</v>
      </c>
      <c r="B10" s="114" t="s">
        <v>75</v>
      </c>
      <c r="C10" s="115" t="s">
        <v>76</v>
      </c>
      <c r="D10" s="16">
        <v>0.4</v>
      </c>
      <c r="E10" s="16"/>
      <c r="F10" s="8" t="s">
        <v>79</v>
      </c>
      <c r="G10" s="8"/>
      <c r="H10" s="17"/>
      <c r="I10" s="17"/>
      <c r="J10" s="4"/>
      <c r="K10" s="17">
        <f xml:space="preserve"> IF($D10 = "N/A", 0, $D10)+ IF($H10 = "N/A", 0,$H10)</f>
        <v>0.4</v>
      </c>
      <c r="L10" s="17">
        <f xml:space="preserve"> IF($E10 = "N/A", 0, $E10)+ IF($I10 = "N/A", 0,$I10)</f>
        <v>0</v>
      </c>
      <c r="M10" s="14"/>
      <c r="N10" s="18"/>
      <c r="O10" s="10">
        <f>IF(SUM($L$10:$L$498) = 0, 0, $M10*($L10/SUM($L$10:$L$498)))</f>
        <v>0</v>
      </c>
    </row>
    <row r="11" spans="1:15" x14ac:dyDescent="0.25">
      <c r="A11" s="26">
        <v>2</v>
      </c>
      <c r="B11" s="114"/>
      <c r="C11" s="116"/>
      <c r="D11" s="17">
        <v>0.3</v>
      </c>
      <c r="E11" s="17"/>
      <c r="F11" s="9" t="s">
        <v>71</v>
      </c>
      <c r="G11" s="9"/>
      <c r="H11" s="16"/>
      <c r="I11" s="16"/>
      <c r="J11" s="18"/>
      <c r="K11" s="17">
        <f t="shared" ref="K11:K14" si="0" xml:space="preserve"> IF($D11 = "N/A", 0, $D11)+ IF($H11 = "N/A", 0,$H11)</f>
        <v>0.3</v>
      </c>
      <c r="L11" s="17">
        <f t="shared" ref="L11:L14" si="1" xml:space="preserve"> IF($E11 = "N/A", 0, $E11)+ IF($I11 = "N/A", 0,$I11)</f>
        <v>0</v>
      </c>
      <c r="M11" s="14"/>
      <c r="N11" s="18"/>
      <c r="O11" s="10">
        <f>IF(SUM($L$10:$L$498) = 0, 0, $M11*($L11/SUM($L$10:$L$498)))</f>
        <v>0</v>
      </c>
    </row>
    <row r="12" spans="1:15" ht="27" customHeight="1" x14ac:dyDescent="0.25">
      <c r="A12" s="26">
        <v>3</v>
      </c>
      <c r="B12" s="114"/>
      <c r="C12" s="116"/>
      <c r="D12" s="17">
        <v>0.5</v>
      </c>
      <c r="E12" s="17"/>
      <c r="F12" s="9" t="s">
        <v>72</v>
      </c>
      <c r="G12" s="9"/>
      <c r="H12" s="16"/>
      <c r="I12" s="16"/>
      <c r="J12" s="18"/>
      <c r="K12" s="17">
        <f t="shared" si="0"/>
        <v>0.5</v>
      </c>
      <c r="L12" s="17">
        <f t="shared" si="1"/>
        <v>0</v>
      </c>
      <c r="M12" s="14"/>
      <c r="N12" s="18"/>
      <c r="O12" s="10">
        <f>IF(SUM($L$10:$L$498) = 0, 0, $M12*($L12/SUM($L$10:$L$498)))</f>
        <v>0</v>
      </c>
    </row>
    <row r="13" spans="1:15" ht="30" x14ac:dyDescent="0.25">
      <c r="A13" s="26">
        <v>4</v>
      </c>
      <c r="B13" s="108" t="s">
        <v>74</v>
      </c>
      <c r="C13" s="116"/>
      <c r="D13" s="16">
        <v>0.3</v>
      </c>
      <c r="E13" s="16"/>
      <c r="F13" s="9" t="s">
        <v>73</v>
      </c>
      <c r="G13" s="9"/>
      <c r="H13" s="17"/>
      <c r="I13" s="17"/>
      <c r="J13" s="4"/>
      <c r="K13" s="17">
        <f t="shared" si="0"/>
        <v>0.3</v>
      </c>
      <c r="L13" s="17">
        <f t="shared" si="1"/>
        <v>0</v>
      </c>
      <c r="M13" s="14"/>
      <c r="N13" s="18"/>
      <c r="O13" s="10">
        <f>IF(SUM($L$10:$L$498) = 0, 0, $M13*($L13/SUM($L$10:$L$498)))</f>
        <v>0</v>
      </c>
    </row>
    <row r="14" spans="1:15" ht="30" x14ac:dyDescent="0.25">
      <c r="A14" s="26">
        <v>5</v>
      </c>
      <c r="B14" s="108"/>
      <c r="C14" s="116"/>
      <c r="D14" s="16">
        <v>0.5</v>
      </c>
      <c r="E14" s="16"/>
      <c r="F14" s="9" t="s">
        <v>77</v>
      </c>
      <c r="G14" s="9"/>
      <c r="H14" s="16"/>
      <c r="I14" s="16"/>
      <c r="J14" s="19"/>
      <c r="K14" s="17">
        <f t="shared" si="0"/>
        <v>0.5</v>
      </c>
      <c r="L14" s="17">
        <f t="shared" si="1"/>
        <v>0</v>
      </c>
      <c r="M14" s="14"/>
      <c r="N14" s="18"/>
      <c r="O14" s="10">
        <f>IF(SUM($L$10:$L$498) = 0, 0, $M14*($L14/SUM($L$10:$L$498)))</f>
        <v>0</v>
      </c>
    </row>
    <row r="20" spans="2:2" x14ac:dyDescent="0.25">
      <c r="B20" s="10" t="s">
        <v>27</v>
      </c>
    </row>
  </sheetData>
  <mergeCells count="6">
    <mergeCell ref="E1:H5"/>
    <mergeCell ref="D8:G8"/>
    <mergeCell ref="H8:J8"/>
    <mergeCell ref="B10:B12"/>
    <mergeCell ref="B13:B14"/>
    <mergeCell ref="C10:C14"/>
  </mergeCells>
  <conditionalFormatting sqref="A10:C10 D10:N14 A11:B14">
    <cfRule type="cellIs" dxfId="39" priority="14" operator="equal">
      <formula>$A$990</formula>
    </cfRule>
  </conditionalFormatting>
  <conditionalFormatting sqref="D10:E14">
    <cfRule type="cellIs" dxfId="38" priority="45" operator="equal">
      <formula>""""""</formula>
    </cfRule>
    <cfRule type="cellIs" dxfId="37" priority="46" operator="equal">
      <formula>""" """</formula>
    </cfRule>
  </conditionalFormatting>
  <conditionalFormatting sqref="D10:I14">
    <cfRule type="cellIs" dxfId="36" priority="19" operator="equal">
      <formula>""""""</formula>
    </cfRule>
  </conditionalFormatting>
  <conditionalFormatting sqref="D10:J14 N10:N14">
    <cfRule type="cellIs" dxfId="35" priority="255" operator="equal">
      <formula>$A$990</formula>
    </cfRule>
    <cfRule type="cellIs" dxfId="34" priority="256" operator="equal">
      <formula>$O$9990</formula>
    </cfRule>
  </conditionalFormatting>
  <conditionalFormatting sqref="F10:G10">
    <cfRule type="cellIs" dxfId="33" priority="39" operator="equal">
      <formula>""""""</formula>
    </cfRule>
    <cfRule type="cellIs" dxfId="32" priority="40" operator="equal">
      <formula>""" """</formula>
    </cfRule>
  </conditionalFormatting>
  <conditionalFormatting sqref="F13:G13">
    <cfRule type="cellIs" dxfId="31" priority="51" operator="equal">
      <formula>""""""</formula>
    </cfRule>
    <cfRule type="cellIs" dxfId="30" priority="52" operator="equal">
      <formula>""" """</formula>
    </cfRule>
    <cfRule type="cellIs" dxfId="29" priority="53" operator="equal">
      <formula>""""""</formula>
    </cfRule>
  </conditionalFormatting>
  <conditionalFormatting sqref="H10:I14">
    <cfRule type="cellIs" dxfId="28" priority="57" operator="equal">
      <formula>""""""</formula>
    </cfRule>
    <cfRule type="cellIs" dxfId="27" priority="58" operator="equal">
      <formula>""" """</formula>
    </cfRule>
  </conditionalFormatting>
  <conditionalFormatting sqref="J10:J13 N10:N14">
    <cfRule type="cellIs" dxfId="26" priority="60" operator="equal">
      <formula>""""""</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6"/>
  <sheetViews>
    <sheetView zoomScale="70" zoomScaleNormal="70" workbookViewId="0">
      <selection activeCell="G15" sqref="G15"/>
    </sheetView>
  </sheetViews>
  <sheetFormatPr defaultColWidth="9.140625" defaultRowHeight="15" x14ac:dyDescent="0.25"/>
  <cols>
    <col min="1" max="1" width="3.85546875" style="10" customWidth="1"/>
    <col min="2" max="2" width="48" style="10" customWidth="1"/>
    <col min="3" max="3" width="25.5703125" style="10" customWidth="1"/>
    <col min="4" max="5" width="10.140625" style="10" customWidth="1"/>
    <col min="6" max="6" width="41.5703125" style="10" customWidth="1"/>
    <col min="7" max="7" width="57.42578125" style="10" customWidth="1"/>
    <col min="8" max="9" width="10.140625" style="10" customWidth="1"/>
    <col min="10" max="10" width="32" style="10" customWidth="1"/>
    <col min="11" max="11" width="17.85546875" style="10" customWidth="1"/>
    <col min="12" max="12" width="16.28515625" style="10" customWidth="1"/>
    <col min="13" max="13" width="14.28515625" style="10" customWidth="1"/>
    <col min="14" max="14" width="17.140625" style="10" customWidth="1"/>
    <col min="15" max="15" width="13.42578125" style="10" bestFit="1" customWidth="1"/>
    <col min="16" max="16384" width="9.140625" style="10"/>
  </cols>
  <sheetData>
    <row r="1" spans="1:15" ht="38.25" customHeight="1" x14ac:dyDescent="0.25">
      <c r="B1" s="6" t="s">
        <v>10</v>
      </c>
      <c r="C1" s="7"/>
      <c r="E1" s="111" t="s">
        <v>109</v>
      </c>
      <c r="F1" s="111"/>
      <c r="G1" s="111"/>
      <c r="H1" s="111"/>
    </row>
    <row r="2" spans="1:15" x14ac:dyDescent="0.25">
      <c r="B2" s="11" t="s">
        <v>0</v>
      </c>
      <c r="C2" s="12" t="s">
        <v>11</v>
      </c>
      <c r="E2" s="111"/>
      <c r="F2" s="111"/>
      <c r="G2" s="111"/>
      <c r="H2" s="111"/>
    </row>
    <row r="3" spans="1:15" x14ac:dyDescent="0.25">
      <c r="B3" s="11" t="s">
        <v>1</v>
      </c>
      <c r="C3" s="13">
        <f xml:space="preserve"> SUM(K$10:K$500)</f>
        <v>27</v>
      </c>
      <c r="E3" s="111"/>
      <c r="F3" s="111"/>
      <c r="G3" s="111"/>
      <c r="H3" s="111"/>
    </row>
    <row r="4" spans="1:15" x14ac:dyDescent="0.25">
      <c r="B4" s="4" t="s">
        <v>2</v>
      </c>
      <c r="C4" s="13">
        <f xml:space="preserve"> SUM(L$10:L$500)</f>
        <v>28</v>
      </c>
      <c r="E4" s="111"/>
      <c r="F4" s="111"/>
      <c r="G4" s="111"/>
      <c r="H4" s="111"/>
    </row>
    <row r="5" spans="1:15" ht="15.75" thickBot="1" x14ac:dyDescent="0.3">
      <c r="B5" s="4" t="s">
        <v>3</v>
      </c>
      <c r="C5" s="14">
        <f>SUM($O$10:$O$500)</f>
        <v>0.62142857142857144</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21.75" customHeight="1" x14ac:dyDescent="0.25">
      <c r="A10" s="15">
        <v>1</v>
      </c>
      <c r="B10" s="114" t="s">
        <v>45</v>
      </c>
      <c r="C10" s="128" t="s">
        <v>37</v>
      </c>
      <c r="D10" s="16"/>
      <c r="E10" s="16"/>
      <c r="F10" s="2"/>
      <c r="G10" s="2"/>
      <c r="H10" s="17">
        <v>1</v>
      </c>
      <c r="I10" s="17">
        <v>2</v>
      </c>
      <c r="J10" s="4" t="s">
        <v>17</v>
      </c>
      <c r="K10" s="17">
        <f xml:space="preserve"> IF($D10 = "N/A", 0, $D10)+ IF($H10 = "N/A", 0,$H10)</f>
        <v>1</v>
      </c>
      <c r="L10" s="17">
        <f xml:space="preserve"> IF($E10 = "N/A", 0, $E10)+ IF($I10 = "N/A", 0,$I10)</f>
        <v>2</v>
      </c>
      <c r="M10" s="14">
        <v>1</v>
      </c>
      <c r="N10" s="18"/>
      <c r="O10" s="10">
        <f>IF(SUM($L$10:$L$500) = 0, 0, $M10*($L10/SUM($L$10:$L$500)))</f>
        <v>7.1428571428571425E-2</v>
      </c>
    </row>
    <row r="11" spans="1:15" x14ac:dyDescent="0.25">
      <c r="A11" s="15">
        <v>2</v>
      </c>
      <c r="B11" s="114"/>
      <c r="C11" s="129"/>
      <c r="D11" s="17">
        <v>1</v>
      </c>
      <c r="E11" s="17">
        <v>1</v>
      </c>
      <c r="F11" s="4" t="s">
        <v>13</v>
      </c>
      <c r="G11" s="4" t="s">
        <v>20</v>
      </c>
      <c r="H11" s="16"/>
      <c r="I11" s="16"/>
      <c r="J11" s="18"/>
      <c r="K11" s="17">
        <f t="shared" ref="K11:K20" si="0" xml:space="preserve"> IF($D11 = "N/A", 0, $D11)+ IF($H11 = "N/A", 0,$H11)</f>
        <v>1</v>
      </c>
      <c r="L11" s="17">
        <f t="shared" ref="L11:L20" si="1" xml:space="preserve"> IF($E11 = "N/A", 0, $E11)+ IF($I11 = "N/A", 0,$I11)</f>
        <v>1</v>
      </c>
      <c r="M11" s="14">
        <v>1</v>
      </c>
      <c r="N11" s="18"/>
      <c r="O11" s="10">
        <f t="shared" ref="O11:O20" si="2">IF(SUM($L$10:$L$500) = 0, 0, $M11*($L11/SUM($L$10:$L$500)))</f>
        <v>3.5714285714285712E-2</v>
      </c>
    </row>
    <row r="12" spans="1:15" x14ac:dyDescent="0.25">
      <c r="A12" s="15">
        <v>3</v>
      </c>
      <c r="B12" s="114"/>
      <c r="C12" s="129"/>
      <c r="D12" s="17">
        <v>2</v>
      </c>
      <c r="E12" s="17">
        <v>1</v>
      </c>
      <c r="F12" s="4" t="s">
        <v>14</v>
      </c>
      <c r="G12" s="4" t="s">
        <v>21</v>
      </c>
      <c r="H12" s="16"/>
      <c r="I12" s="16"/>
      <c r="J12" s="18"/>
      <c r="K12" s="17">
        <f t="shared" si="0"/>
        <v>2</v>
      </c>
      <c r="L12" s="17">
        <f t="shared" si="1"/>
        <v>1</v>
      </c>
      <c r="M12" s="14">
        <v>1</v>
      </c>
      <c r="N12" s="18"/>
      <c r="O12" s="10">
        <f t="shared" si="2"/>
        <v>3.5714285714285712E-2</v>
      </c>
    </row>
    <row r="13" spans="1:15" x14ac:dyDescent="0.25">
      <c r="A13" s="15">
        <v>4</v>
      </c>
      <c r="B13" s="114"/>
      <c r="C13" s="129"/>
      <c r="D13" s="17">
        <v>3</v>
      </c>
      <c r="E13" s="17">
        <v>2</v>
      </c>
      <c r="F13" s="4" t="s">
        <v>15</v>
      </c>
      <c r="G13" s="4" t="s">
        <v>22</v>
      </c>
      <c r="H13" s="16"/>
      <c r="I13" s="16"/>
      <c r="J13" s="18"/>
      <c r="K13" s="17">
        <f t="shared" si="0"/>
        <v>3</v>
      </c>
      <c r="L13" s="17">
        <f t="shared" si="1"/>
        <v>2</v>
      </c>
      <c r="M13" s="14">
        <v>0.7</v>
      </c>
      <c r="N13" s="18"/>
      <c r="O13" s="10">
        <f t="shared" si="2"/>
        <v>4.9999999999999996E-2</v>
      </c>
    </row>
    <row r="14" spans="1:15" ht="27" customHeight="1" x14ac:dyDescent="0.25">
      <c r="A14" s="15">
        <v>5</v>
      </c>
      <c r="B14" s="114"/>
      <c r="C14" s="130"/>
      <c r="D14" s="17">
        <v>4</v>
      </c>
      <c r="E14" s="17">
        <v>3</v>
      </c>
      <c r="F14" s="4" t="s">
        <v>16</v>
      </c>
      <c r="G14" s="4" t="s">
        <v>23</v>
      </c>
      <c r="H14" s="16"/>
      <c r="I14" s="16"/>
      <c r="J14" s="18"/>
      <c r="K14" s="17">
        <f t="shared" si="0"/>
        <v>4</v>
      </c>
      <c r="L14" s="17">
        <f t="shared" si="1"/>
        <v>3</v>
      </c>
      <c r="M14" s="14">
        <v>0.5</v>
      </c>
      <c r="N14" s="18"/>
      <c r="O14" s="10">
        <f t="shared" si="2"/>
        <v>5.3571428571428568E-2</v>
      </c>
    </row>
    <row r="15" spans="1:15" ht="24" customHeight="1" x14ac:dyDescent="0.25">
      <c r="A15" s="15">
        <v>6</v>
      </c>
      <c r="B15" s="108" t="s">
        <v>45</v>
      </c>
      <c r="C15" s="131" t="s">
        <v>37</v>
      </c>
      <c r="D15" s="16"/>
      <c r="E15" s="16"/>
      <c r="F15" s="4"/>
      <c r="G15" s="4"/>
      <c r="H15" s="17">
        <v>1</v>
      </c>
      <c r="I15" s="17">
        <v>2</v>
      </c>
      <c r="J15" s="4" t="s">
        <v>17</v>
      </c>
      <c r="K15" s="17">
        <f t="shared" si="0"/>
        <v>1</v>
      </c>
      <c r="L15" s="17">
        <f t="shared" si="1"/>
        <v>2</v>
      </c>
      <c r="M15" s="14">
        <v>1</v>
      </c>
      <c r="N15" s="18"/>
      <c r="O15" s="10">
        <f t="shared" si="2"/>
        <v>7.1428571428571425E-2</v>
      </c>
    </row>
    <row r="16" spans="1:15" x14ac:dyDescent="0.25">
      <c r="A16" s="15">
        <v>7</v>
      </c>
      <c r="B16" s="108"/>
      <c r="C16" s="132"/>
      <c r="D16" s="16">
        <v>5</v>
      </c>
      <c r="E16" s="16">
        <v>6</v>
      </c>
      <c r="F16" s="4" t="s">
        <v>14</v>
      </c>
      <c r="G16" s="4" t="s">
        <v>21</v>
      </c>
      <c r="H16" s="16"/>
      <c r="I16" s="16"/>
      <c r="J16" s="18"/>
      <c r="K16" s="17">
        <f t="shared" si="0"/>
        <v>5</v>
      </c>
      <c r="L16" s="17">
        <f t="shared" si="1"/>
        <v>6</v>
      </c>
      <c r="M16" s="14">
        <v>0.5</v>
      </c>
      <c r="N16" s="18"/>
      <c r="O16" s="10">
        <f t="shared" si="2"/>
        <v>0.10714285714285714</v>
      </c>
    </row>
    <row r="17" spans="1:15" x14ac:dyDescent="0.25">
      <c r="A17" s="15">
        <v>8</v>
      </c>
      <c r="B17" s="108"/>
      <c r="C17" s="132"/>
      <c r="D17" s="16">
        <v>4</v>
      </c>
      <c r="E17" s="16">
        <v>4</v>
      </c>
      <c r="F17" s="4" t="s">
        <v>15</v>
      </c>
      <c r="G17" s="4" t="s">
        <v>22</v>
      </c>
      <c r="H17" s="16"/>
      <c r="I17" s="16"/>
      <c r="J17" s="19"/>
      <c r="K17" s="17">
        <f t="shared" si="0"/>
        <v>4</v>
      </c>
      <c r="L17" s="17">
        <f t="shared" si="1"/>
        <v>4</v>
      </c>
      <c r="M17" s="14">
        <v>0.5</v>
      </c>
      <c r="N17" s="18" t="s">
        <v>19</v>
      </c>
      <c r="O17" s="10">
        <f t="shared" si="2"/>
        <v>7.1428571428571425E-2</v>
      </c>
    </row>
    <row r="18" spans="1:15" ht="43.5" customHeight="1" x14ac:dyDescent="0.25">
      <c r="A18" s="15">
        <v>9</v>
      </c>
      <c r="B18" s="108"/>
      <c r="C18" s="133"/>
      <c r="D18" s="16">
        <v>4</v>
      </c>
      <c r="E18" s="16">
        <v>4</v>
      </c>
      <c r="F18" s="4" t="s">
        <v>16</v>
      </c>
      <c r="G18" s="4" t="s">
        <v>23</v>
      </c>
      <c r="H18" s="16"/>
      <c r="I18" s="16"/>
      <c r="J18" s="19"/>
      <c r="K18" s="17">
        <f t="shared" si="0"/>
        <v>4</v>
      </c>
      <c r="L18" s="17">
        <f t="shared" si="1"/>
        <v>4</v>
      </c>
      <c r="M18" s="14">
        <v>0.5</v>
      </c>
      <c r="N18" s="18"/>
      <c r="O18" s="10">
        <f t="shared" si="2"/>
        <v>7.1428571428571425E-2</v>
      </c>
    </row>
    <row r="19" spans="1:15" ht="57.75" customHeight="1" x14ac:dyDescent="0.25">
      <c r="A19" s="15">
        <v>11</v>
      </c>
      <c r="B19" s="117" t="s">
        <v>46</v>
      </c>
      <c r="C19" s="134" t="s">
        <v>37</v>
      </c>
      <c r="D19" s="16"/>
      <c r="E19" s="16"/>
      <c r="F19" s="4"/>
      <c r="G19" s="4"/>
      <c r="H19" s="17">
        <v>1</v>
      </c>
      <c r="I19" s="17">
        <v>2</v>
      </c>
      <c r="J19" s="4" t="s">
        <v>17</v>
      </c>
      <c r="K19" s="17">
        <f t="shared" si="0"/>
        <v>1</v>
      </c>
      <c r="L19" s="17">
        <f t="shared" si="1"/>
        <v>2</v>
      </c>
      <c r="M19" s="14">
        <v>0.5</v>
      </c>
      <c r="N19" s="18"/>
      <c r="O19" s="10">
        <f t="shared" si="2"/>
        <v>3.5714285714285712E-2</v>
      </c>
    </row>
    <row r="20" spans="1:15" ht="53.25" customHeight="1" x14ac:dyDescent="0.25">
      <c r="A20" s="15">
        <v>12</v>
      </c>
      <c r="B20" s="117"/>
      <c r="C20" s="134"/>
      <c r="D20" s="16">
        <v>1</v>
      </c>
      <c r="E20" s="16">
        <v>1</v>
      </c>
      <c r="F20" s="4" t="s">
        <v>14</v>
      </c>
      <c r="G20" s="4" t="s">
        <v>21</v>
      </c>
      <c r="H20" s="21"/>
      <c r="I20" s="21"/>
      <c r="J20" s="21"/>
      <c r="K20" s="17">
        <f t="shared" si="0"/>
        <v>1</v>
      </c>
      <c r="L20" s="17">
        <f t="shared" si="1"/>
        <v>1</v>
      </c>
      <c r="M20" s="14">
        <v>0.5</v>
      </c>
      <c r="N20" s="18"/>
      <c r="O20" s="10">
        <f t="shared" si="2"/>
        <v>1.7857142857142856E-2</v>
      </c>
    </row>
    <row r="26" spans="1:15" x14ac:dyDescent="0.25">
      <c r="B26" s="10" t="s">
        <v>27</v>
      </c>
    </row>
  </sheetData>
  <mergeCells count="9">
    <mergeCell ref="E1:H5"/>
    <mergeCell ref="B19:B20"/>
    <mergeCell ref="D8:G8"/>
    <mergeCell ref="H8:J8"/>
    <mergeCell ref="B10:B14"/>
    <mergeCell ref="B15:B18"/>
    <mergeCell ref="C10:C14"/>
    <mergeCell ref="C15:C18"/>
    <mergeCell ref="C19:C20"/>
  </mergeCells>
  <conditionalFormatting sqref="A10:B20">
    <cfRule type="cellIs" dxfId="25" priority="98" operator="equal">
      <formula>$A$996</formula>
    </cfRule>
  </conditionalFormatting>
  <conditionalFormatting sqref="C10 C15 C19:C20">
    <cfRule type="cellIs" dxfId="24" priority="14" operator="equal">
      <formula>$A$996</formula>
    </cfRule>
  </conditionalFormatting>
  <conditionalFormatting sqref="D10:E20">
    <cfRule type="cellIs" dxfId="23" priority="57" operator="equal">
      <formula>""""""</formula>
    </cfRule>
    <cfRule type="cellIs" dxfId="22" priority="58" operator="equal">
      <formula>""" """</formula>
    </cfRule>
  </conditionalFormatting>
  <conditionalFormatting sqref="D10:G20">
    <cfRule type="cellIs" dxfId="21" priority="23" operator="equal">
      <formula>""""""</formula>
    </cfRule>
  </conditionalFormatting>
  <conditionalFormatting sqref="D10:H20">
    <cfRule type="cellIs" dxfId="20" priority="94" operator="equal">
      <formula>$A$996</formula>
    </cfRule>
    <cfRule type="cellIs" dxfId="19" priority="95" operator="equal">
      <formula>$O$9996</formula>
    </cfRule>
  </conditionalFormatting>
  <conditionalFormatting sqref="D10:N20">
    <cfRule type="cellIs" dxfId="18" priority="1" operator="equal">
      <formula>$A$996</formula>
    </cfRule>
  </conditionalFormatting>
  <conditionalFormatting sqref="F10:G10">
    <cfRule type="cellIs" dxfId="17" priority="54" operator="equal">
      <formula>""""""</formula>
    </cfRule>
    <cfRule type="cellIs" dxfId="16" priority="55" operator="equal">
      <formula>""" """</formula>
    </cfRule>
  </conditionalFormatting>
  <conditionalFormatting sqref="F15:G15">
    <cfRule type="cellIs" dxfId="15" priority="66" operator="equal">
      <formula>""""""</formula>
    </cfRule>
    <cfRule type="cellIs" dxfId="14" priority="67" operator="equal">
      <formula>""" """</formula>
    </cfRule>
    <cfRule type="cellIs" dxfId="13" priority="68" operator="equal">
      <formula>""""""</formula>
    </cfRule>
  </conditionalFormatting>
  <conditionalFormatting sqref="F19:G19">
    <cfRule type="cellIs" dxfId="12" priority="25" operator="equal">
      <formula>""""""</formula>
    </cfRule>
    <cfRule type="cellIs" dxfId="11" priority="26" operator="equal">
      <formula>""" """</formula>
    </cfRule>
    <cfRule type="cellIs" dxfId="10" priority="27" operator="equal">
      <formula>""""""</formula>
    </cfRule>
  </conditionalFormatting>
  <conditionalFormatting sqref="H10:I19">
    <cfRule type="cellIs" dxfId="9" priority="2" operator="equal">
      <formula>""""""</formula>
    </cfRule>
    <cfRule type="cellIs" dxfId="8" priority="3" operator="equal">
      <formula>""" """</formula>
    </cfRule>
    <cfRule type="cellIs" dxfId="7" priority="4" operator="equal">
      <formula>""""""</formula>
    </cfRule>
  </conditionalFormatting>
  <conditionalFormatting sqref="I10:J20">
    <cfRule type="cellIs" dxfId="6" priority="11" operator="equal">
      <formula>$A$996</formula>
    </cfRule>
    <cfRule type="cellIs" dxfId="5" priority="12" operator="equal">
      <formula>$O$9996</formula>
    </cfRule>
  </conditionalFormatting>
  <conditionalFormatting sqref="J10:J17">
    <cfRule type="cellIs" dxfId="4" priority="75" operator="equal">
      <formula>""""""</formula>
    </cfRule>
  </conditionalFormatting>
  <conditionalFormatting sqref="J19">
    <cfRule type="cellIs" dxfId="3" priority="35" operator="equal">
      <formula>""""""</formula>
    </cfRule>
  </conditionalFormatting>
  <conditionalFormatting sqref="N10:N20">
    <cfRule type="cellIs" dxfId="2" priority="19" operator="equal">
      <formula>""""""</formula>
    </cfRule>
    <cfRule type="cellIs" dxfId="1" priority="20" operator="equal">
      <formula>$A$996</formula>
    </cfRule>
    <cfRule type="cellIs" dxfId="0" priority="21" operator="equal">
      <formula>$O$9996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E27"/>
  <sheetViews>
    <sheetView topLeftCell="A2" zoomScaleNormal="100" workbookViewId="0">
      <selection activeCell="B15" sqref="B15"/>
    </sheetView>
  </sheetViews>
  <sheetFormatPr defaultColWidth="9.140625" defaultRowHeight="15" outlineLevelRow="1" x14ac:dyDescent="0.25"/>
  <cols>
    <col min="1" max="1" width="9.140625" style="20"/>
    <col min="2" max="2" width="88.42578125" style="25" customWidth="1"/>
    <col min="3" max="3" width="17.42578125" style="20" customWidth="1"/>
    <col min="4" max="4" width="12.7109375" style="20" customWidth="1"/>
    <col min="5" max="5" width="15.42578125" style="20" customWidth="1"/>
    <col min="6" max="6" width="14.42578125" style="20" customWidth="1"/>
    <col min="7" max="7" width="10.42578125" style="20" customWidth="1"/>
    <col min="8" max="8" width="10.85546875" style="20" customWidth="1"/>
    <col min="9" max="50" width="3.7109375" style="20" customWidth="1"/>
    <col min="51" max="120" width="3.140625" style="20" customWidth="1"/>
    <col min="121" max="16384" width="9.140625" style="20"/>
  </cols>
  <sheetData>
    <row r="1" spans="2:57" ht="15.75" thickBot="1" x14ac:dyDescent="0.3"/>
    <row r="2" spans="2:57" ht="15.75" thickTop="1" x14ac:dyDescent="0.25">
      <c r="B2" s="102" t="s">
        <v>42</v>
      </c>
      <c r="C2" s="106" t="s">
        <v>99</v>
      </c>
      <c r="D2" s="106" t="s">
        <v>100</v>
      </c>
      <c r="E2" s="106" t="s">
        <v>101</v>
      </c>
      <c r="F2" s="106" t="s">
        <v>102</v>
      </c>
      <c r="G2" s="106" t="s">
        <v>3</v>
      </c>
      <c r="H2" s="104" t="s">
        <v>4</v>
      </c>
      <c r="I2" s="90" t="s">
        <v>113</v>
      </c>
      <c r="J2" s="88"/>
      <c r="K2" s="88"/>
      <c r="L2" s="88"/>
      <c r="M2" s="88"/>
      <c r="N2" s="88"/>
      <c r="O2" s="88"/>
      <c r="P2" s="88" t="s">
        <v>114</v>
      </c>
      <c r="Q2" s="88"/>
      <c r="R2" s="88"/>
      <c r="S2" s="88"/>
      <c r="T2" s="88"/>
      <c r="U2" s="88"/>
      <c r="V2" s="88"/>
      <c r="W2" s="88" t="s">
        <v>115</v>
      </c>
      <c r="X2" s="88"/>
      <c r="Y2" s="88"/>
      <c r="Z2" s="88"/>
      <c r="AA2" s="88"/>
      <c r="AB2" s="88"/>
      <c r="AC2" s="88"/>
      <c r="AD2" s="88" t="s">
        <v>116</v>
      </c>
      <c r="AE2" s="88"/>
      <c r="AF2" s="88"/>
      <c r="AG2" s="88"/>
      <c r="AH2" s="88"/>
      <c r="AI2" s="88"/>
      <c r="AJ2" s="88"/>
      <c r="AK2" s="88" t="s">
        <v>117</v>
      </c>
      <c r="AL2" s="88"/>
      <c r="AM2" s="88"/>
      <c r="AN2" s="88"/>
      <c r="AO2" s="88"/>
      <c r="AP2" s="88"/>
      <c r="AQ2" s="88"/>
      <c r="AR2" s="88" t="s">
        <v>118</v>
      </c>
      <c r="AS2" s="88"/>
      <c r="AT2" s="88"/>
      <c r="AU2" s="88"/>
      <c r="AV2" s="88"/>
      <c r="AW2" s="88"/>
      <c r="AX2" s="88"/>
      <c r="AY2" s="88" t="s">
        <v>118</v>
      </c>
      <c r="AZ2" s="88"/>
      <c r="BA2" s="88"/>
      <c r="BB2" s="88"/>
      <c r="BC2" s="88"/>
      <c r="BD2" s="88"/>
      <c r="BE2" s="88"/>
    </row>
    <row r="3" spans="2:57" ht="25.5" x14ac:dyDescent="0.25">
      <c r="B3" s="103"/>
      <c r="C3" s="107"/>
      <c r="D3" s="107"/>
      <c r="E3" s="107"/>
      <c r="F3" s="107"/>
      <c r="G3" s="107"/>
      <c r="H3" s="105"/>
      <c r="I3" s="91" t="str">
        <f>DAY(I4)&amp;"/"&amp;MONTH(I4)&amp;" - "&amp;DAY(M4)&amp;"/"&amp;MONTH(M4)</f>
        <v>1/7 - 5/7</v>
      </c>
      <c r="J3" s="92"/>
      <c r="K3" s="92"/>
      <c r="L3" s="92"/>
      <c r="M3" s="92"/>
      <c r="N3" s="28" t="s">
        <v>111</v>
      </c>
      <c r="O3" s="29" t="s">
        <v>112</v>
      </c>
      <c r="P3" s="89" t="str">
        <f>DAY(P4)&amp;"/"&amp;MONTH(P4)&amp;" - "&amp;DAY(T4)&amp;"/"&amp;MONTH(T4)</f>
        <v>8/7 - 12/7</v>
      </c>
      <c r="Q3" s="89" t="e">
        <f t="shared" ref="Q3:T4" si="0">IF(WEEKDAY(P3+1,2)&lt;6,P3+1,P3+3)</f>
        <v>#VALUE!</v>
      </c>
      <c r="R3" s="89" t="e">
        <f t="shared" si="0"/>
        <v>#VALUE!</v>
      </c>
      <c r="S3" s="89" t="e">
        <f t="shared" si="0"/>
        <v>#VALUE!</v>
      </c>
      <c r="T3" s="89" t="e">
        <f t="shared" si="0"/>
        <v>#VALUE!</v>
      </c>
      <c r="U3" s="28" t="s">
        <v>111</v>
      </c>
      <c r="V3" s="29" t="s">
        <v>112</v>
      </c>
      <c r="W3" s="89" t="str">
        <f>DAY(W4)&amp;"/"&amp;MONTH(W4)&amp;" - "&amp;DAY(AA4)&amp;"/"&amp;MONTH(AA4)</f>
        <v>15/7 - 19/7</v>
      </c>
      <c r="X3" s="89" t="e">
        <f t="shared" ref="X3:AA4" si="1">IF(WEEKDAY(W3+1,2)&lt;6,W3+1,W3+3)</f>
        <v>#VALUE!</v>
      </c>
      <c r="Y3" s="89" t="e">
        <f t="shared" si="1"/>
        <v>#VALUE!</v>
      </c>
      <c r="Z3" s="89" t="e">
        <f t="shared" si="1"/>
        <v>#VALUE!</v>
      </c>
      <c r="AA3" s="89" t="e">
        <f t="shared" si="1"/>
        <v>#VALUE!</v>
      </c>
      <c r="AB3" s="28" t="s">
        <v>111</v>
      </c>
      <c r="AC3" s="29" t="s">
        <v>112</v>
      </c>
      <c r="AD3" s="89" t="str">
        <f>DAY(AD4)&amp;"/"&amp;MONTH(AD4)&amp;" - "&amp;DAY(AH4)&amp;"/"&amp;MONTH(AH4)</f>
        <v>22/7 - 26/7</v>
      </c>
      <c r="AE3" s="89" t="e">
        <f t="shared" ref="AE3:AH4" si="2">IF(WEEKDAY(AD3+1,2)&lt;6,AD3+1,AD3+3)</f>
        <v>#VALUE!</v>
      </c>
      <c r="AF3" s="89" t="e">
        <f t="shared" si="2"/>
        <v>#VALUE!</v>
      </c>
      <c r="AG3" s="89" t="e">
        <f t="shared" si="2"/>
        <v>#VALUE!</v>
      </c>
      <c r="AH3" s="89" t="e">
        <f t="shared" si="2"/>
        <v>#VALUE!</v>
      </c>
      <c r="AI3" s="28" t="s">
        <v>111</v>
      </c>
      <c r="AJ3" s="29" t="s">
        <v>112</v>
      </c>
      <c r="AK3" s="89" t="str">
        <f>DAY(AK4)&amp;"/"&amp;MONTH(AK4)&amp;" - "&amp;DAY(AO4)&amp;"/"&amp;MONTH(AO4)</f>
        <v>29/7 - 2/8</v>
      </c>
      <c r="AL3" s="89" t="e">
        <f t="shared" ref="AL3:AO4" si="3">IF(WEEKDAY(AK3+1,2)&lt;6,AK3+1,AK3+3)</f>
        <v>#VALUE!</v>
      </c>
      <c r="AM3" s="89" t="e">
        <f t="shared" si="3"/>
        <v>#VALUE!</v>
      </c>
      <c r="AN3" s="89" t="e">
        <f t="shared" si="3"/>
        <v>#VALUE!</v>
      </c>
      <c r="AO3" s="89" t="e">
        <f t="shared" si="3"/>
        <v>#VALUE!</v>
      </c>
      <c r="AP3" s="28" t="s">
        <v>111</v>
      </c>
      <c r="AQ3" s="29" t="s">
        <v>112</v>
      </c>
      <c r="AR3" s="89" t="str">
        <f>DAY(AR4)&amp;"/"&amp;MONTH(AR4)&amp;" - "&amp;DAY(AV4)&amp;"/"&amp;MONTH(AV4)</f>
        <v>5/8 - 9/8</v>
      </c>
      <c r="AS3" s="89" t="e">
        <f t="shared" ref="AS3:AV4" si="4">IF(WEEKDAY(AR3+1,2)&lt;6,AR3+1,AR3+3)</f>
        <v>#VALUE!</v>
      </c>
      <c r="AT3" s="89" t="e">
        <f t="shared" si="4"/>
        <v>#VALUE!</v>
      </c>
      <c r="AU3" s="89" t="e">
        <f t="shared" si="4"/>
        <v>#VALUE!</v>
      </c>
      <c r="AV3" s="89" t="e">
        <f t="shared" si="4"/>
        <v>#VALUE!</v>
      </c>
      <c r="AW3" s="28" t="s">
        <v>111</v>
      </c>
      <c r="AX3" s="29" t="s">
        <v>112</v>
      </c>
      <c r="AY3" s="89" t="str">
        <f>DAY(AY4)&amp;"/"&amp;MONTH(AY4)&amp;" - "&amp;DAY(BC4)&amp;"/"&amp;MONTH(BC4)</f>
        <v>12/8 - 16/8</v>
      </c>
      <c r="AZ3" s="89" t="e">
        <f t="shared" ref="AZ3:BC4" si="5">IF(WEEKDAY(AY3+1,2)&lt;6,AY3+1,AY3+3)</f>
        <v>#VALUE!</v>
      </c>
      <c r="BA3" s="89" t="e">
        <f t="shared" si="5"/>
        <v>#VALUE!</v>
      </c>
      <c r="BB3" s="89" t="e">
        <f t="shared" si="5"/>
        <v>#VALUE!</v>
      </c>
      <c r="BC3" s="89" t="e">
        <f t="shared" si="5"/>
        <v>#VALUE!</v>
      </c>
      <c r="BD3" s="28" t="s">
        <v>111</v>
      </c>
      <c r="BE3" s="29" t="s">
        <v>112</v>
      </c>
    </row>
    <row r="4" spans="2:57" x14ac:dyDescent="0.25">
      <c r="B4" s="103"/>
      <c r="C4" s="107"/>
      <c r="D4" s="107"/>
      <c r="E4" s="107"/>
      <c r="F4" s="107"/>
      <c r="G4" s="107"/>
      <c r="H4" s="105"/>
      <c r="I4" s="50">
        <v>43647</v>
      </c>
      <c r="J4" s="31">
        <f>IF(WEEKDAY(I4+1,2)&lt;6,I4+1,I4+3)</f>
        <v>43648</v>
      </c>
      <c r="K4" s="31">
        <f>IF(WEEKDAY(J4+1,2)&lt;6,J4+1,J4+3)</f>
        <v>43649</v>
      </c>
      <c r="L4" s="31">
        <f>IF(WEEKDAY(K4+1,2)&lt;6,K4+1,K4+3)</f>
        <v>43650</v>
      </c>
      <c r="M4" s="31">
        <f>IF(WEEKDAY(L4+1,2)&lt;6,L4+1,L4+3)</f>
        <v>43651</v>
      </c>
      <c r="N4" s="32">
        <f>IF(WEEKDAY(M4+1,2)&lt;8,M4+1)</f>
        <v>43652</v>
      </c>
      <c r="O4" s="33">
        <f>IF(WEEKDAY(N4+1,2)&lt;8,N4+1)</f>
        <v>43653</v>
      </c>
      <c r="P4" s="30">
        <f>IF(WEEKDAY(M4+1,2)&lt;6,M4+1,M4+3)</f>
        <v>43654</v>
      </c>
      <c r="Q4" s="31">
        <f t="shared" si="0"/>
        <v>43655</v>
      </c>
      <c r="R4" s="31">
        <f t="shared" si="0"/>
        <v>43656</v>
      </c>
      <c r="S4" s="31">
        <f t="shared" si="0"/>
        <v>43657</v>
      </c>
      <c r="T4" s="31">
        <f t="shared" si="0"/>
        <v>43658</v>
      </c>
      <c r="U4" s="32">
        <f>IF(WEEKDAY(T4+1,2)&lt;8,T4+1)</f>
        <v>43659</v>
      </c>
      <c r="V4" s="33">
        <f>IF(WEEKDAY(U4+1,2)&lt;8,U4+1)</f>
        <v>43660</v>
      </c>
      <c r="W4" s="30">
        <f>IF(WEEKDAY(T4+1,2)&lt;6,T4+1,T4+3)</f>
        <v>43661</v>
      </c>
      <c r="X4" s="31">
        <f t="shared" si="1"/>
        <v>43662</v>
      </c>
      <c r="Y4" s="31">
        <f t="shared" si="1"/>
        <v>43663</v>
      </c>
      <c r="Z4" s="31">
        <f t="shared" si="1"/>
        <v>43664</v>
      </c>
      <c r="AA4" s="31">
        <f t="shared" si="1"/>
        <v>43665</v>
      </c>
      <c r="AB4" s="32">
        <f>IF(WEEKDAY(AA4+1,2)&lt;8,AA4+1)</f>
        <v>43666</v>
      </c>
      <c r="AC4" s="33">
        <f>IF(WEEKDAY(AB4+1,2)&lt;8,AB4+1)</f>
        <v>43667</v>
      </c>
      <c r="AD4" s="30">
        <f>IF(WEEKDAY(AA4+1,2)&lt;6,AA4+1,AA4+3)</f>
        <v>43668</v>
      </c>
      <c r="AE4" s="31">
        <f t="shared" si="2"/>
        <v>43669</v>
      </c>
      <c r="AF4" s="31">
        <f t="shared" si="2"/>
        <v>43670</v>
      </c>
      <c r="AG4" s="31">
        <f t="shared" si="2"/>
        <v>43671</v>
      </c>
      <c r="AH4" s="31">
        <f t="shared" si="2"/>
        <v>43672</v>
      </c>
      <c r="AI4" s="32">
        <f>IF(WEEKDAY(AH4+1,2)&lt;8,AH4+1)</f>
        <v>43673</v>
      </c>
      <c r="AJ4" s="33">
        <f>IF(WEEKDAY(AI4+1,2)&lt;8,AI4+1)</f>
        <v>43674</v>
      </c>
      <c r="AK4" s="30">
        <f>IF(WEEKDAY(AH4+1,2)&lt;6,AH4+1,AH4+3)</f>
        <v>43675</v>
      </c>
      <c r="AL4" s="31">
        <f t="shared" si="3"/>
        <v>43676</v>
      </c>
      <c r="AM4" s="31">
        <f t="shared" si="3"/>
        <v>43677</v>
      </c>
      <c r="AN4" s="31">
        <f t="shared" si="3"/>
        <v>43678</v>
      </c>
      <c r="AO4" s="31">
        <f t="shared" si="3"/>
        <v>43679</v>
      </c>
      <c r="AP4" s="32">
        <f>IF(WEEKDAY(AO4+1,2)&lt;8,AO4+1)</f>
        <v>43680</v>
      </c>
      <c r="AQ4" s="33">
        <f>IF(WEEKDAY(AP4+1,2)&lt;8,AP4+1)</f>
        <v>43681</v>
      </c>
      <c r="AR4" s="30">
        <f>IF(WEEKDAY(AO4+1,2)&lt;6,AO4+1,AO4+3)</f>
        <v>43682</v>
      </c>
      <c r="AS4" s="31">
        <f t="shared" si="4"/>
        <v>43683</v>
      </c>
      <c r="AT4" s="31">
        <f t="shared" si="4"/>
        <v>43684</v>
      </c>
      <c r="AU4" s="31">
        <f t="shared" si="4"/>
        <v>43685</v>
      </c>
      <c r="AV4" s="31">
        <f t="shared" si="4"/>
        <v>43686</v>
      </c>
      <c r="AW4" s="32">
        <f>IF(WEEKDAY(AV4+1,2)&lt;8,AV4+1)</f>
        <v>43687</v>
      </c>
      <c r="AX4" s="33">
        <f>IF(WEEKDAY(AW4+1,2)&lt;8,AW4+1)</f>
        <v>43688</v>
      </c>
      <c r="AY4" s="30">
        <f>IF(WEEKDAY(AV4+1,2)&lt;6,AV4+1,AV4+3)</f>
        <v>43689</v>
      </c>
      <c r="AZ4" s="31">
        <f t="shared" si="5"/>
        <v>43690</v>
      </c>
      <c r="BA4" s="31">
        <f t="shared" si="5"/>
        <v>43691</v>
      </c>
      <c r="BB4" s="31">
        <f t="shared" si="5"/>
        <v>43692</v>
      </c>
      <c r="BC4" s="31">
        <f t="shared" si="5"/>
        <v>43693</v>
      </c>
      <c r="BD4" s="32">
        <f>IF(WEEKDAY(BC4+1,2)&lt;8,BC4+1)</f>
        <v>43694</v>
      </c>
      <c r="BE4" s="33">
        <f>IF(WEEKDAY(BD4+1,2)&lt;8,BD4+1)</f>
        <v>43695</v>
      </c>
    </row>
    <row r="5" spans="2:57" ht="14.45" customHeight="1" x14ac:dyDescent="0.25">
      <c r="B5" s="73" t="s">
        <v>41</v>
      </c>
      <c r="C5" s="93" t="s">
        <v>197</v>
      </c>
      <c r="D5" s="94"/>
      <c r="E5" s="94"/>
      <c r="F5" s="94"/>
      <c r="G5" s="94"/>
      <c r="H5" s="95"/>
      <c r="I5" s="42"/>
      <c r="J5" s="34"/>
      <c r="K5" s="34"/>
      <c r="L5" s="34"/>
      <c r="M5" s="34"/>
      <c r="N5" s="35"/>
      <c r="O5" s="36"/>
      <c r="P5" s="34"/>
      <c r="Q5" s="34"/>
      <c r="R5" s="34"/>
      <c r="S5" s="34"/>
      <c r="T5" s="34"/>
      <c r="U5" s="38"/>
      <c r="V5" s="39"/>
      <c r="W5" s="37"/>
      <c r="X5" s="34"/>
      <c r="Y5" s="34"/>
      <c r="Z5" s="34"/>
      <c r="AA5" s="34"/>
      <c r="AB5" s="38"/>
      <c r="AC5" s="39"/>
      <c r="AD5" s="37"/>
      <c r="AE5" s="40"/>
      <c r="AF5" s="41"/>
      <c r="AG5" s="40"/>
      <c r="AH5" s="40"/>
      <c r="AI5" s="38"/>
      <c r="AJ5" s="39"/>
      <c r="AK5" s="37"/>
      <c r="AL5" s="40"/>
      <c r="AM5" s="41"/>
      <c r="AN5" s="40"/>
      <c r="AO5" s="40"/>
      <c r="AP5" s="38"/>
      <c r="AQ5" s="39"/>
      <c r="AR5" s="37"/>
      <c r="AS5" s="40"/>
      <c r="AT5" s="41"/>
      <c r="AU5" s="40"/>
      <c r="AV5" s="40"/>
      <c r="AW5" s="38"/>
      <c r="AX5" s="39"/>
      <c r="AY5" s="37"/>
      <c r="AZ5" s="40"/>
      <c r="BA5" s="41"/>
      <c r="BB5" s="40"/>
      <c r="BC5" s="40"/>
      <c r="BD5" s="38"/>
      <c r="BE5" s="39"/>
    </row>
    <row r="6" spans="2:57" ht="15.6" customHeight="1" x14ac:dyDescent="0.25">
      <c r="B6" s="74" t="s">
        <v>119</v>
      </c>
      <c r="C6" s="96"/>
      <c r="D6" s="97"/>
      <c r="E6" s="97"/>
      <c r="F6" s="97"/>
      <c r="G6" s="97"/>
      <c r="H6" s="98"/>
      <c r="I6" s="42"/>
      <c r="J6" s="34"/>
      <c r="K6" s="34"/>
      <c r="L6" s="34"/>
      <c r="M6" s="34"/>
      <c r="N6" s="35"/>
      <c r="O6" s="36"/>
      <c r="P6" s="34"/>
      <c r="Q6" s="34"/>
      <c r="R6" s="54"/>
      <c r="S6" s="34"/>
      <c r="T6" s="34"/>
      <c r="U6" s="35"/>
      <c r="V6" s="36"/>
      <c r="W6" s="37"/>
      <c r="X6" s="34"/>
      <c r="Y6" s="34"/>
      <c r="Z6" s="34"/>
      <c r="AA6" s="34"/>
      <c r="AB6" s="35"/>
      <c r="AC6" s="36"/>
      <c r="AD6" s="37"/>
      <c r="AE6" s="40"/>
      <c r="AF6" s="34"/>
      <c r="AG6" s="40"/>
      <c r="AH6" s="40"/>
      <c r="AI6" s="35"/>
      <c r="AJ6" s="36"/>
      <c r="AK6" s="37"/>
      <c r="AL6" s="40"/>
      <c r="AM6" s="34"/>
      <c r="AN6" s="40"/>
      <c r="AO6" s="40"/>
      <c r="AP6" s="35"/>
      <c r="AQ6" s="36"/>
      <c r="AR6" s="37"/>
      <c r="AS6" s="40"/>
      <c r="AT6" s="34"/>
      <c r="AU6" s="40"/>
      <c r="AV6" s="40"/>
      <c r="AW6" s="35"/>
      <c r="AX6" s="36"/>
      <c r="AY6" s="37"/>
      <c r="AZ6" s="40"/>
      <c r="BA6" s="34"/>
      <c r="BB6" s="40"/>
      <c r="BC6" s="40"/>
      <c r="BD6" s="35"/>
      <c r="BE6" s="36"/>
    </row>
    <row r="7" spans="2:57" ht="15.6" customHeight="1" x14ac:dyDescent="0.25">
      <c r="B7" s="63" t="s">
        <v>120</v>
      </c>
      <c r="C7" s="96"/>
      <c r="D7" s="97"/>
      <c r="E7" s="97"/>
      <c r="F7" s="97"/>
      <c r="G7" s="97"/>
      <c r="H7" s="98"/>
      <c r="I7" s="42"/>
      <c r="J7" s="34"/>
      <c r="K7" s="34"/>
      <c r="L7" s="34"/>
      <c r="M7" s="34"/>
      <c r="N7" s="35"/>
      <c r="O7" s="36"/>
      <c r="P7" s="42"/>
      <c r="Q7" s="34"/>
      <c r="R7" s="34"/>
      <c r="S7" s="34"/>
      <c r="T7" s="34"/>
      <c r="U7" s="35"/>
      <c r="V7" s="36"/>
      <c r="W7" s="37"/>
      <c r="X7" s="34"/>
      <c r="Y7" s="34"/>
      <c r="Z7" s="34"/>
      <c r="AA7" s="34"/>
      <c r="AB7" s="35"/>
      <c r="AC7" s="36"/>
      <c r="AD7" s="37"/>
      <c r="AE7" s="40"/>
      <c r="AF7" s="34"/>
      <c r="AG7" s="40"/>
      <c r="AH7" s="40"/>
      <c r="AI7" s="35"/>
      <c r="AJ7" s="36"/>
      <c r="AK7" s="37"/>
      <c r="AL7" s="40"/>
      <c r="AM7" s="34"/>
      <c r="AN7" s="40"/>
      <c r="AO7" s="40"/>
      <c r="AP7" s="35"/>
      <c r="AQ7" s="36"/>
      <c r="AR7" s="37"/>
      <c r="AS7" s="40"/>
      <c r="AT7" s="34"/>
      <c r="AU7" s="40"/>
      <c r="AV7" s="40"/>
      <c r="AW7" s="35"/>
      <c r="AX7" s="36"/>
      <c r="AY7" s="37"/>
      <c r="AZ7" s="40"/>
      <c r="BA7" s="34"/>
      <c r="BB7" s="40"/>
      <c r="BC7" s="40"/>
      <c r="BD7" s="35"/>
      <c r="BE7" s="36"/>
    </row>
    <row r="8" spans="2:57" ht="15.6" customHeight="1" x14ac:dyDescent="0.25">
      <c r="B8" s="43" t="s">
        <v>121</v>
      </c>
      <c r="C8" s="96"/>
      <c r="D8" s="97"/>
      <c r="E8" s="97"/>
      <c r="F8" s="97"/>
      <c r="G8" s="97"/>
      <c r="H8" s="98"/>
      <c r="I8" s="42"/>
      <c r="J8" s="34"/>
      <c r="K8" s="34"/>
      <c r="L8" s="34"/>
      <c r="M8" s="34"/>
      <c r="N8" s="35"/>
      <c r="O8" s="36"/>
      <c r="P8" s="42"/>
      <c r="Q8" s="34"/>
      <c r="R8" s="34"/>
      <c r="S8" s="34"/>
      <c r="T8" s="34"/>
      <c r="U8" s="35"/>
      <c r="V8" s="36"/>
      <c r="W8" s="37"/>
      <c r="X8" s="34"/>
      <c r="Y8" s="34"/>
      <c r="Z8" s="34"/>
      <c r="AA8" s="34"/>
      <c r="AB8" s="35"/>
      <c r="AC8" s="36"/>
      <c r="AD8" s="37"/>
      <c r="AE8" s="40"/>
      <c r="AF8" s="34"/>
      <c r="AG8" s="40"/>
      <c r="AH8" s="40"/>
      <c r="AI8" s="35"/>
      <c r="AJ8" s="36"/>
      <c r="AK8" s="37"/>
      <c r="AL8" s="40"/>
      <c r="AM8" s="34"/>
      <c r="AN8" s="40"/>
      <c r="AO8" s="40"/>
      <c r="AP8" s="35"/>
      <c r="AQ8" s="36"/>
      <c r="AR8" s="37"/>
      <c r="AS8" s="40"/>
      <c r="AT8" s="34"/>
      <c r="AU8" s="40"/>
      <c r="AV8" s="40"/>
      <c r="AW8" s="35"/>
      <c r="AX8" s="36"/>
      <c r="AY8" s="37"/>
      <c r="AZ8" s="40"/>
      <c r="BA8" s="34"/>
      <c r="BB8" s="40"/>
      <c r="BC8" s="40"/>
      <c r="BD8" s="35"/>
      <c r="BE8" s="36"/>
    </row>
    <row r="9" spans="2:57" ht="16.5" hidden="1" customHeight="1" outlineLevel="1" thickTop="1" x14ac:dyDescent="0.25">
      <c r="B9" s="43" t="s">
        <v>123</v>
      </c>
      <c r="C9" s="96"/>
      <c r="D9" s="97"/>
      <c r="E9" s="97"/>
      <c r="F9" s="97"/>
      <c r="G9" s="97"/>
      <c r="H9" s="98"/>
      <c r="I9" s="42"/>
      <c r="J9" s="34"/>
      <c r="K9" s="34"/>
      <c r="L9" s="34"/>
      <c r="M9" s="34"/>
      <c r="N9" s="35"/>
      <c r="O9" s="36"/>
      <c r="P9" s="42"/>
      <c r="Q9" s="34"/>
      <c r="R9" s="34"/>
      <c r="S9" s="34"/>
      <c r="T9" s="34"/>
      <c r="U9" s="35"/>
      <c r="V9" s="36"/>
      <c r="W9" s="37"/>
      <c r="X9" s="34"/>
      <c r="Y9" s="34"/>
      <c r="Z9" s="34"/>
      <c r="AA9" s="34"/>
      <c r="AB9" s="35"/>
      <c r="AC9" s="36"/>
      <c r="AD9" s="37"/>
      <c r="AE9" s="40"/>
      <c r="AF9" s="34"/>
      <c r="AG9" s="40"/>
      <c r="AH9" s="40"/>
      <c r="AI9" s="35"/>
      <c r="AJ9" s="36"/>
      <c r="AK9" s="37"/>
      <c r="AL9" s="40"/>
      <c r="AM9" s="34"/>
      <c r="AN9" s="40"/>
      <c r="AO9" s="40"/>
      <c r="AP9" s="35"/>
      <c r="AQ9" s="36"/>
      <c r="AR9" s="37"/>
      <c r="AS9" s="40"/>
      <c r="AT9" s="34"/>
      <c r="AU9" s="40"/>
      <c r="AV9" s="40"/>
      <c r="AW9" s="35"/>
      <c r="AX9" s="36"/>
      <c r="AY9" s="37"/>
      <c r="AZ9" s="40"/>
      <c r="BA9" s="34"/>
      <c r="BB9" s="40"/>
      <c r="BC9" s="40"/>
      <c r="BD9" s="35"/>
      <c r="BE9" s="36"/>
    </row>
    <row r="10" spans="2:57" ht="16.5" hidden="1" customHeight="1" outlineLevel="1" x14ac:dyDescent="0.25">
      <c r="B10" s="43" t="s">
        <v>125</v>
      </c>
      <c r="C10" s="96"/>
      <c r="D10" s="97"/>
      <c r="E10" s="97"/>
      <c r="F10" s="97"/>
      <c r="G10" s="97"/>
      <c r="H10" s="98"/>
      <c r="I10" s="42"/>
      <c r="J10" s="34"/>
      <c r="K10" s="34"/>
      <c r="L10" s="34"/>
      <c r="M10" s="34"/>
      <c r="N10" s="35"/>
      <c r="O10" s="36"/>
      <c r="P10" s="42"/>
      <c r="Q10" s="34"/>
      <c r="R10" s="34"/>
      <c r="S10" s="34"/>
      <c r="T10" s="34"/>
      <c r="U10" s="35"/>
      <c r="V10" s="36"/>
      <c r="W10" s="37"/>
      <c r="X10" s="34"/>
      <c r="Y10" s="34"/>
      <c r="Z10" s="34"/>
      <c r="AA10" s="34"/>
      <c r="AB10" s="35"/>
      <c r="AC10" s="36"/>
      <c r="AD10" s="37"/>
      <c r="AE10" s="40"/>
      <c r="AF10" s="34"/>
      <c r="AG10" s="40"/>
      <c r="AH10" s="40"/>
      <c r="AI10" s="35"/>
      <c r="AJ10" s="36"/>
      <c r="AK10" s="37"/>
      <c r="AL10" s="40"/>
      <c r="AM10" s="34"/>
      <c r="AN10" s="40"/>
      <c r="AO10" s="40"/>
      <c r="AP10" s="35"/>
      <c r="AQ10" s="36"/>
      <c r="AR10" s="37"/>
      <c r="AS10" s="40"/>
      <c r="AT10" s="34"/>
      <c r="AU10" s="40"/>
      <c r="AV10" s="40"/>
      <c r="AW10" s="35"/>
      <c r="AX10" s="36"/>
      <c r="AY10" s="37"/>
      <c r="AZ10" s="40"/>
      <c r="BA10" s="34"/>
      <c r="BB10" s="40"/>
      <c r="BC10" s="40"/>
      <c r="BD10" s="35"/>
      <c r="BE10" s="36"/>
    </row>
    <row r="11" spans="2:57" ht="30" hidden="1" customHeight="1" outlineLevel="1" thickBot="1" x14ac:dyDescent="0.3">
      <c r="B11" s="43" t="s">
        <v>126</v>
      </c>
      <c r="C11" s="96"/>
      <c r="D11" s="97"/>
      <c r="E11" s="97"/>
      <c r="F11" s="97"/>
      <c r="G11" s="97"/>
      <c r="H11" s="98"/>
      <c r="I11" s="42"/>
      <c r="J11" s="34"/>
      <c r="K11" s="34"/>
      <c r="L11" s="34"/>
      <c r="M11" s="34"/>
      <c r="N11" s="35"/>
      <c r="O11" s="36"/>
      <c r="P11" s="42"/>
      <c r="Q11" s="34"/>
      <c r="R11" s="34"/>
      <c r="S11" s="34"/>
      <c r="T11" s="34"/>
      <c r="U11" s="35"/>
      <c r="V11" s="36"/>
      <c r="W11" s="37"/>
      <c r="X11" s="34"/>
      <c r="Y11" s="34"/>
      <c r="Z11" s="34"/>
      <c r="AA11" s="34"/>
      <c r="AB11" s="35"/>
      <c r="AC11" s="36"/>
      <c r="AD11" s="37"/>
      <c r="AE11" s="40"/>
      <c r="AF11" s="34"/>
      <c r="AG11" s="40"/>
      <c r="AH11" s="40"/>
      <c r="AI11" s="35"/>
      <c r="AJ11" s="36"/>
      <c r="AK11" s="37"/>
      <c r="AL11" s="40"/>
      <c r="AM11" s="34"/>
      <c r="AN11" s="40"/>
      <c r="AO11" s="40"/>
      <c r="AP11" s="35"/>
      <c r="AQ11" s="36"/>
      <c r="AR11" s="37"/>
      <c r="AS11" s="40"/>
      <c r="AT11" s="34"/>
      <c r="AU11" s="40"/>
      <c r="AV11" s="40"/>
      <c r="AW11" s="35"/>
      <c r="AX11" s="36"/>
      <c r="AY11" s="37"/>
      <c r="AZ11" s="40"/>
      <c r="BA11" s="34"/>
      <c r="BB11" s="40"/>
      <c r="BC11" s="40"/>
      <c r="BD11" s="35"/>
      <c r="BE11" s="36"/>
    </row>
    <row r="12" spans="2:57" ht="15.6" customHeight="1" collapsed="1" x14ac:dyDescent="0.25">
      <c r="B12" s="43" t="s">
        <v>122</v>
      </c>
      <c r="C12" s="96"/>
      <c r="D12" s="97"/>
      <c r="E12" s="97"/>
      <c r="F12" s="97"/>
      <c r="G12" s="97"/>
      <c r="H12" s="98"/>
      <c r="I12" s="42"/>
      <c r="J12" s="34"/>
      <c r="K12" s="34"/>
      <c r="L12" s="34"/>
      <c r="M12" s="34"/>
      <c r="N12" s="35"/>
      <c r="O12" s="36"/>
      <c r="P12" s="42"/>
      <c r="Q12" s="34"/>
      <c r="R12" s="34"/>
      <c r="S12" s="34"/>
      <c r="T12" s="34"/>
      <c r="U12" s="35"/>
      <c r="V12" s="36"/>
      <c r="W12" s="37"/>
      <c r="X12" s="34"/>
      <c r="Y12" s="34"/>
      <c r="Z12" s="34"/>
      <c r="AA12" s="34"/>
      <c r="AB12" s="35"/>
      <c r="AC12" s="36"/>
      <c r="AD12" s="37"/>
      <c r="AE12" s="40"/>
      <c r="AF12" s="34"/>
      <c r="AG12" s="40"/>
      <c r="AH12" s="40"/>
      <c r="AI12" s="35"/>
      <c r="AJ12" s="36"/>
      <c r="AK12" s="37"/>
      <c r="AL12" s="40"/>
      <c r="AM12" s="34"/>
      <c r="AN12" s="40"/>
      <c r="AO12" s="40"/>
      <c r="AP12" s="35"/>
      <c r="AQ12" s="36"/>
      <c r="AR12" s="37"/>
      <c r="AS12" s="40"/>
      <c r="AT12" s="34"/>
      <c r="AU12" s="40"/>
      <c r="AV12" s="40"/>
      <c r="AW12" s="35"/>
      <c r="AX12" s="36"/>
      <c r="AY12" s="37"/>
      <c r="AZ12" s="40"/>
      <c r="BA12" s="34"/>
      <c r="BB12" s="40"/>
      <c r="BC12" s="40"/>
      <c r="BD12" s="35"/>
      <c r="BE12" s="36"/>
    </row>
    <row r="13" spans="2:57" ht="16.5" hidden="1" customHeight="1" outlineLevel="1" thickTop="1" x14ac:dyDescent="0.25">
      <c r="B13" s="43" t="s">
        <v>123</v>
      </c>
      <c r="C13" s="96"/>
      <c r="D13" s="97"/>
      <c r="E13" s="97"/>
      <c r="F13" s="97"/>
      <c r="G13" s="97"/>
      <c r="H13" s="98"/>
      <c r="I13" s="42"/>
      <c r="J13" s="34"/>
      <c r="K13" s="34"/>
      <c r="L13" s="34"/>
      <c r="M13" s="34"/>
      <c r="N13" s="35"/>
      <c r="O13" s="36"/>
      <c r="P13" s="42"/>
      <c r="Q13" s="34"/>
      <c r="R13" s="34"/>
      <c r="S13" s="34"/>
      <c r="T13" s="34"/>
      <c r="U13" s="35"/>
      <c r="V13" s="36"/>
      <c r="W13" s="37"/>
      <c r="X13" s="34"/>
      <c r="Y13" s="34"/>
      <c r="Z13" s="34"/>
      <c r="AA13" s="34"/>
      <c r="AB13" s="35"/>
      <c r="AC13" s="36"/>
      <c r="AD13" s="37"/>
      <c r="AE13" s="40"/>
      <c r="AF13" s="34"/>
      <c r="AG13" s="40"/>
      <c r="AH13" s="40"/>
      <c r="AI13" s="35"/>
      <c r="AJ13" s="36"/>
      <c r="AK13" s="37"/>
      <c r="AL13" s="40"/>
      <c r="AM13" s="34"/>
      <c r="AN13" s="40"/>
      <c r="AO13" s="40"/>
      <c r="AP13" s="35"/>
      <c r="AQ13" s="36"/>
      <c r="AR13" s="37"/>
      <c r="AS13" s="40"/>
      <c r="AT13" s="34"/>
      <c r="AU13" s="40"/>
      <c r="AV13" s="40"/>
      <c r="AW13" s="35"/>
      <c r="AX13" s="36"/>
      <c r="AY13" s="37"/>
      <c r="AZ13" s="40"/>
      <c r="BA13" s="34"/>
      <c r="BB13" s="40"/>
      <c r="BC13" s="40"/>
      <c r="BD13" s="35"/>
      <c r="BE13" s="36"/>
    </row>
    <row r="14" spans="2:57" ht="30" hidden="1" customHeight="1" outlineLevel="1" thickBot="1" x14ac:dyDescent="0.3">
      <c r="B14" s="43" t="s">
        <v>124</v>
      </c>
      <c r="C14" s="96"/>
      <c r="D14" s="97"/>
      <c r="E14" s="97"/>
      <c r="F14" s="97"/>
      <c r="G14" s="97"/>
      <c r="H14" s="98"/>
      <c r="I14" s="42"/>
      <c r="J14" s="34"/>
      <c r="K14" s="34"/>
      <c r="L14" s="34"/>
      <c r="M14" s="34"/>
      <c r="N14" s="35"/>
      <c r="O14" s="36"/>
      <c r="P14" s="42"/>
      <c r="Q14" s="34"/>
      <c r="R14" s="34"/>
      <c r="S14" s="34"/>
      <c r="T14" s="34"/>
      <c r="U14" s="35"/>
      <c r="V14" s="36"/>
      <c r="W14" s="37"/>
      <c r="X14" s="34"/>
      <c r="Y14" s="34"/>
      <c r="Z14" s="34"/>
      <c r="AA14" s="34"/>
      <c r="AB14" s="35"/>
      <c r="AC14" s="36"/>
      <c r="AD14" s="37"/>
      <c r="AE14" s="40"/>
      <c r="AF14" s="34"/>
      <c r="AG14" s="40"/>
      <c r="AH14" s="40"/>
      <c r="AI14" s="35"/>
      <c r="AJ14" s="36"/>
      <c r="AK14" s="37"/>
      <c r="AL14" s="40"/>
      <c r="AM14" s="34"/>
      <c r="AN14" s="40"/>
      <c r="AO14" s="40"/>
      <c r="AP14" s="35"/>
      <c r="AQ14" s="36"/>
      <c r="AR14" s="37"/>
      <c r="AS14" s="40"/>
      <c r="AT14" s="34"/>
      <c r="AU14" s="40"/>
      <c r="AV14" s="40"/>
      <c r="AW14" s="35"/>
      <c r="AX14" s="36"/>
      <c r="AY14" s="37"/>
      <c r="AZ14" s="40"/>
      <c r="BA14" s="34"/>
      <c r="BB14" s="40"/>
      <c r="BC14" s="40"/>
      <c r="BD14" s="35"/>
      <c r="BE14" s="36"/>
    </row>
    <row r="15" spans="2:57" ht="15.6" customHeight="1" collapsed="1" x14ac:dyDescent="0.25">
      <c r="B15" s="43" t="s">
        <v>127</v>
      </c>
      <c r="C15" s="96"/>
      <c r="D15" s="97"/>
      <c r="E15" s="97"/>
      <c r="F15" s="97"/>
      <c r="G15" s="97"/>
      <c r="H15" s="98"/>
      <c r="I15" s="42"/>
      <c r="J15" s="34"/>
      <c r="K15" s="34"/>
      <c r="L15" s="34"/>
      <c r="M15" s="34"/>
      <c r="N15" s="35"/>
      <c r="O15" s="36"/>
      <c r="P15" s="42"/>
      <c r="Q15" s="34"/>
      <c r="R15" s="34"/>
      <c r="S15" s="34"/>
      <c r="T15" s="34"/>
      <c r="U15" s="35"/>
      <c r="V15" s="36"/>
      <c r="W15" s="37"/>
      <c r="X15" s="34"/>
      <c r="Y15" s="34"/>
      <c r="Z15" s="34"/>
      <c r="AA15" s="34"/>
      <c r="AB15" s="35"/>
      <c r="AC15" s="36"/>
      <c r="AD15" s="37"/>
      <c r="AE15" s="40"/>
      <c r="AF15" s="34"/>
      <c r="AG15" s="40"/>
      <c r="AH15" s="40"/>
      <c r="AI15" s="35"/>
      <c r="AJ15" s="36"/>
      <c r="AK15" s="37"/>
      <c r="AL15" s="40"/>
      <c r="AM15" s="34"/>
      <c r="AN15" s="40"/>
      <c r="AO15" s="40"/>
      <c r="AP15" s="35"/>
      <c r="AQ15" s="36"/>
      <c r="AR15" s="37"/>
      <c r="AS15" s="40"/>
      <c r="AT15" s="34"/>
      <c r="AU15" s="40"/>
      <c r="AV15" s="40"/>
      <c r="AW15" s="35"/>
      <c r="AX15" s="36"/>
      <c r="AY15" s="37"/>
      <c r="AZ15" s="40"/>
      <c r="BA15" s="34"/>
      <c r="BB15" s="40"/>
      <c r="BC15" s="40"/>
      <c r="BD15" s="35"/>
      <c r="BE15" s="36"/>
    </row>
    <row r="16" spans="2:57" ht="15.6" customHeight="1" x14ac:dyDescent="0.25">
      <c r="B16" s="43" t="s">
        <v>128</v>
      </c>
      <c r="C16" s="96"/>
      <c r="D16" s="97"/>
      <c r="E16" s="97"/>
      <c r="F16" s="97"/>
      <c r="G16" s="97"/>
      <c r="H16" s="98"/>
      <c r="I16" s="42"/>
      <c r="J16" s="34"/>
      <c r="K16" s="34"/>
      <c r="L16" s="34"/>
      <c r="M16" s="34"/>
      <c r="N16" s="35"/>
      <c r="O16" s="36"/>
      <c r="P16" s="42"/>
      <c r="Q16" s="34"/>
      <c r="R16" s="34"/>
      <c r="S16" s="34"/>
      <c r="T16" s="34"/>
      <c r="U16" s="35"/>
      <c r="V16" s="36"/>
      <c r="W16" s="37"/>
      <c r="X16" s="34"/>
      <c r="Y16" s="34"/>
      <c r="Z16" s="34"/>
      <c r="AA16" s="34"/>
      <c r="AB16" s="35"/>
      <c r="AC16" s="36"/>
      <c r="AD16" s="37"/>
      <c r="AE16" s="40"/>
      <c r="AF16" s="34"/>
      <c r="AG16" s="40"/>
      <c r="AH16" s="40"/>
      <c r="AI16" s="35"/>
      <c r="AJ16" s="36"/>
      <c r="AK16" s="37"/>
      <c r="AL16" s="40"/>
      <c r="AM16" s="34"/>
      <c r="AN16" s="40"/>
      <c r="AO16" s="40"/>
      <c r="AP16" s="35"/>
      <c r="AQ16" s="36"/>
      <c r="AR16" s="37"/>
      <c r="AS16" s="40"/>
      <c r="AT16" s="34"/>
      <c r="AU16" s="40"/>
      <c r="AV16" s="40"/>
      <c r="AW16" s="35"/>
      <c r="AX16" s="36"/>
      <c r="AY16" s="37"/>
      <c r="AZ16" s="40"/>
      <c r="BA16" s="34"/>
      <c r="BB16" s="40"/>
      <c r="BC16" s="40"/>
      <c r="BD16" s="35"/>
      <c r="BE16" s="36"/>
    </row>
    <row r="17" spans="2:57" ht="15.6" customHeight="1" x14ac:dyDescent="0.25">
      <c r="B17" s="43" t="s">
        <v>257</v>
      </c>
      <c r="C17" s="96"/>
      <c r="D17" s="97"/>
      <c r="E17" s="97"/>
      <c r="F17" s="97"/>
      <c r="G17" s="97"/>
      <c r="H17" s="98"/>
      <c r="I17" s="42"/>
      <c r="J17" s="34"/>
      <c r="K17" s="34"/>
      <c r="L17" s="34"/>
      <c r="M17" s="34"/>
      <c r="N17" s="35"/>
      <c r="O17" s="36"/>
      <c r="P17" s="42"/>
      <c r="Q17" s="34"/>
      <c r="R17" s="34"/>
      <c r="S17" s="34"/>
      <c r="T17" s="34"/>
      <c r="U17" s="35"/>
      <c r="V17" s="36"/>
      <c r="W17" s="42"/>
      <c r="X17" s="34"/>
      <c r="Y17" s="34"/>
      <c r="Z17" s="34"/>
      <c r="AA17" s="34"/>
      <c r="AB17" s="35"/>
      <c r="AC17" s="36"/>
      <c r="AD17" s="37"/>
      <c r="AE17" s="40"/>
      <c r="AF17" s="34"/>
      <c r="AG17" s="40"/>
      <c r="AH17" s="40"/>
      <c r="AI17" s="35"/>
      <c r="AJ17" s="36"/>
      <c r="AK17" s="37"/>
      <c r="AL17" s="40"/>
      <c r="AM17" s="34"/>
      <c r="AN17" s="40"/>
      <c r="AO17" s="40"/>
      <c r="AP17" s="35"/>
      <c r="AQ17" s="36"/>
      <c r="AR17" s="37"/>
      <c r="AS17" s="40"/>
      <c r="AT17" s="34"/>
      <c r="AU17" s="40"/>
      <c r="AV17" s="40"/>
      <c r="AW17" s="35"/>
      <c r="AX17" s="36"/>
      <c r="AY17" s="37"/>
      <c r="AZ17" s="40"/>
      <c r="BA17" s="34"/>
      <c r="BB17" s="40"/>
      <c r="BC17" s="40"/>
      <c r="BD17" s="35"/>
      <c r="BE17" s="36"/>
    </row>
    <row r="18" spans="2:57" ht="15.6" customHeight="1" x14ac:dyDescent="0.25">
      <c r="B18" s="63" t="s">
        <v>255</v>
      </c>
      <c r="C18" s="96"/>
      <c r="D18" s="97"/>
      <c r="E18" s="97"/>
      <c r="F18" s="97"/>
      <c r="G18" s="97"/>
      <c r="H18" s="98"/>
      <c r="I18" s="42"/>
      <c r="J18" s="34"/>
      <c r="K18" s="34"/>
      <c r="L18" s="34"/>
      <c r="M18" s="34"/>
      <c r="N18" s="35"/>
      <c r="O18" s="36"/>
      <c r="P18" s="42"/>
      <c r="Q18" s="34"/>
      <c r="R18" s="34"/>
      <c r="S18" s="34"/>
      <c r="T18" s="34"/>
      <c r="U18" s="35"/>
      <c r="V18" s="36"/>
      <c r="W18" s="42"/>
      <c r="X18" s="34"/>
      <c r="Y18" s="34"/>
      <c r="Z18" s="34"/>
      <c r="AA18" s="34"/>
      <c r="AB18" s="35"/>
      <c r="AC18" s="36"/>
      <c r="AD18" s="37"/>
      <c r="AE18" s="40"/>
      <c r="AF18" s="34"/>
      <c r="AG18" s="40"/>
      <c r="AH18" s="40"/>
      <c r="AI18" s="35"/>
      <c r="AJ18" s="36"/>
      <c r="AK18" s="37"/>
      <c r="AL18" s="40"/>
      <c r="AM18" s="34"/>
      <c r="AN18" s="40"/>
      <c r="AO18" s="40"/>
      <c r="AP18" s="35"/>
      <c r="AQ18" s="36"/>
      <c r="AR18" s="37"/>
      <c r="AS18" s="40"/>
      <c r="AT18" s="34"/>
      <c r="AU18" s="40"/>
      <c r="AV18" s="40"/>
      <c r="AW18" s="35"/>
      <c r="AX18" s="36"/>
      <c r="AY18" s="37"/>
      <c r="AZ18" s="40"/>
      <c r="BA18" s="34"/>
      <c r="BB18" s="40"/>
      <c r="BC18" s="40"/>
      <c r="BD18" s="35"/>
      <c r="BE18" s="36"/>
    </row>
    <row r="19" spans="2:57" ht="15.6" customHeight="1" x14ac:dyDescent="0.25">
      <c r="B19" s="73" t="s">
        <v>40</v>
      </c>
      <c r="C19" s="96"/>
      <c r="D19" s="97"/>
      <c r="E19" s="97"/>
      <c r="F19" s="97"/>
      <c r="G19" s="97"/>
      <c r="H19" s="98"/>
      <c r="I19" s="42"/>
      <c r="J19" s="34"/>
      <c r="K19" s="34"/>
      <c r="L19" s="34"/>
      <c r="M19" s="34"/>
      <c r="N19" s="35"/>
      <c r="O19" s="36"/>
      <c r="P19" s="37"/>
      <c r="Q19" s="34"/>
      <c r="R19" s="34"/>
      <c r="S19" s="34"/>
      <c r="T19" s="34"/>
      <c r="U19" s="35"/>
      <c r="V19" s="36"/>
      <c r="W19" s="42"/>
      <c r="X19" s="34"/>
      <c r="Y19" s="34"/>
      <c r="Z19" s="34"/>
      <c r="AA19" s="34"/>
      <c r="AB19" s="35"/>
      <c r="AC19" s="36"/>
      <c r="AD19" s="37"/>
      <c r="AE19" s="40"/>
      <c r="AF19" s="34"/>
      <c r="AG19" s="40"/>
      <c r="AH19" s="40"/>
      <c r="AI19" s="35"/>
      <c r="AJ19" s="36"/>
      <c r="AK19" s="37"/>
      <c r="AL19" s="40"/>
      <c r="AM19" s="34"/>
      <c r="AN19" s="40"/>
      <c r="AO19" s="40"/>
      <c r="AP19" s="35"/>
      <c r="AQ19" s="36"/>
      <c r="AR19" s="37"/>
      <c r="AS19" s="40"/>
      <c r="AT19" s="34"/>
      <c r="AU19" s="40"/>
      <c r="AV19" s="40"/>
      <c r="AW19" s="35"/>
      <c r="AX19" s="36"/>
      <c r="AY19" s="37"/>
      <c r="AZ19" s="40"/>
      <c r="BA19" s="34"/>
      <c r="BB19" s="40"/>
      <c r="BC19" s="40"/>
      <c r="BD19" s="35"/>
      <c r="BE19" s="36"/>
    </row>
    <row r="20" spans="2:57" ht="15.6" customHeight="1" x14ac:dyDescent="0.25">
      <c r="B20" s="63" t="s">
        <v>143</v>
      </c>
      <c r="C20" s="96"/>
      <c r="D20" s="97"/>
      <c r="E20" s="97"/>
      <c r="F20" s="97"/>
      <c r="G20" s="97"/>
      <c r="H20" s="98"/>
      <c r="I20" s="42"/>
      <c r="J20" s="34"/>
      <c r="K20" s="34"/>
      <c r="L20" s="34"/>
      <c r="M20" s="34"/>
      <c r="N20" s="35"/>
      <c r="O20" s="36"/>
      <c r="P20" s="37"/>
      <c r="Q20" s="34"/>
      <c r="R20" s="34"/>
      <c r="S20" s="34"/>
      <c r="T20" s="34"/>
      <c r="U20" s="35"/>
      <c r="V20" s="36"/>
      <c r="W20" s="42"/>
      <c r="X20" s="34"/>
      <c r="Y20" s="34"/>
      <c r="Z20" s="34"/>
      <c r="AA20" s="34"/>
      <c r="AB20" s="57"/>
      <c r="AC20" s="36"/>
      <c r="AD20" s="37"/>
      <c r="AE20" s="40"/>
      <c r="AF20" s="34"/>
      <c r="AG20" s="40"/>
      <c r="AH20" s="40"/>
      <c r="AI20" s="35"/>
      <c r="AJ20" s="36"/>
      <c r="AK20" s="40"/>
      <c r="AL20" s="40"/>
      <c r="AM20" s="40"/>
      <c r="AN20" s="40"/>
      <c r="AO20" s="40"/>
      <c r="AP20" s="35"/>
      <c r="AQ20" s="36"/>
      <c r="AR20" s="40"/>
      <c r="AS20" s="40"/>
      <c r="AT20" s="40"/>
      <c r="AU20" s="40"/>
      <c r="AV20" s="40"/>
      <c r="AW20" s="35"/>
      <c r="AX20" s="36"/>
      <c r="AY20" s="40"/>
      <c r="AZ20" s="40"/>
      <c r="BA20" s="40"/>
      <c r="BB20" s="40"/>
      <c r="BC20" s="40"/>
      <c r="BD20" s="35"/>
      <c r="BE20" s="36"/>
    </row>
    <row r="21" spans="2:57" ht="45" x14ac:dyDescent="0.25">
      <c r="B21" s="63" t="s">
        <v>179</v>
      </c>
      <c r="C21" s="96"/>
      <c r="D21" s="97"/>
      <c r="E21" s="97"/>
      <c r="F21" s="97"/>
      <c r="G21" s="97"/>
      <c r="H21" s="98"/>
      <c r="I21" s="42"/>
      <c r="J21" s="34"/>
      <c r="K21" s="34"/>
      <c r="L21" s="34"/>
      <c r="M21" s="34"/>
      <c r="N21" s="35"/>
      <c r="O21" s="36"/>
      <c r="P21" s="37"/>
      <c r="Q21" s="34"/>
      <c r="R21" s="34"/>
      <c r="S21" s="34"/>
      <c r="T21" s="34"/>
      <c r="U21" s="35"/>
      <c r="V21" s="36"/>
      <c r="W21" s="42"/>
      <c r="X21" s="34"/>
      <c r="Y21" s="34"/>
      <c r="Z21" s="34"/>
      <c r="AA21" s="34"/>
      <c r="AB21" s="35"/>
      <c r="AC21" s="36"/>
      <c r="AD21" s="42"/>
      <c r="AE21" s="34"/>
      <c r="AF21" s="34"/>
      <c r="AG21" s="34"/>
      <c r="AH21" s="34"/>
      <c r="AI21" s="58"/>
      <c r="AJ21" s="59"/>
      <c r="AK21" s="55"/>
      <c r="AL21" s="55"/>
      <c r="AM21" s="55"/>
      <c r="AN21" s="55"/>
      <c r="AO21" s="55"/>
      <c r="AP21" s="58"/>
      <c r="AQ21" s="59"/>
      <c r="AR21" s="40"/>
      <c r="AS21" s="40"/>
      <c r="AT21" s="40"/>
      <c r="AU21" s="40"/>
      <c r="AV21" s="40"/>
      <c r="AW21" s="35"/>
      <c r="AX21" s="36"/>
      <c r="AY21" s="55"/>
      <c r="AZ21" s="40"/>
      <c r="BA21" s="40"/>
      <c r="BB21" s="40"/>
      <c r="BC21" s="40"/>
      <c r="BD21" s="35"/>
      <c r="BE21" s="36"/>
    </row>
    <row r="22" spans="2:57" ht="15.6" customHeight="1" x14ac:dyDescent="0.25">
      <c r="B22" s="63" t="s">
        <v>154</v>
      </c>
      <c r="C22" s="96"/>
      <c r="D22" s="97"/>
      <c r="E22" s="97"/>
      <c r="F22" s="97"/>
      <c r="G22" s="97"/>
      <c r="H22" s="98"/>
      <c r="I22" s="42"/>
      <c r="J22" s="34"/>
      <c r="K22" s="34"/>
      <c r="L22" s="34"/>
      <c r="M22" s="34"/>
      <c r="N22" s="35"/>
      <c r="O22" s="36"/>
      <c r="P22" s="37"/>
      <c r="Q22" s="34"/>
      <c r="R22" s="34"/>
      <c r="S22" s="34"/>
      <c r="T22" s="34"/>
      <c r="U22" s="35"/>
      <c r="V22" s="36"/>
      <c r="W22" s="37"/>
      <c r="X22" s="34"/>
      <c r="Y22" s="34"/>
      <c r="Z22" s="34"/>
      <c r="AA22" s="34"/>
      <c r="AB22" s="35"/>
      <c r="AC22" s="36"/>
      <c r="AD22" s="42"/>
      <c r="AE22" s="34"/>
      <c r="AF22" s="34"/>
      <c r="AG22" s="34"/>
      <c r="AH22" s="34"/>
      <c r="AI22" s="58"/>
      <c r="AJ22" s="59"/>
      <c r="AK22" s="55"/>
      <c r="AL22" s="55"/>
      <c r="AM22" s="55"/>
      <c r="AN22" s="55"/>
      <c r="AO22" s="55"/>
      <c r="AP22" s="58"/>
      <c r="AQ22" s="59"/>
      <c r="AR22" s="40"/>
      <c r="AS22" s="40"/>
      <c r="AT22" s="40"/>
      <c r="AU22" s="40"/>
      <c r="AV22" s="40"/>
      <c r="AW22" s="35"/>
      <c r="AX22" s="36"/>
      <c r="AY22" s="55"/>
      <c r="AZ22" s="40"/>
      <c r="BA22" s="40"/>
      <c r="BB22" s="40"/>
      <c r="BC22" s="40"/>
      <c r="BD22" s="35"/>
      <c r="BE22" s="36"/>
    </row>
    <row r="23" spans="2:57" ht="15.6" customHeight="1" x14ac:dyDescent="0.25">
      <c r="B23" s="74" t="s">
        <v>159</v>
      </c>
      <c r="C23" s="96"/>
      <c r="D23" s="97"/>
      <c r="E23" s="97"/>
      <c r="F23" s="97"/>
      <c r="G23" s="97"/>
      <c r="H23" s="98"/>
      <c r="I23" s="42"/>
      <c r="J23" s="34"/>
      <c r="K23" s="34"/>
      <c r="L23" s="34"/>
      <c r="M23" s="34"/>
      <c r="N23" s="35"/>
      <c r="O23" s="36"/>
      <c r="P23" s="37"/>
      <c r="Q23" s="34"/>
      <c r="R23" s="34"/>
      <c r="S23" s="34"/>
      <c r="T23" s="34"/>
      <c r="U23" s="35"/>
      <c r="V23" s="36"/>
      <c r="W23" s="37"/>
      <c r="X23" s="34"/>
      <c r="Y23" s="34"/>
      <c r="Z23" s="34"/>
      <c r="AA23" s="34"/>
      <c r="AB23" s="35"/>
      <c r="AC23" s="36"/>
      <c r="AD23" s="42"/>
      <c r="AE23" s="34"/>
      <c r="AF23" s="34"/>
      <c r="AG23" s="34"/>
      <c r="AH23" s="34"/>
      <c r="AI23" s="58"/>
      <c r="AJ23" s="59"/>
      <c r="AK23" s="55"/>
      <c r="AL23" s="55"/>
      <c r="AM23" s="55"/>
      <c r="AN23" s="55"/>
      <c r="AO23" s="55"/>
      <c r="AP23" s="58"/>
      <c r="AQ23" s="59"/>
      <c r="AR23" s="40"/>
      <c r="AS23" s="40"/>
      <c r="AT23" s="40"/>
      <c r="AU23" s="40"/>
      <c r="AV23" s="40"/>
      <c r="AW23" s="35"/>
      <c r="AX23" s="36"/>
      <c r="AY23" s="55"/>
      <c r="AZ23" s="40"/>
      <c r="BA23" s="40"/>
      <c r="BB23" s="40"/>
      <c r="BC23" s="40"/>
      <c r="BD23" s="35"/>
      <c r="BE23" s="36"/>
    </row>
    <row r="24" spans="2:57" ht="30" x14ac:dyDescent="0.25">
      <c r="B24" s="64" t="s">
        <v>158</v>
      </c>
      <c r="C24" s="96"/>
      <c r="D24" s="97"/>
      <c r="E24" s="97"/>
      <c r="F24" s="97"/>
      <c r="G24" s="97"/>
      <c r="H24" s="98"/>
      <c r="I24" s="53"/>
      <c r="J24" s="54"/>
      <c r="K24" s="54"/>
      <c r="L24" s="54"/>
      <c r="M24" s="54"/>
      <c r="N24" s="58"/>
      <c r="O24" s="59"/>
      <c r="P24" s="52"/>
      <c r="Q24" s="54"/>
      <c r="R24" s="54"/>
      <c r="S24" s="54"/>
      <c r="T24" s="54"/>
      <c r="U24" s="58"/>
      <c r="V24" s="59"/>
      <c r="W24" s="52"/>
      <c r="X24" s="54"/>
      <c r="Y24" s="54"/>
      <c r="Z24" s="54"/>
      <c r="AA24" s="60"/>
      <c r="AB24" s="58"/>
      <c r="AC24" s="36"/>
      <c r="AD24" s="42"/>
      <c r="AE24" s="34"/>
      <c r="AF24" s="34"/>
      <c r="AG24" s="34"/>
      <c r="AH24" s="34"/>
      <c r="AI24" s="58"/>
      <c r="AJ24" s="59"/>
      <c r="AK24" s="42"/>
      <c r="AL24" s="34"/>
      <c r="AM24" s="34"/>
      <c r="AN24" s="34"/>
      <c r="AO24" s="34"/>
      <c r="AP24" s="58"/>
      <c r="AQ24" s="59"/>
      <c r="AR24" s="42"/>
      <c r="AS24" s="34"/>
      <c r="AT24" s="34"/>
      <c r="AU24" s="34"/>
      <c r="AV24" s="34"/>
      <c r="AW24" s="35"/>
      <c r="AX24" s="36"/>
      <c r="AY24" s="42"/>
      <c r="AZ24" s="34"/>
      <c r="BA24" s="34"/>
      <c r="BB24" s="34"/>
      <c r="BC24" s="34"/>
      <c r="BD24" s="58"/>
      <c r="BE24" s="59"/>
    </row>
    <row r="25" spans="2:57" ht="15.6" customHeight="1" x14ac:dyDescent="0.25">
      <c r="B25" s="63" t="s">
        <v>256</v>
      </c>
      <c r="C25" s="96"/>
      <c r="D25" s="97"/>
      <c r="E25" s="97"/>
      <c r="F25" s="97"/>
      <c r="G25" s="97"/>
      <c r="H25" s="98"/>
      <c r="I25" s="42"/>
      <c r="J25" s="34"/>
      <c r="K25" s="34"/>
      <c r="L25" s="34"/>
      <c r="M25" s="34"/>
      <c r="N25" s="35"/>
      <c r="O25" s="36"/>
      <c r="P25" s="37"/>
      <c r="Q25" s="34"/>
      <c r="R25" s="34"/>
      <c r="S25" s="34"/>
      <c r="T25" s="54"/>
      <c r="U25" s="35"/>
      <c r="V25" s="36"/>
      <c r="W25" s="37"/>
      <c r="X25" s="34"/>
      <c r="Y25" s="34"/>
      <c r="Z25" s="34"/>
      <c r="AA25" s="34"/>
      <c r="AB25" s="35"/>
      <c r="AC25" s="36"/>
      <c r="AD25" s="37"/>
      <c r="AE25" s="40"/>
      <c r="AF25" s="34"/>
      <c r="AG25" s="40"/>
      <c r="AH25" s="40"/>
      <c r="AI25" s="35"/>
      <c r="AJ25" s="36"/>
      <c r="AK25" s="37"/>
      <c r="AL25" s="40"/>
      <c r="AM25" s="34"/>
      <c r="AN25" s="40"/>
      <c r="AO25" s="40"/>
      <c r="AP25" s="35"/>
      <c r="AQ25" s="36"/>
      <c r="AR25" s="37"/>
      <c r="AS25" s="40"/>
      <c r="AT25" s="34"/>
      <c r="AU25" s="40"/>
      <c r="AV25" s="40"/>
      <c r="AW25" s="35"/>
      <c r="AX25" s="36"/>
      <c r="AY25" s="42"/>
      <c r="AZ25" s="40"/>
      <c r="BA25" s="34"/>
      <c r="BB25" s="40"/>
      <c r="BC25" s="40"/>
      <c r="BD25" s="35"/>
      <c r="BE25" s="36"/>
    </row>
    <row r="26" spans="2:57" ht="15.6" customHeight="1" thickBot="1" x14ac:dyDescent="0.3">
      <c r="B26" s="44"/>
      <c r="C26" s="99"/>
      <c r="D26" s="100"/>
      <c r="E26" s="100"/>
      <c r="F26" s="100"/>
      <c r="G26" s="100"/>
      <c r="H26" s="101"/>
      <c r="I26" s="51"/>
      <c r="J26" s="46"/>
      <c r="K26" s="46"/>
      <c r="L26" s="46"/>
      <c r="M26" s="46"/>
      <c r="N26" s="47"/>
      <c r="O26" s="48"/>
      <c r="P26" s="45"/>
      <c r="Q26" s="46"/>
      <c r="R26" s="46"/>
      <c r="S26" s="46"/>
      <c r="T26" s="46"/>
      <c r="U26" s="47"/>
      <c r="V26" s="48"/>
      <c r="W26" s="45"/>
      <c r="X26" s="46"/>
      <c r="Y26" s="46"/>
      <c r="Z26" s="46"/>
      <c r="AA26" s="46"/>
      <c r="AB26" s="47"/>
      <c r="AC26" s="48"/>
      <c r="AD26" s="49"/>
      <c r="AE26" s="49"/>
      <c r="AF26" s="49"/>
      <c r="AG26" s="56"/>
      <c r="AH26" s="56"/>
      <c r="AI26" s="61"/>
      <c r="AJ26" s="62"/>
      <c r="AK26" s="56"/>
      <c r="AL26" s="56"/>
      <c r="AM26" s="56"/>
      <c r="AN26" s="56"/>
      <c r="AO26" s="56"/>
      <c r="AP26" s="61"/>
      <c r="AQ26" s="62"/>
      <c r="AR26" s="49"/>
      <c r="AS26" s="49"/>
      <c r="AT26" s="49"/>
      <c r="AU26" s="49"/>
      <c r="AV26" s="49"/>
      <c r="AW26" s="61"/>
      <c r="AX26" s="62"/>
      <c r="AY26" s="56"/>
      <c r="AZ26" s="49"/>
      <c r="BA26" s="49"/>
      <c r="BB26" s="49"/>
      <c r="BC26" s="49"/>
      <c r="BD26" s="47"/>
      <c r="BE26" s="48"/>
    </row>
    <row r="27" spans="2:57" ht="15.75" thickTop="1" x14ac:dyDescent="0.25"/>
  </sheetData>
  <mergeCells count="22">
    <mergeCell ref="C5:H26"/>
    <mergeCell ref="B2:B4"/>
    <mergeCell ref="H2:H4"/>
    <mergeCell ref="G2:G4"/>
    <mergeCell ref="F2:F4"/>
    <mergeCell ref="E2:E4"/>
    <mergeCell ref="D2:D4"/>
    <mergeCell ref="C2:C4"/>
    <mergeCell ref="AY2:BE2"/>
    <mergeCell ref="AY3:BC3"/>
    <mergeCell ref="I2:O2"/>
    <mergeCell ref="P2:V2"/>
    <mergeCell ref="W2:AC2"/>
    <mergeCell ref="AD2:AJ2"/>
    <mergeCell ref="I3:M3"/>
    <mergeCell ref="P3:T3"/>
    <mergeCell ref="W3:AA3"/>
    <mergeCell ref="AD3:AH3"/>
    <mergeCell ref="AK2:AQ2"/>
    <mergeCell ref="AK3:AO3"/>
    <mergeCell ref="AR2:AX2"/>
    <mergeCell ref="AR3:AV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O21"/>
  <sheetViews>
    <sheetView zoomScale="85" zoomScaleNormal="85" workbookViewId="0">
      <selection activeCell="G11" sqref="G11"/>
    </sheetView>
  </sheetViews>
  <sheetFormatPr defaultColWidth="9.140625" defaultRowHeight="15" x14ac:dyDescent="0.25"/>
  <cols>
    <col min="1" max="1" width="3.85546875" style="10" customWidth="1"/>
    <col min="2" max="2" width="26.140625" style="10" customWidth="1"/>
    <col min="3" max="3" width="40.42578125" style="10" customWidth="1"/>
    <col min="4" max="5" width="10.140625" style="10" customWidth="1"/>
    <col min="6" max="6" width="41.5703125" style="10" customWidth="1"/>
    <col min="7" max="7" width="29.5703125" style="10" customWidth="1"/>
    <col min="8" max="9" width="10.140625" style="10" customWidth="1"/>
    <col min="10" max="10" width="32" style="10" customWidth="1"/>
    <col min="11" max="11" width="15" style="10" customWidth="1"/>
    <col min="12" max="12" width="14.42578125" style="10" customWidth="1"/>
    <col min="13" max="13" width="13.42578125" style="10" customWidth="1"/>
    <col min="14" max="14" width="17.140625" style="10" customWidth="1"/>
    <col min="15" max="15" width="0.28515625" style="10" customWidth="1"/>
    <col min="16" max="16384" width="9.140625" style="10"/>
  </cols>
  <sheetData>
    <row r="1" spans="1:15" ht="38.25" customHeight="1" x14ac:dyDescent="0.25">
      <c r="B1" s="27" t="s">
        <v>103</v>
      </c>
      <c r="C1" s="7"/>
      <c r="E1" s="111" t="s">
        <v>109</v>
      </c>
      <c r="F1" s="111"/>
      <c r="G1" s="111"/>
      <c r="H1" s="111"/>
    </row>
    <row r="2" spans="1:15" x14ac:dyDescent="0.25">
      <c r="B2" s="11" t="s">
        <v>0</v>
      </c>
      <c r="C2" s="12" t="s">
        <v>11</v>
      </c>
      <c r="E2" s="111"/>
      <c r="F2" s="111"/>
      <c r="G2" s="111"/>
      <c r="H2" s="111"/>
    </row>
    <row r="3" spans="1:15" x14ac:dyDescent="0.25">
      <c r="B3" s="11" t="s">
        <v>1</v>
      </c>
      <c r="C3" s="13">
        <f xml:space="preserve"> SUM(K$10:K$506)</f>
        <v>1</v>
      </c>
      <c r="E3" s="111"/>
      <c r="F3" s="111"/>
      <c r="G3" s="111"/>
      <c r="H3" s="111"/>
    </row>
    <row r="4" spans="1:15" x14ac:dyDescent="0.25">
      <c r="B4" s="4" t="s">
        <v>2</v>
      </c>
      <c r="C4" s="13">
        <f xml:space="preserve"> SUM(L$10:L$500)</f>
        <v>0</v>
      </c>
      <c r="E4" s="111"/>
      <c r="F4" s="111"/>
      <c r="G4" s="111"/>
      <c r="H4" s="111"/>
    </row>
    <row r="5" spans="1:15" ht="15.75" thickBot="1" x14ac:dyDescent="0.3">
      <c r="B5" s="4" t="s">
        <v>3</v>
      </c>
      <c r="C5" s="14">
        <f>SUM($O$10:$O$500)</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0" x14ac:dyDescent="0.25">
      <c r="A10" s="15">
        <v>1</v>
      </c>
      <c r="B10" s="114" t="s">
        <v>51</v>
      </c>
      <c r="C10" s="115" t="s">
        <v>147</v>
      </c>
      <c r="D10" s="16">
        <v>0.2</v>
      </c>
      <c r="E10" s="16"/>
      <c r="F10" s="8" t="s">
        <v>135</v>
      </c>
      <c r="G10" s="8"/>
      <c r="H10" s="17"/>
      <c r="I10" s="17"/>
      <c r="J10" s="4"/>
      <c r="K10" s="17">
        <f xml:space="preserve"> IF($D10 = "N/A", 0, $D10)+ IF($H10 = "N/A", 0,$H10)</f>
        <v>0.2</v>
      </c>
      <c r="L10" s="17">
        <f xml:space="preserve"> IF($E10 = "N/A", 0, $E10)+ IF($I10 = "N/A", 0,$I10)</f>
        <v>0</v>
      </c>
      <c r="M10" s="14"/>
      <c r="N10" s="18"/>
      <c r="O10" s="10">
        <f>IF(SUM($L$10:$L$500) = 0, 0, $M10*($L10/SUM($L$10:$L$500)))</f>
        <v>0</v>
      </c>
    </row>
    <row r="11" spans="1:15" ht="30.75" customHeight="1" x14ac:dyDescent="0.25">
      <c r="A11" s="15">
        <v>2</v>
      </c>
      <c r="B11" s="114"/>
      <c r="C11" s="116"/>
      <c r="D11" s="16">
        <v>0.2</v>
      </c>
      <c r="E11" s="17"/>
      <c r="F11" s="8" t="s">
        <v>133</v>
      </c>
      <c r="G11" s="9"/>
      <c r="H11" s="16"/>
      <c r="I11" s="16"/>
      <c r="J11" s="18"/>
      <c r="K11" s="17">
        <f t="shared" ref="K11:K15" si="0" xml:space="preserve"> IF($D11 = "N/A", 0, $D11)+ IF($H11 = "N/A", 0,$H11)</f>
        <v>0.2</v>
      </c>
      <c r="L11" s="17">
        <f t="shared" ref="L11:L15" si="1" xml:space="preserve"> IF($E11 = "N/A", 0, $E11)+ IF($I11 = "N/A", 0,$I11)</f>
        <v>0</v>
      </c>
      <c r="M11" s="14"/>
      <c r="N11" s="18"/>
      <c r="O11" s="10">
        <f t="shared" ref="O11:O15" si="2">IF(SUM($L$10:$L$500) = 0, 0, $M11*($L11/SUM($L$10:$L$500)))</f>
        <v>0</v>
      </c>
    </row>
    <row r="12" spans="1:15" ht="45" x14ac:dyDescent="0.25">
      <c r="A12" s="15">
        <v>3</v>
      </c>
      <c r="B12" s="114"/>
      <c r="C12" s="116"/>
      <c r="D12" s="16">
        <v>0.1</v>
      </c>
      <c r="E12" s="17"/>
      <c r="F12" s="9" t="s">
        <v>132</v>
      </c>
      <c r="G12" s="9"/>
      <c r="H12" s="16"/>
      <c r="I12" s="16"/>
      <c r="J12" s="18"/>
      <c r="K12" s="17">
        <f t="shared" si="0"/>
        <v>0.1</v>
      </c>
      <c r="L12" s="17">
        <f t="shared" si="1"/>
        <v>0</v>
      </c>
      <c r="M12" s="14"/>
      <c r="N12" s="18"/>
      <c r="O12" s="10">
        <f t="shared" si="2"/>
        <v>0</v>
      </c>
    </row>
    <row r="13" spans="1:15" ht="30" x14ac:dyDescent="0.25">
      <c r="A13" s="15">
        <v>4</v>
      </c>
      <c r="B13" s="114"/>
      <c r="C13" s="116"/>
      <c r="D13" s="16">
        <v>0.1</v>
      </c>
      <c r="E13" s="17"/>
      <c r="F13" s="9" t="s">
        <v>47</v>
      </c>
      <c r="G13" s="9"/>
      <c r="H13" s="16"/>
      <c r="I13" s="16"/>
      <c r="J13" s="18"/>
      <c r="K13" s="17">
        <f t="shared" si="0"/>
        <v>0.1</v>
      </c>
      <c r="L13" s="17">
        <f t="shared" si="1"/>
        <v>0</v>
      </c>
      <c r="M13" s="14"/>
      <c r="N13" s="18"/>
      <c r="O13" s="10">
        <f t="shared" si="2"/>
        <v>0</v>
      </c>
    </row>
    <row r="14" spans="1:15" ht="31.5" customHeight="1" x14ac:dyDescent="0.25">
      <c r="A14" s="15">
        <v>5</v>
      </c>
      <c r="B14" s="108" t="s">
        <v>50</v>
      </c>
      <c r="C14" s="109" t="s">
        <v>209</v>
      </c>
      <c r="D14" s="16">
        <v>0.2</v>
      </c>
      <c r="E14" s="16"/>
      <c r="F14" s="9" t="s">
        <v>48</v>
      </c>
      <c r="G14" s="9"/>
      <c r="H14" s="17"/>
      <c r="I14" s="17"/>
      <c r="J14" s="4"/>
      <c r="K14" s="17">
        <f t="shared" si="0"/>
        <v>0.2</v>
      </c>
      <c r="L14" s="17">
        <f t="shared" si="1"/>
        <v>0</v>
      </c>
      <c r="M14" s="14"/>
      <c r="N14" s="18"/>
      <c r="O14" s="10">
        <f t="shared" si="2"/>
        <v>0</v>
      </c>
    </row>
    <row r="15" spans="1:15" ht="45" x14ac:dyDescent="0.25">
      <c r="A15" s="15">
        <v>6</v>
      </c>
      <c r="B15" s="108"/>
      <c r="C15" s="110"/>
      <c r="D15" s="16">
        <v>0.2</v>
      </c>
      <c r="E15" s="16"/>
      <c r="F15" s="9" t="s">
        <v>49</v>
      </c>
      <c r="G15" s="9"/>
      <c r="H15" s="16"/>
      <c r="I15" s="16"/>
      <c r="J15" s="18"/>
      <c r="K15" s="17">
        <f t="shared" si="0"/>
        <v>0.2</v>
      </c>
      <c r="L15" s="17">
        <f t="shared" si="1"/>
        <v>0</v>
      </c>
      <c r="M15" s="14"/>
      <c r="N15" s="18"/>
      <c r="O15" s="10">
        <f t="shared" si="2"/>
        <v>0</v>
      </c>
    </row>
    <row r="16" spans="1:15" x14ac:dyDescent="0.25">
      <c r="L16" s="22"/>
    </row>
    <row r="21" spans="2:2" x14ac:dyDescent="0.25">
      <c r="B21" s="10" t="s">
        <v>27</v>
      </c>
    </row>
  </sheetData>
  <mergeCells count="7">
    <mergeCell ref="B14:B15"/>
    <mergeCell ref="C14:C15"/>
    <mergeCell ref="E1:H5"/>
    <mergeCell ref="D8:G8"/>
    <mergeCell ref="H8:J8"/>
    <mergeCell ref="B10:B13"/>
    <mergeCell ref="C10:C13"/>
  </mergeCells>
  <conditionalFormatting sqref="A10:B15 D10:N15 C14">
    <cfRule type="cellIs" dxfId="395" priority="81" operator="equal">
      <formula>$A$990</formula>
    </cfRule>
  </conditionalFormatting>
  <conditionalFormatting sqref="C10">
    <cfRule type="cellIs" dxfId="394" priority="32" operator="equal">
      <formula>$A$990</formula>
    </cfRule>
  </conditionalFormatting>
  <conditionalFormatting sqref="D11:D15">
    <cfRule type="cellIs" dxfId="393" priority="1" operator="equal">
      <formula>""""""</formula>
    </cfRule>
    <cfRule type="cellIs" dxfId="392" priority="2" operator="equal">
      <formula>""" """</formula>
    </cfRule>
    <cfRule type="cellIs" dxfId="391" priority="3" operator="equal">
      <formula>""""""</formula>
    </cfRule>
  </conditionalFormatting>
  <conditionalFormatting sqref="D10:E15">
    <cfRule type="cellIs" dxfId="390" priority="63" operator="equal">
      <formula>""""""</formula>
    </cfRule>
    <cfRule type="cellIs" dxfId="389" priority="64" operator="equal">
      <formula>""" """</formula>
    </cfRule>
  </conditionalFormatting>
  <conditionalFormatting sqref="D10:J15 N10:N15">
    <cfRule type="cellIs" dxfId="388" priority="197" operator="equal">
      <formula>$O$9991</formula>
    </cfRule>
  </conditionalFormatting>
  <conditionalFormatting sqref="D10:J15">
    <cfRule type="cellIs" dxfId="387" priority="55" operator="equal">
      <formula>""""""</formula>
    </cfRule>
  </conditionalFormatting>
  <conditionalFormatting sqref="F11">
    <cfRule type="cellIs" dxfId="386" priority="16" operator="equal">
      <formula>""""""</formula>
    </cfRule>
    <cfRule type="cellIs" dxfId="385" priority="17" operator="equal">
      <formula>""" """</formula>
    </cfRule>
    <cfRule type="cellIs" dxfId="384" priority="18" operator="equal">
      <formula>""""""</formula>
    </cfRule>
  </conditionalFormatting>
  <conditionalFormatting sqref="F10:G10">
    <cfRule type="cellIs" dxfId="383" priority="57" operator="equal">
      <formula>""""""</formula>
    </cfRule>
    <cfRule type="cellIs" dxfId="382" priority="58" operator="equal">
      <formula>""" """</formula>
    </cfRule>
  </conditionalFormatting>
  <conditionalFormatting sqref="F14:G14">
    <cfRule type="cellIs" dxfId="381" priority="69" operator="equal">
      <formula>""""""</formula>
    </cfRule>
    <cfRule type="cellIs" dxfId="380" priority="70" operator="equal">
      <formula>""" """</formula>
    </cfRule>
    <cfRule type="cellIs" dxfId="379" priority="71" operator="equal">
      <formula>""""""</formula>
    </cfRule>
  </conditionalFormatting>
  <conditionalFormatting sqref="H10:I15">
    <cfRule type="cellIs" dxfId="378" priority="75" operator="equal">
      <formula>""""""</formula>
    </cfRule>
    <cfRule type="cellIs" dxfId="377" priority="76" operator="equal">
      <formula>""" """</formula>
    </cfRule>
  </conditionalFormatting>
  <conditionalFormatting sqref="N10:N15 D10:J15">
    <cfRule type="cellIs" dxfId="376" priority="196" operator="equal">
      <formula>$A$990</formula>
    </cfRule>
  </conditionalFormatting>
  <conditionalFormatting sqref="N10:N15">
    <cfRule type="cellIs" dxfId="375" priority="78"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3"/>
  <sheetViews>
    <sheetView tabSelected="1" topLeftCell="A28" zoomScaleNormal="100" workbookViewId="0">
      <selection activeCell="G29" sqref="G29"/>
    </sheetView>
  </sheetViews>
  <sheetFormatPr defaultColWidth="9.140625" defaultRowHeight="15" x14ac:dyDescent="0.25"/>
  <cols>
    <col min="1" max="1" width="3.85546875" style="10" customWidth="1"/>
    <col min="2" max="2" width="32.85546875" style="10" customWidth="1"/>
    <col min="3" max="3" width="39.7109375" style="10" customWidth="1"/>
    <col min="4" max="5" width="10.140625" style="10" customWidth="1"/>
    <col min="6" max="6" width="57" style="10" customWidth="1"/>
    <col min="7" max="7" width="90.42578125" style="10" customWidth="1"/>
    <col min="8" max="9" width="10.140625" style="10" customWidth="1"/>
    <col min="10" max="10" width="32" style="10" customWidth="1"/>
    <col min="11" max="11" width="16.28515625" style="10" customWidth="1"/>
    <col min="12" max="12" width="14.7109375" style="10" customWidth="1"/>
    <col min="13" max="13" width="14.42578125" style="10" customWidth="1"/>
    <col min="14" max="14" width="17" style="10" customWidth="1"/>
    <col min="15" max="15" width="12.28515625" style="10" hidden="1" customWidth="1"/>
    <col min="16" max="16384" width="9.140625" style="10"/>
  </cols>
  <sheetData>
    <row r="1" spans="1:15" ht="38.25" customHeight="1" x14ac:dyDescent="0.25">
      <c r="B1" s="27" t="s">
        <v>104</v>
      </c>
      <c r="C1" s="7"/>
      <c r="E1" s="111" t="s">
        <v>109</v>
      </c>
      <c r="F1" s="111"/>
      <c r="G1" s="111"/>
      <c r="H1" s="111"/>
    </row>
    <row r="2" spans="1:15" x14ac:dyDescent="0.25">
      <c r="B2" s="11" t="s">
        <v>0</v>
      </c>
      <c r="C2" s="12" t="s">
        <v>11</v>
      </c>
      <c r="E2" s="111"/>
      <c r="F2" s="111"/>
      <c r="G2" s="111"/>
      <c r="H2" s="111"/>
    </row>
    <row r="3" spans="1:15" x14ac:dyDescent="0.25">
      <c r="B3" s="11" t="s">
        <v>1</v>
      </c>
      <c r="C3" s="13">
        <f xml:space="preserve"> SUM(K$10:K$507)</f>
        <v>75</v>
      </c>
      <c r="E3" s="111"/>
      <c r="F3" s="111"/>
      <c r="G3" s="111"/>
      <c r="H3" s="111"/>
    </row>
    <row r="4" spans="1:15" x14ac:dyDescent="0.25">
      <c r="B4" s="4" t="s">
        <v>2</v>
      </c>
      <c r="C4" s="13">
        <f xml:space="preserve"> SUM(L$10:L$507)</f>
        <v>28</v>
      </c>
      <c r="E4" s="111"/>
      <c r="F4" s="111"/>
      <c r="G4" s="111"/>
      <c r="H4" s="111"/>
    </row>
    <row r="5" spans="1:15" ht="23.25" customHeight="1" thickBot="1" x14ac:dyDescent="0.3">
      <c r="B5" s="4" t="s">
        <v>3</v>
      </c>
      <c r="C5" s="14">
        <f>SUM($O$10:$O$501)</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6.75" customHeight="1" x14ac:dyDescent="0.25">
      <c r="A10" s="26">
        <v>1</v>
      </c>
      <c r="B10" s="115" t="s">
        <v>60</v>
      </c>
      <c r="C10" s="123" t="s">
        <v>212</v>
      </c>
      <c r="D10" s="16">
        <v>2</v>
      </c>
      <c r="E10" s="16">
        <v>1</v>
      </c>
      <c r="F10" s="8" t="s">
        <v>214</v>
      </c>
      <c r="G10" s="8" t="s">
        <v>258</v>
      </c>
      <c r="H10" s="16">
        <v>1</v>
      </c>
      <c r="I10" s="17">
        <v>0.5</v>
      </c>
      <c r="J10" s="4"/>
      <c r="K10" s="17">
        <f xml:space="preserve"> IF($D10 = "N/A", 0, $D10)+ IF($H10 = "N/A", 0,$H10)</f>
        <v>3</v>
      </c>
      <c r="L10" s="17">
        <f xml:space="preserve"> IF($E10 = "N/A", 0, $E10)+ IF($I10 = "N/A", 0,$I10)</f>
        <v>1.5</v>
      </c>
      <c r="M10" s="14"/>
      <c r="N10" s="18"/>
      <c r="O10" s="10">
        <f t="shared" ref="O10:O26" si="0">IF(SUM($L$10:$L$501) = 0, 0, $M10*($L10/SUM($L$10:$L$501)))</f>
        <v>0</v>
      </c>
    </row>
    <row r="11" spans="1:15" ht="53.25" customHeight="1" x14ac:dyDescent="0.25">
      <c r="A11" s="26">
        <v>2</v>
      </c>
      <c r="B11" s="125"/>
      <c r="C11" s="124"/>
      <c r="D11" s="16">
        <v>2</v>
      </c>
      <c r="E11" s="16">
        <v>0.5</v>
      </c>
      <c r="F11" s="8" t="s">
        <v>52</v>
      </c>
      <c r="G11" s="8" t="s">
        <v>259</v>
      </c>
      <c r="H11" s="16">
        <v>1</v>
      </c>
      <c r="I11" s="16">
        <v>0.5</v>
      </c>
      <c r="J11" s="23" t="s">
        <v>54</v>
      </c>
      <c r="K11" s="17">
        <f t="shared" ref="K11:K29" si="1" xml:space="preserve"> IF($D11 = "N/A", 0, $D11)+ IF($H11 = "N/A", 0,$H11)</f>
        <v>3</v>
      </c>
      <c r="L11" s="17">
        <f xml:space="preserve"> IF($E11 = "N/A", 0, $E11)+ IF($I11 = "N/A", 0,$I11)</f>
        <v>1</v>
      </c>
      <c r="M11" s="14"/>
      <c r="N11" s="18"/>
      <c r="O11" s="10">
        <f t="shared" si="0"/>
        <v>0</v>
      </c>
    </row>
    <row r="12" spans="1:15" ht="409.5" x14ac:dyDescent="0.25">
      <c r="A12" s="26">
        <v>3</v>
      </c>
      <c r="B12" s="108" t="s">
        <v>62</v>
      </c>
      <c r="C12" s="116"/>
      <c r="D12" s="16">
        <v>4</v>
      </c>
      <c r="E12" s="16">
        <v>1.5</v>
      </c>
      <c r="F12" s="9" t="s">
        <v>61</v>
      </c>
      <c r="G12" s="9" t="s">
        <v>261</v>
      </c>
      <c r="H12" s="16">
        <v>1</v>
      </c>
      <c r="I12" s="16">
        <v>0.5</v>
      </c>
      <c r="J12" s="4"/>
      <c r="K12" s="17">
        <f t="shared" si="1"/>
        <v>5</v>
      </c>
      <c r="L12" s="17">
        <f t="shared" ref="L12:L32" si="2" xml:space="preserve"> IF($E12 = "N/A", 0, $E12)+ IF($I12 = "N/A", 0,$I12)</f>
        <v>2</v>
      </c>
      <c r="M12" s="14"/>
      <c r="N12" s="18"/>
      <c r="O12" s="10">
        <f t="shared" si="0"/>
        <v>0</v>
      </c>
    </row>
    <row r="13" spans="1:15" ht="195" x14ac:dyDescent="0.25">
      <c r="A13" s="26">
        <v>4</v>
      </c>
      <c r="B13" s="108"/>
      <c r="C13" s="116"/>
      <c r="D13" s="16">
        <v>2</v>
      </c>
      <c r="E13" s="16">
        <v>2</v>
      </c>
      <c r="F13" s="9" t="s">
        <v>217</v>
      </c>
      <c r="G13" s="79" t="s">
        <v>260</v>
      </c>
      <c r="H13" s="16">
        <v>2</v>
      </c>
      <c r="I13" s="16">
        <v>1</v>
      </c>
      <c r="J13" s="4"/>
      <c r="K13" s="17">
        <f t="shared" si="1"/>
        <v>4</v>
      </c>
      <c r="L13" s="17">
        <f t="shared" si="2"/>
        <v>3</v>
      </c>
      <c r="M13" s="14"/>
      <c r="N13" s="18"/>
      <c r="O13" s="10">
        <f t="shared" si="0"/>
        <v>0</v>
      </c>
    </row>
    <row r="14" spans="1:15" ht="409.5" x14ac:dyDescent="0.25">
      <c r="A14" s="26">
        <v>5</v>
      </c>
      <c r="B14" s="108"/>
      <c r="C14" s="116"/>
      <c r="D14" s="16">
        <v>2</v>
      </c>
      <c r="E14" s="16">
        <v>1.5</v>
      </c>
      <c r="F14" s="9" t="s">
        <v>213</v>
      </c>
      <c r="G14" s="9" t="s">
        <v>262</v>
      </c>
      <c r="H14" s="16">
        <v>2</v>
      </c>
      <c r="I14" s="16">
        <v>1</v>
      </c>
      <c r="J14" s="4"/>
      <c r="K14" s="17">
        <f t="shared" si="1"/>
        <v>4</v>
      </c>
      <c r="L14" s="17">
        <f t="shared" si="2"/>
        <v>2.5</v>
      </c>
      <c r="M14" s="14"/>
      <c r="N14" s="18"/>
      <c r="O14" s="10">
        <f t="shared" si="0"/>
        <v>0</v>
      </c>
    </row>
    <row r="15" spans="1:15" ht="120" x14ac:dyDescent="0.25">
      <c r="A15" s="26">
        <v>6</v>
      </c>
      <c r="B15" s="108"/>
      <c r="C15" s="116"/>
      <c r="D15" s="16">
        <v>3</v>
      </c>
      <c r="E15" s="16">
        <v>1</v>
      </c>
      <c r="F15" s="9" t="s">
        <v>53</v>
      </c>
      <c r="G15" s="9" t="s">
        <v>263</v>
      </c>
      <c r="H15" s="16">
        <v>1</v>
      </c>
      <c r="I15" s="16">
        <v>1</v>
      </c>
      <c r="J15" s="23" t="s">
        <v>54</v>
      </c>
      <c r="K15" s="17">
        <f t="shared" si="1"/>
        <v>4</v>
      </c>
      <c r="L15" s="17">
        <f t="shared" si="2"/>
        <v>2</v>
      </c>
      <c r="M15" s="14"/>
      <c r="N15" s="18"/>
      <c r="O15" s="10">
        <f t="shared" si="0"/>
        <v>0</v>
      </c>
    </row>
    <row r="16" spans="1:15" ht="52.5" customHeight="1" x14ac:dyDescent="0.25">
      <c r="A16" s="26">
        <v>7</v>
      </c>
      <c r="B16" s="108"/>
      <c r="C16" s="125"/>
      <c r="D16" s="16">
        <v>5</v>
      </c>
      <c r="E16" s="16">
        <v>2</v>
      </c>
      <c r="F16" s="9" t="s">
        <v>195</v>
      </c>
      <c r="G16" s="9" t="s">
        <v>264</v>
      </c>
      <c r="H16" s="16">
        <v>2</v>
      </c>
      <c r="I16" s="16">
        <v>2</v>
      </c>
      <c r="J16" s="23" t="s">
        <v>54</v>
      </c>
      <c r="K16" s="17">
        <f t="shared" si="1"/>
        <v>7</v>
      </c>
      <c r="L16" s="17">
        <f t="shared" si="2"/>
        <v>4</v>
      </c>
      <c r="M16" s="14"/>
      <c r="N16" s="18"/>
      <c r="O16" s="10">
        <f t="shared" si="0"/>
        <v>0</v>
      </c>
    </row>
    <row r="17" spans="1:15" ht="409.5" x14ac:dyDescent="0.25">
      <c r="A17" s="26">
        <v>8</v>
      </c>
      <c r="B17" s="117" t="s">
        <v>66</v>
      </c>
      <c r="C17" s="117" t="s">
        <v>238</v>
      </c>
      <c r="D17" s="16">
        <v>3</v>
      </c>
      <c r="E17" s="16">
        <v>1</v>
      </c>
      <c r="F17" s="9" t="s">
        <v>63</v>
      </c>
      <c r="G17" s="79" t="s">
        <v>265</v>
      </c>
      <c r="H17" s="16">
        <v>1</v>
      </c>
      <c r="I17" s="17">
        <v>0.5</v>
      </c>
      <c r="J17" s="4"/>
      <c r="K17" s="17">
        <f xml:space="preserve"> IF($D17 = "N/A", 0, $D17)+ IF($H17 = "N/A", 0,$H17)</f>
        <v>4</v>
      </c>
      <c r="L17" s="17">
        <f t="shared" si="2"/>
        <v>1.5</v>
      </c>
      <c r="M17" s="14"/>
      <c r="N17" s="18"/>
      <c r="O17" s="10">
        <f t="shared" si="0"/>
        <v>0</v>
      </c>
    </row>
    <row r="18" spans="1:15" ht="225" x14ac:dyDescent="0.25">
      <c r="A18" s="26">
        <v>9</v>
      </c>
      <c r="B18" s="117"/>
      <c r="C18" s="117"/>
      <c r="D18" s="16">
        <v>3</v>
      </c>
      <c r="E18" s="16">
        <v>2</v>
      </c>
      <c r="F18" s="9" t="s">
        <v>64</v>
      </c>
      <c r="G18" s="9" t="s">
        <v>266</v>
      </c>
      <c r="H18" s="16">
        <v>1</v>
      </c>
      <c r="I18" s="17">
        <v>0.5</v>
      </c>
      <c r="J18" s="4"/>
      <c r="K18" s="17">
        <f t="shared" si="1"/>
        <v>4</v>
      </c>
      <c r="L18" s="17">
        <f t="shared" si="2"/>
        <v>2.5</v>
      </c>
      <c r="M18" s="14"/>
      <c r="N18" s="18"/>
      <c r="O18" s="10">
        <f t="shared" si="0"/>
        <v>0</v>
      </c>
    </row>
    <row r="19" spans="1:15" ht="45" x14ac:dyDescent="0.25">
      <c r="A19" s="26">
        <v>10</v>
      </c>
      <c r="B19" s="117"/>
      <c r="C19" s="117"/>
      <c r="D19" s="16">
        <v>2</v>
      </c>
      <c r="E19" s="16">
        <v>0.5</v>
      </c>
      <c r="F19" s="9" t="s">
        <v>216</v>
      </c>
      <c r="G19" s="9" t="s">
        <v>275</v>
      </c>
      <c r="H19" s="16">
        <v>1</v>
      </c>
      <c r="I19" s="17">
        <v>0.5</v>
      </c>
      <c r="J19" s="4"/>
      <c r="K19" s="17">
        <f t="shared" si="1"/>
        <v>3</v>
      </c>
      <c r="L19" s="17">
        <f t="shared" si="2"/>
        <v>1</v>
      </c>
      <c r="M19" s="14"/>
      <c r="N19" s="18"/>
      <c r="O19" s="10">
        <f t="shared" si="0"/>
        <v>0</v>
      </c>
    </row>
    <row r="20" spans="1:15" ht="330" x14ac:dyDescent="0.25">
      <c r="A20" s="26">
        <v>11</v>
      </c>
      <c r="B20" s="117"/>
      <c r="C20" s="117"/>
      <c r="D20" s="16">
        <v>2</v>
      </c>
      <c r="E20" s="16">
        <v>1</v>
      </c>
      <c r="F20" s="9" t="s">
        <v>235</v>
      </c>
      <c r="G20" s="9" t="s">
        <v>268</v>
      </c>
      <c r="H20" s="16">
        <v>1</v>
      </c>
      <c r="I20" s="17">
        <v>0.5</v>
      </c>
      <c r="J20" s="4"/>
      <c r="K20" s="17">
        <f t="shared" si="1"/>
        <v>3</v>
      </c>
      <c r="L20" s="17">
        <f t="shared" si="2"/>
        <v>1.5</v>
      </c>
      <c r="M20" s="14"/>
      <c r="N20" s="18"/>
      <c r="O20" s="10">
        <f t="shared" si="0"/>
        <v>0</v>
      </c>
    </row>
    <row r="21" spans="1:15" ht="239.25" x14ac:dyDescent="0.25">
      <c r="A21" s="26">
        <v>12</v>
      </c>
      <c r="B21" s="117"/>
      <c r="C21" s="117"/>
      <c r="D21" s="16">
        <v>1</v>
      </c>
      <c r="E21" s="16">
        <v>1</v>
      </c>
      <c r="F21" s="9" t="s">
        <v>65</v>
      </c>
      <c r="G21" s="9" t="s">
        <v>267</v>
      </c>
      <c r="H21" s="16">
        <v>1</v>
      </c>
      <c r="I21" s="17">
        <v>0.5</v>
      </c>
      <c r="J21" s="4"/>
      <c r="K21" s="17">
        <f t="shared" si="1"/>
        <v>2</v>
      </c>
      <c r="L21" s="17">
        <f t="shared" si="2"/>
        <v>1.5</v>
      </c>
      <c r="M21" s="14"/>
      <c r="N21" s="18"/>
      <c r="O21" s="10">
        <f t="shared" si="0"/>
        <v>0</v>
      </c>
    </row>
    <row r="22" spans="1:15" ht="60" x14ac:dyDescent="0.25">
      <c r="A22" s="26">
        <v>13</v>
      </c>
      <c r="B22" s="117"/>
      <c r="C22" s="117"/>
      <c r="D22" s="16">
        <v>4</v>
      </c>
      <c r="E22" s="16">
        <v>1</v>
      </c>
      <c r="F22" s="9" t="s">
        <v>56</v>
      </c>
      <c r="G22" s="9" t="s">
        <v>270</v>
      </c>
      <c r="H22" s="16">
        <v>1</v>
      </c>
      <c r="I22" s="21">
        <v>1</v>
      </c>
      <c r="J22" s="24" t="s">
        <v>55</v>
      </c>
      <c r="K22" s="17">
        <f t="shared" si="1"/>
        <v>5</v>
      </c>
      <c r="L22" s="17">
        <f t="shared" si="2"/>
        <v>2</v>
      </c>
      <c r="M22" s="14"/>
      <c r="N22" s="18"/>
      <c r="O22" s="10">
        <f t="shared" si="0"/>
        <v>0</v>
      </c>
    </row>
    <row r="23" spans="1:15" ht="53.25" customHeight="1" x14ac:dyDescent="0.25">
      <c r="A23" s="26">
        <v>14</v>
      </c>
      <c r="B23" s="117"/>
      <c r="C23" s="117"/>
      <c r="D23" s="16">
        <v>5</v>
      </c>
      <c r="E23" s="16">
        <v>1</v>
      </c>
      <c r="F23" s="9" t="s">
        <v>196</v>
      </c>
      <c r="G23" s="9" t="s">
        <v>269</v>
      </c>
      <c r="H23" s="16">
        <v>1</v>
      </c>
      <c r="I23" s="21">
        <v>1</v>
      </c>
      <c r="J23" s="24" t="s">
        <v>55</v>
      </c>
      <c r="K23" s="17">
        <f xml:space="preserve"> IF($D23 = "N/A", 0, $D23)+ IF($H23 = "N/A", 0,$H23)</f>
        <v>6</v>
      </c>
      <c r="L23" s="17">
        <f t="shared" si="2"/>
        <v>2</v>
      </c>
      <c r="M23" s="14"/>
      <c r="N23" s="18"/>
      <c r="O23" s="10">
        <f t="shared" si="0"/>
        <v>0</v>
      </c>
    </row>
    <row r="24" spans="1:15" ht="135" x14ac:dyDescent="0.25">
      <c r="A24" s="26">
        <v>15</v>
      </c>
      <c r="B24" s="118" t="s">
        <v>67</v>
      </c>
      <c r="C24" s="118" t="s">
        <v>80</v>
      </c>
      <c r="D24" s="16">
        <v>1</v>
      </c>
      <c r="E24" s="16"/>
      <c r="F24" s="9" t="s">
        <v>58</v>
      </c>
      <c r="G24" s="9" t="s">
        <v>297</v>
      </c>
      <c r="H24" s="16"/>
      <c r="I24" s="17"/>
      <c r="J24" s="4"/>
      <c r="K24" s="17">
        <f t="shared" si="1"/>
        <v>1</v>
      </c>
      <c r="L24" s="17">
        <f t="shared" si="2"/>
        <v>0</v>
      </c>
      <c r="M24" s="14"/>
      <c r="N24" s="18"/>
      <c r="O24" s="10">
        <f t="shared" si="0"/>
        <v>0</v>
      </c>
    </row>
    <row r="25" spans="1:15" ht="90" x14ac:dyDescent="0.25">
      <c r="A25" s="26">
        <v>16</v>
      </c>
      <c r="B25" s="119"/>
      <c r="C25" s="119"/>
      <c r="D25" s="16">
        <v>1</v>
      </c>
      <c r="E25" s="16"/>
      <c r="F25" s="9" t="s">
        <v>57</v>
      </c>
      <c r="G25" s="9" t="s">
        <v>300</v>
      </c>
      <c r="H25" s="16"/>
      <c r="I25" s="21"/>
      <c r="J25" s="21"/>
      <c r="K25" s="17">
        <f t="shared" si="1"/>
        <v>1</v>
      </c>
      <c r="L25" s="17">
        <f t="shared" si="2"/>
        <v>0</v>
      </c>
      <c r="M25" s="14"/>
      <c r="N25" s="18"/>
      <c r="O25" s="10">
        <f t="shared" si="0"/>
        <v>0</v>
      </c>
    </row>
    <row r="26" spans="1:15" ht="361.5" customHeight="1" x14ac:dyDescent="0.25">
      <c r="A26" s="26">
        <v>17</v>
      </c>
      <c r="B26" s="119"/>
      <c r="C26" s="120"/>
      <c r="D26" s="16">
        <v>2</v>
      </c>
      <c r="E26" s="16"/>
      <c r="F26" s="9" t="s">
        <v>70</v>
      </c>
      <c r="G26" s="9" t="s">
        <v>274</v>
      </c>
      <c r="H26" s="16"/>
      <c r="I26" s="21"/>
      <c r="J26" s="21"/>
      <c r="K26" s="17">
        <f t="shared" si="1"/>
        <v>2</v>
      </c>
      <c r="L26" s="17"/>
      <c r="M26" s="14"/>
      <c r="N26" s="18"/>
      <c r="O26" s="10">
        <f t="shared" si="0"/>
        <v>0</v>
      </c>
    </row>
    <row r="27" spans="1:15" ht="180" x14ac:dyDescent="0.25">
      <c r="A27" s="26">
        <v>18</v>
      </c>
      <c r="B27" s="119"/>
      <c r="C27" s="121" t="s">
        <v>240</v>
      </c>
      <c r="D27" s="16">
        <v>2</v>
      </c>
      <c r="E27" s="16"/>
      <c r="F27" s="75" t="s">
        <v>228</v>
      </c>
      <c r="G27" s="135" t="s">
        <v>309</v>
      </c>
      <c r="H27" s="16"/>
      <c r="I27" s="21"/>
      <c r="J27" s="21"/>
      <c r="K27" s="17">
        <f t="shared" si="1"/>
        <v>2</v>
      </c>
      <c r="L27" s="17"/>
      <c r="M27" s="14"/>
      <c r="N27" s="18"/>
    </row>
    <row r="28" spans="1:15" ht="389.25" x14ac:dyDescent="0.25">
      <c r="A28" s="26">
        <v>19</v>
      </c>
      <c r="B28" s="119"/>
      <c r="C28" s="122"/>
      <c r="D28" s="78">
        <v>3</v>
      </c>
      <c r="E28" s="77"/>
      <c r="F28" s="9" t="s">
        <v>230</v>
      </c>
      <c r="G28" s="9" t="s">
        <v>301</v>
      </c>
      <c r="H28" s="17"/>
      <c r="I28" s="17"/>
      <c r="J28" s="4"/>
      <c r="K28" s="17">
        <f t="shared" si="1"/>
        <v>3</v>
      </c>
      <c r="L28" s="17">
        <f t="shared" ref="L28" si="3" xml:space="preserve"> IF($E28 = "N/A", 0, $E28)+ IF($I28 = "N/A", 0,$I28)</f>
        <v>0</v>
      </c>
      <c r="M28" s="14"/>
      <c r="N28" s="18"/>
      <c r="O28" s="10">
        <f>IF(SUM($L$10:$L$499) = 0, 0, $M28*($L28/SUM($L$10:$L$499)))</f>
        <v>0</v>
      </c>
    </row>
    <row r="29" spans="1:15" ht="60" x14ac:dyDescent="0.25">
      <c r="A29" s="26">
        <v>20</v>
      </c>
      <c r="B29" s="119"/>
      <c r="C29" s="122"/>
      <c r="D29" s="78">
        <v>1</v>
      </c>
      <c r="E29" s="77"/>
      <c r="F29" s="9" t="s">
        <v>229</v>
      </c>
      <c r="G29" s="9" t="s">
        <v>310</v>
      </c>
      <c r="H29" s="17"/>
      <c r="I29" s="17"/>
      <c r="J29" s="4"/>
      <c r="K29" s="17">
        <f t="shared" si="1"/>
        <v>1</v>
      </c>
      <c r="L29" s="17"/>
      <c r="M29" s="14"/>
      <c r="N29" s="18"/>
    </row>
    <row r="30" spans="1:15" ht="180" x14ac:dyDescent="0.25">
      <c r="A30" s="26">
        <v>21</v>
      </c>
      <c r="B30" s="117" t="s">
        <v>78</v>
      </c>
      <c r="C30" s="117" t="s">
        <v>129</v>
      </c>
      <c r="D30" s="16">
        <v>3</v>
      </c>
      <c r="E30" s="16"/>
      <c r="F30" s="9" t="s">
        <v>69</v>
      </c>
      <c r="G30" s="9" t="s">
        <v>271</v>
      </c>
      <c r="H30" s="16"/>
      <c r="I30" s="17"/>
      <c r="J30" s="4"/>
      <c r="K30" s="17">
        <f xml:space="preserve"> IF($D30 = "N/A", 0, $D30)+ IF($H30 = "N/A", 0,$H30)</f>
        <v>3</v>
      </c>
      <c r="L30" s="17">
        <f t="shared" si="2"/>
        <v>0</v>
      </c>
      <c r="M30" s="14"/>
      <c r="N30" s="18"/>
      <c r="O30" s="10">
        <f>IF(SUM($L$10:$L$501) = 0, 0, $M30*($L30/SUM($L$10:$L$501)))</f>
        <v>0</v>
      </c>
    </row>
    <row r="31" spans="1:15" ht="135" x14ac:dyDescent="0.25">
      <c r="A31" s="26">
        <v>22</v>
      </c>
      <c r="B31" s="117"/>
      <c r="C31" s="117"/>
      <c r="D31" s="16">
        <v>1</v>
      </c>
      <c r="E31" s="16"/>
      <c r="F31" s="9" t="s">
        <v>68</v>
      </c>
      <c r="G31" s="9" t="s">
        <v>276</v>
      </c>
      <c r="H31" s="16"/>
      <c r="I31" s="17"/>
      <c r="J31" s="4"/>
      <c r="K31" s="17">
        <f t="shared" ref="K31:K33" si="4" xml:space="preserve"> IF($D31 = "N/A", 0, $D31)+ IF($H31 = "N/A", 0,$H31)</f>
        <v>1</v>
      </c>
      <c r="L31" s="17"/>
      <c r="M31" s="14"/>
      <c r="N31" s="18"/>
      <c r="O31" s="10">
        <f>IF(SUM($L$10:$L$501) = 0, 0, $M31*($L31/SUM($L$10:$L$501)))</f>
        <v>0</v>
      </c>
    </row>
    <row r="32" spans="1:15" ht="224.25" x14ac:dyDescent="0.25">
      <c r="A32" s="26">
        <v>21</v>
      </c>
      <c r="B32" s="117" t="s">
        <v>247</v>
      </c>
      <c r="C32" s="117" t="s">
        <v>248</v>
      </c>
      <c r="D32" s="16">
        <v>2</v>
      </c>
      <c r="E32" s="16"/>
      <c r="F32" s="9" t="s">
        <v>249</v>
      </c>
      <c r="G32" s="9" t="s">
        <v>298</v>
      </c>
      <c r="H32" s="16"/>
      <c r="I32" s="17"/>
      <c r="J32" s="4"/>
      <c r="K32" s="17">
        <f xml:space="preserve"> IF($D32 = "N/A", 0, $D32)+ IF($H32 = "N/A", 0,$H32)</f>
        <v>2</v>
      </c>
      <c r="L32" s="17">
        <f t="shared" si="2"/>
        <v>0</v>
      </c>
      <c r="M32" s="14"/>
      <c r="N32" s="18"/>
      <c r="O32" s="10">
        <f>IF(SUM($L$10:$L$501) = 0, 0, $M32*($L32/SUM($L$10:$L$501)))</f>
        <v>0</v>
      </c>
    </row>
    <row r="33" spans="1:15" ht="315" x14ac:dyDescent="0.25">
      <c r="A33" s="26">
        <v>22</v>
      </c>
      <c r="B33" s="117"/>
      <c r="C33" s="117"/>
      <c r="D33" s="16">
        <v>2</v>
      </c>
      <c r="E33" s="16"/>
      <c r="F33" s="9" t="s">
        <v>250</v>
      </c>
      <c r="G33" s="9" t="s">
        <v>299</v>
      </c>
      <c r="H33" s="16"/>
      <c r="I33" s="17"/>
      <c r="J33" s="4"/>
      <c r="K33" s="17">
        <f t="shared" si="4"/>
        <v>2</v>
      </c>
      <c r="L33" s="17"/>
      <c r="M33" s="14"/>
      <c r="N33" s="18"/>
      <c r="O33" s="10">
        <f>IF(SUM($L$10:$L$501) = 0, 0, $M33*($L33/SUM($L$10:$L$501)))</f>
        <v>0</v>
      </c>
    </row>
  </sheetData>
  <mergeCells count="15">
    <mergeCell ref="E1:H5"/>
    <mergeCell ref="C10:C16"/>
    <mergeCell ref="B10:B11"/>
    <mergeCell ref="B17:B23"/>
    <mergeCell ref="C17:C23"/>
    <mergeCell ref="B32:B33"/>
    <mergeCell ref="C32:C33"/>
    <mergeCell ref="D8:G8"/>
    <mergeCell ref="H8:J8"/>
    <mergeCell ref="B12:B16"/>
    <mergeCell ref="B30:B31"/>
    <mergeCell ref="C30:C31"/>
    <mergeCell ref="C24:C26"/>
    <mergeCell ref="B24:B29"/>
    <mergeCell ref="C27:C29"/>
  </mergeCells>
  <conditionalFormatting sqref="A28:A29 D28:N29">
    <cfRule type="cellIs" dxfId="374" priority="25" operator="equal">
      <formula>$A$991</formula>
    </cfRule>
  </conditionalFormatting>
  <conditionalFormatting sqref="A10:M10 C11:J11 L11:M11 A11:A13 K11:K13 B12:B13 D12:J13 L12:N15 D14:K14 A14:B22 K15 D15:J16 K16:N17 K18:K22 A23:A27">
    <cfRule type="cellIs" dxfId="373" priority="107" operator="equal">
      <formula>$A$1003</formula>
    </cfRule>
  </conditionalFormatting>
  <conditionalFormatting sqref="A30:N33">
    <cfRule type="cellIs" dxfId="372" priority="6" operator="equal">
      <formula>$A$1003</formula>
    </cfRule>
  </conditionalFormatting>
  <conditionalFormatting sqref="B23:C24">
    <cfRule type="cellIs" dxfId="371" priority="154" operator="equal">
      <formula>$A$1003</formula>
    </cfRule>
  </conditionalFormatting>
  <conditionalFormatting sqref="C17:J22">
    <cfRule type="cellIs" dxfId="370" priority="47" operator="equal">
      <formula>$A$1003</formula>
    </cfRule>
  </conditionalFormatting>
  <conditionalFormatting sqref="D10:E29">
    <cfRule type="cellIs" dxfId="369" priority="39" operator="equal">
      <formula>""""""</formula>
    </cfRule>
    <cfRule type="cellIs" dxfId="368" priority="40" operator="equal">
      <formula>""" """</formula>
    </cfRule>
  </conditionalFormatting>
  <conditionalFormatting sqref="D16:E27">
    <cfRule type="cellIs" dxfId="367" priority="41" operator="equal">
      <formula>""""""</formula>
    </cfRule>
  </conditionalFormatting>
  <conditionalFormatting sqref="D16:F16">
    <cfRule type="cellIs" dxfId="366" priority="48" operator="equal">
      <formula>""""""</formula>
    </cfRule>
    <cfRule type="cellIs" dxfId="365" priority="49" operator="equal">
      <formula>""" """</formula>
    </cfRule>
  </conditionalFormatting>
  <conditionalFormatting sqref="D28:F28">
    <cfRule type="cellIs" dxfId="364" priority="11" operator="equal">
      <formula>""""""</formula>
    </cfRule>
  </conditionalFormatting>
  <conditionalFormatting sqref="D17:G27 D16:I16 J16:J21">
    <cfRule type="cellIs" dxfId="363" priority="179" operator="equal">
      <formula>$A$1003</formula>
    </cfRule>
  </conditionalFormatting>
  <conditionalFormatting sqref="D16:I16 J16:J21 D17:G27">
    <cfRule type="cellIs" dxfId="362" priority="180" operator="equal">
      <formula>$O$10003</formula>
    </cfRule>
  </conditionalFormatting>
  <conditionalFormatting sqref="D16:I16 N10:N33">
    <cfRule type="cellIs" dxfId="361" priority="53" operator="equal">
      <formula>""""""</formula>
    </cfRule>
  </conditionalFormatting>
  <conditionalFormatting sqref="D30:I33">
    <cfRule type="cellIs" dxfId="360" priority="4" operator="equal">
      <formula>""""""</formula>
    </cfRule>
    <cfRule type="cellIs" dxfId="359" priority="5" operator="equal">
      <formula>""" """</formula>
    </cfRule>
  </conditionalFormatting>
  <conditionalFormatting sqref="D10:J15 I15:I16">
    <cfRule type="cellIs" dxfId="358" priority="32" operator="equal">
      <formula>$A$1003</formula>
    </cfRule>
    <cfRule type="cellIs" dxfId="357" priority="33" operator="equal">
      <formula>$O$10003</formula>
    </cfRule>
  </conditionalFormatting>
  <conditionalFormatting sqref="D28:J29 N28:N29">
    <cfRule type="cellIs" dxfId="356" priority="30" operator="equal">
      <formula>$A$991</formula>
    </cfRule>
    <cfRule type="cellIs" dxfId="355" priority="31" operator="equal">
      <formula>$O$9991</formula>
    </cfRule>
  </conditionalFormatting>
  <conditionalFormatting sqref="D28:J33">
    <cfRule type="cellIs" dxfId="354" priority="3" operator="equal">
      <formula>""""""</formula>
    </cfRule>
  </conditionalFormatting>
  <conditionalFormatting sqref="D30:J33">
    <cfRule type="cellIs" dxfId="353" priority="8" operator="equal">
      <formula>$O$10003</formula>
    </cfRule>
    <cfRule type="cellIs" dxfId="352" priority="7" operator="equal">
      <formula>$A$1003</formula>
    </cfRule>
  </conditionalFormatting>
  <conditionalFormatting sqref="F12:F24">
    <cfRule type="cellIs" dxfId="351" priority="35" operator="equal">
      <formula>""""""</formula>
    </cfRule>
  </conditionalFormatting>
  <conditionalFormatting sqref="F23">
    <cfRule type="cellIs" dxfId="350" priority="36" operator="equal">
      <formula>""""""</formula>
    </cfRule>
    <cfRule type="cellIs" dxfId="349" priority="37" operator="equal">
      <formula>""" """</formula>
    </cfRule>
  </conditionalFormatting>
  <conditionalFormatting sqref="F28">
    <cfRule type="cellIs" dxfId="348" priority="9" operator="equal">
      <formula>""""""</formula>
    </cfRule>
    <cfRule type="cellIs" dxfId="347" priority="10" operator="equal">
      <formula>""" """</formula>
    </cfRule>
  </conditionalFormatting>
  <conditionalFormatting sqref="F10:G15">
    <cfRule type="cellIs" dxfId="346" priority="219" operator="equal">
      <formula>""""""</formula>
    </cfRule>
    <cfRule type="cellIs" dxfId="345" priority="220" operator="equal">
      <formula>""" """</formula>
    </cfRule>
  </conditionalFormatting>
  <conditionalFormatting sqref="F17:G22">
    <cfRule type="cellIs" dxfId="344" priority="199" operator="equal">
      <formula>""""""</formula>
    </cfRule>
    <cfRule type="cellIs" dxfId="343" priority="201" operator="equal">
      <formula>""""""</formula>
    </cfRule>
    <cfRule type="cellIs" dxfId="342" priority="202" operator="equal">
      <formula>""" """</formula>
    </cfRule>
  </conditionalFormatting>
  <conditionalFormatting sqref="F24:G24">
    <cfRule type="cellIs" dxfId="341" priority="161" operator="equal">
      <formula>""""""</formula>
    </cfRule>
    <cfRule type="cellIs" dxfId="340" priority="162" operator="equal">
      <formula>""" """</formula>
    </cfRule>
  </conditionalFormatting>
  <conditionalFormatting sqref="F24:G27">
    <cfRule type="cellIs" dxfId="339" priority="103" operator="equal">
      <formula>""""""</formula>
    </cfRule>
  </conditionalFormatting>
  <conditionalFormatting sqref="F28:I29">
    <cfRule type="cellIs" dxfId="338" priority="12" operator="equal">
      <formula>""""""</formula>
    </cfRule>
    <cfRule type="cellIs" dxfId="337" priority="13" operator="equal">
      <formula>""" """</formula>
    </cfRule>
  </conditionalFormatting>
  <conditionalFormatting sqref="G17:G24">
    <cfRule type="cellIs" dxfId="336" priority="166" operator="equal">
      <formula>""""""</formula>
    </cfRule>
  </conditionalFormatting>
  <conditionalFormatting sqref="H10">
    <cfRule type="cellIs" dxfId="335" priority="2" operator="equal">
      <formula>""" """</formula>
    </cfRule>
    <cfRule type="cellIs" dxfId="334" priority="1" operator="equal">
      <formula>""""""</formula>
    </cfRule>
  </conditionalFormatting>
  <conditionalFormatting sqref="H17:H27">
    <cfRule type="cellIs" dxfId="333" priority="44" operator="equal">
      <formula>""""""</formula>
    </cfRule>
  </conditionalFormatting>
  <conditionalFormatting sqref="H22:H27">
    <cfRule type="cellIs" dxfId="332" priority="43" operator="equal">
      <formula>""" """</formula>
    </cfRule>
    <cfRule type="cellIs" dxfId="331" priority="42" operator="equal">
      <formula>""""""</formula>
    </cfRule>
  </conditionalFormatting>
  <conditionalFormatting sqref="H10:I21">
    <cfRule type="cellIs" dxfId="330" priority="94" operator="equal">
      <formula>""""""</formula>
    </cfRule>
    <cfRule type="cellIs" dxfId="329" priority="95" operator="equal">
      <formula>""" """</formula>
    </cfRule>
  </conditionalFormatting>
  <conditionalFormatting sqref="H17:I21">
    <cfRule type="cellIs" dxfId="328" priority="91" operator="equal">
      <formula>$A$1003</formula>
    </cfRule>
    <cfRule type="cellIs" dxfId="327" priority="92" operator="equal">
      <formula>$O$10003</formula>
    </cfRule>
  </conditionalFormatting>
  <conditionalFormatting sqref="H22:J22">
    <cfRule type="cellIs" dxfId="326" priority="46" operator="equal">
      <formula>$O$10003</formula>
    </cfRule>
    <cfRule type="cellIs" dxfId="325" priority="45" operator="equal">
      <formula>$A$1003</formula>
    </cfRule>
  </conditionalFormatting>
  <conditionalFormatting sqref="H23:J27">
    <cfRule type="cellIs" dxfId="324" priority="152" operator="equal">
      <formula>$O$10003</formula>
    </cfRule>
    <cfRule type="cellIs" dxfId="323" priority="151" operator="equal">
      <formula>$A$1003</formula>
    </cfRule>
  </conditionalFormatting>
  <conditionalFormatting sqref="I15:I16 D10:J15">
    <cfRule type="cellIs" dxfId="322" priority="221" operator="equal">
      <formula>""""""</formula>
    </cfRule>
  </conditionalFormatting>
  <conditionalFormatting sqref="I24">
    <cfRule type="cellIs" dxfId="321" priority="146" operator="equal">
      <formula>""" """</formula>
    </cfRule>
    <cfRule type="cellIs" dxfId="320" priority="145" operator="equal">
      <formula>""""""</formula>
    </cfRule>
  </conditionalFormatting>
  <conditionalFormatting sqref="I17:J21">
    <cfRule type="cellIs" dxfId="319" priority="184" operator="equal">
      <formula>""""""</formula>
    </cfRule>
  </conditionalFormatting>
  <conditionalFormatting sqref="I24:J24">
    <cfRule type="cellIs" dxfId="318" priority="147" operator="equal">
      <formula>""""""</formula>
    </cfRule>
  </conditionalFormatting>
  <conditionalFormatting sqref="L18:N23 D23:K23 D24:N27">
    <cfRule type="cellIs" dxfId="317" priority="34" operator="equal">
      <formula>$A$1003</formula>
    </cfRule>
  </conditionalFormatting>
  <conditionalFormatting sqref="N10:N11">
    <cfRule type="cellIs" dxfId="316" priority="194" operator="equal">
      <formula>$A$1003</formula>
    </cfRule>
  </conditionalFormatting>
  <conditionalFormatting sqref="N10:N27">
    <cfRule type="cellIs" dxfId="315" priority="119" operator="equal">
      <formula>$A$1003</formula>
    </cfRule>
    <cfRule type="cellIs" dxfId="314" priority="120" operator="equal">
      <formula>$O$10003</formula>
    </cfRule>
  </conditionalFormatting>
  <conditionalFormatting sqref="N30:N33">
    <cfRule type="cellIs" dxfId="313" priority="142" operator="equal">
      <formula>$A$1003</formula>
    </cfRule>
    <cfRule type="cellIs" dxfId="312" priority="143" operator="equal">
      <formula>$O$10003</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4102" r:id="rId4">
          <objectPr defaultSize="0" r:id="rId5">
            <anchor moveWithCells="1">
              <from>
                <xdr:col>6</xdr:col>
                <xdr:colOff>885825</xdr:colOff>
                <xdr:row>10</xdr:row>
                <xdr:rowOff>104775</xdr:rowOff>
              </from>
              <to>
                <xdr:col>6</xdr:col>
                <xdr:colOff>1771650</xdr:colOff>
                <xdr:row>10</xdr:row>
                <xdr:rowOff>619125</xdr:rowOff>
              </to>
            </anchor>
          </objectPr>
        </oleObject>
      </mc:Choice>
      <mc:Fallback>
        <oleObject progId="Packager Shell Object" shapeId="4102" r:id="rId4"/>
      </mc:Fallback>
    </mc:AlternateContent>
    <mc:AlternateContent xmlns:mc="http://schemas.openxmlformats.org/markup-compatibility/2006">
      <mc:Choice Requires="x14">
        <oleObject progId="Packager Shell Object" shapeId="4105" r:id="rId6">
          <objectPr defaultSize="0" r:id="rId7">
            <anchor moveWithCells="1">
              <from>
                <xdr:col>6</xdr:col>
                <xdr:colOff>1247775</xdr:colOff>
                <xdr:row>14</xdr:row>
                <xdr:rowOff>895350</xdr:rowOff>
              </from>
              <to>
                <xdr:col>6</xdr:col>
                <xdr:colOff>2133600</xdr:colOff>
                <xdr:row>14</xdr:row>
                <xdr:rowOff>1409700</xdr:rowOff>
              </to>
            </anchor>
          </objectPr>
        </oleObject>
      </mc:Choice>
      <mc:Fallback>
        <oleObject progId="Packager Shell Object" shapeId="4105" r:id="rId6"/>
      </mc:Fallback>
    </mc:AlternateContent>
    <mc:AlternateContent xmlns:mc="http://schemas.openxmlformats.org/markup-compatibility/2006">
      <mc:Choice Requires="x14">
        <oleObject progId="Packager Shell Object" shapeId="4106" r:id="rId8">
          <objectPr defaultSize="0" r:id="rId9">
            <anchor moveWithCells="1">
              <from>
                <xdr:col>6</xdr:col>
                <xdr:colOff>1266825</xdr:colOff>
                <xdr:row>15</xdr:row>
                <xdr:rowOff>104775</xdr:rowOff>
              </from>
              <to>
                <xdr:col>6</xdr:col>
                <xdr:colOff>2152650</xdr:colOff>
                <xdr:row>15</xdr:row>
                <xdr:rowOff>619125</xdr:rowOff>
              </to>
            </anchor>
          </objectPr>
        </oleObject>
      </mc:Choice>
      <mc:Fallback>
        <oleObject progId="Packager Shell Object" shapeId="4106" r:id="rId8"/>
      </mc:Fallback>
    </mc:AlternateContent>
    <mc:AlternateContent xmlns:mc="http://schemas.openxmlformats.org/markup-compatibility/2006">
      <mc:Choice Requires="x14">
        <oleObject progId="Packager Shell Object" shapeId="4107" r:id="rId10">
          <objectPr defaultSize="0" r:id="rId11">
            <anchor moveWithCells="1">
              <from>
                <xdr:col>6</xdr:col>
                <xdr:colOff>1781175</xdr:colOff>
                <xdr:row>22</xdr:row>
                <xdr:rowOff>85725</xdr:rowOff>
              </from>
              <to>
                <xdr:col>6</xdr:col>
                <xdr:colOff>2619375</xdr:colOff>
                <xdr:row>22</xdr:row>
                <xdr:rowOff>600075</xdr:rowOff>
              </to>
            </anchor>
          </objectPr>
        </oleObject>
      </mc:Choice>
      <mc:Fallback>
        <oleObject progId="Packager Shell Object" shapeId="4107" r:id="rId10"/>
      </mc:Fallback>
    </mc:AlternateContent>
    <mc:AlternateContent xmlns:mc="http://schemas.openxmlformats.org/markup-compatibility/2006">
      <mc:Choice Requires="x14">
        <oleObject progId="Packager Shell Object" shapeId="4108" r:id="rId12">
          <objectPr defaultSize="0" r:id="rId13">
            <anchor moveWithCells="1">
              <from>
                <xdr:col>6</xdr:col>
                <xdr:colOff>1800225</xdr:colOff>
                <xdr:row>21</xdr:row>
                <xdr:rowOff>123825</xdr:rowOff>
              </from>
              <to>
                <xdr:col>6</xdr:col>
                <xdr:colOff>2762250</xdr:colOff>
                <xdr:row>21</xdr:row>
                <xdr:rowOff>638175</xdr:rowOff>
              </to>
            </anchor>
          </objectPr>
        </oleObject>
      </mc:Choice>
      <mc:Fallback>
        <oleObject progId="Packager Shell Object" shapeId="4108" r:id="rId12"/>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opLeftCell="A16" zoomScale="85" zoomScaleNormal="85" workbookViewId="0">
      <selection activeCell="G16" sqref="G16"/>
    </sheetView>
  </sheetViews>
  <sheetFormatPr defaultColWidth="9.140625" defaultRowHeight="15" x14ac:dyDescent="0.25"/>
  <cols>
    <col min="1" max="1" width="3.85546875" style="10" customWidth="1"/>
    <col min="2" max="2" width="48" style="10" customWidth="1"/>
    <col min="3" max="3" width="34.28515625" style="10" customWidth="1"/>
    <col min="4" max="5" width="10.140625" style="10" customWidth="1"/>
    <col min="6" max="6" width="54.85546875" style="10" customWidth="1"/>
    <col min="7" max="7" width="83.28515625" style="10" customWidth="1"/>
    <col min="8" max="9" width="10.140625" style="10" customWidth="1"/>
    <col min="10" max="10" width="39.5703125" style="10" customWidth="1"/>
    <col min="11" max="11" width="17.85546875" style="10" customWidth="1"/>
    <col min="12" max="12" width="16.28515625" style="10" customWidth="1"/>
    <col min="13" max="13" width="14.28515625" style="10" customWidth="1"/>
    <col min="14" max="14" width="17.140625" style="10" customWidth="1"/>
    <col min="15" max="15" width="0.140625" style="10" customWidth="1"/>
    <col min="16" max="16384" width="9.140625" style="10"/>
  </cols>
  <sheetData>
    <row r="1" spans="1:15" ht="38.25" customHeight="1" x14ac:dyDescent="0.25">
      <c r="B1" s="27" t="s">
        <v>106</v>
      </c>
      <c r="C1" s="7"/>
      <c r="E1" s="111" t="s">
        <v>109</v>
      </c>
      <c r="F1" s="111"/>
      <c r="G1" s="111"/>
      <c r="H1" s="111"/>
    </row>
    <row r="2" spans="1:15" x14ac:dyDescent="0.25">
      <c r="B2" s="11" t="s">
        <v>0</v>
      </c>
      <c r="C2" s="12" t="s">
        <v>11</v>
      </c>
      <c r="E2" s="111"/>
      <c r="F2" s="111"/>
      <c r="G2" s="111"/>
      <c r="H2" s="111"/>
    </row>
    <row r="3" spans="1:15" x14ac:dyDescent="0.25">
      <c r="B3" s="11" t="s">
        <v>1</v>
      </c>
      <c r="C3" s="13">
        <f xml:space="preserve"> SUM(K$10:K$489)</f>
        <v>6</v>
      </c>
      <c r="E3" s="111"/>
      <c r="F3" s="111"/>
      <c r="G3" s="111"/>
      <c r="H3" s="111"/>
    </row>
    <row r="4" spans="1:15" x14ac:dyDescent="0.25">
      <c r="B4" s="4" t="s">
        <v>2</v>
      </c>
      <c r="C4" s="13">
        <f xml:space="preserve"> SUM(L$10:L$489)</f>
        <v>2.75</v>
      </c>
      <c r="E4" s="111"/>
      <c r="F4" s="111"/>
      <c r="G4" s="111"/>
      <c r="H4" s="111"/>
    </row>
    <row r="5" spans="1:15" ht="15.75" thickBot="1" x14ac:dyDescent="0.3">
      <c r="B5" s="4" t="s">
        <v>3</v>
      </c>
      <c r="C5" s="14">
        <f>SUM($O$10:$O$495)</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225" x14ac:dyDescent="0.25">
      <c r="A10" s="15">
        <v>9</v>
      </c>
      <c r="B10" s="114" t="s">
        <v>218</v>
      </c>
      <c r="C10" s="115" t="s">
        <v>187</v>
      </c>
      <c r="D10" s="16">
        <v>0.5</v>
      </c>
      <c r="E10" s="16">
        <v>0.5</v>
      </c>
      <c r="F10" s="8" t="s">
        <v>188</v>
      </c>
      <c r="G10" s="8" t="s">
        <v>302</v>
      </c>
      <c r="H10" s="17"/>
      <c r="I10" s="16"/>
      <c r="J10" s="4"/>
      <c r="K10" s="17">
        <f xml:space="preserve"> IF($D10 = "N/A", 0, $D10)+ IF($H10 = "N/A", 0,$H10)</f>
        <v>0.5</v>
      </c>
      <c r="L10" s="17">
        <f xml:space="preserve"> IF($E10 = "N/A", 0, $E10)+ IF($I10 = "N/A", 0,$I10)</f>
        <v>0.5</v>
      </c>
      <c r="M10" s="14"/>
      <c r="N10" s="18"/>
      <c r="O10" s="10">
        <f t="shared" ref="O10:O24" si="0">IF(SUM($L$10:$L$495) = 0, 0, $M10*($L10/SUM($L$10:$L$495)))</f>
        <v>0</v>
      </c>
    </row>
    <row r="11" spans="1:15" x14ac:dyDescent="0.25">
      <c r="A11" s="15">
        <v>10</v>
      </c>
      <c r="B11" s="114"/>
      <c r="C11" s="125"/>
      <c r="D11" s="17"/>
      <c r="E11" s="17"/>
      <c r="F11" s="9"/>
      <c r="G11" s="9"/>
      <c r="H11" s="17"/>
      <c r="I11" s="16"/>
      <c r="J11" s="4"/>
      <c r="K11" s="17">
        <f t="shared" ref="K11:K24" si="1" xml:space="preserve"> IF($D11 = "N/A", 0, $D11)+ IF($H11 = "N/A", 0,$H11)</f>
        <v>0</v>
      </c>
      <c r="L11" s="17">
        <f t="shared" ref="L11:L24" si="2" xml:space="preserve"> IF($E11 = "N/A", 0, $E11)+ IF($I11 = "N/A", 0,$I11)</f>
        <v>0</v>
      </c>
      <c r="M11" s="14"/>
      <c r="N11" s="18"/>
      <c r="O11" s="10">
        <f t="shared" si="0"/>
        <v>0</v>
      </c>
    </row>
    <row r="12" spans="1:15" ht="409.5" x14ac:dyDescent="0.25">
      <c r="A12" s="15">
        <v>11</v>
      </c>
      <c r="B12" s="114" t="s">
        <v>219</v>
      </c>
      <c r="C12" s="115" t="s">
        <v>189</v>
      </c>
      <c r="D12" s="16">
        <v>1</v>
      </c>
      <c r="E12" s="16">
        <v>0.5</v>
      </c>
      <c r="F12" s="9" t="s">
        <v>190</v>
      </c>
      <c r="G12" s="8" t="s">
        <v>303</v>
      </c>
      <c r="H12" s="17"/>
      <c r="I12" s="16"/>
      <c r="J12" s="4"/>
      <c r="K12" s="17">
        <f xml:space="preserve"> IF($D12 = "N/A", 0, $D12)+ IF($H12 = "N/A", 0,$H12)</f>
        <v>1</v>
      </c>
      <c r="L12" s="17">
        <f xml:space="preserve"> IF($E12 = "N/A", 0, $E12)+ IF($I12 = "N/A", 0,$I12)</f>
        <v>0.5</v>
      </c>
      <c r="M12" s="14"/>
      <c r="N12" s="18"/>
      <c r="O12" s="10">
        <f t="shared" si="0"/>
        <v>0</v>
      </c>
    </row>
    <row r="13" spans="1:15" x14ac:dyDescent="0.25">
      <c r="A13" s="15">
        <v>12</v>
      </c>
      <c r="B13" s="114"/>
      <c r="C13" s="125"/>
      <c r="D13" s="17"/>
      <c r="E13" s="17"/>
      <c r="F13" s="9"/>
      <c r="G13" s="8"/>
      <c r="H13" s="17"/>
      <c r="I13" s="16"/>
      <c r="J13" s="4"/>
      <c r="K13" s="17">
        <f t="shared" si="1"/>
        <v>0</v>
      </c>
      <c r="L13" s="17">
        <f t="shared" si="2"/>
        <v>0</v>
      </c>
      <c r="M13" s="14"/>
      <c r="N13" s="18"/>
      <c r="O13" s="10">
        <f t="shared" si="0"/>
        <v>0</v>
      </c>
    </row>
    <row r="14" spans="1:15" ht="403.5" x14ac:dyDescent="0.25">
      <c r="A14" s="15">
        <v>13</v>
      </c>
      <c r="B14" s="114" t="s">
        <v>220</v>
      </c>
      <c r="C14" s="115" t="s">
        <v>246</v>
      </c>
      <c r="D14" s="82">
        <v>1</v>
      </c>
      <c r="E14" s="82">
        <v>0.5</v>
      </c>
      <c r="F14" s="83" t="s">
        <v>191</v>
      </c>
      <c r="G14" s="80" t="s">
        <v>282</v>
      </c>
      <c r="H14" s="17"/>
      <c r="I14" s="16"/>
      <c r="J14" s="4"/>
      <c r="K14" s="17">
        <f xml:space="preserve"> IF($D14 = "N/A", 0, $D14)+ IF($H14 = "N/A", 0,$H14)</f>
        <v>1</v>
      </c>
      <c r="L14" s="17">
        <f xml:space="preserve"> IF($E14 = "N/A", 0, $E14)+ IF($I14 = "N/A", 0,$I14)</f>
        <v>0.5</v>
      </c>
      <c r="M14" s="14"/>
      <c r="N14" s="18"/>
      <c r="O14" s="10">
        <f t="shared" si="0"/>
        <v>0</v>
      </c>
    </row>
    <row r="15" spans="1:15" ht="158.44999999999999" customHeight="1" x14ac:dyDescent="0.25">
      <c r="A15" s="15">
        <v>14</v>
      </c>
      <c r="B15" s="114"/>
      <c r="C15" s="125"/>
      <c r="D15" s="81"/>
      <c r="E15" s="81"/>
      <c r="F15" s="81"/>
      <c r="G15" s="81"/>
      <c r="H15" s="17"/>
      <c r="I15" s="16"/>
      <c r="J15" s="4"/>
      <c r="K15" s="17">
        <f t="shared" si="1"/>
        <v>0</v>
      </c>
      <c r="L15" s="17">
        <f t="shared" si="2"/>
        <v>0</v>
      </c>
      <c r="M15" s="14"/>
      <c r="N15" s="18"/>
      <c r="O15" s="10">
        <f t="shared" si="0"/>
        <v>0</v>
      </c>
    </row>
    <row r="16" spans="1:15" ht="409.5" x14ac:dyDescent="0.25">
      <c r="A16" s="15">
        <v>15</v>
      </c>
      <c r="B16" s="4" t="s">
        <v>234</v>
      </c>
      <c r="C16" s="76" t="s">
        <v>233</v>
      </c>
      <c r="D16" s="16">
        <v>1.5</v>
      </c>
      <c r="E16" s="16">
        <v>0.5</v>
      </c>
      <c r="F16" s="9" t="s">
        <v>236</v>
      </c>
      <c r="G16" s="8" t="s">
        <v>308</v>
      </c>
      <c r="H16" s="17"/>
      <c r="I16" s="16"/>
      <c r="J16" s="4"/>
      <c r="K16" s="17">
        <f xml:space="preserve"> IF($D16 = "N/A", 0, $D16)+ IF($H16 = "N/A", 0,$H16)</f>
        <v>1.5</v>
      </c>
      <c r="L16" s="17">
        <f xml:space="preserve"> IF($E16 = "N/A", 0, $E16)+ IF($I16 = "N/A", 0,$I16)</f>
        <v>0.5</v>
      </c>
      <c r="M16" s="14"/>
      <c r="N16" s="18"/>
      <c r="O16" s="10">
        <f t="shared" si="0"/>
        <v>0</v>
      </c>
    </row>
    <row r="17" spans="1:15" ht="409.5" customHeight="1" x14ac:dyDescent="0.25">
      <c r="A17" s="15">
        <v>15</v>
      </c>
      <c r="B17" s="114" t="s">
        <v>221</v>
      </c>
      <c r="C17" s="115" t="s">
        <v>192</v>
      </c>
      <c r="D17" s="16">
        <v>0.5</v>
      </c>
      <c r="E17" s="16">
        <v>0.25</v>
      </c>
      <c r="F17" s="9" t="s">
        <v>193</v>
      </c>
      <c r="G17" s="8" t="s">
        <v>304</v>
      </c>
      <c r="H17" s="17"/>
      <c r="I17" s="16"/>
      <c r="J17" s="4"/>
      <c r="K17" s="17">
        <f xml:space="preserve"> IF($D17 = "N/A", 0, $D17)+ IF($H17 = "N/A", 0,$H17)</f>
        <v>0.5</v>
      </c>
      <c r="L17" s="17">
        <f xml:space="preserve"> IF($E17 = "N/A", 0, $E17)+ IF($I17 = "N/A", 0,$I17)</f>
        <v>0.25</v>
      </c>
      <c r="M17" s="14"/>
      <c r="N17" s="18"/>
      <c r="O17" s="10">
        <f t="shared" si="0"/>
        <v>0</v>
      </c>
    </row>
    <row r="18" spans="1:15" ht="77.45" customHeight="1" x14ac:dyDescent="0.25">
      <c r="A18" s="15">
        <v>16</v>
      </c>
      <c r="B18" s="114"/>
      <c r="C18" s="125"/>
      <c r="D18" s="17"/>
      <c r="E18" s="17"/>
      <c r="F18" s="9"/>
      <c r="G18" s="9"/>
      <c r="H18" s="17"/>
      <c r="I18" s="16"/>
      <c r="J18" s="4"/>
      <c r="K18" s="17">
        <f t="shared" si="1"/>
        <v>0</v>
      </c>
      <c r="L18" s="17">
        <f t="shared" si="2"/>
        <v>0</v>
      </c>
      <c r="M18" s="14"/>
      <c r="N18" s="18"/>
      <c r="O18" s="10">
        <f t="shared" si="0"/>
        <v>0</v>
      </c>
    </row>
    <row r="19" spans="1:15" ht="255" customHeight="1" x14ac:dyDescent="0.25">
      <c r="A19" s="15">
        <v>17</v>
      </c>
      <c r="B19" s="114" t="s">
        <v>222</v>
      </c>
      <c r="C19" s="115" t="s">
        <v>189</v>
      </c>
      <c r="D19" s="16">
        <v>0.5</v>
      </c>
      <c r="E19" s="16">
        <v>0.5</v>
      </c>
      <c r="F19" s="9" t="s">
        <v>194</v>
      </c>
      <c r="G19" s="8" t="s">
        <v>305</v>
      </c>
      <c r="H19" s="17"/>
      <c r="I19" s="16"/>
      <c r="J19" s="4"/>
      <c r="K19" s="17">
        <f xml:space="preserve"> IF($D19 = "N/A", 0, $D19)+ IF($H19 = "N/A", 0,$H19)</f>
        <v>0.5</v>
      </c>
      <c r="L19" s="17">
        <f xml:space="preserve"> IF($E19 = "N/A", 0, $E19)+ IF($I19 = "N/A", 0,$I19)</f>
        <v>0.5</v>
      </c>
      <c r="M19" s="14"/>
      <c r="N19" s="18"/>
      <c r="O19" s="10">
        <f t="shared" si="0"/>
        <v>0</v>
      </c>
    </row>
    <row r="20" spans="1:15" ht="77.45" customHeight="1" x14ac:dyDescent="0.25">
      <c r="A20" s="15">
        <v>18</v>
      </c>
      <c r="B20" s="114"/>
      <c r="C20" s="125"/>
      <c r="D20" s="17"/>
      <c r="E20" s="17"/>
      <c r="F20" s="9"/>
      <c r="G20" s="9"/>
      <c r="H20" s="17"/>
      <c r="I20" s="16"/>
      <c r="J20" s="4"/>
      <c r="K20" s="17">
        <f t="shared" si="1"/>
        <v>0</v>
      </c>
      <c r="L20" s="17">
        <f t="shared" si="2"/>
        <v>0</v>
      </c>
      <c r="M20" s="14"/>
      <c r="N20" s="18"/>
      <c r="O20" s="10">
        <f t="shared" si="0"/>
        <v>0</v>
      </c>
    </row>
    <row r="21" spans="1:15" ht="404.25" x14ac:dyDescent="0.25">
      <c r="A21" s="15">
        <v>19</v>
      </c>
      <c r="B21" s="114" t="s">
        <v>202</v>
      </c>
      <c r="C21" s="115" t="s">
        <v>203</v>
      </c>
      <c r="D21" s="16">
        <v>0.5</v>
      </c>
      <c r="E21" s="16"/>
      <c r="F21" s="8" t="s">
        <v>204</v>
      </c>
      <c r="G21" s="8" t="s">
        <v>277</v>
      </c>
      <c r="H21" s="17"/>
      <c r="I21" s="17"/>
      <c r="J21" s="4"/>
      <c r="K21" s="17">
        <f xml:space="preserve"> IF($D21 = "N/A", 0, $D21)+ IF($H21 = "N/A", 0,$H21)</f>
        <v>0.5</v>
      </c>
      <c r="L21" s="17">
        <f xml:space="preserve"> IF($E21 = "N/A", 0, $E21)+ IF($I21 = "N/A", 0,$I21)</f>
        <v>0</v>
      </c>
      <c r="M21" s="14"/>
      <c r="N21" s="18"/>
      <c r="O21" s="10">
        <f t="shared" si="0"/>
        <v>0</v>
      </c>
    </row>
    <row r="22" spans="1:15" x14ac:dyDescent="0.25">
      <c r="A22" s="15">
        <v>20</v>
      </c>
      <c r="B22" s="114"/>
      <c r="C22" s="125"/>
      <c r="D22" s="17"/>
      <c r="E22" s="17"/>
      <c r="F22" s="9"/>
      <c r="G22" s="9"/>
      <c r="H22" s="17"/>
      <c r="I22" s="16"/>
      <c r="J22" s="4"/>
      <c r="K22" s="17">
        <f t="shared" si="1"/>
        <v>0</v>
      </c>
      <c r="L22" s="17">
        <f t="shared" si="2"/>
        <v>0</v>
      </c>
      <c r="M22" s="14"/>
      <c r="N22" s="18"/>
      <c r="O22" s="10">
        <f t="shared" si="0"/>
        <v>0</v>
      </c>
    </row>
    <row r="23" spans="1:15" ht="45" x14ac:dyDescent="0.25">
      <c r="A23" s="15">
        <v>21</v>
      </c>
      <c r="B23" s="114" t="s">
        <v>205</v>
      </c>
      <c r="C23" s="115" t="s">
        <v>206</v>
      </c>
      <c r="D23" s="16">
        <v>0.5</v>
      </c>
      <c r="E23" s="16"/>
      <c r="F23" s="8" t="s">
        <v>207</v>
      </c>
      <c r="G23" s="84" t="s">
        <v>306</v>
      </c>
      <c r="H23" s="17"/>
      <c r="I23" s="17"/>
      <c r="J23" s="4"/>
      <c r="K23" s="17">
        <f xml:space="preserve"> IF($D23 = "N/A", 0, $D23)+ IF($H23 = "N/A", 0,$H23)</f>
        <v>0.5</v>
      </c>
      <c r="L23" s="17">
        <f xml:space="preserve"> IF($E23 = "N/A", 0, $E23)+ IF($I23 = "N/A", 0,$I23)</f>
        <v>0</v>
      </c>
      <c r="M23" s="14"/>
      <c r="N23" s="18"/>
      <c r="O23" s="10">
        <f t="shared" si="0"/>
        <v>0</v>
      </c>
    </row>
    <row r="24" spans="1:15" x14ac:dyDescent="0.25">
      <c r="A24" s="15">
        <v>22</v>
      </c>
      <c r="B24" s="114"/>
      <c r="C24" s="125"/>
      <c r="D24" s="17"/>
      <c r="E24" s="17"/>
      <c r="F24" s="9"/>
      <c r="G24" s="9"/>
      <c r="H24" s="17"/>
      <c r="I24" s="16"/>
      <c r="J24" s="4"/>
      <c r="K24" s="17">
        <f t="shared" si="1"/>
        <v>0</v>
      </c>
      <c r="L24" s="17">
        <f t="shared" si="2"/>
        <v>0</v>
      </c>
      <c r="M24" s="14"/>
      <c r="N24" s="18"/>
      <c r="O24" s="10">
        <f t="shared" si="0"/>
        <v>0</v>
      </c>
    </row>
  </sheetData>
  <mergeCells count="17">
    <mergeCell ref="B23:B24"/>
    <mergeCell ref="C23:C24"/>
    <mergeCell ref="B17:B18"/>
    <mergeCell ref="C17:C18"/>
    <mergeCell ref="B19:B20"/>
    <mergeCell ref="C19:C20"/>
    <mergeCell ref="B12:B13"/>
    <mergeCell ref="C12:C13"/>
    <mergeCell ref="B14:B15"/>
    <mergeCell ref="C14:C15"/>
    <mergeCell ref="B21:B22"/>
    <mergeCell ref="C21:C22"/>
    <mergeCell ref="E1:H5"/>
    <mergeCell ref="D8:G8"/>
    <mergeCell ref="H8:J8"/>
    <mergeCell ref="B10:B11"/>
    <mergeCell ref="C10:C11"/>
  </mergeCells>
  <conditionalFormatting sqref="C10 D10:H11 A10:B24">
    <cfRule type="cellIs" dxfId="311" priority="292" operator="equal">
      <formula>$A$985</formula>
    </cfRule>
  </conditionalFormatting>
  <conditionalFormatting sqref="C21">
    <cfRule type="cellIs" dxfId="310" priority="76" operator="equal">
      <formula>$A$985</formula>
    </cfRule>
  </conditionalFormatting>
  <conditionalFormatting sqref="C23">
    <cfRule type="cellIs" dxfId="309" priority="66" operator="equal">
      <formula>$A$985</formula>
    </cfRule>
  </conditionalFormatting>
  <conditionalFormatting sqref="C12:F12">
    <cfRule type="cellIs" dxfId="308" priority="45" operator="equal">
      <formula>$A$985</formula>
    </cfRule>
  </conditionalFormatting>
  <conditionalFormatting sqref="C16:H17">
    <cfRule type="cellIs" dxfId="307" priority="10" operator="equal">
      <formula>$A$985</formula>
    </cfRule>
  </conditionalFormatting>
  <conditionalFormatting sqref="C14:I14">
    <cfRule type="cellIs" dxfId="306" priority="30" operator="equal">
      <formula>$A$985</formula>
    </cfRule>
  </conditionalFormatting>
  <conditionalFormatting sqref="C19:I19">
    <cfRule type="cellIs" dxfId="305" priority="5" operator="equal">
      <formula>$A$985</formula>
    </cfRule>
  </conditionalFormatting>
  <conditionalFormatting sqref="D10:E14 G12:G13 D16:E24 E12:F12">
    <cfRule type="cellIs" dxfId="304" priority="424" operator="equal">
      <formula>""" """</formula>
    </cfRule>
    <cfRule type="cellIs" dxfId="303" priority="423" operator="equal">
      <formula>""""""</formula>
    </cfRule>
  </conditionalFormatting>
  <conditionalFormatting sqref="D15:E15">
    <cfRule type="cellIs" dxfId="302" priority="36" operator="equal">
      <formula>""""""</formula>
    </cfRule>
  </conditionalFormatting>
  <conditionalFormatting sqref="D13:H13">
    <cfRule type="cellIs" dxfId="301" priority="264" operator="equal">
      <formula>$A$985</formula>
    </cfRule>
  </conditionalFormatting>
  <conditionalFormatting sqref="D15:H15">
    <cfRule type="cellIs" dxfId="300" priority="35" operator="equal">
      <formula>$A$985</formula>
    </cfRule>
  </conditionalFormatting>
  <conditionalFormatting sqref="D18:H18">
    <cfRule type="cellIs" dxfId="299" priority="168" operator="equal">
      <formula>$A$985</formula>
    </cfRule>
  </conditionalFormatting>
  <conditionalFormatting sqref="D20:H24">
    <cfRule type="cellIs" dxfId="298" priority="79" operator="equal">
      <formula>$A$985</formula>
    </cfRule>
  </conditionalFormatting>
  <conditionalFormatting sqref="D21:H24 G12:G13">
    <cfRule type="cellIs" dxfId="297" priority="77" operator="equal">
      <formula>$A$985</formula>
    </cfRule>
  </conditionalFormatting>
  <conditionalFormatting sqref="D12:I12">
    <cfRule type="cellIs" dxfId="296" priority="46" operator="equal">
      <formula>$A$985</formula>
    </cfRule>
    <cfRule type="cellIs" dxfId="295" priority="47" operator="equal">
      <formula>$O$9985</formula>
    </cfRule>
  </conditionalFormatting>
  <conditionalFormatting sqref="D13:I13">
    <cfRule type="cellIs" dxfId="294" priority="239" operator="equal">
      <formula>$O$9985</formula>
    </cfRule>
    <cfRule type="cellIs" dxfId="293" priority="238" operator="equal">
      <formula>$A$985</formula>
    </cfRule>
  </conditionalFormatting>
  <conditionalFormatting sqref="D14:I14">
    <cfRule type="cellIs" dxfId="292" priority="174" operator="equal">
      <formula>$O$9985</formula>
    </cfRule>
    <cfRule type="cellIs" dxfId="291" priority="173" operator="equal">
      <formula>$A$985</formula>
    </cfRule>
  </conditionalFormatting>
  <conditionalFormatting sqref="D15:I15">
    <cfRule type="cellIs" dxfId="290" priority="34" operator="equal">
      <formula>$O$9985</formula>
    </cfRule>
    <cfRule type="cellIs" dxfId="289" priority="33" operator="equal">
      <formula>$A$985</formula>
    </cfRule>
  </conditionalFormatting>
  <conditionalFormatting sqref="D16:I17">
    <cfRule type="cellIs" dxfId="288" priority="59" operator="equal">
      <formula>$O$9985</formula>
    </cfRule>
    <cfRule type="cellIs" dxfId="287" priority="58" operator="equal">
      <formula>$A$985</formula>
    </cfRule>
  </conditionalFormatting>
  <conditionalFormatting sqref="D18:I20">
    <cfRule type="cellIs" dxfId="286" priority="85" operator="equal">
      <formula>$A$985</formula>
    </cfRule>
    <cfRule type="cellIs" dxfId="285" priority="86" operator="equal">
      <formula>$O$9985</formula>
    </cfRule>
  </conditionalFormatting>
  <conditionalFormatting sqref="D10:J14 N10:N24 D16:J24 F15:J15">
    <cfRule type="cellIs" dxfId="284" priority="419" operator="equal">
      <formula>""""""</formula>
    </cfRule>
  </conditionalFormatting>
  <conditionalFormatting sqref="F10:I10">
    <cfRule type="cellIs" dxfId="283" priority="287" operator="equal">
      <formula>""" """</formula>
    </cfRule>
    <cfRule type="cellIs" dxfId="282" priority="286" operator="equal">
      <formula>""""""</formula>
    </cfRule>
  </conditionalFormatting>
  <conditionalFormatting sqref="F14:I14">
    <cfRule type="cellIs" dxfId="281" priority="170" operator="equal">
      <formula>""""""</formula>
    </cfRule>
    <cfRule type="cellIs" dxfId="280" priority="171" operator="equal">
      <formula>""" """</formula>
    </cfRule>
  </conditionalFormatting>
  <conditionalFormatting sqref="F16:I17">
    <cfRule type="cellIs" dxfId="279" priority="56" operator="equal">
      <formula>""""""</formula>
    </cfRule>
    <cfRule type="cellIs" dxfId="278" priority="57" operator="equal">
      <formula>""" """</formula>
    </cfRule>
  </conditionalFormatting>
  <conditionalFormatting sqref="F19:I19">
    <cfRule type="cellIs" dxfId="277" priority="83" operator="equal">
      <formula>""" """</formula>
    </cfRule>
    <cfRule type="cellIs" dxfId="276" priority="82" operator="equal">
      <formula>""""""</formula>
    </cfRule>
  </conditionalFormatting>
  <conditionalFormatting sqref="F21:I21">
    <cfRule type="cellIs" dxfId="275" priority="72" operator="equal">
      <formula>""""""</formula>
    </cfRule>
    <cfRule type="cellIs" dxfId="274" priority="73" operator="equal">
      <formula>""" """</formula>
    </cfRule>
  </conditionalFormatting>
  <conditionalFormatting sqref="F23:I23">
    <cfRule type="cellIs" dxfId="273" priority="62" operator="equal">
      <formula>""""""</formula>
    </cfRule>
    <cfRule type="cellIs" dxfId="272" priority="63" operator="equal">
      <formula>""" """</formula>
    </cfRule>
  </conditionalFormatting>
  <conditionalFormatting sqref="G12:G13 D21:H24">
    <cfRule type="cellIs" dxfId="271" priority="78" operator="equal">
      <formula>$O$9985</formula>
    </cfRule>
  </conditionalFormatting>
  <conditionalFormatting sqref="G12:G13">
    <cfRule type="cellIs" dxfId="270" priority="48" operator="equal">
      <formula>$A$985</formula>
    </cfRule>
  </conditionalFormatting>
  <conditionalFormatting sqref="H10:I10 D10:H11">
    <cfRule type="cellIs" dxfId="269" priority="303" operator="equal">
      <formula>$A$985</formula>
    </cfRule>
    <cfRule type="cellIs" dxfId="268" priority="304" operator="equal">
      <formula>$O$9985</formula>
    </cfRule>
  </conditionalFormatting>
  <conditionalFormatting sqref="H10:I10">
    <cfRule type="cellIs" dxfId="267" priority="17" operator="equal">
      <formula>""" """</formula>
    </cfRule>
    <cfRule type="cellIs" dxfId="266" priority="18" operator="equal">
      <formula>$A$985</formula>
    </cfRule>
    <cfRule type="cellIs" dxfId="265" priority="19" operator="equal">
      <formula>$O$9985</formula>
    </cfRule>
    <cfRule type="cellIs" dxfId="264" priority="20" operator="equal">
      <formula>$A$985</formula>
    </cfRule>
    <cfRule type="cellIs" dxfId="263" priority="16" operator="equal">
      <formula>""""""</formula>
    </cfRule>
  </conditionalFormatting>
  <conditionalFormatting sqref="H10:I12">
    <cfRule type="cellIs" dxfId="262" priority="21" operator="equal">
      <formula>""""""</formula>
    </cfRule>
    <cfRule type="cellIs" dxfId="261" priority="22" operator="equal">
      <formula>""" """</formula>
    </cfRule>
  </conditionalFormatting>
  <conditionalFormatting sqref="H12:I12">
    <cfRule type="cellIs" dxfId="260" priority="25" operator="equal">
      <formula>$A$985</formula>
    </cfRule>
    <cfRule type="cellIs" dxfId="259" priority="23" operator="equal">
      <formula>$A$985</formula>
    </cfRule>
    <cfRule type="cellIs" dxfId="258" priority="24" operator="equal">
      <formula>$O$9985</formula>
    </cfRule>
  </conditionalFormatting>
  <conditionalFormatting sqref="H12:I13">
    <cfRule type="cellIs" dxfId="257" priority="229" operator="equal">
      <formula>""" """</formula>
    </cfRule>
    <cfRule type="cellIs" dxfId="256" priority="228" operator="equal">
      <formula>""""""</formula>
    </cfRule>
  </conditionalFormatting>
  <conditionalFormatting sqref="H14:I14">
    <cfRule type="cellIs" dxfId="255" priority="28" operator="equal">
      <formula>$A$985</formula>
    </cfRule>
    <cfRule type="cellIs" dxfId="254" priority="29" operator="equal">
      <formula>$O$9985</formula>
    </cfRule>
    <cfRule type="cellIs" dxfId="253" priority="27" operator="equal">
      <formula>""" """</formula>
    </cfRule>
    <cfRule type="cellIs" dxfId="252" priority="26" operator="equal">
      <formula>""""""</formula>
    </cfRule>
  </conditionalFormatting>
  <conditionalFormatting sqref="H14:I20">
    <cfRule type="cellIs" dxfId="251" priority="32" operator="equal">
      <formula>""" """</formula>
    </cfRule>
    <cfRule type="cellIs" dxfId="250" priority="31" operator="equal">
      <formula>""""""</formula>
    </cfRule>
  </conditionalFormatting>
  <conditionalFormatting sqref="H16:I16">
    <cfRule type="cellIs" dxfId="249" priority="60" operator="equal">
      <formula>$A$985</formula>
    </cfRule>
  </conditionalFormatting>
  <conditionalFormatting sqref="H16:I17">
    <cfRule type="cellIs" dxfId="248" priority="9" operator="equal">
      <formula>$O$9985</formula>
    </cfRule>
    <cfRule type="cellIs" dxfId="247" priority="8" operator="equal">
      <formula>$A$985</formula>
    </cfRule>
    <cfRule type="cellIs" dxfId="246" priority="7" operator="equal">
      <formula>""" """</formula>
    </cfRule>
    <cfRule type="cellIs" dxfId="245" priority="6" operator="equal">
      <formula>""""""</formula>
    </cfRule>
  </conditionalFormatting>
  <conditionalFormatting sqref="H19:I19">
    <cfRule type="cellIs" dxfId="244" priority="2" operator="equal">
      <formula>""" """</formula>
    </cfRule>
    <cfRule type="cellIs" dxfId="243" priority="3" operator="equal">
      <formula>$A$985</formula>
    </cfRule>
    <cfRule type="cellIs" dxfId="242" priority="4" operator="equal">
      <formula>$O$9985</formula>
    </cfRule>
    <cfRule type="cellIs" dxfId="241" priority="1" operator="equal">
      <formula>""""""</formula>
    </cfRule>
  </conditionalFormatting>
  <conditionalFormatting sqref="H22:I22 H24:I24">
    <cfRule type="cellIs" dxfId="240" priority="67" operator="equal">
      <formula>""""""</formula>
    </cfRule>
    <cfRule type="cellIs" dxfId="239" priority="68" operator="equal">
      <formula>""" """</formula>
    </cfRule>
  </conditionalFormatting>
  <conditionalFormatting sqref="I11">
    <cfRule type="cellIs" dxfId="238" priority="275" operator="equal">
      <formula>$A$985</formula>
    </cfRule>
    <cfRule type="cellIs" dxfId="237" priority="276" operator="equal">
      <formula>$O$9985</formula>
    </cfRule>
  </conditionalFormatting>
  <conditionalFormatting sqref="I17">
    <cfRule type="cellIs" dxfId="236" priority="51" operator="equal">
      <formula>$A$985</formula>
    </cfRule>
  </conditionalFormatting>
  <conditionalFormatting sqref="I24">
    <cfRule type="cellIs" dxfId="235" priority="533" operator="equal">
      <formula>$A$985</formula>
    </cfRule>
    <cfRule type="cellIs" dxfId="234" priority="534" operator="equal">
      <formula>$O$9985</formula>
    </cfRule>
  </conditionalFormatting>
  <conditionalFormatting sqref="I10:J10">
    <cfRule type="cellIs" dxfId="233" priority="289" operator="equal">
      <formula>$A$985</formula>
    </cfRule>
    <cfRule type="cellIs" dxfId="232" priority="290" operator="equal">
      <formula>$O$9985</formula>
    </cfRule>
  </conditionalFormatting>
  <conditionalFormatting sqref="I21:J21">
    <cfRule type="cellIs" dxfId="231" priority="75" operator="equal">
      <formula>$O$9985</formula>
    </cfRule>
    <cfRule type="cellIs" dxfId="230" priority="74" operator="equal">
      <formula>$A$985</formula>
    </cfRule>
  </conditionalFormatting>
  <conditionalFormatting sqref="I22:J22">
    <cfRule type="cellIs" dxfId="229" priority="70" operator="equal">
      <formula>$O$9985</formula>
    </cfRule>
    <cfRule type="cellIs" dxfId="228" priority="69" operator="equal">
      <formula>$A$985</formula>
    </cfRule>
  </conditionalFormatting>
  <conditionalFormatting sqref="I23:J23">
    <cfRule type="cellIs" dxfId="227" priority="64" operator="equal">
      <formula>$A$985</formula>
    </cfRule>
    <cfRule type="cellIs" dxfId="226" priority="65" operator="equal">
      <formula>$O$9985</formula>
    </cfRule>
  </conditionalFormatting>
  <conditionalFormatting sqref="I10:N24">
    <cfRule type="cellIs" dxfId="225" priority="61" operator="equal">
      <formula>$A$985</formula>
    </cfRule>
  </conditionalFormatting>
  <conditionalFormatting sqref="J11:J20">
    <cfRule type="cellIs" dxfId="224" priority="94" operator="equal">
      <formula>$O$9985</formula>
    </cfRule>
    <cfRule type="cellIs" dxfId="223" priority="93" operator="equal">
      <formula>$A$985</formula>
    </cfRule>
  </conditionalFormatting>
  <conditionalFormatting sqref="N10:N24 J24">
    <cfRule type="cellIs" dxfId="222" priority="122" operator="equal">
      <formula>$A$985</formula>
    </cfRule>
    <cfRule type="cellIs" dxfId="221" priority="123" operator="equal">
      <formula>$O$9985</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5"/>
  <sheetViews>
    <sheetView topLeftCell="A15" zoomScaleNormal="100" workbookViewId="0">
      <selection activeCell="G23" sqref="G23"/>
    </sheetView>
  </sheetViews>
  <sheetFormatPr defaultColWidth="9.140625" defaultRowHeight="15" x14ac:dyDescent="0.25"/>
  <cols>
    <col min="1" max="1" width="3.85546875" style="10" customWidth="1"/>
    <col min="2" max="2" width="48" style="10" customWidth="1"/>
    <col min="3" max="3" width="25.5703125" style="10" customWidth="1"/>
    <col min="4" max="5" width="10.140625" style="10" customWidth="1"/>
    <col min="6" max="6" width="41.5703125" style="10" customWidth="1"/>
    <col min="7" max="7" width="86.5703125" style="10" customWidth="1"/>
    <col min="8" max="9" width="10.140625" style="10" customWidth="1"/>
    <col min="10" max="10" width="32" style="10" customWidth="1"/>
    <col min="11" max="11" width="16.28515625" style="10" customWidth="1"/>
    <col min="12" max="12" width="13.85546875" style="10" customWidth="1"/>
    <col min="13" max="13" width="11.42578125" style="10" customWidth="1"/>
    <col min="14" max="14" width="17" style="10" customWidth="1"/>
    <col min="15" max="15" width="9.140625" style="10" hidden="1" customWidth="1"/>
    <col min="16" max="16384" width="9.140625" style="10"/>
  </cols>
  <sheetData>
    <row r="1" spans="1:15" ht="38.25" customHeight="1" x14ac:dyDescent="0.25">
      <c r="B1" s="27" t="s">
        <v>105</v>
      </c>
      <c r="C1" s="7"/>
      <c r="E1" s="111" t="s">
        <v>110</v>
      </c>
      <c r="F1" s="111"/>
      <c r="G1" s="111"/>
      <c r="H1" s="111"/>
    </row>
    <row r="2" spans="1:15" x14ac:dyDescent="0.25">
      <c r="B2" s="11" t="s">
        <v>0</v>
      </c>
      <c r="C2" s="12" t="s">
        <v>11</v>
      </c>
      <c r="E2" s="111"/>
      <c r="F2" s="111"/>
      <c r="G2" s="111"/>
      <c r="H2" s="111"/>
    </row>
    <row r="3" spans="1:15" x14ac:dyDescent="0.25">
      <c r="B3" s="11" t="s">
        <v>1</v>
      </c>
      <c r="C3" s="13">
        <f xml:space="preserve"> SUM(K$10:K$488)</f>
        <v>8</v>
      </c>
      <c r="E3" s="111"/>
      <c r="F3" s="111"/>
      <c r="G3" s="111"/>
      <c r="H3" s="111"/>
    </row>
    <row r="4" spans="1:15" x14ac:dyDescent="0.25">
      <c r="B4" s="4" t="s">
        <v>2</v>
      </c>
      <c r="C4" s="13">
        <f xml:space="preserve"> SUM(L$10:L$488)</f>
        <v>4</v>
      </c>
      <c r="E4" s="111"/>
      <c r="F4" s="111"/>
      <c r="G4" s="111"/>
      <c r="H4" s="111"/>
    </row>
    <row r="5" spans="1:15" ht="15.75" thickBot="1" x14ac:dyDescent="0.3">
      <c r="B5" s="4" t="s">
        <v>3</v>
      </c>
      <c r="C5" s="14">
        <f>SUM($O$10:$O$492)</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0" x14ac:dyDescent="0.25">
      <c r="A10" s="26">
        <v>1</v>
      </c>
      <c r="B10" s="4" t="s">
        <v>145</v>
      </c>
      <c r="C10" s="115" t="s">
        <v>136</v>
      </c>
      <c r="D10" s="16">
        <v>1</v>
      </c>
      <c r="E10" s="16">
        <v>0.5</v>
      </c>
      <c r="F10" s="8" t="s">
        <v>137</v>
      </c>
      <c r="G10" s="8" t="s">
        <v>307</v>
      </c>
      <c r="H10" s="17"/>
      <c r="I10" s="17"/>
      <c r="J10" s="4"/>
      <c r="K10" s="17">
        <f xml:space="preserve"> IF($D10 = "N/A", 0, $D10)+ IF($H10 = "N/A", 0,$H10)</f>
        <v>1</v>
      </c>
      <c r="L10" s="17">
        <f xml:space="preserve"> IF($E10 = "N/A", 0, $E10)+ IF($I10 = "N/A", 0,$I10)</f>
        <v>0.5</v>
      </c>
      <c r="M10" s="14"/>
      <c r="N10" s="18"/>
      <c r="O10" s="10">
        <f>IF(SUM($L$10:$L$492) = 0, 0, $M10*($L10/SUM($L$10:$L$492)))</f>
        <v>0</v>
      </c>
    </row>
    <row r="11" spans="1:15" ht="270" x14ac:dyDescent="0.25">
      <c r="A11" s="26">
        <v>2</v>
      </c>
      <c r="B11" s="70" t="s">
        <v>138</v>
      </c>
      <c r="C11" s="116"/>
      <c r="D11" s="16">
        <v>2</v>
      </c>
      <c r="E11" s="16">
        <v>1</v>
      </c>
      <c r="F11" s="75" t="s">
        <v>223</v>
      </c>
      <c r="G11" s="9" t="s">
        <v>284</v>
      </c>
      <c r="H11" s="17"/>
      <c r="I11" s="17"/>
      <c r="J11" s="4"/>
      <c r="K11" s="17">
        <f t="shared" ref="K11:K15" si="0" xml:space="preserve"> IF($D11 = "N/A", 0, $D11)+ IF($H11 = "N/A", 0,$H11)</f>
        <v>2</v>
      </c>
      <c r="L11" s="17">
        <f t="shared" ref="L11:L15" si="1" xml:space="preserve"> IF($E11 = "N/A", 0, $E11)+ IF($I11 = "N/A", 0,$I11)</f>
        <v>1</v>
      </c>
      <c r="M11" s="14"/>
      <c r="N11" s="18"/>
      <c r="O11" s="10">
        <f>IF(SUM($L$10:$L$492) = 0, 0, $M11*($L11/SUM($L$10:$L$492)))</f>
        <v>0</v>
      </c>
    </row>
    <row r="12" spans="1:15" ht="344.25" x14ac:dyDescent="0.25">
      <c r="A12" s="15">
        <v>3</v>
      </c>
      <c r="B12" s="71" t="s">
        <v>224</v>
      </c>
      <c r="C12" s="116"/>
      <c r="D12" s="16">
        <v>1</v>
      </c>
      <c r="E12" s="16">
        <v>0.5</v>
      </c>
      <c r="F12" s="75" t="s">
        <v>227</v>
      </c>
      <c r="G12" s="9" t="s">
        <v>278</v>
      </c>
      <c r="H12" s="17"/>
      <c r="I12" s="17"/>
      <c r="J12" s="4"/>
      <c r="K12" s="17">
        <f t="shared" si="0"/>
        <v>1</v>
      </c>
      <c r="L12" s="17">
        <f t="shared" si="1"/>
        <v>0.5</v>
      </c>
      <c r="M12" s="14"/>
      <c r="N12" s="18"/>
      <c r="O12" s="10">
        <f>IF(SUM($L$10:$L$492) = 0, 0, $M12*($L12/SUM($L$10:$L$492)))</f>
        <v>0</v>
      </c>
    </row>
    <row r="13" spans="1:15" ht="285" x14ac:dyDescent="0.25">
      <c r="A13" s="15">
        <v>4</v>
      </c>
      <c r="B13" s="71" t="s">
        <v>139</v>
      </c>
      <c r="C13" s="116"/>
      <c r="D13" s="16">
        <v>1</v>
      </c>
      <c r="E13" s="16">
        <v>0.5</v>
      </c>
      <c r="F13" s="9" t="s">
        <v>237</v>
      </c>
      <c r="G13" s="9" t="s">
        <v>279</v>
      </c>
      <c r="H13" s="17"/>
      <c r="I13" s="17"/>
      <c r="J13" s="4"/>
      <c r="K13" s="17">
        <f t="shared" si="0"/>
        <v>1</v>
      </c>
      <c r="L13" s="17">
        <f t="shared" si="1"/>
        <v>0.5</v>
      </c>
      <c r="M13" s="14"/>
      <c r="N13" s="18"/>
      <c r="O13" s="10">
        <f>IF(SUM($L$10:$L$492) = 0, 0, $M13*($L13/SUM($L$10:$L$492)))</f>
        <v>0</v>
      </c>
    </row>
    <row r="14" spans="1:15" ht="225" x14ac:dyDescent="0.25">
      <c r="A14" s="15">
        <v>5</v>
      </c>
      <c r="B14" s="71" t="s">
        <v>146</v>
      </c>
      <c r="C14" s="116"/>
      <c r="D14" s="16">
        <v>1</v>
      </c>
      <c r="E14" s="16">
        <v>0.5</v>
      </c>
      <c r="F14" s="9" t="s">
        <v>280</v>
      </c>
      <c r="G14" s="9" t="s">
        <v>281</v>
      </c>
      <c r="H14" s="17"/>
      <c r="I14" s="17"/>
      <c r="J14" s="4"/>
      <c r="K14" s="17">
        <f t="shared" si="0"/>
        <v>1</v>
      </c>
      <c r="L14" s="17">
        <f t="shared" si="1"/>
        <v>0.5</v>
      </c>
      <c r="M14" s="14"/>
      <c r="N14" s="18"/>
      <c r="O14" s="10">
        <f>IF(SUM($L$10:$L$493) = 0, 0, $M14*($L14/SUM($L$10:$L$493)))</f>
        <v>0</v>
      </c>
    </row>
    <row r="15" spans="1:15" ht="165" x14ac:dyDescent="0.25">
      <c r="A15" s="15">
        <v>6</v>
      </c>
      <c r="B15" s="71" t="s">
        <v>241</v>
      </c>
      <c r="C15" s="125"/>
      <c r="D15" s="16">
        <v>1</v>
      </c>
      <c r="E15" s="16">
        <v>1</v>
      </c>
      <c r="F15" s="9" t="s">
        <v>242</v>
      </c>
      <c r="G15" s="9" t="s">
        <v>283</v>
      </c>
      <c r="H15" s="17">
        <v>1</v>
      </c>
      <c r="I15" s="17"/>
      <c r="J15" s="4" t="s">
        <v>243</v>
      </c>
      <c r="K15" s="17">
        <f t="shared" si="0"/>
        <v>2</v>
      </c>
      <c r="L15" s="17">
        <f t="shared" si="1"/>
        <v>1</v>
      </c>
      <c r="M15" s="14"/>
      <c r="N15" s="18"/>
      <c r="O15" s="10">
        <f>IF(SUM($L$10:$L$493) = 0, 0, $M15*($L15/SUM($L$10:$L$493)))</f>
        <v>0</v>
      </c>
    </row>
  </sheetData>
  <mergeCells count="4">
    <mergeCell ref="E1:H5"/>
    <mergeCell ref="D8:G8"/>
    <mergeCell ref="H8:J8"/>
    <mergeCell ref="C10:C15"/>
  </mergeCells>
  <conditionalFormatting sqref="A14:B15">
    <cfRule type="cellIs" dxfId="220" priority="38" operator="equal">
      <formula>$A$985</formula>
    </cfRule>
  </conditionalFormatting>
  <conditionalFormatting sqref="A10:N10 D11:F11 H11:N11 A11:B13 D12:N13">
    <cfRule type="cellIs" dxfId="219" priority="182" operator="equal">
      <formula>$A$984</formula>
    </cfRule>
  </conditionalFormatting>
  <conditionalFormatting sqref="D11:G11">
    <cfRule type="cellIs" dxfId="218" priority="4" operator="equal">
      <formula>""""""</formula>
    </cfRule>
    <cfRule type="cellIs" dxfId="217" priority="5" operator="equal">
      <formula>""" """</formula>
    </cfRule>
  </conditionalFormatting>
  <conditionalFormatting sqref="D12:I15 D10:I10 H10:I11">
    <cfRule type="cellIs" dxfId="216" priority="11" operator="equal">
      <formula>""""""</formula>
    </cfRule>
    <cfRule type="cellIs" dxfId="215" priority="12" operator="equal">
      <formula>""" """</formula>
    </cfRule>
  </conditionalFormatting>
  <conditionalFormatting sqref="D10:J10 N10:N13 D11:F11 H11:J11 D12:J13">
    <cfRule type="cellIs" dxfId="214" priority="541" operator="equal">
      <formula>$O$9984</formula>
    </cfRule>
  </conditionalFormatting>
  <conditionalFormatting sqref="D10:J15">
    <cfRule type="cellIs" dxfId="213" priority="6" operator="equal">
      <formula>""""""</formula>
    </cfRule>
  </conditionalFormatting>
  <conditionalFormatting sqref="D14:J15">
    <cfRule type="cellIs" dxfId="212" priority="36" operator="equal">
      <formula>$A$985</formula>
    </cfRule>
    <cfRule type="cellIs" dxfId="211" priority="37" operator="equal">
      <formula>$O$9985</formula>
    </cfRule>
  </conditionalFormatting>
  <conditionalFormatting sqref="D14:N15">
    <cfRule type="cellIs" dxfId="210" priority="17" operator="equal">
      <formula>$A$985</formula>
    </cfRule>
  </conditionalFormatting>
  <conditionalFormatting sqref="E14">
    <cfRule type="cellIs" dxfId="209" priority="1" operator="equal">
      <formula>$A$984</formula>
    </cfRule>
    <cfRule type="cellIs" dxfId="208" priority="2" operator="equal">
      <formula>$A$984</formula>
    </cfRule>
    <cfRule type="cellIs" dxfId="207" priority="3" operator="equal">
      <formula>$O$9984</formula>
    </cfRule>
  </conditionalFormatting>
  <conditionalFormatting sqref="G11">
    <cfRule type="cellIs" dxfId="206" priority="8" operator="equal">
      <formula>$A$986</formula>
    </cfRule>
    <cfRule type="cellIs" dxfId="205" priority="9" operator="equal">
      <formula>$A$986</formula>
    </cfRule>
    <cfRule type="cellIs" dxfId="204" priority="10" operator="equal">
      <formula>$O$9986</formula>
    </cfRule>
  </conditionalFormatting>
  <conditionalFormatting sqref="N10:N13 D10:J10 H11:J11 D12:J13 D11:F11">
    <cfRule type="cellIs" dxfId="203" priority="540" operator="equal">
      <formula>$A$984</formula>
    </cfRule>
  </conditionalFormatting>
  <conditionalFormatting sqref="N10:N15">
    <cfRule type="cellIs" dxfId="202" priority="13" operator="equal">
      <formula>""""""</formula>
    </cfRule>
  </conditionalFormatting>
  <conditionalFormatting sqref="N14:N15">
    <cfRule type="cellIs" dxfId="201" priority="39" operator="equal">
      <formula>$A$985</formula>
    </cfRule>
    <cfRule type="cellIs" dxfId="200" priority="40" operator="equal">
      <formula>$O$9985</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70" zoomScaleNormal="70" workbookViewId="0">
      <selection activeCell="G22" sqref="G22"/>
    </sheetView>
  </sheetViews>
  <sheetFormatPr defaultColWidth="9.140625" defaultRowHeight="15" x14ac:dyDescent="0.25"/>
  <cols>
    <col min="1" max="1" width="3.85546875" style="10" customWidth="1"/>
    <col min="2" max="2" width="48" style="10" customWidth="1"/>
    <col min="3" max="3" width="46" style="10" customWidth="1"/>
    <col min="4" max="5" width="10.140625" style="10" customWidth="1"/>
    <col min="6" max="6" width="54.5703125" style="10" customWidth="1"/>
    <col min="7" max="7" width="88" style="10" customWidth="1"/>
    <col min="8" max="9" width="10.140625" style="10" customWidth="1"/>
    <col min="10" max="10" width="32" style="10" customWidth="1"/>
    <col min="11" max="11" width="17.85546875" style="10" customWidth="1"/>
    <col min="12" max="12" width="16.28515625" style="10" customWidth="1"/>
    <col min="13" max="13" width="14.28515625" style="10" customWidth="1"/>
    <col min="14" max="14" width="16.85546875" style="10" customWidth="1"/>
    <col min="15" max="15" width="2.5703125" style="10" hidden="1" customWidth="1"/>
    <col min="16" max="16384" width="9.140625" style="10"/>
  </cols>
  <sheetData>
    <row r="1" spans="1:15" ht="38.25" customHeight="1" x14ac:dyDescent="0.25">
      <c r="B1" s="27" t="s">
        <v>107</v>
      </c>
      <c r="C1" s="7"/>
      <c r="E1" s="111" t="s">
        <v>110</v>
      </c>
      <c r="F1" s="111"/>
      <c r="G1" s="111"/>
      <c r="H1" s="111"/>
    </row>
    <row r="2" spans="1:15" x14ac:dyDescent="0.25">
      <c r="B2" s="11" t="s">
        <v>0</v>
      </c>
      <c r="C2" s="12" t="s">
        <v>11</v>
      </c>
      <c r="E2" s="111"/>
      <c r="F2" s="111"/>
      <c r="G2" s="111"/>
      <c r="H2" s="111"/>
    </row>
    <row r="3" spans="1:15" x14ac:dyDescent="0.25">
      <c r="B3" s="11" t="s">
        <v>1</v>
      </c>
      <c r="C3" s="13">
        <f xml:space="preserve"> SUM(K$10:K$500)</f>
        <v>4.5000000000000009</v>
      </c>
      <c r="E3" s="111"/>
      <c r="F3" s="111"/>
      <c r="G3" s="111"/>
      <c r="H3" s="111"/>
    </row>
    <row r="4" spans="1:15" x14ac:dyDescent="0.25">
      <c r="B4" s="4" t="s">
        <v>2</v>
      </c>
      <c r="C4" s="13">
        <f xml:space="preserve"> SUM(L$10:L$500)</f>
        <v>0.60000000000000009</v>
      </c>
      <c r="E4" s="111"/>
      <c r="F4" s="111"/>
      <c r="G4" s="111"/>
      <c r="H4" s="111"/>
    </row>
    <row r="5" spans="1:15" ht="15.75" thickBot="1" x14ac:dyDescent="0.3">
      <c r="B5" s="4" t="s">
        <v>3</v>
      </c>
      <c r="C5" s="14">
        <f>SUM($O$10:$O$498)</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194.25" x14ac:dyDescent="0.25">
      <c r="A10" s="15">
        <v>1</v>
      </c>
      <c r="B10" s="114" t="s">
        <v>83</v>
      </c>
      <c r="C10" s="115" t="s">
        <v>82</v>
      </c>
      <c r="D10" s="16">
        <v>0.2</v>
      </c>
      <c r="E10" s="16">
        <v>0.2</v>
      </c>
      <c r="F10" s="8" t="s">
        <v>89</v>
      </c>
      <c r="G10" s="84" t="s">
        <v>285</v>
      </c>
      <c r="H10" s="17"/>
      <c r="I10" s="17"/>
      <c r="J10" s="4"/>
      <c r="K10" s="17">
        <f xml:space="preserve"> IF($D10 = "N/A", 0, $D10)+ IF($H10 = "N/A", 0,$H10)</f>
        <v>0.2</v>
      </c>
      <c r="L10" s="17">
        <f xml:space="preserve"> IF($E10 = "N/A", 0, $E10)+ IF($I10 = "N/A", 0,$I10)</f>
        <v>0.2</v>
      </c>
      <c r="M10" s="14"/>
      <c r="N10" s="18"/>
      <c r="O10" s="10">
        <f t="shared" ref="O10:O27" si="0">IF(SUM($L$10:$L$498) = 0, 0, $M10*($L10/SUM($L$10:$L$498)))</f>
        <v>0</v>
      </c>
    </row>
    <row r="11" spans="1:15" ht="225" x14ac:dyDescent="0.25">
      <c r="A11" s="15">
        <v>2</v>
      </c>
      <c r="B11" s="114"/>
      <c r="C11" s="116"/>
      <c r="D11" s="16">
        <v>0.2</v>
      </c>
      <c r="E11" s="16">
        <v>0.2</v>
      </c>
      <c r="F11" s="9" t="s">
        <v>88</v>
      </c>
      <c r="G11" s="9" t="s">
        <v>286</v>
      </c>
      <c r="H11" s="16"/>
      <c r="I11" s="16"/>
      <c r="J11" s="18"/>
      <c r="K11" s="17">
        <f t="shared" ref="K11:K27" si="1" xml:space="preserve"> IF($D11 = "N/A", 0, $D11)+ IF($H11 = "N/A", 0,$H11)</f>
        <v>0.2</v>
      </c>
      <c r="L11" s="17">
        <f t="shared" ref="L11:L27" si="2" xml:space="preserve"> IF($E11 = "N/A", 0, $E11)+ IF($I11 = "N/A", 0,$I11)</f>
        <v>0.2</v>
      </c>
      <c r="M11" s="14"/>
      <c r="N11" s="18"/>
      <c r="O11" s="10">
        <f t="shared" si="0"/>
        <v>0</v>
      </c>
    </row>
    <row r="12" spans="1:15" ht="330" x14ac:dyDescent="0.25">
      <c r="A12" s="15">
        <v>3</v>
      </c>
      <c r="B12" s="114"/>
      <c r="C12" s="116"/>
      <c r="D12" s="16">
        <v>0.2</v>
      </c>
      <c r="E12" s="16">
        <v>0.2</v>
      </c>
      <c r="F12" s="9" t="s">
        <v>90</v>
      </c>
      <c r="G12" s="9" t="s">
        <v>287</v>
      </c>
      <c r="H12" s="16"/>
      <c r="I12" s="16"/>
      <c r="J12" s="18"/>
      <c r="K12" s="17">
        <f t="shared" si="1"/>
        <v>0.2</v>
      </c>
      <c r="L12" s="17">
        <f t="shared" si="2"/>
        <v>0.2</v>
      </c>
      <c r="M12" s="14"/>
      <c r="N12" s="18"/>
      <c r="O12" s="10">
        <f t="shared" si="0"/>
        <v>0</v>
      </c>
    </row>
    <row r="13" spans="1:15" ht="45" x14ac:dyDescent="0.25">
      <c r="A13" s="15">
        <v>4</v>
      </c>
      <c r="B13" s="114"/>
      <c r="C13" s="125"/>
      <c r="D13" s="17"/>
      <c r="E13" s="17"/>
      <c r="F13" s="9"/>
      <c r="G13" s="9"/>
      <c r="H13" s="16">
        <v>0.5</v>
      </c>
      <c r="I13" s="16"/>
      <c r="J13" s="18" t="s">
        <v>251</v>
      </c>
      <c r="K13" s="17">
        <f t="shared" si="1"/>
        <v>0.5</v>
      </c>
      <c r="L13" s="17">
        <f t="shared" si="2"/>
        <v>0</v>
      </c>
      <c r="M13" s="14"/>
      <c r="N13" s="18"/>
      <c r="O13" s="10">
        <f t="shared" si="0"/>
        <v>0</v>
      </c>
    </row>
    <row r="14" spans="1:15" ht="30" x14ac:dyDescent="0.25">
      <c r="A14" s="15">
        <v>5</v>
      </c>
      <c r="B14" s="108" t="s">
        <v>84</v>
      </c>
      <c r="C14" s="118" t="s">
        <v>81</v>
      </c>
      <c r="D14" s="16">
        <v>0.2</v>
      </c>
      <c r="E14" s="16"/>
      <c r="F14" s="9" t="s">
        <v>86</v>
      </c>
      <c r="G14" s="86" t="s">
        <v>272</v>
      </c>
      <c r="H14" s="17"/>
      <c r="I14" s="17"/>
      <c r="J14" s="4"/>
      <c r="K14" s="17">
        <f t="shared" si="1"/>
        <v>0.2</v>
      </c>
      <c r="L14" s="17">
        <f t="shared" si="2"/>
        <v>0</v>
      </c>
      <c r="M14" s="14"/>
      <c r="N14" s="18"/>
      <c r="O14" s="10">
        <f t="shared" si="0"/>
        <v>0</v>
      </c>
    </row>
    <row r="15" spans="1:15" ht="60" x14ac:dyDescent="0.25">
      <c r="A15" s="15">
        <v>6</v>
      </c>
      <c r="B15" s="108"/>
      <c r="C15" s="119"/>
      <c r="D15" s="16">
        <v>0.2</v>
      </c>
      <c r="E15" s="16"/>
      <c r="F15" s="9" t="s">
        <v>91</v>
      </c>
      <c r="G15" s="86" t="s">
        <v>288</v>
      </c>
      <c r="H15" s="16"/>
      <c r="I15" s="16"/>
      <c r="J15" s="18"/>
      <c r="K15" s="17">
        <f t="shared" si="1"/>
        <v>0.2</v>
      </c>
      <c r="L15" s="17">
        <f t="shared" si="2"/>
        <v>0</v>
      </c>
      <c r="M15" s="14"/>
      <c r="N15" s="18"/>
      <c r="O15" s="10">
        <f t="shared" si="0"/>
        <v>0</v>
      </c>
    </row>
    <row r="16" spans="1:15" ht="30" x14ac:dyDescent="0.25">
      <c r="A16" s="15">
        <v>7</v>
      </c>
      <c r="B16" s="108"/>
      <c r="C16" s="119"/>
      <c r="D16" s="16">
        <v>0.2</v>
      </c>
      <c r="E16" s="16"/>
      <c r="F16" s="9" t="s">
        <v>92</v>
      </c>
      <c r="G16" s="86" t="s">
        <v>273</v>
      </c>
      <c r="H16" s="16"/>
      <c r="I16" s="16"/>
      <c r="J16" s="18"/>
      <c r="K16" s="17"/>
      <c r="L16" s="17"/>
      <c r="M16" s="14"/>
      <c r="N16" s="18"/>
      <c r="O16" s="10">
        <f t="shared" si="0"/>
        <v>0</v>
      </c>
    </row>
    <row r="17" spans="1:15" ht="30" x14ac:dyDescent="0.25">
      <c r="A17" s="15">
        <v>8</v>
      </c>
      <c r="B17" s="108"/>
      <c r="C17" s="120"/>
      <c r="D17" s="16"/>
      <c r="E17" s="16"/>
      <c r="F17" s="9"/>
      <c r="G17" s="9"/>
      <c r="H17" s="16">
        <v>0.5</v>
      </c>
      <c r="I17" s="16"/>
      <c r="J17" s="23" t="s">
        <v>252</v>
      </c>
      <c r="K17" s="17">
        <f t="shared" si="1"/>
        <v>0.5</v>
      </c>
      <c r="L17" s="17">
        <f t="shared" si="2"/>
        <v>0</v>
      </c>
      <c r="M17" s="14"/>
      <c r="N17" s="18"/>
      <c r="O17" s="10">
        <f t="shared" si="0"/>
        <v>0</v>
      </c>
    </row>
    <row r="18" spans="1:15" ht="180" x14ac:dyDescent="0.25">
      <c r="A18" s="15">
        <v>9</v>
      </c>
      <c r="B18" s="117" t="s">
        <v>181</v>
      </c>
      <c r="C18" s="117" t="s">
        <v>182</v>
      </c>
      <c r="D18" s="16">
        <v>0.5</v>
      </c>
      <c r="E18" s="16"/>
      <c r="F18" s="9" t="s">
        <v>183</v>
      </c>
      <c r="G18" s="9" t="s">
        <v>289</v>
      </c>
      <c r="H18" s="16"/>
      <c r="I18" s="17"/>
      <c r="J18" s="4"/>
      <c r="K18" s="17">
        <f t="shared" si="1"/>
        <v>0.5</v>
      </c>
      <c r="L18" s="17">
        <f t="shared" si="2"/>
        <v>0</v>
      </c>
      <c r="M18" s="14"/>
      <c r="N18" s="18"/>
      <c r="O18" s="10">
        <f t="shared" si="0"/>
        <v>0</v>
      </c>
    </row>
    <row r="19" spans="1:15" ht="135" x14ac:dyDescent="0.25">
      <c r="A19" s="15">
        <v>10</v>
      </c>
      <c r="B19" s="117"/>
      <c r="C19" s="117"/>
      <c r="D19" s="16">
        <v>0.2</v>
      </c>
      <c r="E19" s="16"/>
      <c r="F19" s="9" t="s">
        <v>184</v>
      </c>
      <c r="G19" s="9" t="s">
        <v>290</v>
      </c>
      <c r="H19" s="16"/>
      <c r="I19" s="17"/>
      <c r="J19" s="4"/>
      <c r="K19" s="17">
        <f t="shared" si="1"/>
        <v>0.2</v>
      </c>
      <c r="L19" s="17"/>
      <c r="M19" s="14"/>
      <c r="N19" s="18"/>
      <c r="O19" s="10">
        <f t="shared" si="0"/>
        <v>0</v>
      </c>
    </row>
    <row r="20" spans="1:15" x14ac:dyDescent="0.25">
      <c r="A20" s="15">
        <v>11</v>
      </c>
      <c r="B20" s="117"/>
      <c r="C20" s="117"/>
      <c r="D20" s="16"/>
      <c r="E20" s="16"/>
      <c r="F20" s="9"/>
      <c r="G20" s="9"/>
      <c r="H20" s="16"/>
      <c r="I20" s="21"/>
      <c r="J20" s="21"/>
      <c r="K20" s="17"/>
      <c r="L20" s="17">
        <f t="shared" si="2"/>
        <v>0</v>
      </c>
      <c r="M20" s="14"/>
      <c r="N20" s="18"/>
      <c r="O20" s="10">
        <f t="shared" si="0"/>
        <v>0</v>
      </c>
    </row>
    <row r="21" spans="1:15" ht="269.25" x14ac:dyDescent="0.25">
      <c r="A21" s="15">
        <v>12</v>
      </c>
      <c r="B21" s="117" t="s">
        <v>85</v>
      </c>
      <c r="C21" s="117" t="s">
        <v>87</v>
      </c>
      <c r="D21" s="16">
        <v>0.5</v>
      </c>
      <c r="E21" s="16"/>
      <c r="F21" s="9" t="s">
        <v>93</v>
      </c>
      <c r="G21" s="86" t="s">
        <v>295</v>
      </c>
      <c r="H21" s="16"/>
      <c r="I21" s="17"/>
      <c r="J21" s="4"/>
      <c r="K21" s="17">
        <f t="shared" si="1"/>
        <v>0.5</v>
      </c>
      <c r="L21" s="17">
        <f t="shared" si="2"/>
        <v>0</v>
      </c>
      <c r="M21" s="14"/>
      <c r="N21" s="18"/>
      <c r="O21" s="10">
        <f t="shared" si="0"/>
        <v>0</v>
      </c>
    </row>
    <row r="22" spans="1:15" ht="195" x14ac:dyDescent="0.25">
      <c r="A22" s="15">
        <v>13</v>
      </c>
      <c r="B22" s="117"/>
      <c r="C22" s="117"/>
      <c r="D22" s="16">
        <v>0.2</v>
      </c>
      <c r="E22" s="16"/>
      <c r="F22" s="9" t="s">
        <v>94</v>
      </c>
      <c r="G22" s="86" t="s">
        <v>296</v>
      </c>
      <c r="H22" s="16"/>
      <c r="I22" s="17"/>
      <c r="J22" s="4"/>
      <c r="K22" s="17">
        <f t="shared" si="1"/>
        <v>0.2</v>
      </c>
      <c r="L22" s="17"/>
      <c r="M22" s="14"/>
      <c r="N22" s="18"/>
      <c r="O22" s="10">
        <f t="shared" si="0"/>
        <v>0</v>
      </c>
    </row>
    <row r="23" spans="1:15" ht="30" x14ac:dyDescent="0.25">
      <c r="A23" s="15">
        <v>14</v>
      </c>
      <c r="B23" s="117"/>
      <c r="C23" s="117"/>
      <c r="D23" s="16">
        <v>0.2</v>
      </c>
      <c r="E23" s="16"/>
      <c r="F23" s="9" t="s">
        <v>95</v>
      </c>
      <c r="G23" s="85"/>
      <c r="H23" s="16"/>
      <c r="I23" s="17"/>
      <c r="J23" s="4"/>
      <c r="K23" s="17"/>
      <c r="L23" s="17"/>
      <c r="M23" s="14"/>
      <c r="N23" s="18"/>
      <c r="O23" s="10">
        <f t="shared" si="0"/>
        <v>0</v>
      </c>
    </row>
    <row r="24" spans="1:15" x14ac:dyDescent="0.25">
      <c r="A24" s="15">
        <v>15</v>
      </c>
      <c r="B24" s="117"/>
      <c r="C24" s="117"/>
      <c r="D24" s="16">
        <v>0.2</v>
      </c>
      <c r="E24" s="16"/>
      <c r="F24" s="9" t="s">
        <v>96</v>
      </c>
      <c r="G24" s="85"/>
      <c r="H24" s="16"/>
      <c r="I24" s="21"/>
      <c r="J24" s="21"/>
      <c r="K24" s="17">
        <f t="shared" si="1"/>
        <v>0.2</v>
      </c>
      <c r="L24" s="17">
        <f t="shared" si="2"/>
        <v>0</v>
      </c>
      <c r="M24" s="14"/>
      <c r="N24" s="18"/>
      <c r="O24" s="10">
        <f t="shared" si="0"/>
        <v>0</v>
      </c>
    </row>
    <row r="25" spans="1:15" ht="195" x14ac:dyDescent="0.25">
      <c r="A25" s="15">
        <v>16</v>
      </c>
      <c r="B25" s="117" t="s">
        <v>148</v>
      </c>
      <c r="C25" s="117" t="s">
        <v>149</v>
      </c>
      <c r="D25" s="16">
        <v>0.2</v>
      </c>
      <c r="E25" s="16"/>
      <c r="F25" s="9" t="s">
        <v>239</v>
      </c>
      <c r="G25" s="86" t="s">
        <v>292</v>
      </c>
      <c r="H25" s="16"/>
      <c r="I25" s="17"/>
      <c r="J25" s="4"/>
      <c r="K25" s="17">
        <f t="shared" si="1"/>
        <v>0.2</v>
      </c>
      <c r="L25" s="17">
        <f xml:space="preserve"> IF($E25 = "N/A", 0, $E25)+ IF($I25 = "N/A", 0,$I25)</f>
        <v>0</v>
      </c>
      <c r="M25" s="14"/>
      <c r="N25" s="18"/>
      <c r="O25" s="10">
        <f t="shared" si="0"/>
        <v>0</v>
      </c>
    </row>
    <row r="26" spans="1:15" ht="105" x14ac:dyDescent="0.25">
      <c r="A26" s="15">
        <v>17</v>
      </c>
      <c r="B26" s="117"/>
      <c r="C26" s="117"/>
      <c r="D26" s="16">
        <v>0.2</v>
      </c>
      <c r="E26" s="16"/>
      <c r="F26" s="9" t="s">
        <v>150</v>
      </c>
      <c r="G26" s="86" t="s">
        <v>294</v>
      </c>
      <c r="H26" s="16"/>
      <c r="I26" s="17"/>
      <c r="J26" s="4"/>
      <c r="K26" s="17">
        <f t="shared" si="1"/>
        <v>0.2</v>
      </c>
      <c r="L26" s="17"/>
      <c r="M26" s="14"/>
      <c r="N26" s="18"/>
      <c r="O26" s="10">
        <f t="shared" si="0"/>
        <v>0</v>
      </c>
    </row>
    <row r="27" spans="1:15" ht="135" x14ac:dyDescent="0.25">
      <c r="A27" s="15">
        <v>19</v>
      </c>
      <c r="B27" s="117"/>
      <c r="C27" s="117"/>
      <c r="D27" s="16">
        <v>0.2</v>
      </c>
      <c r="E27" s="16"/>
      <c r="F27" s="9" t="s">
        <v>151</v>
      </c>
      <c r="G27" s="86" t="s">
        <v>293</v>
      </c>
      <c r="H27" s="16">
        <v>0.3</v>
      </c>
      <c r="I27" s="21"/>
      <c r="J27" s="21" t="s">
        <v>253</v>
      </c>
      <c r="K27" s="17">
        <f t="shared" si="1"/>
        <v>0.5</v>
      </c>
      <c r="L27" s="17">
        <f t="shared" si="2"/>
        <v>0</v>
      </c>
      <c r="M27" s="14"/>
      <c r="N27" s="18"/>
      <c r="O27" s="10">
        <f t="shared" si="0"/>
        <v>0</v>
      </c>
    </row>
  </sheetData>
  <mergeCells count="13">
    <mergeCell ref="B25:B27"/>
    <mergeCell ref="C25:C27"/>
    <mergeCell ref="B18:B20"/>
    <mergeCell ref="C18:C20"/>
    <mergeCell ref="B21:B24"/>
    <mergeCell ref="C21:C24"/>
    <mergeCell ref="B14:B17"/>
    <mergeCell ref="C14:C17"/>
    <mergeCell ref="E1:H5"/>
    <mergeCell ref="D8:G8"/>
    <mergeCell ref="H8:J8"/>
    <mergeCell ref="B10:B13"/>
    <mergeCell ref="C10:C13"/>
  </mergeCells>
  <conditionalFormatting sqref="A10:B24 A25:F27 H25:N27">
    <cfRule type="cellIs" dxfId="199" priority="30" operator="equal">
      <formula>$A$996</formula>
    </cfRule>
  </conditionalFormatting>
  <conditionalFormatting sqref="C10">
    <cfRule type="cellIs" dxfId="198" priority="146" operator="equal">
      <formula>$A$996</formula>
    </cfRule>
  </conditionalFormatting>
  <conditionalFormatting sqref="C14">
    <cfRule type="cellIs" dxfId="197" priority="94" operator="equal">
      <formula>$A$996</formula>
    </cfRule>
  </conditionalFormatting>
  <conditionalFormatting sqref="C24:F24 H24:I24">
    <cfRule type="cellIs" dxfId="196" priority="93" operator="equal">
      <formula>$A$996</formula>
    </cfRule>
  </conditionalFormatting>
  <conditionalFormatting sqref="C18:I23">
    <cfRule type="cellIs" dxfId="195" priority="11" operator="equal">
      <formula>$A$996</formula>
    </cfRule>
  </conditionalFormatting>
  <conditionalFormatting sqref="D21:D27">
    <cfRule type="cellIs" dxfId="194" priority="33" operator="equal">
      <formula>""" """</formula>
    </cfRule>
    <cfRule type="cellIs" dxfId="193" priority="32" operator="equal">
      <formula>""""""</formula>
    </cfRule>
  </conditionalFormatting>
  <conditionalFormatting sqref="D10:E12">
    <cfRule type="cellIs" dxfId="192" priority="1" operator="equal">
      <formula>$A$996</formula>
    </cfRule>
  </conditionalFormatting>
  <conditionalFormatting sqref="D10:E20">
    <cfRule type="cellIs" dxfId="191" priority="177" operator="equal">
      <formula>""""""</formula>
    </cfRule>
    <cfRule type="cellIs" dxfId="190" priority="178" operator="equal">
      <formula>""" """</formula>
    </cfRule>
  </conditionalFormatting>
  <conditionalFormatting sqref="D21:E24">
    <cfRule type="cellIs" dxfId="189" priority="128" operator="equal">
      <formula>""" """</formula>
    </cfRule>
    <cfRule type="cellIs" dxfId="188" priority="127" operator="equal">
      <formula>""""""</formula>
    </cfRule>
  </conditionalFormatting>
  <conditionalFormatting sqref="D21:F22 D23:G23 D24:F27 J10:J24 H25:J27 D10:I13 D14:F16 D17:I17 D18:F18 D19:G20">
    <cfRule type="cellIs" dxfId="187" priority="130" operator="equal">
      <formula>$A$996</formula>
    </cfRule>
  </conditionalFormatting>
  <conditionalFormatting sqref="D10:G17">
    <cfRule type="cellIs" dxfId="186" priority="26" operator="equal">
      <formula>""""""</formula>
    </cfRule>
  </conditionalFormatting>
  <conditionalFormatting sqref="D18:G20">
    <cfRule type="cellIs" dxfId="185" priority="21" operator="equal">
      <formula>""""""</formula>
    </cfRule>
  </conditionalFormatting>
  <conditionalFormatting sqref="D21:G27">
    <cfRule type="cellIs" dxfId="184" priority="2" operator="equal">
      <formula>""""""</formula>
    </cfRule>
  </conditionalFormatting>
  <conditionalFormatting sqref="D10:I13 J10:J24 D14:F16 D17:I17 D18:F18 D19:G20 D21:F22 D23:G23 D24:F27 H25:J27">
    <cfRule type="cellIs" dxfId="183" priority="131" operator="equal">
      <formula>$O$9996</formula>
    </cfRule>
  </conditionalFormatting>
  <conditionalFormatting sqref="D10:I17">
    <cfRule type="cellIs" dxfId="182" priority="29" operator="equal">
      <formula>$A$996</formula>
    </cfRule>
  </conditionalFormatting>
  <conditionalFormatting sqref="F14">
    <cfRule type="cellIs" dxfId="181" priority="185" operator="equal">
      <formula>""""""</formula>
    </cfRule>
    <cfRule type="cellIs" dxfId="180" priority="183" operator="equal">
      <formula>""""""</formula>
    </cfRule>
    <cfRule type="cellIs" dxfId="179" priority="184" operator="equal">
      <formula>""" """</formula>
    </cfRule>
  </conditionalFormatting>
  <conditionalFormatting sqref="F18 F19:G19">
    <cfRule type="cellIs" dxfId="178" priority="155" operator="equal">
      <formula>""""""</formula>
    </cfRule>
    <cfRule type="cellIs" dxfId="177" priority="154" operator="equal">
      <formula>""" """</formula>
    </cfRule>
    <cfRule type="cellIs" dxfId="176" priority="153" operator="equal">
      <formula>""""""</formula>
    </cfRule>
  </conditionalFormatting>
  <conditionalFormatting sqref="F10:G10">
    <cfRule type="cellIs" dxfId="175" priority="172" operator="equal">
      <formula>""" """</formula>
    </cfRule>
    <cfRule type="cellIs" dxfId="174" priority="171" operator="equal">
      <formula>""""""</formula>
    </cfRule>
  </conditionalFormatting>
  <conditionalFormatting sqref="F21:G23">
    <cfRule type="cellIs" dxfId="173" priority="14" operator="equal">
      <formula>""" """</formula>
    </cfRule>
    <cfRule type="cellIs" dxfId="172" priority="13" operator="equal">
      <formula>""""""</formula>
    </cfRule>
  </conditionalFormatting>
  <conditionalFormatting sqref="F25:G26">
    <cfRule type="cellIs" dxfId="171" priority="4" operator="equal">
      <formula>""" """</formula>
    </cfRule>
    <cfRule type="cellIs" dxfId="170" priority="3" operator="equal">
      <formula>""""""</formula>
    </cfRule>
  </conditionalFormatting>
  <conditionalFormatting sqref="G14">
    <cfRule type="cellIs" dxfId="169" priority="28" operator="equal">
      <formula>""" """</formula>
    </cfRule>
    <cfRule type="cellIs" dxfId="168" priority="27" operator="equal">
      <formula>""""""</formula>
    </cfRule>
  </conditionalFormatting>
  <conditionalFormatting sqref="G18">
    <cfRule type="cellIs" dxfId="167" priority="20" operator="equal">
      <formula>$O$9996</formula>
    </cfRule>
    <cfRule type="cellIs" dxfId="166" priority="19" operator="equal">
      <formula>$A$996</formula>
    </cfRule>
    <cfRule type="cellIs" dxfId="165" priority="22" operator="equal">
      <formula>""""""</formula>
    </cfRule>
    <cfRule type="cellIs" dxfId="164" priority="23" operator="equal">
      <formula>""" """</formula>
    </cfRule>
  </conditionalFormatting>
  <conditionalFormatting sqref="G21:G22">
    <cfRule type="cellIs" dxfId="163" priority="17" operator="equal">
      <formula>$O$9996</formula>
    </cfRule>
    <cfRule type="cellIs" dxfId="162" priority="16" operator="equal">
      <formula>$A$996</formula>
    </cfRule>
  </conditionalFormatting>
  <conditionalFormatting sqref="G24:G27">
    <cfRule type="cellIs" dxfId="161" priority="7" operator="equal">
      <formula>$A$996</formula>
    </cfRule>
    <cfRule type="cellIs" dxfId="160" priority="8" operator="equal">
      <formula>$O$9996</formula>
    </cfRule>
    <cfRule type="cellIs" dxfId="159" priority="5" operator="equal">
      <formula>$A$996</formula>
    </cfRule>
  </conditionalFormatting>
  <conditionalFormatting sqref="G25:H27">
    <cfRule type="cellIs" dxfId="158" priority="9" operator="equal">
      <formula>""""""</formula>
    </cfRule>
  </conditionalFormatting>
  <conditionalFormatting sqref="G14:I16">
    <cfRule type="cellIs" dxfId="157" priority="25" operator="equal">
      <formula>$O$9996</formula>
    </cfRule>
    <cfRule type="cellIs" dxfId="156" priority="24" operator="equal">
      <formula>$A$996</formula>
    </cfRule>
  </conditionalFormatting>
  <conditionalFormatting sqref="H18:H24">
    <cfRule type="cellIs" dxfId="155" priority="92" operator="equal">
      <formula>""""""</formula>
    </cfRule>
    <cfRule type="cellIs" dxfId="154" priority="88" operator="equal">
      <formula>$A$996</formula>
    </cfRule>
    <cfRule type="cellIs" dxfId="153" priority="89" operator="equal">
      <formula>$O$9996</formula>
    </cfRule>
    <cfRule type="cellIs" dxfId="152" priority="90" operator="equal">
      <formula>""""""</formula>
    </cfRule>
    <cfRule type="cellIs" dxfId="151" priority="91" operator="equal">
      <formula>""" """</formula>
    </cfRule>
  </conditionalFormatting>
  <conditionalFormatting sqref="H10:I17 D25:E27 H25:H27">
    <cfRule type="cellIs" dxfId="150" priority="189" operator="equal">
      <formula>""""""</formula>
    </cfRule>
    <cfRule type="cellIs" dxfId="149" priority="190" operator="equal">
      <formula>""" """</formula>
    </cfRule>
  </conditionalFormatting>
  <conditionalFormatting sqref="I18:I19">
    <cfRule type="cellIs" dxfId="148" priority="135" operator="equal">
      <formula>""" """</formula>
    </cfRule>
    <cfRule type="cellIs" dxfId="147" priority="134" operator="equal">
      <formula>""""""</formula>
    </cfRule>
  </conditionalFormatting>
  <conditionalFormatting sqref="I18:I24">
    <cfRule type="cellIs" dxfId="146" priority="102" operator="equal">
      <formula>$A$996</formula>
    </cfRule>
    <cfRule type="cellIs" dxfId="145" priority="103" operator="equal">
      <formula>$O$9996</formula>
    </cfRule>
  </conditionalFormatting>
  <conditionalFormatting sqref="I21:I23">
    <cfRule type="cellIs" dxfId="144" priority="96" operator="equal">
      <formula>""""""</formula>
    </cfRule>
    <cfRule type="cellIs" dxfId="143" priority="97" operator="equal">
      <formula>""" """</formula>
    </cfRule>
  </conditionalFormatting>
  <conditionalFormatting sqref="I25:I26">
    <cfRule type="cellIs" dxfId="142" priority="56" operator="equal">
      <formula>""""""</formula>
    </cfRule>
    <cfRule type="cellIs" dxfId="141" priority="57" operator="equal">
      <formula>""" """</formula>
    </cfRule>
  </conditionalFormatting>
  <conditionalFormatting sqref="I18:J19">
    <cfRule type="cellIs" dxfId="140" priority="136" operator="equal">
      <formula>""""""</formula>
    </cfRule>
  </conditionalFormatting>
  <conditionalFormatting sqref="I21:J23">
    <cfRule type="cellIs" dxfId="139" priority="98" operator="equal">
      <formula>""""""</formula>
    </cfRule>
  </conditionalFormatting>
  <conditionalFormatting sqref="I25:J26">
    <cfRule type="cellIs" dxfId="138" priority="58" operator="equal">
      <formula>""""""</formula>
    </cfRule>
  </conditionalFormatting>
  <conditionalFormatting sqref="J10:J16 H10:I17">
    <cfRule type="cellIs" dxfId="137" priority="192" operator="equal">
      <formula>""""""</formula>
    </cfRule>
  </conditionalFormatting>
  <conditionalFormatting sqref="J10:N24">
    <cfRule type="cellIs" dxfId="136" priority="95" operator="equal">
      <formula>$A$996</formula>
    </cfRule>
  </conditionalFormatting>
  <conditionalFormatting sqref="N10:N27">
    <cfRule type="cellIs" dxfId="135" priority="106" operator="equal">
      <formula>""""""</formula>
    </cfRule>
    <cfRule type="cellIs" dxfId="134" priority="107" operator="equal">
      <formula>$A$996</formula>
    </cfRule>
    <cfRule type="cellIs" dxfId="133" priority="108" operator="equal">
      <formula>$O$9996</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1"/>
  <sheetViews>
    <sheetView topLeftCell="B8" workbookViewId="0">
      <selection activeCell="G18" sqref="G18"/>
    </sheetView>
  </sheetViews>
  <sheetFormatPr defaultColWidth="9.140625" defaultRowHeight="15" x14ac:dyDescent="0.25"/>
  <cols>
    <col min="1" max="1" width="3.85546875" style="10" customWidth="1"/>
    <col min="2" max="2" width="48" style="10" customWidth="1"/>
    <col min="3" max="3" width="34.28515625" style="10" customWidth="1"/>
    <col min="4" max="5" width="10.140625" style="10" customWidth="1"/>
    <col min="6" max="6" width="31.42578125" style="10" customWidth="1"/>
    <col min="7" max="7" width="46.28515625" style="10" customWidth="1"/>
    <col min="8" max="9" width="10.140625" style="10" customWidth="1"/>
    <col min="10" max="10" width="39.5703125" style="10" customWidth="1"/>
    <col min="11" max="11" width="17.85546875" style="10" customWidth="1"/>
    <col min="12" max="12" width="16.28515625" style="10" customWidth="1"/>
    <col min="13" max="13" width="14.28515625" style="10" customWidth="1"/>
    <col min="14" max="14" width="17.140625" style="10" customWidth="1"/>
    <col min="15" max="15" width="0.140625" style="10" customWidth="1"/>
    <col min="16" max="16384" width="9.140625" style="10"/>
  </cols>
  <sheetData>
    <row r="1" spans="1:15" ht="38.25" customHeight="1" x14ac:dyDescent="0.25">
      <c r="B1" s="27" t="s">
        <v>155</v>
      </c>
      <c r="C1" s="7"/>
      <c r="E1" s="111" t="s">
        <v>178</v>
      </c>
      <c r="F1" s="111"/>
      <c r="G1" s="111"/>
      <c r="H1" s="111"/>
    </row>
    <row r="2" spans="1:15" x14ac:dyDescent="0.25">
      <c r="B2" s="11" t="s">
        <v>0</v>
      </c>
      <c r="C2" s="12" t="s">
        <v>11</v>
      </c>
      <c r="E2" s="111"/>
      <c r="F2" s="111"/>
      <c r="G2" s="111"/>
      <c r="H2" s="111"/>
    </row>
    <row r="3" spans="1:15" x14ac:dyDescent="0.25">
      <c r="B3" s="11" t="s">
        <v>1</v>
      </c>
      <c r="C3" s="13">
        <f xml:space="preserve"> SUM(K$10:K$478)</f>
        <v>8</v>
      </c>
      <c r="E3" s="111"/>
      <c r="F3" s="111"/>
      <c r="G3" s="111"/>
      <c r="H3" s="111"/>
    </row>
    <row r="4" spans="1:15" x14ac:dyDescent="0.25">
      <c r="B4" s="4" t="s">
        <v>2</v>
      </c>
      <c r="C4" s="13">
        <f xml:space="preserve"> SUM(L$10:L$478)</f>
        <v>0</v>
      </c>
      <c r="E4" s="111"/>
      <c r="F4" s="111"/>
      <c r="G4" s="111"/>
      <c r="H4" s="111"/>
    </row>
    <row r="5" spans="1:15" ht="15.75" thickBot="1" x14ac:dyDescent="0.3">
      <c r="B5" s="4" t="s">
        <v>3</v>
      </c>
      <c r="C5" s="14">
        <f>SUM($O$10:$O$484)</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150" x14ac:dyDescent="0.25">
      <c r="A10" s="15">
        <v>1</v>
      </c>
      <c r="B10" s="115" t="s">
        <v>226</v>
      </c>
      <c r="C10" s="115" t="s">
        <v>231</v>
      </c>
      <c r="D10" s="16">
        <v>1</v>
      </c>
      <c r="E10" s="16"/>
      <c r="F10" s="8" t="s">
        <v>225</v>
      </c>
      <c r="G10" s="8" t="s">
        <v>291</v>
      </c>
      <c r="H10" s="17"/>
      <c r="I10" s="17"/>
      <c r="J10" s="4"/>
      <c r="K10" s="17">
        <f xml:space="preserve"> IF($D10 = "N/A", 0, $D10)+ IF($H10 = "N/A", 0,$H10)</f>
        <v>1</v>
      </c>
      <c r="L10" s="17">
        <f xml:space="preserve"> IF($E10 = "N/A", 0, $E10)+ IF($I10 = "N/A", 0,$I10)</f>
        <v>0</v>
      </c>
      <c r="M10" s="14"/>
      <c r="N10" s="18"/>
      <c r="O10" s="10">
        <f>IF(SUM($L$10:$L$484) = 0, 0, $M10*($L10/SUM($L$10:$L$484)))</f>
        <v>0</v>
      </c>
    </row>
    <row r="11" spans="1:15" ht="30" x14ac:dyDescent="0.25">
      <c r="A11" s="15">
        <v>2</v>
      </c>
      <c r="B11" s="125"/>
      <c r="C11" s="125"/>
      <c r="D11" s="17"/>
      <c r="E11" s="17"/>
      <c r="F11" s="9"/>
      <c r="G11" s="9"/>
      <c r="H11" s="16">
        <v>7</v>
      </c>
      <c r="I11" s="16"/>
      <c r="J11" s="18" t="s">
        <v>232</v>
      </c>
      <c r="K11" s="17">
        <f t="shared" ref="K11" si="0" xml:space="preserve"> IF($D11 = "N/A", 0, $D11)+ IF($H11 = "N/A", 0,$H11)</f>
        <v>7</v>
      </c>
      <c r="L11" s="17">
        <f t="shared" ref="L11" si="1" xml:space="preserve"> IF($E11 = "N/A", 0, $E11)+ IF($I11 = "N/A", 0,$I11)</f>
        <v>0</v>
      </c>
      <c r="M11" s="14"/>
      <c r="N11" s="18"/>
      <c r="O11" s="10">
        <f>IF(SUM($L$10:$L$484) = 0, 0, $M11*($L11/SUM($L$10:$L$484)))</f>
        <v>0</v>
      </c>
    </row>
  </sheetData>
  <mergeCells count="5">
    <mergeCell ref="E1:H5"/>
    <mergeCell ref="D8:G8"/>
    <mergeCell ref="H8:J8"/>
    <mergeCell ref="B10:B11"/>
    <mergeCell ref="C10:C11"/>
  </mergeCells>
  <conditionalFormatting sqref="A10:C10 A11">
    <cfRule type="cellIs" dxfId="132" priority="487" operator="equal">
      <formula>$A$974</formula>
    </cfRule>
  </conditionalFormatting>
  <conditionalFormatting sqref="D10:E11">
    <cfRule type="cellIs" dxfId="131" priority="514" operator="equal">
      <formula>""""""</formula>
    </cfRule>
    <cfRule type="cellIs" dxfId="130" priority="515" operator="equal">
      <formula>""" """</formula>
    </cfRule>
  </conditionalFormatting>
  <conditionalFormatting sqref="D10:H11">
    <cfRule type="cellIs" dxfId="129" priority="521" operator="equal">
      <formula>$A$974</formula>
    </cfRule>
    <cfRule type="cellIs" dxfId="128" priority="522" operator="equal">
      <formula>$O$9974</formula>
    </cfRule>
  </conditionalFormatting>
  <conditionalFormatting sqref="D10:J11">
    <cfRule type="cellIs" dxfId="127" priority="3" operator="equal">
      <formula>""""""</formula>
    </cfRule>
  </conditionalFormatting>
  <conditionalFormatting sqref="D10:N11">
    <cfRule type="cellIs" dxfId="126" priority="24" operator="equal">
      <formula>$A$974</formula>
    </cfRule>
  </conditionalFormatting>
  <conditionalFormatting sqref="F10:I10">
    <cfRule type="cellIs" dxfId="125" priority="481" operator="equal">
      <formula>""""""</formula>
    </cfRule>
    <cfRule type="cellIs" dxfId="124" priority="482" operator="equal">
      <formula>""" """</formula>
    </cfRule>
  </conditionalFormatting>
  <conditionalFormatting sqref="H11:I11">
    <cfRule type="cellIs" dxfId="123" priority="399" operator="equal">
      <formula>""""""</formula>
    </cfRule>
    <cfRule type="cellIs" dxfId="122" priority="400" operator="equal">
      <formula>""" """</formula>
    </cfRule>
  </conditionalFormatting>
  <conditionalFormatting sqref="I10:J10">
    <cfRule type="cellIs" dxfId="121" priority="484" operator="equal">
      <formula>$A$974</formula>
    </cfRule>
    <cfRule type="cellIs" dxfId="120" priority="485" operator="equal">
      <formula>$O$9974</formula>
    </cfRule>
  </conditionalFormatting>
  <conditionalFormatting sqref="I11:J11">
    <cfRule type="cellIs" dxfId="119" priority="402" operator="equal">
      <formula>$A$974</formula>
    </cfRule>
    <cfRule type="cellIs" dxfId="118" priority="403" operator="equal">
      <formula>$O$9974</formula>
    </cfRule>
  </conditionalFormatting>
  <conditionalFormatting sqref="N10:N11">
    <cfRule type="cellIs" dxfId="117" priority="30" operator="equal">
      <formula>""""""</formula>
    </cfRule>
    <cfRule type="cellIs" dxfId="116" priority="31" operator="equal">
      <formula>$A$974</formula>
    </cfRule>
    <cfRule type="cellIs" dxfId="115" priority="32" operator="equal">
      <formula>$O$9974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tint="0.249977111117893"/>
  </sheetPr>
  <dimension ref="A1:O19"/>
  <sheetViews>
    <sheetView workbookViewId="0">
      <selection activeCell="C18" sqref="C18:C19"/>
    </sheetView>
  </sheetViews>
  <sheetFormatPr defaultColWidth="9.140625" defaultRowHeight="15" x14ac:dyDescent="0.25"/>
  <cols>
    <col min="1" max="1" width="3.85546875" style="10" customWidth="1"/>
    <col min="2" max="2" width="48" style="10" customWidth="1"/>
    <col min="3" max="3" width="34.28515625" style="10" customWidth="1"/>
    <col min="4" max="5" width="10.140625" style="10" customWidth="1"/>
    <col min="6" max="6" width="47.85546875" style="10" customWidth="1"/>
    <col min="7" max="7" width="40.42578125" style="10" customWidth="1"/>
    <col min="8" max="9" width="10.140625" style="10" customWidth="1"/>
    <col min="10" max="10" width="39.5703125" style="10" customWidth="1"/>
    <col min="11" max="11" width="17.85546875" style="10" customWidth="1"/>
    <col min="12" max="12" width="16.28515625" style="10" customWidth="1"/>
    <col min="13" max="13" width="14.28515625" style="10" customWidth="1"/>
    <col min="14" max="14" width="17.140625" style="10" customWidth="1"/>
    <col min="15" max="15" width="0.140625" style="10" customWidth="1"/>
    <col min="16" max="16384" width="9.140625" style="10"/>
  </cols>
  <sheetData>
    <row r="1" spans="1:15" ht="38.25" customHeight="1" x14ac:dyDescent="0.25">
      <c r="B1" s="27" t="s">
        <v>161</v>
      </c>
      <c r="C1" s="7"/>
      <c r="E1" s="111" t="s">
        <v>109</v>
      </c>
      <c r="F1" s="111"/>
      <c r="G1" s="111"/>
      <c r="H1" s="111"/>
    </row>
    <row r="2" spans="1:15" x14ac:dyDescent="0.25">
      <c r="B2" s="11" t="s">
        <v>0</v>
      </c>
      <c r="C2" s="12" t="s">
        <v>11</v>
      </c>
      <c r="E2" s="111"/>
      <c r="F2" s="111"/>
      <c r="G2" s="111"/>
      <c r="H2" s="111"/>
    </row>
    <row r="3" spans="1:15" x14ac:dyDescent="0.25">
      <c r="B3" s="11" t="s">
        <v>1</v>
      </c>
      <c r="C3" s="13">
        <f xml:space="preserve"> SUM(K$10:K$486)</f>
        <v>8</v>
      </c>
      <c r="E3" s="111"/>
      <c r="F3" s="111"/>
      <c r="G3" s="111"/>
      <c r="H3" s="111"/>
    </row>
    <row r="4" spans="1:15" x14ac:dyDescent="0.25">
      <c r="B4" s="4" t="s">
        <v>2</v>
      </c>
      <c r="C4" s="13">
        <f xml:space="preserve"> SUM(L$10:L$486)</f>
        <v>0</v>
      </c>
      <c r="E4" s="111"/>
      <c r="F4" s="111"/>
      <c r="G4" s="111"/>
      <c r="H4" s="111"/>
    </row>
    <row r="5" spans="1:15" ht="15.75" thickBot="1" x14ac:dyDescent="0.3">
      <c r="B5" s="4" t="s">
        <v>3</v>
      </c>
      <c r="C5" s="14">
        <f>SUM($O$10:$O$492)</f>
        <v>0</v>
      </c>
      <c r="E5" s="112"/>
      <c r="F5" s="112"/>
      <c r="G5" s="112"/>
      <c r="H5" s="112"/>
    </row>
    <row r="6" spans="1:15" ht="15.75" thickTop="1" x14ac:dyDescent="0.25">
      <c r="B6" s="4" t="s">
        <v>4</v>
      </c>
      <c r="C6" s="14" t="s">
        <v>12</v>
      </c>
    </row>
    <row r="8" spans="1:15" ht="30" x14ac:dyDescent="0.25">
      <c r="A8" s="3" t="s">
        <v>5</v>
      </c>
      <c r="B8" s="3" t="s">
        <v>26</v>
      </c>
      <c r="C8" s="3" t="s">
        <v>36</v>
      </c>
      <c r="D8" s="113" t="s">
        <v>7</v>
      </c>
      <c r="E8" s="113"/>
      <c r="F8" s="113"/>
      <c r="G8" s="113"/>
      <c r="H8" s="113" t="s">
        <v>8</v>
      </c>
      <c r="I8" s="113"/>
      <c r="J8" s="113"/>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x14ac:dyDescent="0.25">
      <c r="A10" s="15">
        <v>1</v>
      </c>
      <c r="B10" s="114" t="s">
        <v>162</v>
      </c>
      <c r="C10" s="115" t="s">
        <v>167</v>
      </c>
      <c r="D10" s="16">
        <v>0.2</v>
      </c>
      <c r="E10" s="16"/>
      <c r="F10" s="8" t="s">
        <v>168</v>
      </c>
      <c r="G10" s="8"/>
      <c r="H10" s="17"/>
      <c r="I10" s="17"/>
      <c r="J10" s="4"/>
      <c r="K10" s="17">
        <f xml:space="preserve"> IF($D10 = "N/A", 0, $D10)+ IF($H10 = "N/A", 0,$H10)</f>
        <v>0.2</v>
      </c>
      <c r="L10" s="17">
        <f xml:space="preserve"> IF($E10 = "N/A", 0, $E10)+ IF($I10 = "N/A", 0,$I10)</f>
        <v>0</v>
      </c>
      <c r="M10" s="14"/>
      <c r="N10" s="18"/>
      <c r="O10" s="10">
        <f t="shared" ref="O10:O19" si="0">IF(SUM($L$10:$L$492) = 0, 0, $M10*($L10/SUM($L$10:$L$492)))</f>
        <v>0</v>
      </c>
    </row>
    <row r="11" spans="1:15" x14ac:dyDescent="0.25">
      <c r="A11" s="15">
        <v>2</v>
      </c>
      <c r="B11" s="114"/>
      <c r="C11" s="125"/>
      <c r="D11" s="17"/>
      <c r="E11" s="17"/>
      <c r="F11" s="9"/>
      <c r="G11" s="9"/>
      <c r="H11" s="16">
        <v>1</v>
      </c>
      <c r="I11" s="16"/>
      <c r="J11" s="18" t="s">
        <v>169</v>
      </c>
      <c r="K11" s="17">
        <f t="shared" ref="K11:K19" si="1" xml:space="preserve"> IF($D11 = "N/A", 0, $D11)+ IF($H11 = "N/A", 0,$H11)</f>
        <v>1</v>
      </c>
      <c r="L11" s="17">
        <f t="shared" ref="L11:L19" si="2" xml:space="preserve"> IF($E11 = "N/A", 0, $E11)+ IF($I11 = "N/A", 0,$I11)</f>
        <v>0</v>
      </c>
      <c r="M11" s="14"/>
      <c r="N11" s="18"/>
      <c r="O11" s="10">
        <f t="shared" si="0"/>
        <v>0</v>
      </c>
    </row>
    <row r="12" spans="1:15" x14ac:dyDescent="0.25">
      <c r="A12" s="15">
        <v>3</v>
      </c>
      <c r="B12" s="108" t="s">
        <v>163</v>
      </c>
      <c r="C12" s="115" t="s">
        <v>167</v>
      </c>
      <c r="D12" s="16">
        <v>0.2</v>
      </c>
      <c r="E12" s="16"/>
      <c r="F12" s="9" t="s">
        <v>170</v>
      </c>
      <c r="G12" s="9"/>
      <c r="H12" s="17"/>
      <c r="I12" s="17"/>
      <c r="J12" s="4"/>
      <c r="K12" s="17">
        <f t="shared" si="1"/>
        <v>0.2</v>
      </c>
      <c r="L12" s="17">
        <f t="shared" si="2"/>
        <v>0</v>
      </c>
      <c r="M12" s="14"/>
      <c r="N12" s="18"/>
      <c r="O12" s="10">
        <f t="shared" si="0"/>
        <v>0</v>
      </c>
    </row>
    <row r="13" spans="1:15" ht="43.5" customHeight="1" x14ac:dyDescent="0.25">
      <c r="A13" s="15">
        <v>4</v>
      </c>
      <c r="B13" s="108"/>
      <c r="C13" s="125"/>
      <c r="D13" s="16"/>
      <c r="E13" s="16"/>
      <c r="F13" s="9"/>
      <c r="G13" s="9"/>
      <c r="H13" s="16">
        <v>1.5</v>
      </c>
      <c r="I13" s="16"/>
      <c r="J13" s="18" t="s">
        <v>171</v>
      </c>
      <c r="K13" s="17">
        <f t="shared" si="1"/>
        <v>1.5</v>
      </c>
      <c r="L13" s="17">
        <f t="shared" si="2"/>
        <v>0</v>
      </c>
      <c r="M13" s="14"/>
      <c r="N13" s="18"/>
      <c r="O13" s="10">
        <f t="shared" si="0"/>
        <v>0</v>
      </c>
    </row>
    <row r="14" spans="1:15" ht="57.75" customHeight="1" x14ac:dyDescent="0.25">
      <c r="A14" s="15">
        <v>5</v>
      </c>
      <c r="B14" s="117" t="s">
        <v>164</v>
      </c>
      <c r="C14" s="115" t="s">
        <v>167</v>
      </c>
      <c r="D14" s="16">
        <v>0.2</v>
      </c>
      <c r="E14" s="16"/>
      <c r="F14" s="9" t="s">
        <v>173</v>
      </c>
      <c r="G14" s="9"/>
      <c r="H14" s="17"/>
      <c r="I14" s="17"/>
      <c r="J14" s="4"/>
      <c r="K14" s="17">
        <f t="shared" si="1"/>
        <v>0.2</v>
      </c>
      <c r="L14" s="17">
        <f t="shared" si="2"/>
        <v>0</v>
      </c>
      <c r="M14" s="14"/>
      <c r="N14" s="18"/>
      <c r="O14" s="10">
        <f t="shared" si="0"/>
        <v>0</v>
      </c>
    </row>
    <row r="15" spans="1:15" ht="53.25" customHeight="1" x14ac:dyDescent="0.25">
      <c r="A15" s="15">
        <v>6</v>
      </c>
      <c r="B15" s="117"/>
      <c r="C15" s="125"/>
      <c r="D15" s="16"/>
      <c r="E15" s="16"/>
      <c r="F15" s="9"/>
      <c r="G15" s="9"/>
      <c r="H15" s="16">
        <v>1.5</v>
      </c>
      <c r="I15" s="16"/>
      <c r="J15" s="18" t="s">
        <v>172</v>
      </c>
      <c r="K15" s="17">
        <f t="shared" si="1"/>
        <v>1.5</v>
      </c>
      <c r="L15" s="17">
        <f t="shared" si="2"/>
        <v>0</v>
      </c>
      <c r="M15" s="14"/>
      <c r="N15" s="18"/>
      <c r="O15" s="10">
        <f t="shared" si="0"/>
        <v>0</v>
      </c>
    </row>
    <row r="16" spans="1:15" ht="57.75" customHeight="1" x14ac:dyDescent="0.25">
      <c r="A16" s="15">
        <v>7</v>
      </c>
      <c r="B16" s="117" t="s">
        <v>165</v>
      </c>
      <c r="C16" s="115" t="s">
        <v>167</v>
      </c>
      <c r="D16" s="16">
        <v>0.2</v>
      </c>
      <c r="E16" s="16"/>
      <c r="F16" s="9" t="s">
        <v>174</v>
      </c>
      <c r="G16" s="9"/>
      <c r="H16" s="17"/>
      <c r="I16" s="17"/>
      <c r="J16" s="4"/>
      <c r="K16" s="17">
        <f t="shared" si="1"/>
        <v>0.2</v>
      </c>
      <c r="L16" s="17">
        <f t="shared" si="2"/>
        <v>0</v>
      </c>
      <c r="M16" s="14"/>
      <c r="N16" s="18"/>
      <c r="O16" s="10">
        <f t="shared" si="0"/>
        <v>0</v>
      </c>
    </row>
    <row r="17" spans="1:15" ht="53.25" customHeight="1" x14ac:dyDescent="0.25">
      <c r="A17" s="15">
        <v>8</v>
      </c>
      <c r="B17" s="117"/>
      <c r="C17" s="125"/>
      <c r="D17" s="16"/>
      <c r="E17" s="16"/>
      <c r="F17" s="9"/>
      <c r="G17" s="9"/>
      <c r="H17" s="16">
        <v>1.5</v>
      </c>
      <c r="I17" s="16"/>
      <c r="J17" s="18" t="s">
        <v>175</v>
      </c>
      <c r="K17" s="17">
        <f t="shared" si="1"/>
        <v>1.5</v>
      </c>
      <c r="L17" s="17">
        <f t="shared" si="2"/>
        <v>0</v>
      </c>
      <c r="M17" s="14"/>
      <c r="N17" s="18"/>
      <c r="O17" s="10">
        <f t="shared" si="0"/>
        <v>0</v>
      </c>
    </row>
    <row r="18" spans="1:15" ht="57.75" customHeight="1" x14ac:dyDescent="0.25">
      <c r="A18" s="15">
        <v>9</v>
      </c>
      <c r="B18" s="126" t="s">
        <v>166</v>
      </c>
      <c r="C18" s="115" t="s">
        <v>167</v>
      </c>
      <c r="D18" s="16">
        <v>0.2</v>
      </c>
      <c r="E18" s="16"/>
      <c r="F18" s="9" t="s">
        <v>176</v>
      </c>
      <c r="G18" s="9"/>
      <c r="H18" s="17"/>
      <c r="I18" s="17"/>
      <c r="J18" s="4"/>
      <c r="K18" s="17">
        <f t="shared" si="1"/>
        <v>0.2</v>
      </c>
      <c r="L18" s="17">
        <f t="shared" si="2"/>
        <v>0</v>
      </c>
      <c r="M18" s="14"/>
      <c r="N18" s="18"/>
      <c r="O18" s="10">
        <f t="shared" si="0"/>
        <v>0</v>
      </c>
    </row>
    <row r="19" spans="1:15" ht="53.25" customHeight="1" x14ac:dyDescent="0.25">
      <c r="A19" s="15">
        <v>10</v>
      </c>
      <c r="B19" s="127"/>
      <c r="C19" s="125"/>
      <c r="D19" s="16"/>
      <c r="E19" s="16"/>
      <c r="F19" s="9"/>
      <c r="G19" s="9"/>
      <c r="H19" s="16">
        <v>1.5</v>
      </c>
      <c r="I19" s="16"/>
      <c r="J19" s="18" t="s">
        <v>177</v>
      </c>
      <c r="K19" s="17">
        <f t="shared" si="1"/>
        <v>1.5</v>
      </c>
      <c r="L19" s="17">
        <f t="shared" si="2"/>
        <v>0</v>
      </c>
      <c r="M19" s="14"/>
      <c r="N19" s="18"/>
      <c r="O19" s="10">
        <f t="shared" si="0"/>
        <v>0</v>
      </c>
    </row>
  </sheetData>
  <mergeCells count="13">
    <mergeCell ref="B14:B15"/>
    <mergeCell ref="C14:C15"/>
    <mergeCell ref="B16:B17"/>
    <mergeCell ref="C16:C17"/>
    <mergeCell ref="B18:B19"/>
    <mergeCell ref="C18:C19"/>
    <mergeCell ref="B12:B13"/>
    <mergeCell ref="C12:C13"/>
    <mergeCell ref="E1:H5"/>
    <mergeCell ref="D8:G8"/>
    <mergeCell ref="H8:J8"/>
    <mergeCell ref="B10:B11"/>
    <mergeCell ref="C10:C11"/>
  </mergeCells>
  <conditionalFormatting sqref="C10">
    <cfRule type="cellIs" dxfId="114" priority="487" operator="equal">
      <formula>$A$982</formula>
    </cfRule>
  </conditionalFormatting>
  <conditionalFormatting sqref="C12">
    <cfRule type="cellIs" dxfId="113" priority="331" operator="equal">
      <formula>$A$982</formula>
    </cfRule>
  </conditionalFormatting>
  <conditionalFormatting sqref="C14">
    <cfRule type="cellIs" dxfId="112" priority="330" operator="equal">
      <formula>$A$982</formula>
    </cfRule>
  </conditionalFormatting>
  <conditionalFormatting sqref="C16:H16">
    <cfRule type="cellIs" dxfId="111" priority="329" operator="equal">
      <formula>$A$982</formula>
    </cfRule>
  </conditionalFormatting>
  <conditionalFormatting sqref="D14">
    <cfRule type="cellIs" dxfId="110" priority="433" operator="equal">
      <formula>""""""</formula>
    </cfRule>
    <cfRule type="cellIs" dxfId="109" priority="432" operator="equal">
      <formula>""" """</formula>
    </cfRule>
    <cfRule type="cellIs" dxfId="108" priority="431" operator="equal">
      <formula>""""""</formula>
    </cfRule>
  </conditionalFormatting>
  <conditionalFormatting sqref="D10:E15">
    <cfRule type="cellIs" dxfId="107" priority="516" operator="equal">
      <formula>""""""</formula>
    </cfRule>
    <cfRule type="cellIs" dxfId="106" priority="515" operator="equal">
      <formula>""" """</formula>
    </cfRule>
    <cfRule type="cellIs" dxfId="105" priority="514" operator="equal">
      <formula>""""""</formula>
    </cfRule>
  </conditionalFormatting>
  <conditionalFormatting sqref="D17:E17">
    <cfRule type="cellIs" dxfId="104" priority="470" operator="equal">
      <formula>""""""</formula>
    </cfRule>
    <cfRule type="cellIs" dxfId="103" priority="469" operator="equal">
      <formula>""" """</formula>
    </cfRule>
    <cfRule type="cellIs" dxfId="102" priority="468" operator="equal">
      <formula>""""""</formula>
    </cfRule>
  </conditionalFormatting>
  <conditionalFormatting sqref="D19:E19">
    <cfRule type="cellIs" dxfId="101" priority="320" operator="equal">
      <formula>""""""</formula>
    </cfRule>
    <cfRule type="cellIs" dxfId="100" priority="321" operator="equal">
      <formula>""" """</formula>
    </cfRule>
    <cfRule type="cellIs" dxfId="99" priority="322" operator="equal">
      <formula>""""""</formula>
    </cfRule>
  </conditionalFormatting>
  <conditionalFormatting sqref="D16:G16">
    <cfRule type="cellIs" dxfId="98" priority="427" operator="equal">
      <formula>""""""</formula>
    </cfRule>
  </conditionalFormatting>
  <conditionalFormatting sqref="D18:G18">
    <cfRule type="cellIs" dxfId="97" priority="334" operator="equal">
      <formula>""""""</formula>
    </cfRule>
  </conditionalFormatting>
  <conditionalFormatting sqref="D10:H15 A10:B18 A19">
    <cfRule type="cellIs" dxfId="96" priority="523" operator="equal">
      <formula>$A$982</formula>
    </cfRule>
  </conditionalFormatting>
  <conditionalFormatting sqref="D10:H15 I12:J12 I14:J14">
    <cfRule type="cellIs" dxfId="95" priority="521" operator="equal">
      <formula>$A$982</formula>
    </cfRule>
    <cfRule type="cellIs" dxfId="94" priority="522" operator="equal">
      <formula>$O$9982</formula>
    </cfRule>
  </conditionalFormatting>
  <conditionalFormatting sqref="D17:H17">
    <cfRule type="cellIs" dxfId="93" priority="471" operator="equal">
      <formula>$A$982</formula>
    </cfRule>
    <cfRule type="cellIs" dxfId="92" priority="472" operator="equal">
      <formula>$O$9982</formula>
    </cfRule>
  </conditionalFormatting>
  <conditionalFormatting sqref="D17:H19">
    <cfRule type="cellIs" dxfId="91" priority="325" operator="equal">
      <formula>$A$982</formula>
    </cfRule>
  </conditionalFormatting>
  <conditionalFormatting sqref="D19:H19">
    <cfRule type="cellIs" dxfId="90" priority="323" operator="equal">
      <formula>$A$982</formula>
    </cfRule>
    <cfRule type="cellIs" dxfId="89" priority="324" operator="equal">
      <formula>$O$9982</formula>
    </cfRule>
  </conditionalFormatting>
  <conditionalFormatting sqref="D16:I16">
    <cfRule type="cellIs" dxfId="88" priority="425" operator="equal">
      <formula>""""""</formula>
    </cfRule>
    <cfRule type="cellIs" dxfId="87" priority="426" operator="equal">
      <formula>""" """</formula>
    </cfRule>
  </conditionalFormatting>
  <conditionalFormatting sqref="D18:I18">
    <cfRule type="cellIs" dxfId="86" priority="333" operator="equal">
      <formula>""" """</formula>
    </cfRule>
    <cfRule type="cellIs" dxfId="85" priority="332" operator="equal">
      <formula>""""""</formula>
    </cfRule>
  </conditionalFormatting>
  <conditionalFormatting sqref="D16:J16">
    <cfRule type="cellIs" dxfId="84" priority="429" operator="equal">
      <formula>$O$9982</formula>
    </cfRule>
    <cfRule type="cellIs" dxfId="83" priority="428" operator="equal">
      <formula>$A$982</formula>
    </cfRule>
  </conditionalFormatting>
  <conditionalFormatting sqref="D18:J18">
    <cfRule type="cellIs" dxfId="82" priority="336" operator="equal">
      <formula>$O$9982</formula>
    </cfRule>
    <cfRule type="cellIs" dxfId="81" priority="335" operator="equal">
      <formula>$A$982</formula>
    </cfRule>
  </conditionalFormatting>
  <conditionalFormatting sqref="F12:G12">
    <cfRule type="cellIs" dxfId="80" priority="513" operator="equal">
      <formula>""""""</formula>
    </cfRule>
  </conditionalFormatting>
  <conditionalFormatting sqref="F14:G14">
    <cfRule type="cellIs" dxfId="79" priority="492" operator="equal">
      <formula>""""""</formula>
    </cfRule>
  </conditionalFormatting>
  <conditionalFormatting sqref="F10:I10 F12:I12">
    <cfRule type="cellIs" dxfId="78" priority="481" operator="equal">
      <formula>""""""</formula>
    </cfRule>
    <cfRule type="cellIs" dxfId="77" priority="482" operator="equal">
      <formula>""" """</formula>
    </cfRule>
  </conditionalFormatting>
  <conditionalFormatting sqref="F14:I14">
    <cfRule type="cellIs" dxfId="76" priority="475" operator="equal">
      <formula>""""""</formula>
    </cfRule>
    <cfRule type="cellIs" dxfId="75" priority="476" operator="equal">
      <formula>""" """</formula>
    </cfRule>
  </conditionalFormatting>
  <conditionalFormatting sqref="F10:J19">
    <cfRule type="cellIs" dxfId="74" priority="301" operator="equal">
      <formula>""""""</formula>
    </cfRule>
  </conditionalFormatting>
  <conditionalFormatting sqref="H11:I11">
    <cfRule type="cellIs" dxfId="73" priority="399" operator="equal">
      <formula>""""""</formula>
    </cfRule>
    <cfRule type="cellIs" dxfId="72" priority="400" operator="equal">
      <formula>""" """</formula>
    </cfRule>
  </conditionalFormatting>
  <conditionalFormatting sqref="H13:I13">
    <cfRule type="cellIs" dxfId="71" priority="413" operator="equal">
      <formula>""" """</formula>
    </cfRule>
    <cfRule type="cellIs" dxfId="70" priority="412" operator="equal">
      <formula>""""""</formula>
    </cfRule>
  </conditionalFormatting>
  <conditionalFormatting sqref="H15:I15">
    <cfRule type="cellIs" dxfId="69" priority="386" operator="equal">
      <formula>""""""</formula>
    </cfRule>
    <cfRule type="cellIs" dxfId="68" priority="387" operator="equal">
      <formula>""" """</formula>
    </cfRule>
  </conditionalFormatting>
  <conditionalFormatting sqref="H17:I17">
    <cfRule type="cellIs" dxfId="67" priority="374" operator="equal">
      <formula>""" """</formula>
    </cfRule>
    <cfRule type="cellIs" dxfId="66" priority="373" operator="equal">
      <formula>""""""</formula>
    </cfRule>
  </conditionalFormatting>
  <conditionalFormatting sqref="H19:I19">
    <cfRule type="cellIs" dxfId="65" priority="299" operator="equal">
      <formula>""""""</formula>
    </cfRule>
    <cfRule type="cellIs" dxfId="64" priority="300" operator="equal">
      <formula>""" """</formula>
    </cfRule>
  </conditionalFormatting>
  <conditionalFormatting sqref="I10:J10">
    <cfRule type="cellIs" dxfId="63" priority="484" operator="equal">
      <formula>$A$982</formula>
    </cfRule>
    <cfRule type="cellIs" dxfId="62" priority="485" operator="equal">
      <formula>$O$9982</formula>
    </cfRule>
  </conditionalFormatting>
  <conditionalFormatting sqref="I11:J11">
    <cfRule type="cellIs" dxfId="61" priority="402" operator="equal">
      <formula>$A$982</formula>
    </cfRule>
    <cfRule type="cellIs" dxfId="60" priority="403" operator="equal">
      <formula>$O$9982</formula>
    </cfRule>
  </conditionalFormatting>
  <conditionalFormatting sqref="I13:J13">
    <cfRule type="cellIs" dxfId="59" priority="416" operator="equal">
      <formula>$O$9982</formula>
    </cfRule>
    <cfRule type="cellIs" dxfId="58" priority="415" operator="equal">
      <formula>$A$982</formula>
    </cfRule>
  </conditionalFormatting>
  <conditionalFormatting sqref="I15:J15">
    <cfRule type="cellIs" dxfId="57" priority="390" operator="equal">
      <formula>$O$9982</formula>
    </cfRule>
    <cfRule type="cellIs" dxfId="56" priority="389" operator="equal">
      <formula>$A$982</formula>
    </cfRule>
  </conditionalFormatting>
  <conditionalFormatting sqref="I17:J17">
    <cfRule type="cellIs" dxfId="55" priority="377" operator="equal">
      <formula>$O$9982</formula>
    </cfRule>
    <cfRule type="cellIs" dxfId="54" priority="376" operator="equal">
      <formula>$A$982</formula>
    </cfRule>
  </conditionalFormatting>
  <conditionalFormatting sqref="I19:J19">
    <cfRule type="cellIs" dxfId="53" priority="303" operator="equal">
      <formula>$O$9982</formula>
    </cfRule>
    <cfRule type="cellIs" dxfId="52" priority="302" operator="equal">
      <formula>$A$982</formula>
    </cfRule>
  </conditionalFormatting>
  <conditionalFormatting sqref="I10:N19">
    <cfRule type="cellIs" dxfId="51" priority="304" operator="equal">
      <formula>$A$982</formula>
    </cfRule>
  </conditionalFormatting>
  <conditionalFormatting sqref="N10:N19">
    <cfRule type="cellIs" dxfId="50" priority="315" operator="equal">
      <formula>$O$9982</formula>
    </cfRule>
    <cfRule type="cellIs" dxfId="49" priority="314" operator="equal">
      <formula>$A$982</formula>
    </cfRule>
    <cfRule type="cellIs" dxfId="48" priority="313"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vt:lpstr>
      <vt:lpstr>Training_Plan</vt:lpstr>
      <vt:lpstr>Part1@Common_regulation</vt:lpstr>
      <vt:lpstr>Part2@Programming_language</vt:lpstr>
      <vt:lpstr>Part4@MCU_modeling_process</vt:lpstr>
      <vt:lpstr>Part5@SCHEAP_modeling_guideline</vt:lpstr>
      <vt:lpstr>Part6@SpecificTools_CommonModel</vt:lpstr>
      <vt:lpstr>Part7@Peer_Review_Checklist</vt:lpstr>
      <vt:lpstr>Part8@Acceptance_Checklist</vt:lpstr>
      <vt:lpstr>Part9@Model_development</vt:lpstr>
      <vt:lpstr>Part3@System_level_design</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2024-01-15T09:49:56Z</dcterms:modified>
</cp:coreProperties>
</file>