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definedNames>
    <definedName name="_xlnm._FilterDatabase" localSheetId="0" hidden="1">Sheet1!$C$1:$C$234</definedName>
  </definedNames>
  <calcPr calcId="144525"/>
</workbook>
</file>

<file path=xl/sharedStrings.xml><?xml version="1.0" encoding="utf-8"?>
<sst xmlns="http://schemas.openxmlformats.org/spreadsheetml/2006/main" count="461" uniqueCount="420">
  <si>
    <t>Date</t>
  </si>
  <si>
    <t>CommitUrl</t>
  </si>
  <si>
    <t>Keep</t>
  </si>
  <si>
    <t>Message</t>
  </si>
  <si>
    <t>2020-08-26 11:10:08</t>
  </si>
  <si>
    <t xml:space="preserve">init
</t>
  </si>
  <si>
    <t>2020-08-26 16:15:46</t>
  </si>
  <si>
    <t xml:space="preserve">cmake init
</t>
  </si>
  <si>
    <t>2020-08-26 16:43:23</t>
  </si>
  <si>
    <t xml:space="preserve">compiled
</t>
  </si>
  <si>
    <t>2020-08-26 16:49:03</t>
  </si>
  <si>
    <t>Enable Segment Naive and Base, support Collection</t>
  </si>
  <si>
    <t>2020-08-26 16:50:31</t>
  </si>
  <si>
    <t xml:space="preserve">Merge pull request #7 from FluorineDog/dog-testing
enable segment </t>
  </si>
  <si>
    <t>2020-08-26 17:14:46</t>
  </si>
  <si>
    <t>2020-08-26 17:30:32</t>
  </si>
  <si>
    <t>Fix compatibility of Gtest</t>
  </si>
  <si>
    <t>2020-08-26 17:31:36</t>
  </si>
  <si>
    <t xml:space="preserve">Merge branch 'master' of github.com:czs007/suvlim into dog-testing
</t>
  </si>
  <si>
    <t>2020-08-26 17:38:45</t>
  </si>
  <si>
    <t>Add test for unique_ptr manual release</t>
  </si>
  <si>
    <t>2020-08-26 19:52:46</t>
  </si>
  <si>
    <t>2020-08-27 10:08:42</t>
  </si>
  <si>
    <t>Add gtest dependencies</t>
  </si>
  <si>
    <t>2020-08-29 14:56:42</t>
  </si>
  <si>
    <t>Support Segment timestamps</t>
  </si>
  <si>
    <t>2020-08-29 14:57:45</t>
  </si>
  <si>
    <t>2020-08-29 15:03:23</t>
  </si>
  <si>
    <t xml:space="preserve">Merge branch 'master' of github.com:czs007/suvlim
</t>
  </si>
  <si>
    <t>2020-08-31 15:58:26</t>
  </si>
  <si>
    <t xml:space="preserve">update
</t>
  </si>
  <si>
    <t>2020-09-09 10:26:07</t>
  </si>
  <si>
    <t xml:space="preserve">update header
</t>
  </si>
  <si>
    <t>2020-09-09 11:50:20</t>
  </si>
  <si>
    <t xml:space="preserve">gtest unfound
</t>
  </si>
  <si>
    <t>2020-09-09 12:02:52</t>
  </si>
  <si>
    <t>Fix gtest, support AckResponder, update segment interface</t>
  </si>
  <si>
    <t>2020-09-09 12:05:02</t>
  </si>
  <si>
    <t>2020-09-09 15:31:37</t>
  </si>
  <si>
    <t xml:space="preserve">Fix bug of wrong ConcurrentVector type </t>
  </si>
  <si>
    <t>2020-09-09 15:43:00</t>
  </si>
  <si>
    <t xml:space="preserve">enable query
</t>
  </si>
  <si>
    <t>2020-09-09 15:46:51</t>
  </si>
  <si>
    <t>2020-09-09 19:27:17</t>
  </si>
  <si>
    <t>2020-09-09 20:14:51</t>
  </si>
  <si>
    <t>2020-09-09 19:17:50</t>
  </si>
  <si>
    <t>2020-09-10 09:37:52</t>
  </si>
  <si>
    <t>2020-09-10 09:42:19</t>
  </si>
  <si>
    <t>Enable Query of Segment Naive</t>
  </si>
  <si>
    <t>2020-09-10 10:49:27</t>
  </si>
  <si>
    <t>2020-09-10 12:15:21</t>
  </si>
  <si>
    <t>2020-09-10 15:06:20</t>
  </si>
  <si>
    <t>Support Deleted Record</t>
  </si>
  <si>
    <t>2020-09-10 15:07:50</t>
  </si>
  <si>
    <t>2020-09-10 16:11:52</t>
  </si>
  <si>
    <t>2020-09-10 16:57:39</t>
  </si>
  <si>
    <t xml:space="preserve">buggy
</t>
  </si>
  <si>
    <t>2020-09-10 17:27:50</t>
  </si>
  <si>
    <t xml:space="preserve">buggy clion
</t>
  </si>
  <si>
    <t>2020-09-10 17:42:15</t>
  </si>
  <si>
    <t xml:space="preserve">debugg
</t>
  </si>
  <si>
    <t>2020-09-10 17:57:33</t>
  </si>
  <si>
    <t>Add testcase for deleted record</t>
  </si>
  <si>
    <t>2020-09-10 17:58:06</t>
  </si>
  <si>
    <t>2020-09-11 15:26:33</t>
  </si>
  <si>
    <t>Fix ConcurrentVector bug</t>
  </si>
  <si>
    <t>2020-09-12 17:05:26</t>
  </si>
  <si>
    <t xml:space="preserve">Merge branch 'dog_knowhere_ok' of github.com:czs007/suvlim into dog-testing
</t>
  </si>
  <si>
    <t>2020-09-12 17:14:04</t>
  </si>
  <si>
    <t>2020-09-12 17:39:21</t>
  </si>
  <si>
    <t>2020-09-12 17:59:36</t>
  </si>
  <si>
    <t xml:space="preserve">Support IndexMeta
</t>
  </si>
  <si>
    <t>2020-09-12 19:30:02</t>
  </si>
  <si>
    <t xml:space="preserve">remove closed
</t>
  </si>
  <si>
    <t>2020-09-12 19:41:58</t>
  </si>
  <si>
    <t>Support IndexMeta, update Json file</t>
  </si>
  <si>
    <t>2020-09-13 10:35:54</t>
  </si>
  <si>
    <t>2020-09-13 15:43:05</t>
  </si>
  <si>
    <t xml:space="preserve">compileld
</t>
  </si>
  <si>
    <t>2020-09-13 16:42:14</t>
  </si>
  <si>
    <t xml:space="preserve">final
</t>
  </si>
  <si>
    <t>2020-09-13 16:45:33</t>
  </si>
  <si>
    <t xml:space="preserve">index unittest passed
</t>
  </si>
  <si>
    <t>2020-09-13 17:49:43</t>
  </si>
  <si>
    <t>2020-09-13 18:10:04</t>
  </si>
  <si>
    <t xml:space="preserve">Add Testcase for indexing
</t>
  </si>
  <si>
    <t>2020-09-13 18:13:49</t>
  </si>
  <si>
    <t xml:space="preserve">index create
</t>
  </si>
  <si>
    <t>2020-09-14 11:23:05</t>
  </si>
  <si>
    <t xml:space="preserve">ready for deleted bitmpa
</t>
  </si>
  <si>
    <t>2020-09-14 11:59:42</t>
  </si>
  <si>
    <t xml:space="preserve">enable unittests
</t>
  </si>
  <si>
    <t>2020-09-14 16:01:46</t>
  </si>
  <si>
    <t xml:space="preserve">this is good one
</t>
  </si>
  <si>
    <t>2020-09-14 18:10:36</t>
  </si>
  <si>
    <t>2020-09-14 18:17:13</t>
  </si>
  <si>
    <t xml:space="preserve">Merge commit 'c12bbdf001cb5cc4d691829166df47990043f46f' into master
</t>
  </si>
  <si>
    <t>2020-09-15 10:00:00</t>
  </si>
  <si>
    <t>Add Testcase for indexing</t>
  </si>
  <si>
    <t>2020-09-15 10:02:20</t>
  </si>
  <si>
    <t xml:space="preserve">Merge branch 'master' into dog-testing
</t>
  </si>
  <si>
    <t>2020-09-15 10:33:02</t>
  </si>
  <si>
    <t xml:space="preserve">use faiss::ConcurrentBitset
</t>
  </si>
  <si>
    <t>2020-09-15 10:35:36</t>
  </si>
  <si>
    <t>2020-09-15 14:52:31</t>
  </si>
  <si>
    <t xml:space="preserve">blacklist not ready
</t>
  </si>
  <si>
    <t>2020-09-15 15:02:26</t>
  </si>
  <si>
    <t xml:space="preserve">blacklist howto
</t>
  </si>
  <si>
    <t>2020-09-15 15:34:13</t>
  </si>
  <si>
    <t xml:space="preserve">debugging
</t>
  </si>
  <si>
    <t>2020-09-15 15:39:40</t>
  </si>
  <si>
    <t>2020-09-15 15:59:12</t>
  </si>
  <si>
    <t>2020-09-15 16:12:06</t>
  </si>
  <si>
    <t>2020-09-15 16:16:43</t>
  </si>
  <si>
    <t>Support blacklist using concurrentBitset</t>
  </si>
  <si>
    <t>2020-09-15 16:18:45</t>
  </si>
  <si>
    <t>2020-09-15 16:23:29</t>
  </si>
  <si>
    <t>Format Unittest</t>
  </si>
  <si>
    <t>2020-09-15 22:30:35</t>
  </si>
  <si>
    <t xml:space="preserve">enable offset
</t>
  </si>
  <si>
    <t>2020-09-16 15:12:45</t>
  </si>
  <si>
    <t xml:space="preserve">enable dispatch
</t>
  </si>
  <si>
    <t>2020-09-16 15:13:26</t>
  </si>
  <si>
    <t>2020-09-16 17:06:01</t>
  </si>
  <si>
    <t xml:space="preserve">wtf
</t>
  </si>
  <si>
    <t>2020-09-16 17:10:59</t>
  </si>
  <si>
    <t xml:space="preserve">include
</t>
  </si>
  <si>
    <t>2020-09-16 17:24:05</t>
  </si>
  <si>
    <t>2020-09-16 17:24:25</t>
  </si>
  <si>
    <t>Support Query Dispatch, enable offset for bitset</t>
  </si>
  <si>
    <t>2020-09-17 15:16:08</t>
  </si>
  <si>
    <t xml:space="preserve">indexing unittest
</t>
  </si>
  <si>
    <t>2020-09-17 17:33:44</t>
  </si>
  <si>
    <t xml:space="preserve">tester
</t>
  </si>
  <si>
    <t>2020-09-17 18:37:54</t>
  </si>
  <si>
    <t>2020-09-17 18:38:22</t>
  </si>
  <si>
    <t>2020-09-18 10:39:19</t>
  </si>
  <si>
    <t xml:space="preserve">bruteforce
</t>
  </si>
  <si>
    <t>2020-09-18 10:45:46</t>
  </si>
  <si>
    <t xml:space="preserve">fix indexing
</t>
  </si>
  <si>
    <t>2020-09-18 11:03:28</t>
  </si>
  <si>
    <t>Fix BruteForce, add restriction for indexing builder</t>
  </si>
  <si>
    <t>2020-09-18 11:04:39</t>
  </si>
  <si>
    <t>2020-09-18 15:42:18</t>
  </si>
  <si>
    <t xml:space="preserve">remove tbb
</t>
  </si>
  <si>
    <t>2020-09-18 15:44:09</t>
  </si>
  <si>
    <t>Remove tbb</t>
  </si>
  <si>
    <t>2020-09-18 15:47:22</t>
  </si>
  <si>
    <t>2020-09-18 15:51:44</t>
  </si>
  <si>
    <t>Add script for release build</t>
  </si>
  <si>
    <t>2020-09-21 10:28:48</t>
  </si>
  <si>
    <t>2020-09-21 10:32:20</t>
  </si>
  <si>
    <t>Support Benchmark</t>
  </si>
  <si>
    <t>2020-09-21 10:33:24</t>
  </si>
  <si>
    <t>2020-09-21 11:51:33</t>
  </si>
  <si>
    <t xml:space="preserve">Refactor default index_meta
</t>
  </si>
  <si>
    <t>2020-09-21 11:51:45</t>
  </si>
  <si>
    <t>2020-09-22 02:09:49</t>
  </si>
  <si>
    <t>Refactor default index_meta</t>
  </si>
  <si>
    <t>2020-09-22 03:03:39</t>
  </si>
  <si>
    <t xml:space="preserve">Merge branch 'master' of github.com:czs007/suvlim into master
</t>
  </si>
  <si>
    <t>2020-09-23 04:44:56</t>
  </si>
  <si>
    <t>Fix bug of wrong byte size</t>
  </si>
  <si>
    <t>2020-09-25 17:09:21</t>
  </si>
  <si>
    <t>2020-09-25 17:09:53</t>
  </si>
  <si>
    <t>Enhance random generator of unittest</t>
  </si>
  <si>
    <t>2020-09-25 20:39:08</t>
  </si>
  <si>
    <t>2020-09-26 11:26:57</t>
  </si>
  <si>
    <t>2020-09-26 11:32:37</t>
  </si>
  <si>
    <t xml:space="preserve">Support custom Assert
</t>
  </si>
  <si>
    <t>2020-09-26 11:34:22</t>
  </si>
  <si>
    <t>2020-09-30 18:36:27</t>
  </si>
  <si>
    <t>Enable backtrace for better debugging</t>
  </si>
  <si>
    <t>2020-10-20 15:35:03</t>
  </si>
  <si>
    <t xml:space="preserve">import all fixs
</t>
  </si>
  <si>
    <t>2020-10-20 15:51:20</t>
  </si>
  <si>
    <t xml:space="preserve">fix bugs
</t>
  </si>
  <si>
    <t>2020-10-20 16:43:42</t>
  </si>
  <si>
    <t xml:space="preserve">moving to output
</t>
  </si>
  <si>
    <t>2020-10-20 17:04:07</t>
  </si>
  <si>
    <t>2020-10-21 14:11:01</t>
  </si>
  <si>
    <t xml:space="preserve">fix go
</t>
  </si>
  <si>
    <t>2020-10-21 16:43:19</t>
  </si>
  <si>
    <t xml:space="preserve">fix gtest
</t>
  </si>
  <si>
    <t>2020-10-21 16:58:52</t>
  </si>
  <si>
    <t>2020-10-21 17:05:51</t>
  </si>
  <si>
    <t xml:space="preserve">fix back
</t>
  </si>
  <si>
    <t>2020-10-21 17:10:04</t>
  </si>
  <si>
    <t>2020-10-21 17:20:42</t>
  </si>
  <si>
    <t>2020-10-21 17:31:39</t>
  </si>
  <si>
    <t xml:space="preserve">fix
</t>
  </si>
  <si>
    <t>2020-10-21 17:32:19</t>
  </si>
  <si>
    <t>2020-10-21 19:46:57</t>
  </si>
  <si>
    <t>2020-10-21 19:52:08</t>
  </si>
  <si>
    <t xml:space="preserve">geto
</t>
  </si>
  <si>
    <t>2020-10-21 19:53:51</t>
  </si>
  <si>
    <t>2020-10-23 02:10:39</t>
  </si>
  <si>
    <t xml:space="preserve">add timed benchmark
</t>
  </si>
  <si>
    <t>2020-10-23 02:14:18</t>
  </si>
  <si>
    <t xml:space="preserve">remove
</t>
  </si>
  <si>
    <t>2020-10-23 03:02:36</t>
  </si>
  <si>
    <t xml:space="preserve">format all
</t>
  </si>
  <si>
    <t>2020-10-23 18:01:24</t>
  </si>
  <si>
    <t>Refactor cmake and build script and add timed benchmark</t>
  </si>
  <si>
    <t>2020-10-24 17:08:07</t>
  </si>
  <si>
    <t xml:space="preserve">add files
</t>
  </si>
  <si>
    <t>2020-10-24 17:41:24</t>
  </si>
  <si>
    <t xml:space="preserve">enable format
</t>
  </si>
  <si>
    <t>2020-10-24 18:03:13</t>
  </si>
  <si>
    <t xml:space="preserve">Merge branch 'main' of github.com:zilliztech/milvus-distributed into dog-testing
</t>
  </si>
  <si>
    <t>2020-10-24 18:04:57</t>
  </si>
  <si>
    <t xml:space="preserve">
Format Code and duplicate class Segment</t>
  </si>
  <si>
    <t>2020-10-29 15:56:59</t>
  </si>
  <si>
    <t xml:space="preserve">
Fix knowhere build test cache</t>
  </si>
  <si>
    <t>2020-10-31 10:28:05</t>
  </si>
  <si>
    <t xml:space="preserve">Enable Small Index (#48)
Enable Small Index </t>
  </si>
  <si>
    <t>2020-11-02 16:37:32</t>
  </si>
  <si>
    <t>Merge pull request #58 from czs007/new_proto
update proto</t>
  </si>
  <si>
    <t>2020-11-03 11:45:48</t>
  </si>
  <si>
    <t>Add SyntaxTree of QueryNode and Expr</t>
  </si>
  <si>
    <t>2020-11-03 12:42:13</t>
  </si>
  <si>
    <t>Remove message.pb and reformat</t>
  </si>
  <si>
    <t>2020-11-04 20:16:47</t>
  </si>
  <si>
    <t>Merge pull request #85 from xige-16/bufMsg
fix bufMsgPackToChannel</t>
  </si>
  <si>
    <t>2020-11-05 14:30:52</t>
  </si>
  <si>
    <t>Add Generator for visitor pattern (#89)</t>
  </si>
  <si>
    <t>2020-11-06 15:34:39</t>
  </si>
  <si>
    <t>Add ShowPlanNodeVisitor under visitor pattern</t>
  </si>
  <si>
    <t>2020-11-10 13:17:31</t>
  </si>
  <si>
    <t>Enable Query Executor without predicates</t>
  </si>
  <si>
    <t>2020-11-11 18:03:09</t>
  </si>
  <si>
    <t xml:space="preserve">enable support for Parser on predicate-less
Signed-off-by: fluorinedog &lt;fluorinedog@gmail.com&gt;
</t>
  </si>
  <si>
    <t>2020-11-12 10:22:46</t>
  </si>
  <si>
    <t xml:space="preserve">code reviewed
Signed-off-by: fluorinedog &lt;fluorinedog@gmail.com&gt;
</t>
  </si>
  <si>
    <t>2020-11-12 12:18:07</t>
  </si>
  <si>
    <t>Support Placeholder Parser and refine CreatePlan on predicate-less</t>
  </si>
  <si>
    <t>2020-11-13 11:44:06</t>
  </si>
  <si>
    <t xml:space="preserve">add show executor and dsl unittests
Signed-off-by: fluorinedog &lt;fluorinedog@gmail.com&gt;
</t>
  </si>
  <si>
    <t>2020-11-13 11:50:53</t>
  </si>
  <si>
    <t xml:space="preserve">format
Signed-off-by: fluorinedog &lt;fluorinedog@gmail.com&gt;
</t>
  </si>
  <si>
    <t>2020-11-13 16:07:54</t>
  </si>
  <si>
    <t xml:space="preserve">fix include bug
Signed-off-by: fluorinedog &lt;fluorinedog@gmail.com&gt;
</t>
  </si>
  <si>
    <t>2020-11-13 17:07:05</t>
  </si>
  <si>
    <t>Add show executor and dsl unittests</t>
  </si>
  <si>
    <t>2020-11-13 17:34:28</t>
  </si>
  <si>
    <t xml:space="preserve">Merge branch 'main' of github.com:zilliztech/milvus-distributed into dog-merger
</t>
  </si>
  <si>
    <t>2020-11-13 19:37:59</t>
  </si>
  <si>
    <t>Using std::string instead of char * for PlaceholderGroup</t>
  </si>
  <si>
    <t>2020-11-16 15:18:07</t>
  </si>
  <si>
    <t xml:space="preserve">refactor code
Signed-off-by: fluorinedog &lt;fluorinedog@gmail.com&gt;
</t>
  </si>
  <si>
    <t>2020-11-16 15:41:56</t>
  </si>
  <si>
    <t>Format and and extra parameters for checking</t>
  </si>
  <si>
    <t>2020-11-17 17:28:50</t>
  </si>
  <si>
    <t xml:space="preserve">Expr Parser and unittests
Signed-off-by: fluorinedog &lt;fluorinedog@gmail.com&gt;
</t>
  </si>
  <si>
    <t>2020-11-17 17:50:38</t>
  </si>
  <si>
    <t>2020-11-17 20:15:44</t>
  </si>
  <si>
    <t xml:space="preserve">fix merge_into
Signed-off-by: fluorinedog &lt;fluorinedog@gmail.com&gt;
</t>
  </si>
  <si>
    <t>2020-11-18 17:26:49</t>
  </si>
  <si>
    <t xml:space="preserve">linting
Signed-off-by: fluorinedog &lt;fluorinedog@gmail.com&gt;
</t>
  </si>
  <si>
    <t>2020-11-18 17:32:52</t>
  </si>
  <si>
    <t>Add framework of ExecExprVisitor</t>
  </si>
  <si>
    <t>2020-11-20 17:33:01</t>
  </si>
  <si>
    <t xml:space="preserve">enable range executor
</t>
  </si>
  <si>
    <t>2020-11-21 14:26:51</t>
  </si>
  <si>
    <t xml:space="preserve">fix typo
Signed-off-by: fluorinedog &lt;fluorinedog@gmail.com&gt;
</t>
  </si>
  <si>
    <t>2020-11-21 14:28:59</t>
  </si>
  <si>
    <t xml:space="preserve">Merge branch 'main' of github.com:zilliztech/milvus-distributed into dog-exec
</t>
  </si>
  <si>
    <t>2020-11-21 15:56:13</t>
  </si>
  <si>
    <t>Support range executor</t>
  </si>
  <si>
    <t>2020-11-23 02:13:33</t>
  </si>
  <si>
    <t xml:space="preserve">enable range query execution
</t>
  </si>
  <si>
    <t>2020-11-23 10:06:19</t>
  </si>
  <si>
    <t xml:space="preserve">update
Signed-off-by: fluorinedog &lt;fluorinedog@gmail.com&gt;
</t>
  </si>
  <si>
    <t>2020-11-23 10:06:54</t>
  </si>
  <si>
    <t>2020-11-23 11:56:45</t>
  </si>
  <si>
    <t>Support Range Query</t>
  </si>
  <si>
    <t>2020-11-24 14:36:01</t>
  </si>
  <si>
    <t xml:space="preserve">Merge remote-tracking branch 'origin/r0.1' into the_merge
</t>
  </si>
  <si>
    <t>2020-11-24 19:09:57</t>
  </si>
  <si>
    <t>Enable structured index</t>
  </si>
  <si>
    <t>2020-11-24 21:12:39</t>
  </si>
  <si>
    <t xml:space="preserve">update cpplint.py and lint all files
Signed-off-by: fluorinedog &lt;fluorinedog@gmail.com&gt;
</t>
  </si>
  <si>
    <t>2020-11-24 21:28:38</t>
  </si>
  <si>
    <t>Update cpplint.py and lint all files</t>
  </si>
  <si>
    <t>2020-11-25 10:31:51</t>
  </si>
  <si>
    <t>Move c headers to segcore folder</t>
  </si>
  <si>
    <t>2020-11-25 15:17:17</t>
  </si>
  <si>
    <t>Fix boost::dynamic_bitset misuse</t>
  </si>
  <si>
    <t>2020-11-25 16:03:57</t>
  </si>
  <si>
    <t>Merge pull request #286 from xiaocai2333/rm_not_support_clang-format
Rm not support clang format</t>
  </si>
  <si>
    <t>2020-11-26 14:56:58</t>
  </si>
  <si>
    <t>Fix bool bug</t>
  </si>
  <si>
    <t>2020-11-28 09:16:00</t>
  </si>
  <si>
    <t>Enable primary_key switch</t>
  </si>
  <si>
    <t>2020-11-30 04:27:09</t>
  </si>
  <si>
    <t>2020-11-30 05:18:44</t>
  </si>
  <si>
    <t>Add binary insert and warper of binary search, rename vector</t>
  </si>
  <si>
    <t>2020-12-01 02:16:53</t>
  </si>
  <si>
    <t>Support some validation for dsl parser</t>
  </si>
  <si>
    <t>2020-12-05 06:46:01</t>
  </si>
  <si>
    <t>Add support of metric type in schema, enable binary vector, fix segfault</t>
  </si>
  <si>
    <t>2020-12-05 09:51:27</t>
  </si>
  <si>
    <t>Enable term parser and executor</t>
  </si>
  <si>
    <t>2020-12-09 14:57:07</t>
  </si>
  <si>
    <t>Fix thrift.a not found</t>
  </si>
  <si>
    <t>2020-12-10 20:13:37</t>
  </si>
  <si>
    <t>Fix term bug and add todo note</t>
  </si>
  <si>
    <t>2020-12-11 14:40:17</t>
  </si>
  <si>
    <t xml:space="preserve">fix wrong err in error
Signed-off-by: fluorinedog &lt;fluorinedog@gmail.com&gt;
</t>
  </si>
  <si>
    <t>2020-12-11 14:59:13</t>
  </si>
  <si>
    <t>Fix push failed because git hook detects "wrong error"</t>
  </si>
  <si>
    <t>2020-12-12 18:17:53</t>
  </si>
  <si>
    <t>Add executor for expression</t>
  </si>
  <si>
    <t>2020-12-19 10:10:08</t>
  </si>
  <si>
    <t>Merge from milvus knowhere</t>
  </si>
  <si>
    <t>2020-12-19 10:36:49</t>
  </si>
  <si>
    <t>Enable complex dsl parser</t>
  </si>
  <si>
    <t>2020-12-21 14:45:00</t>
  </si>
  <si>
    <t>Enable most DSL-related cases</t>
  </si>
  <si>
    <t>2020-12-23 17:46:21</t>
  </si>
  <si>
    <t xml:space="preserve">dynamic chunk size
Signed-off-by: fluorinedog &lt;fluorinedog@gmail.com&gt;
</t>
  </si>
  <si>
    <t>2020-12-23 19:02:37</t>
  </si>
  <si>
    <t>Support dynamic chunk size</t>
  </si>
  <si>
    <t>2020-12-28 17:55:48</t>
  </si>
  <si>
    <t>Enable load index</t>
  </si>
  <si>
    <t>2020-12-30 18:50:56</t>
  </si>
  <si>
    <t>Merge from master</t>
  </si>
  <si>
    <t>2021-01-04 11:41:26</t>
  </si>
  <si>
    <t>Merge pull request #521 from xige-16/_parse_result_id_from_target_entry
remove dependency on result_id</t>
  </si>
  <si>
    <t>2021-01-04 17:52:42</t>
  </si>
  <si>
    <t>Fix bool type</t>
  </si>
  <si>
    <t>2021-01-05 20:13:54</t>
  </si>
  <si>
    <t>Add verifier</t>
  </si>
  <si>
    <t>2021-01-06 12:01:13</t>
  </si>
  <si>
    <t>Enable sub_query_result</t>
  </si>
  <si>
    <t>2021-01-06 19:19:20</t>
  </si>
  <si>
    <t>Fix inner product</t>
  </si>
  <si>
    <t>2021-01-07 09:32:17</t>
  </si>
  <si>
    <t>2021-01-07 15:00:42</t>
  </si>
  <si>
    <t>Enable binary index in segcore</t>
  </si>
  <si>
    <t>2021-01-07 16:13:34</t>
  </si>
  <si>
    <t xml:space="preserve">Merge branch 'main' of github.com:zilliztech/milvus-distributed into dog-0.2
Signed-off-by: fluorinedog &lt;fluorinedog@gmail.com&gt;
</t>
  </si>
  <si>
    <t>2021-01-07 16:14:25</t>
  </si>
  <si>
    <t xml:space="preserve">Merge branch 'r0.2' of github.com:zilliztech/milvus-distributed into dog-0.2
</t>
  </si>
  <si>
    <t>2021-01-12 17:42:04</t>
  </si>
  <si>
    <t xml:space="preserve">field name - id, and make it strongly typed
Signed-off-by: fluorinedog &lt;fluorinedog@gmail.com&gt;
</t>
  </si>
  <si>
    <t>2021-01-12 18:31:52</t>
  </si>
  <si>
    <t>Rename field_name, make field_id strongly typed, skip multithread test</t>
  </si>
  <si>
    <t>2021-01-13 18:46:25</t>
  </si>
  <si>
    <t>Add span and segment interface, rename segment_growing and use interface as base</t>
  </si>
  <si>
    <t>2021-01-14 18:32:17</t>
  </si>
  <si>
    <t xml:space="preserve">support span in SegmentGrowing, refine vector_trait
Signed-off-by: fluorinedog &lt;fluorinedog@gmail.com&gt;
</t>
  </si>
  <si>
    <t>2021-01-15 10:32:50</t>
  </si>
  <si>
    <t xml:space="preserve">
Support span in SegmentGrowing, refine vector_trait</t>
  </si>
  <si>
    <t>2021-01-15 11:44:28</t>
  </si>
  <si>
    <t xml:space="preserve">use bitset_view at search
Signed-off-by: fluorinedog &lt;fluorinedog@gmail.com&gt;
</t>
  </si>
  <si>
    <t>2021-01-15 13:40:51</t>
  </si>
  <si>
    <t xml:space="preserve">
Use bitset_view at search</t>
  </si>
  <si>
    <t>2021-01-15 18:23:50</t>
  </si>
  <si>
    <t>Remove todos, implement chunk_data and chunk_scalar_index</t>
  </si>
  <si>
    <t>2021-01-16 10:48:01</t>
  </si>
  <si>
    <t>Renaming and add load index api beta</t>
  </si>
  <si>
    <t>2021-01-16 18:12:58</t>
  </si>
  <si>
    <t>Adapt Expr Executor to SegmentInternalInterface, fix row_count consistency</t>
  </si>
  <si>
    <t>2021-01-18 11:26:44</t>
  </si>
  <si>
    <t xml:space="preserve">add system property and optimize easy assert
Signed-off-by: fluorinedog &lt;fluorinedog@gmail.com&gt;
</t>
  </si>
  <si>
    <t>2021-01-18 13:56:20</t>
  </si>
  <si>
    <t xml:space="preserve">
Add system property and optimize easy assert</t>
  </si>
  <si>
    <t>2021-01-19 17:30:26</t>
  </si>
  <si>
    <t xml:space="preserve">enable segment sealed, add support for loadXXX
Signed-off-by: fluorinedog &lt;fluorinedog@gmail.com&gt;
</t>
  </si>
  <si>
    <t>2021-01-20 12:14:42</t>
  </si>
  <si>
    <t xml:space="preserve">Merge branch 'main' of github.com:zilliztech/milvus-distributed into dog-merger2
</t>
  </si>
  <si>
    <t>2021-01-20 12:32:30</t>
  </si>
  <si>
    <t xml:space="preserve">implement FillTargetEntry, chunk_data, refine LoadFieldDatea, add more tests.
Signed-off-by: fluorinedog &lt;fluorinedog@gmail.com&gt;
</t>
  </si>
  <si>
    <t>2021-01-20 16:13:42</t>
  </si>
  <si>
    <t>Enable segment sealed, add support for loadXXX (#706)
Signed-off-by: fluorinedog &lt;fluorinedog@gmail.com&gt;</t>
  </si>
  <si>
    <t>2021-01-20 16:27:44</t>
  </si>
  <si>
    <t xml:space="preserve">Merge branch 'main' of github.com:zilliztech/milvus-distributed into dog-merger2
Signed-off-by: fluorinedog &lt;fluorinedog@gmail.com&gt;
</t>
  </si>
  <si>
    <t>2021-01-20 17:33:31</t>
  </si>
  <si>
    <t xml:space="preserve">
Enable segment sealed, add support for loadXXX</t>
  </si>
  <si>
    <t>2021-01-21 15:29:52</t>
  </si>
  <si>
    <t>Enable search for sealed</t>
  </si>
  <si>
    <t>2021-01-22 17:32:05</t>
  </si>
  <si>
    <t xml:space="preserve">
add sealedSegment (go&amp;c) unittest, fix growingSegment field id check</t>
  </si>
  <si>
    <t>2021-01-22 17:40:58</t>
  </si>
  <si>
    <t>Add sealedSegment (go&amp;c) unittest, fix growingSegment field id check</t>
  </si>
  <si>
    <t>2021-01-25 11:20:25</t>
  </si>
  <si>
    <t>Enable lock and fix row count</t>
  </si>
  <si>
    <t>2021-01-25 18:14:43</t>
  </si>
  <si>
    <t xml:space="preserve">enable drop index/field_data and extract info visitor
Signed-off-by: fluorinedog &lt;fluorinedog@gmail.com&gt;
</t>
  </si>
  <si>
    <t>2021-01-25 18:59:44</t>
  </si>
  <si>
    <t>Enable drop index/field_data and extract info visitor</t>
  </si>
  <si>
    <t>2021-02-07 14:16:00</t>
  </si>
  <si>
    <t xml:space="preserve">resolve conflicts
Signed-off-by: Gou Guilin &lt;guilin.gou@zilliz.com&gt;
</t>
  </si>
  <si>
    <t>2021-02-07 14:17:52</t>
  </si>
  <si>
    <t xml:space="preserve">Merge branch 'dog-fix' into dog-03test
</t>
  </si>
  <si>
    <t>2021-02-23 10:47:21</t>
  </si>
  <si>
    <t>Support benchmark</t>
  </si>
  <si>
    <t>2021-02-25 17:56:43</t>
  </si>
  <si>
    <t>Fix bug (#1053)</t>
  </si>
  <si>
    <t>2021-02-27 12:46:37</t>
  </si>
  <si>
    <t>Support flat</t>
  </si>
  <si>
    <t>2021-03-01 11:14:51</t>
  </si>
  <si>
    <t>Fix memory leak</t>
  </si>
  <si>
    <t>2021-03-04 17:09:48</t>
  </si>
  <si>
    <t>Support segcore config</t>
  </si>
  <si>
    <t>2021-03-08 12:41:46</t>
  </si>
  <si>
    <t>Support schema verifier</t>
  </si>
  <si>
    <t>2021-03-09 16:16:43</t>
  </si>
  <si>
    <t>Remove ConcurrentBitsetPtr in segcore</t>
  </si>
  <si>
    <t>2021-03-12 15:54:59</t>
  </si>
  <si>
    <t>Migrate knowhere to segcore</t>
  </si>
  <si>
    <t>2021-03-17 11:35:28</t>
  </si>
  <si>
    <t>Fix empty schema proto hack</t>
  </si>
  <si>
    <t>2021-03-22 15:54:30</t>
  </si>
  <si>
    <t>Update doc :typo</t>
  </si>
  <si>
    <t>2021-03-26 16:18:30</t>
  </si>
  <si>
    <t>Support error code in segcore</t>
  </si>
  <si>
    <t>2021-04-07 10:39:35</t>
  </si>
  <si>
    <t>Fix flat unsupported bug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</si>
</sst>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ck">
        <color indexed="9"/>
      </bottom>
      <diagonal/>
    </border>
    <border>
      <left style="thin">
        <color indexed="9"/>
      </left>
      <right/>
      <top style="thin">
        <color indexed="11"/>
      </top>
      <bottom style="thick">
        <color indexed="9"/>
      </bottom>
      <diagonal/>
    </border>
    <border>
      <left style="thin">
        <color indexed="11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false" applyFill="false" applyBorder="false" applyProtection="false"/>
    <xf numFmtId="0" fontId="3" fillId="15" borderId="0" applyNumberFormat="false" applyBorder="false" applyAlignment="false" applyProtection="false">
      <alignment vertical="center"/>
    </xf>
    <xf numFmtId="0" fontId="2" fillId="34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21" fillId="33" borderId="16" applyNumberFormat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4" fillId="8" borderId="16" applyNumberFormat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3" fillId="0" borderId="21" applyNumberFormat="false" applyFill="false" applyAlignment="false" applyProtection="false">
      <alignment vertical="center"/>
    </xf>
    <xf numFmtId="0" fontId="16" fillId="20" borderId="0" applyNumberFormat="false" applyBorder="false" applyAlignment="false" applyProtection="false">
      <alignment vertical="center"/>
    </xf>
    <xf numFmtId="0" fontId="20" fillId="28" borderId="23" applyNumberFormat="false" applyAlignment="false" applyProtection="false">
      <alignment vertical="center"/>
    </xf>
    <xf numFmtId="0" fontId="12" fillId="8" borderId="20" applyNumberFormat="false" applyAlignment="false" applyProtection="false">
      <alignment vertical="center"/>
    </xf>
    <xf numFmtId="0" fontId="11" fillId="0" borderId="1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" fillId="35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7" fillId="14" borderId="18" applyNumberFormat="false" applyFont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9" fillId="0" borderId="19" applyNumberFormat="false" applyFill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5" fillId="0" borderId="17" applyNumberFormat="false" applyFill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4" fillId="0" borderId="22" applyNumberFormat="false" applyFill="false" applyAlignment="false" applyProtection="false">
      <alignment vertical="center"/>
    </xf>
  </cellStyleXfs>
  <cellXfs count="32">
    <xf numFmtId="0" fontId="0" fillId="0" borderId="0" xfId="0" applyFont="true" applyAlignment="true"/>
    <xf numFmtId="0" fontId="0" fillId="0" borderId="0" xfId="0" applyNumberFormat="true" applyFont="true" applyAlignment="true"/>
    <xf numFmtId="49" fontId="1" fillId="2" borderId="1" xfId="0" applyNumberFormat="true" applyFont="true" applyFill="true" applyBorder="true" applyAlignment="true"/>
    <xf numFmtId="49" fontId="1" fillId="2" borderId="2" xfId="0" applyNumberFormat="true" applyFont="true" applyFill="true" applyBorder="true" applyAlignment="true"/>
    <xf numFmtId="49" fontId="1" fillId="2" borderId="3" xfId="0" applyNumberFormat="true" applyFont="true" applyFill="true" applyBorder="true" applyAlignment="true"/>
    <xf numFmtId="49" fontId="0" fillId="3" borderId="4" xfId="0" applyNumberFormat="true" applyFont="true" applyFill="true" applyBorder="true" applyAlignment="true"/>
    <xf numFmtId="49" fontId="0" fillId="3" borderId="5" xfId="0" applyNumberFormat="true" applyFont="true" applyFill="true" applyBorder="true" applyAlignment="true"/>
    <xf numFmtId="0" fontId="0" fillId="3" borderId="5" xfId="0" applyFont="true" applyFill="true" applyBorder="true" applyAlignment="true"/>
    <xf numFmtId="49" fontId="0" fillId="3" borderId="6" xfId="0" applyNumberFormat="true" applyFont="true" applyFill="true" applyBorder="true" applyAlignment="true">
      <alignment wrapText="true"/>
    </xf>
    <xf numFmtId="49" fontId="0" fillId="4" borderId="7" xfId="0" applyNumberFormat="true" applyFont="true" applyFill="true" applyBorder="true" applyAlignment="true"/>
    <xf numFmtId="49" fontId="0" fillId="4" borderId="8" xfId="0" applyNumberFormat="true" applyFont="true" applyFill="true" applyBorder="true" applyAlignment="true"/>
    <xf numFmtId="0" fontId="0" fillId="4" borderId="8" xfId="0" applyFont="true" applyFill="true" applyBorder="true" applyAlignment="true"/>
    <xf numFmtId="49" fontId="0" fillId="4" borderId="9" xfId="0" applyNumberFormat="true" applyFont="true" applyFill="true" applyBorder="true" applyAlignment="true">
      <alignment wrapText="true"/>
    </xf>
    <xf numFmtId="49" fontId="0" fillId="3" borderId="7" xfId="0" applyNumberFormat="true" applyFont="true" applyFill="true" applyBorder="true" applyAlignment="true"/>
    <xf numFmtId="49" fontId="0" fillId="3" borderId="8" xfId="0" applyNumberFormat="true" applyFont="true" applyFill="true" applyBorder="true" applyAlignment="true"/>
    <xf numFmtId="0" fontId="0" fillId="3" borderId="8" xfId="0" applyFont="true" applyFill="true" applyBorder="true" applyAlignment="true"/>
    <xf numFmtId="49" fontId="0" fillId="3" borderId="9" xfId="0" applyNumberFormat="true" applyFont="true" applyFill="true" applyBorder="true" applyAlignment="true">
      <alignment wrapText="true"/>
    </xf>
    <xf numFmtId="0" fontId="0" fillId="4" borderId="8" xfId="0" applyNumberFormat="true" applyFont="true" applyFill="true" applyBorder="true" applyAlignment="true"/>
    <xf numFmtId="0" fontId="0" fillId="4" borderId="9" xfId="0" applyFont="true" applyFill="true" applyBorder="true" applyAlignment="true">
      <alignment wrapText="true"/>
    </xf>
    <xf numFmtId="0" fontId="0" fillId="3" borderId="8" xfId="0" applyNumberFormat="true" applyFont="true" applyFill="true" applyBorder="true" applyAlignment="true"/>
    <xf numFmtId="49" fontId="0" fillId="3" borderId="9" xfId="0" applyNumberFormat="true" applyFont="true" applyFill="true" applyBorder="true" applyAlignment="true"/>
    <xf numFmtId="0" fontId="0" fillId="3" borderId="9" xfId="0" applyFont="true" applyFill="true" applyBorder="true" applyAlignment="true">
      <alignment wrapText="true"/>
    </xf>
    <xf numFmtId="0" fontId="0" fillId="4" borderId="9" xfId="0" applyFont="true" applyFill="true" applyBorder="true" applyAlignment="true"/>
    <xf numFmtId="0" fontId="0" fillId="3" borderId="9" xfId="0" applyFont="true" applyFill="true" applyBorder="true" applyAlignment="true"/>
    <xf numFmtId="0" fontId="0" fillId="0" borderId="10" xfId="0" applyFont="true" applyBorder="true" applyAlignment="true"/>
    <xf numFmtId="49" fontId="0" fillId="4" borderId="9" xfId="0" applyNumberFormat="true" applyFont="true" applyFill="true" applyBorder="true" applyAlignment="true"/>
    <xf numFmtId="49" fontId="0" fillId="4" borderId="11" xfId="0" applyNumberFormat="true" applyFont="true" applyFill="true" applyBorder="true" applyAlignment="true"/>
    <xf numFmtId="49" fontId="0" fillId="4" borderId="12" xfId="0" applyNumberFormat="true" applyFont="true" applyFill="true" applyBorder="true" applyAlignment="true"/>
    <xf numFmtId="0" fontId="0" fillId="4" borderId="12" xfId="0" applyNumberFormat="true" applyFont="true" applyFill="true" applyBorder="true" applyAlignment="true"/>
    <xf numFmtId="49" fontId="0" fillId="4" borderId="13" xfId="0" applyNumberFormat="true" applyFont="true" applyFill="true" applyBorder="true" applyAlignment="true"/>
    <xf numFmtId="0" fontId="0" fillId="0" borderId="14" xfId="0" applyFont="true" applyBorder="true" applyAlignment="true"/>
    <xf numFmtId="0" fontId="0" fillId="0" borderId="15" xfId="0" applyFont="true" applyBorder="true" applyAlignment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81BD"/>
      <rgbColor rgb="00AAAAAA"/>
      <rgbColor rgb="00B8CCE4"/>
      <rgbColor rgb="000000FF"/>
      <rgbColor rgb="00DBE5F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false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false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false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zilliztech/milvus-distributed/commit/0fb74b3fec2ebaf9d423b04d8f5276dbe1bc887e" TargetMode="External"/><Relationship Id="rId98" Type="http://schemas.openxmlformats.org/officeDocument/2006/relationships/hyperlink" Target="https://github.com/zilliztech/milvus-distributed/commit/51912f1607d20d3451f616cc46038ea0e60aa9bd" TargetMode="External"/><Relationship Id="rId97" Type="http://schemas.openxmlformats.org/officeDocument/2006/relationships/hyperlink" Target="https://github.com/zilliztech/milvus-distributed/commit/7168a4d3ea23e21618ee8db2197cafdc2e5b3ed1" TargetMode="External"/><Relationship Id="rId96" Type="http://schemas.openxmlformats.org/officeDocument/2006/relationships/hyperlink" Target="https://github.com/zilliztech/milvus-distributed/commit/3ded069f2d4d4393144bebbe3932fc6ee35f2480" TargetMode="External"/><Relationship Id="rId95" Type="http://schemas.openxmlformats.org/officeDocument/2006/relationships/hyperlink" Target="https://github.com/zilliztech/milvus-distributed/commit/7ca0555b594dd66d6100dcf29fdc93258838558f" TargetMode="External"/><Relationship Id="rId94" Type="http://schemas.openxmlformats.org/officeDocument/2006/relationships/hyperlink" Target="https://github.com/zilliztech/milvus-distributed/commit/e4ad3b5c6023c39c517d8326f3fbe59b6df02df9" TargetMode="External"/><Relationship Id="rId93" Type="http://schemas.openxmlformats.org/officeDocument/2006/relationships/hyperlink" Target="https://github.com/zilliztech/milvus-distributed/commit/c75b9e33b0298aecaca1c3a31ddb394367c6137d" TargetMode="External"/><Relationship Id="rId92" Type="http://schemas.openxmlformats.org/officeDocument/2006/relationships/hyperlink" Target="https://github.com/zilliztech/milvus-distributed/commit/6a933b5df84afc433c1864806a225b65bc156762" TargetMode="External"/><Relationship Id="rId91" Type="http://schemas.openxmlformats.org/officeDocument/2006/relationships/hyperlink" Target="https://github.com/zilliztech/milvus-distributed/commit/42e43cb3f0679c112e8affa99b070b4e0422c599" TargetMode="External"/><Relationship Id="rId90" Type="http://schemas.openxmlformats.org/officeDocument/2006/relationships/hyperlink" Target="https://github.com/zilliztech/milvus-distributed/commit/38c7f4c570ac5c1d1d4aafef820eb5e6e9656e7d" TargetMode="External"/><Relationship Id="rId9" Type="http://schemas.openxmlformats.org/officeDocument/2006/relationships/hyperlink" Target="https://github.com/zilliztech/milvus-distributed/commit/d16265b68cdc879fe6de4adf077f3b50bd5bd7a6" TargetMode="External"/><Relationship Id="rId89" Type="http://schemas.openxmlformats.org/officeDocument/2006/relationships/hyperlink" Target="https://github.com/zilliztech/milvus-distributed/commit/816db529aaf03be473d68605e43c6dc928c28116" TargetMode="External"/><Relationship Id="rId88" Type="http://schemas.openxmlformats.org/officeDocument/2006/relationships/hyperlink" Target="https://github.com/zilliztech/milvus-distributed/commit/28d8472a527170ec73a3e2d74835fffd45ee4593" TargetMode="External"/><Relationship Id="rId87" Type="http://schemas.openxmlformats.org/officeDocument/2006/relationships/hyperlink" Target="https://github.com/zilliztech/milvus-distributed/commit/ddaeafcfde160da00f8a33049b005b1d5750cddd" TargetMode="External"/><Relationship Id="rId86" Type="http://schemas.openxmlformats.org/officeDocument/2006/relationships/hyperlink" Target="https://github.com/zilliztech/milvus-distributed/commit/f08338344c401f77c06fbb399a2deec87ff6a030" TargetMode="External"/><Relationship Id="rId85" Type="http://schemas.openxmlformats.org/officeDocument/2006/relationships/hyperlink" Target="https://github.com/zilliztech/milvus-distributed/commit/eeb27f1b43896b5666f87eb13c6d95334cb95ae7" TargetMode="External"/><Relationship Id="rId84" Type="http://schemas.openxmlformats.org/officeDocument/2006/relationships/hyperlink" Target="https://github.com/zilliztech/milvus-distributed/commit/f526d0fe9f67d7ec896364a3bc2393d7eb3cc187" TargetMode="External"/><Relationship Id="rId83" Type="http://schemas.openxmlformats.org/officeDocument/2006/relationships/hyperlink" Target="https://github.com/zilliztech/milvus-distributed/commit/28e363a3d6a9f3a37f1316aff992a261ee16553e" TargetMode="External"/><Relationship Id="rId82" Type="http://schemas.openxmlformats.org/officeDocument/2006/relationships/hyperlink" Target="https://github.com/zilliztech/milvus-distributed/commit/c378715a9c81c47984ad7c2e04fb34433146ada8" TargetMode="External"/><Relationship Id="rId81" Type="http://schemas.openxmlformats.org/officeDocument/2006/relationships/hyperlink" Target="https://github.com/zilliztech/milvus-distributed/commit/ae3675c453119d42154d424ea0f5bdecd1c42178" TargetMode="External"/><Relationship Id="rId80" Type="http://schemas.openxmlformats.org/officeDocument/2006/relationships/hyperlink" Target="https://github.com/zilliztech/milvus-distributed/commit/4282e900c52f3685542055799560a723ffbe43a1" TargetMode="External"/><Relationship Id="rId8" Type="http://schemas.openxmlformats.org/officeDocument/2006/relationships/hyperlink" Target="https://github.com/zilliztech/milvus-distributed/commit/7aa023972829a5f29fff211097c83a0298e5b29b" TargetMode="External"/><Relationship Id="rId79" Type="http://schemas.openxmlformats.org/officeDocument/2006/relationships/hyperlink" Target="https://github.com/zilliztech/milvus-distributed/commit/9cc42cc476c897009d1369380fb7d0f70a5b5521" TargetMode="External"/><Relationship Id="rId78" Type="http://schemas.openxmlformats.org/officeDocument/2006/relationships/hyperlink" Target="https://github.com/zilliztech/milvus-distributed/commit/2b278ace3b1f3540b47ea376f1e043957b81751c" TargetMode="External"/><Relationship Id="rId77" Type="http://schemas.openxmlformats.org/officeDocument/2006/relationships/hyperlink" Target="https://github.com/zilliztech/milvus-distributed/commit/9409d6534270d453d7bbfb57e5be204eecd45059" TargetMode="External"/><Relationship Id="rId76" Type="http://schemas.openxmlformats.org/officeDocument/2006/relationships/hyperlink" Target="https://github.com/zilliztech/milvus-distributed/commit/11faf0ef807ea1022127b3e62b77332273020786" TargetMode="External"/><Relationship Id="rId75" Type="http://schemas.openxmlformats.org/officeDocument/2006/relationships/hyperlink" Target="https://github.com/zilliztech/milvus-distributed/commit/4753db25d322e45f164f5bf776920e6b1ab42539" TargetMode="External"/><Relationship Id="rId74" Type="http://schemas.openxmlformats.org/officeDocument/2006/relationships/hyperlink" Target="https://github.com/zilliztech/milvus-distributed/commit/426b7bc3272d346ef14fa274ee34344a736182e8" TargetMode="External"/><Relationship Id="rId73" Type="http://schemas.openxmlformats.org/officeDocument/2006/relationships/hyperlink" Target="https://github.com/zilliztech/milvus-distributed/commit/3fd0cb9262718588d74b93d6ce84c18ecc08a88d" TargetMode="External"/><Relationship Id="rId72" Type="http://schemas.openxmlformats.org/officeDocument/2006/relationships/hyperlink" Target="https://github.com/zilliztech/milvus-distributed/commit/3a35ea2e6799189fc00051806d2145786377784d" TargetMode="External"/><Relationship Id="rId71" Type="http://schemas.openxmlformats.org/officeDocument/2006/relationships/hyperlink" Target="https://github.com/zilliztech/milvus-distributed/commit/3308811032077d66ce1b73d44232dd5f91f64f30" TargetMode="External"/><Relationship Id="rId70" Type="http://schemas.openxmlformats.org/officeDocument/2006/relationships/hyperlink" Target="https://github.com/zilliztech/milvus-distributed/commit/b667d11e9b958a975d43d7934cd4682ff64fece2" TargetMode="External"/><Relationship Id="rId7" Type="http://schemas.openxmlformats.org/officeDocument/2006/relationships/hyperlink" Target="https://github.com/zilliztech/milvus-distributed/commit/d9beff4e45666a5905454c97d1bf3f32d03aa8a6" TargetMode="External"/><Relationship Id="rId69" Type="http://schemas.openxmlformats.org/officeDocument/2006/relationships/hyperlink" Target="https://github.com/zilliztech/milvus-distributed/commit/5c2bcfffb3c43c0293a639b9a538eff5c0081157" TargetMode="External"/><Relationship Id="rId68" Type="http://schemas.openxmlformats.org/officeDocument/2006/relationships/hyperlink" Target="https://github.com/zilliztech/milvus-distributed/commit/5210c885170f710617221ebffbb30ba22db0b6df" TargetMode="External"/><Relationship Id="rId67" Type="http://schemas.openxmlformats.org/officeDocument/2006/relationships/hyperlink" Target="https://github.com/zilliztech/milvus-distributed/commit/9528baa69e8574591685b27ef3c2513f041383ac" TargetMode="External"/><Relationship Id="rId66" Type="http://schemas.openxmlformats.org/officeDocument/2006/relationships/hyperlink" Target="https://github.com/zilliztech/milvus-distributed/commit/a47da760406720124d443dbd5d976bec6aaaba5a" TargetMode="External"/><Relationship Id="rId65" Type="http://schemas.openxmlformats.org/officeDocument/2006/relationships/hyperlink" Target="https://github.com/zilliztech/milvus-distributed/commit/b224cbd29f1cb5552f68b8987973e9dc88a5d002" TargetMode="External"/><Relationship Id="rId64" Type="http://schemas.openxmlformats.org/officeDocument/2006/relationships/hyperlink" Target="https://github.com/zilliztech/milvus-distributed/commit/af07de5ceafd6009f4ed9c794d1524c0171f62bc" TargetMode="External"/><Relationship Id="rId63" Type="http://schemas.openxmlformats.org/officeDocument/2006/relationships/hyperlink" Target="https://github.com/zilliztech/milvus-distributed/commit/e5fb35a52ea2de7af538f821d189d6d4360609fb" TargetMode="External"/><Relationship Id="rId62" Type="http://schemas.openxmlformats.org/officeDocument/2006/relationships/hyperlink" Target="https://github.com/zilliztech/milvus-distributed/commit/3cfc646a8a07e27e35ec718c229597907f80cd72" TargetMode="External"/><Relationship Id="rId61" Type="http://schemas.openxmlformats.org/officeDocument/2006/relationships/hyperlink" Target="https://github.com/zilliztech/milvus-distributed/commit/75c34ac46dae44957d0c327c317bcb1ee2170b74" TargetMode="External"/><Relationship Id="rId60" Type="http://schemas.openxmlformats.org/officeDocument/2006/relationships/hyperlink" Target="https://github.com/zilliztech/milvus-distributed/commit/234c6e9ecf9ca6d1184e7ea54777ec513e66d3d3" TargetMode="External"/><Relationship Id="rId6" Type="http://schemas.openxmlformats.org/officeDocument/2006/relationships/hyperlink" Target="https://github.com/zilliztech/milvus-distributed/commit/80abe6d1407126262dada3292d79df96954de3f6" TargetMode="External"/><Relationship Id="rId59" Type="http://schemas.openxmlformats.org/officeDocument/2006/relationships/hyperlink" Target="https://github.com/zilliztech/milvus-distributed/commit/e2c83f086bef870a58c805dd1933d4d29b09cb8f" TargetMode="External"/><Relationship Id="rId58" Type="http://schemas.openxmlformats.org/officeDocument/2006/relationships/hyperlink" Target="https://github.com/zilliztech/milvus-distributed/commit/694ea3e1b51b5226513c95f191950ba55dca1c52" TargetMode="External"/><Relationship Id="rId57" Type="http://schemas.openxmlformats.org/officeDocument/2006/relationships/hyperlink" Target="https://github.com/zilliztech/milvus-distributed/commit/57f281a29f4556ced0884a07e616aeb9f08bfd33" TargetMode="External"/><Relationship Id="rId56" Type="http://schemas.openxmlformats.org/officeDocument/2006/relationships/hyperlink" Target="https://github.com/zilliztech/milvus-distributed/commit/368dc413f0b27805459abe4e53d9cc630cc08720" TargetMode="External"/><Relationship Id="rId55" Type="http://schemas.openxmlformats.org/officeDocument/2006/relationships/hyperlink" Target="https://github.com/zilliztech/milvus-distributed/commit/50aff5ec0b29f631b269b861dc0fbd0b2dbbfbf8" TargetMode="External"/><Relationship Id="rId54" Type="http://schemas.openxmlformats.org/officeDocument/2006/relationships/hyperlink" Target="https://github.com/zilliztech/milvus-distributed/commit/c12bbdf001cb5cc4d691829166df47990043f46f" TargetMode="External"/><Relationship Id="rId53" Type="http://schemas.openxmlformats.org/officeDocument/2006/relationships/hyperlink" Target="https://github.com/zilliztech/milvus-distributed/commit/028616df9cbd236995fdddaec24b10ef30eb7271" TargetMode="External"/><Relationship Id="rId52" Type="http://schemas.openxmlformats.org/officeDocument/2006/relationships/hyperlink" Target="https://github.com/zilliztech/milvus-distributed/commit/039b2711c1afcb411f13e9a893ad11fbc26f8bd3" TargetMode="External"/><Relationship Id="rId51" Type="http://schemas.openxmlformats.org/officeDocument/2006/relationships/hyperlink" Target="https://github.com/zilliztech/milvus-distributed/commit/b11a905664150e464e358c6d3af823fdf474c91a" TargetMode="External"/><Relationship Id="rId50" Type="http://schemas.openxmlformats.org/officeDocument/2006/relationships/hyperlink" Target="https://github.com/zilliztech/milvus-distributed/commit/9f507eec384ad86a568b0b045fbc6848f978bcb7" TargetMode="External"/><Relationship Id="rId5" Type="http://schemas.openxmlformats.org/officeDocument/2006/relationships/hyperlink" Target="https://github.com/zilliztech/milvus-distributed/commit/174bdb29f83046afe958f9c1c664485ebb8b5723" TargetMode="External"/><Relationship Id="rId49" Type="http://schemas.openxmlformats.org/officeDocument/2006/relationships/hyperlink" Target="https://github.com/zilliztech/milvus-distributed/commit/08dfbfc233510cad52fca228fba074b8313c5ec8" TargetMode="External"/><Relationship Id="rId48" Type="http://schemas.openxmlformats.org/officeDocument/2006/relationships/hyperlink" Target="https://github.com/zilliztech/milvus-distributed/commit/b2446d13a44b18cc985121cb7c63e9da8db7ba54" TargetMode="External"/><Relationship Id="rId47" Type="http://schemas.openxmlformats.org/officeDocument/2006/relationships/hyperlink" Target="https://github.com/zilliztech/milvus-distributed/commit/a69a4fe02b2fc877245817e0512ad7b464494179" TargetMode="External"/><Relationship Id="rId46" Type="http://schemas.openxmlformats.org/officeDocument/2006/relationships/hyperlink" Target="https://github.com/zilliztech/milvus-distributed/commit/3e672602d32f614249d33717b322e4e859e9b189" TargetMode="External"/><Relationship Id="rId45" Type="http://schemas.openxmlformats.org/officeDocument/2006/relationships/hyperlink" Target="https://github.com/zilliztech/milvus-distributed/commit/5f56d4a78137e72166ee6297ee9128e577eaae53" TargetMode="External"/><Relationship Id="rId44" Type="http://schemas.openxmlformats.org/officeDocument/2006/relationships/hyperlink" Target="https://github.com/zilliztech/milvus-distributed/commit/7eb36db3bffad10d0351ec61f60561a211388381" TargetMode="External"/><Relationship Id="rId43" Type="http://schemas.openxmlformats.org/officeDocument/2006/relationships/hyperlink" Target="https://github.com/zilliztech/milvus-distributed/commit/ffa8422ff4d651094c30941bc248dabb7ef58502" TargetMode="External"/><Relationship Id="rId42" Type="http://schemas.openxmlformats.org/officeDocument/2006/relationships/hyperlink" Target="https://github.com/zilliztech/milvus-distributed/commit/1a1fc422dc51255d5462c6b9c1a5c7aeac317a96" TargetMode="External"/><Relationship Id="rId41" Type="http://schemas.openxmlformats.org/officeDocument/2006/relationships/hyperlink" Target="https://github.com/zilliztech/milvus-distributed/commit/57a54d8734fdd1c25b42d573a7ed6a55085ecf28" TargetMode="External"/><Relationship Id="rId40" Type="http://schemas.openxmlformats.org/officeDocument/2006/relationships/hyperlink" Target="https://github.com/zilliztech/milvus-distributed/commit/dfb22dc984734ad5c21105e9e95063402e67eb2e" TargetMode="External"/><Relationship Id="rId4" Type="http://schemas.openxmlformats.org/officeDocument/2006/relationships/hyperlink" Target="https://github.com/zilliztech/milvus-distributed/commit/0df7cc5045030fddc12b08675d4f6925aa0186f6" TargetMode="External"/><Relationship Id="rId39" Type="http://schemas.openxmlformats.org/officeDocument/2006/relationships/hyperlink" Target="https://github.com/zilliztech/milvus-distributed/commit/f11a3e8bd57ebb4cf1524bb060e82ade27ce5df3" TargetMode="External"/><Relationship Id="rId38" Type="http://schemas.openxmlformats.org/officeDocument/2006/relationships/hyperlink" Target="https://github.com/zilliztech/milvus-distributed/commit/e95f0c8bd8a3299b166e225ab1728fca5669e14a" TargetMode="External"/><Relationship Id="rId37" Type="http://schemas.openxmlformats.org/officeDocument/2006/relationships/hyperlink" Target="https://github.com/zilliztech/milvus-distributed/commit/18db605471e6d4e2e0e31fa06b213bd08baa623a" TargetMode="External"/><Relationship Id="rId36" Type="http://schemas.openxmlformats.org/officeDocument/2006/relationships/hyperlink" Target="https://github.com/zilliztech/milvus-distributed/commit/028ea29a24e4fadece7b189b07e2e9255d9514b0" TargetMode="External"/><Relationship Id="rId35" Type="http://schemas.openxmlformats.org/officeDocument/2006/relationships/hyperlink" Target="https://github.com/zilliztech/milvus-distributed/commit/cba4de6a39dc11d6ef1581f82e68df98b1b33998" TargetMode="External"/><Relationship Id="rId34" Type="http://schemas.openxmlformats.org/officeDocument/2006/relationships/hyperlink" Target="https://github.com/zilliztech/milvus-distributed/commit/38179afa7ff9df86a56d8af2b87e0ec8adf4b327" TargetMode="External"/><Relationship Id="rId33" Type="http://schemas.openxmlformats.org/officeDocument/2006/relationships/hyperlink" Target="https://github.com/zilliztech/milvus-distributed/commit/1a3ab2e6d376dce2e5c2cf52ef7c489ed7f0a13a" TargetMode="External"/><Relationship Id="rId32" Type="http://schemas.openxmlformats.org/officeDocument/2006/relationships/hyperlink" Target="https://github.com/zilliztech/milvus-distributed/commit/c4a577a4a50ffe8c40901cefce53f888496d3b1b" TargetMode="External"/><Relationship Id="rId31" Type="http://schemas.openxmlformats.org/officeDocument/2006/relationships/hyperlink" Target="https://github.com/zilliztech/milvus-distributed/commit/b1fa797c926eb1c493834d50c6daa0e7f21d7653" TargetMode="External"/><Relationship Id="rId30" Type="http://schemas.openxmlformats.org/officeDocument/2006/relationships/hyperlink" Target="https://github.com/zilliztech/milvus-distributed/commit/9225d0a3729eabc0fc0247aa53be6936fb7bde29" TargetMode="External"/><Relationship Id="rId3" Type="http://schemas.openxmlformats.org/officeDocument/2006/relationships/hyperlink" Target="https://github.com/zilliztech/milvus-distributed/commit/ef6f574d55ad0ec340aeb21a344310c544789c63" TargetMode="External"/><Relationship Id="rId29" Type="http://schemas.openxmlformats.org/officeDocument/2006/relationships/hyperlink" Target="https://github.com/zilliztech/milvus-distributed/commit/bb66ae35e7c939ecb82e58efec413e2c5cba5dce" TargetMode="External"/><Relationship Id="rId28" Type="http://schemas.openxmlformats.org/officeDocument/2006/relationships/hyperlink" Target="https://github.com/zilliztech/milvus-distributed/commit/637d7369db74f6f7785d9e9ff205b8358d8ee850" TargetMode="External"/><Relationship Id="rId27" Type="http://schemas.openxmlformats.org/officeDocument/2006/relationships/hyperlink" Target="https://github.com/zilliztech/milvus-distributed/commit/848a68b8562c282094dced26f729058c4e0a1c54" TargetMode="External"/><Relationship Id="rId26" Type="http://schemas.openxmlformats.org/officeDocument/2006/relationships/hyperlink" Target="https://github.com/zilliztech/milvus-distributed/commit/687d17073f74a1755931693c23f63688898ba688" TargetMode="External"/><Relationship Id="rId25" Type="http://schemas.openxmlformats.org/officeDocument/2006/relationships/hyperlink" Target="https://github.com/zilliztech/milvus-distributed/commit/030f6378243a6ab0286fc1c5eb99bb1b65aa413b" TargetMode="External"/><Relationship Id="rId24" Type="http://schemas.openxmlformats.org/officeDocument/2006/relationships/hyperlink" Target="https://github.com/zilliztech/milvus-distributed/commit/cc24f6c5ff8dfe2d78ef1a85dd214794cd27fd4f" TargetMode="External"/><Relationship Id="rId232" Type="http://schemas.openxmlformats.org/officeDocument/2006/relationships/hyperlink" Target="https://github.com/zilliztech/milvus-distributed/commit/e8340987f20e24ad57ab87ea27bff3d2d6c3f4ba" TargetMode="External"/><Relationship Id="rId231" Type="http://schemas.openxmlformats.org/officeDocument/2006/relationships/hyperlink" Target="https://github.com/zilliztech/milvus-distributed/commit/830b248453128ef5e46d7d5dd5198d293c24d0f1" TargetMode="External"/><Relationship Id="rId230" Type="http://schemas.openxmlformats.org/officeDocument/2006/relationships/hyperlink" Target="https://github.com/zilliztech/milvus-distributed/commit/8e1066c2e75db7f7abaaf538d81a8930fb02c469" TargetMode="External"/><Relationship Id="rId23" Type="http://schemas.openxmlformats.org/officeDocument/2006/relationships/hyperlink" Target="https://github.com/zilliztech/milvus-distributed/commit/c76e79c725dca1ccd2bae3bf8a888f56eca581f9" TargetMode="External"/><Relationship Id="rId229" Type="http://schemas.openxmlformats.org/officeDocument/2006/relationships/hyperlink" Target="https://github.com/zilliztech/milvus-distributed/commit/71fe330fa276db122334a163cc4a09beb3e94599" TargetMode="External"/><Relationship Id="rId228" Type="http://schemas.openxmlformats.org/officeDocument/2006/relationships/hyperlink" Target="https://github.com/zilliztech/milvus-distributed/commit/084552b551fd2dbdb1d42b077eb274a8cc803944" TargetMode="External"/><Relationship Id="rId227" Type="http://schemas.openxmlformats.org/officeDocument/2006/relationships/hyperlink" Target="https://github.com/zilliztech/milvus-distributed/commit/b8683d7445a97bd10a41f2600b5c29fef72db238" TargetMode="External"/><Relationship Id="rId226" Type="http://schemas.openxmlformats.org/officeDocument/2006/relationships/hyperlink" Target="https://github.com/zilliztech/milvus-distributed/commit/357954d8713a86259c096201ae409b3abbd98dd2" TargetMode="External"/><Relationship Id="rId225" Type="http://schemas.openxmlformats.org/officeDocument/2006/relationships/hyperlink" Target="https://github.com/zilliztech/milvus-distributed/commit/5bedd1b74900f86660eeba3713fa48364cc76f20" TargetMode="External"/><Relationship Id="rId224" Type="http://schemas.openxmlformats.org/officeDocument/2006/relationships/hyperlink" Target="https://github.com/zilliztech/milvus-distributed/commit/9b08016328cdaaaf4595544d148cd14ee212c8d8" TargetMode="External"/><Relationship Id="rId223" Type="http://schemas.openxmlformats.org/officeDocument/2006/relationships/hyperlink" Target="https://github.com/zilliztech/milvus-distributed/commit/7ab92284177b67a34c1e3400c08be973da2295d5" TargetMode="External"/><Relationship Id="rId222" Type="http://schemas.openxmlformats.org/officeDocument/2006/relationships/hyperlink" Target="https://github.com/zilliztech/milvus-distributed/commit/624e444733ce21fb19109a980210b2795beb335a" TargetMode="External"/><Relationship Id="rId221" Type="http://schemas.openxmlformats.org/officeDocument/2006/relationships/hyperlink" Target="https://github.com/zilliztech/milvus-distributed/commit/cdb826608babaf7671784e54058a76653b25127b" TargetMode="External"/><Relationship Id="rId220" Type="http://schemas.openxmlformats.org/officeDocument/2006/relationships/hyperlink" Target="https://github.com/zilliztech/milvus-distributed/commit/6b3991386752e7d4ea2fb99f74277fb5a3cb37f1" TargetMode="External"/><Relationship Id="rId22" Type="http://schemas.openxmlformats.org/officeDocument/2006/relationships/hyperlink" Target="https://github.com/zilliztech/milvus-distributed/commit/660ce7f4c2e6ed0c37fc20419676564b0164b0b6" TargetMode="External"/><Relationship Id="rId219" Type="http://schemas.openxmlformats.org/officeDocument/2006/relationships/hyperlink" Target="https://github.com/zilliztech/milvus-distributed/commit/25ef53434de6f98d5068a1ef6b2958cd449f856f" TargetMode="External"/><Relationship Id="rId218" Type="http://schemas.openxmlformats.org/officeDocument/2006/relationships/hyperlink" Target="https://github.com/zilliztech/milvus-distributed/commit/35e1205346ad83c1b7c97d3e707b40ea5bc01fde" TargetMode="External"/><Relationship Id="rId217" Type="http://schemas.openxmlformats.org/officeDocument/2006/relationships/hyperlink" Target="https://github.com/zilliztech/milvus-distributed/commit/6017b014cf0d2a80b0b62c17c3e89ae1018f0993" TargetMode="External"/><Relationship Id="rId216" Type="http://schemas.openxmlformats.org/officeDocument/2006/relationships/hyperlink" Target="https://github.com/zilliztech/milvus-distributed/commit/9461854563603bc4e8f1c6d4690d6e2c2a9803f6" TargetMode="External"/><Relationship Id="rId215" Type="http://schemas.openxmlformats.org/officeDocument/2006/relationships/hyperlink" Target="https://github.com/zilliztech/milvus-distributed/commit/55875c95573e18b8763005b27620cbca5b3e4628" TargetMode="External"/><Relationship Id="rId214" Type="http://schemas.openxmlformats.org/officeDocument/2006/relationships/hyperlink" Target="https://github.com/zilliztech/milvus-distributed/commit/151006f6862e230c5ef52d3a7a962740cee6f55c" TargetMode="External"/><Relationship Id="rId213" Type="http://schemas.openxmlformats.org/officeDocument/2006/relationships/hyperlink" Target="https://github.com/zilliztech/milvus-distributed/commit/01b4721356a0036b566954f635c60dd9c51b880c" TargetMode="External"/><Relationship Id="rId212" Type="http://schemas.openxmlformats.org/officeDocument/2006/relationships/hyperlink" Target="https://github.com/zilliztech/milvus-distributed/commit/6f8de0ebfe310dc77954774169b79f5d85cfa8bc" TargetMode="External"/><Relationship Id="rId211" Type="http://schemas.openxmlformats.org/officeDocument/2006/relationships/hyperlink" Target="https://github.com/zilliztech/milvus-distributed/commit/71b830a830b3fa14935ddc19a874b10eff984f4f" TargetMode="External"/><Relationship Id="rId210" Type="http://schemas.openxmlformats.org/officeDocument/2006/relationships/hyperlink" Target="https://github.com/zilliztech/milvus-distributed/commit/27f7d3f39481895e46dcb7b76aaef71dc36c7afe" TargetMode="External"/><Relationship Id="rId21" Type="http://schemas.openxmlformats.org/officeDocument/2006/relationships/hyperlink" Target="https://github.com/zilliztech/milvus-distributed/commit/df70c40fb5b4459e56e0b35bddb10197cc648b45" TargetMode="External"/><Relationship Id="rId209" Type="http://schemas.openxmlformats.org/officeDocument/2006/relationships/hyperlink" Target="https://github.com/zilliztech/milvus-distributed/commit/25a2f9d6b7a04d199c2e01ebf072e5cd0f01fd82" TargetMode="External"/><Relationship Id="rId208" Type="http://schemas.openxmlformats.org/officeDocument/2006/relationships/hyperlink" Target="https://github.com/zilliztech/milvus-distributed/commit/02e353b9ad090f37566b28ad984d7c778545212d" TargetMode="External"/><Relationship Id="rId207" Type="http://schemas.openxmlformats.org/officeDocument/2006/relationships/hyperlink" Target="https://github.com/zilliztech/milvus-distributed/commit/76971fbab26e8b993585e648c2834da01d209bfc" TargetMode="External"/><Relationship Id="rId206" Type="http://schemas.openxmlformats.org/officeDocument/2006/relationships/hyperlink" Target="https://github.com/zilliztech/milvus-distributed/commit/6a4959d8e5965cb5d0effea093d91b7343eff348" TargetMode="External"/><Relationship Id="rId205" Type="http://schemas.openxmlformats.org/officeDocument/2006/relationships/hyperlink" Target="https://github.com/zilliztech/milvus-distributed/commit/4debce085cba6d808b759fe7c950f2aff94f06fe" TargetMode="External"/><Relationship Id="rId204" Type="http://schemas.openxmlformats.org/officeDocument/2006/relationships/hyperlink" Target="https://github.com/zilliztech/milvus-distributed/commit/7218cbff817bb8b752da341e847d2c0c88179548" TargetMode="External"/><Relationship Id="rId203" Type="http://schemas.openxmlformats.org/officeDocument/2006/relationships/hyperlink" Target="https://github.com/zilliztech/milvus-distributed/commit/27a8d038077ff79665659cda8b274a9e8506f476" TargetMode="External"/><Relationship Id="rId202" Type="http://schemas.openxmlformats.org/officeDocument/2006/relationships/hyperlink" Target="https://github.com/zilliztech/milvus-distributed/commit/00e02072874d1219916bc3c677fc9c9b8cf21dfc" TargetMode="External"/><Relationship Id="rId201" Type="http://schemas.openxmlformats.org/officeDocument/2006/relationships/hyperlink" Target="https://github.com/zilliztech/milvus-distributed/commit/b75b31820d6ea37328919718e397b44ff4fa3d60" TargetMode="External"/><Relationship Id="rId200" Type="http://schemas.openxmlformats.org/officeDocument/2006/relationships/hyperlink" Target="https://github.com/zilliztech/milvus-distributed/commit/5872f2a5e53a6bf21c62d8d5b945461eea661ca4" TargetMode="External"/><Relationship Id="rId20" Type="http://schemas.openxmlformats.org/officeDocument/2006/relationships/hyperlink" Target="https://github.com/zilliztech/milvus-distributed/commit/ae026568a9eb5fdd61208ad1b86b8c567fe2af29" TargetMode="External"/><Relationship Id="rId2" Type="http://schemas.openxmlformats.org/officeDocument/2006/relationships/hyperlink" Target="https://github.com/zilliztech/milvus-distributed/commit/4b69e52278a0b6ddf6efb2e704554f3e73506c54" TargetMode="External"/><Relationship Id="rId199" Type="http://schemas.openxmlformats.org/officeDocument/2006/relationships/hyperlink" Target="https://github.com/zilliztech/milvus-distributed/commit/bd7b788d56e59a5399e3cb7c24e4a10a54e43c46" TargetMode="External"/><Relationship Id="rId198" Type="http://schemas.openxmlformats.org/officeDocument/2006/relationships/hyperlink" Target="https://github.com/zilliztech/milvus-distributed/commit/51eeb979a2b5546ed11d68d3519744141e3a0635" TargetMode="External"/><Relationship Id="rId197" Type="http://schemas.openxmlformats.org/officeDocument/2006/relationships/hyperlink" Target="https://github.com/zilliztech/milvus-distributed/commit/3aa00987df334b89a1e9aff7d61b6ba89d78345d" TargetMode="External"/><Relationship Id="rId196" Type="http://schemas.openxmlformats.org/officeDocument/2006/relationships/hyperlink" Target="https://github.com/zilliztech/milvus-distributed/commit/311694db79bc8a4b100dcd50ff707e7543465450" TargetMode="External"/><Relationship Id="rId195" Type="http://schemas.openxmlformats.org/officeDocument/2006/relationships/hyperlink" Target="https://github.com/zilliztech/milvus-distributed/commit/c29575ff2e78064645b67d7a4a091281e2511ad8" TargetMode="External"/><Relationship Id="rId194" Type="http://schemas.openxmlformats.org/officeDocument/2006/relationships/hyperlink" Target="https://github.com/zilliztech/milvus-distributed/commit/5331247bb9453b6848af0c34c3058fe619a6bb71" TargetMode="External"/><Relationship Id="rId193" Type="http://schemas.openxmlformats.org/officeDocument/2006/relationships/hyperlink" Target="https://github.com/zilliztech/milvus-distributed/commit/9ff23cb9e162c36d313afce240f2ccbf24c3f28c" TargetMode="External"/><Relationship Id="rId192" Type="http://schemas.openxmlformats.org/officeDocument/2006/relationships/hyperlink" Target="https://github.com/zilliztech/milvus-distributed/commit/42ca0ac05660748f22150878de76e38dabaf935a" TargetMode="External"/><Relationship Id="rId191" Type="http://schemas.openxmlformats.org/officeDocument/2006/relationships/hyperlink" Target="https://github.com/zilliztech/milvus-distributed/commit/2a738f9553736d18c970843c1d7c04b55df6fc60" TargetMode="External"/><Relationship Id="rId190" Type="http://schemas.openxmlformats.org/officeDocument/2006/relationships/hyperlink" Target="https://github.com/zilliztech/milvus-distributed/commit/11a22853380a9af3ac862b36cfd984f989d734a5" TargetMode="External"/><Relationship Id="rId19" Type="http://schemas.openxmlformats.org/officeDocument/2006/relationships/hyperlink" Target="https://github.com/zilliztech/milvus-distributed/commit/287442c9d3737b413104838a8a007ce0cca024e6" TargetMode="External"/><Relationship Id="rId189" Type="http://schemas.openxmlformats.org/officeDocument/2006/relationships/hyperlink" Target="https://github.com/zilliztech/milvus-distributed/commit/1bb744c523a62bb5bea0b3ec8d4c3e7d19546980" TargetMode="External"/><Relationship Id="rId188" Type="http://schemas.openxmlformats.org/officeDocument/2006/relationships/hyperlink" Target="https://github.com/zilliztech/milvus-distributed/commit/88b831f0a9c7a2b5b2adb75511a673e1e5fbe69b" TargetMode="External"/><Relationship Id="rId187" Type="http://schemas.openxmlformats.org/officeDocument/2006/relationships/hyperlink" Target="https://github.com/zilliztech/milvus-distributed/commit/78d0418720737ce4490a60ae6244a0f81079849f" TargetMode="External"/><Relationship Id="rId186" Type="http://schemas.openxmlformats.org/officeDocument/2006/relationships/hyperlink" Target="https://github.com/zilliztech/milvus-distributed/commit/f61319d59f2fbd6ed974314440ca86015ee38803" TargetMode="External"/><Relationship Id="rId185" Type="http://schemas.openxmlformats.org/officeDocument/2006/relationships/hyperlink" Target="https://github.com/zilliztech/milvus-distributed/commit/bf941d77dd7e063a9fd71048ea7c2b44d38069da" TargetMode="External"/><Relationship Id="rId184" Type="http://schemas.openxmlformats.org/officeDocument/2006/relationships/hyperlink" Target="https://github.com/zilliztech/milvus-distributed/commit/a05761637e344f3650274bd23b9c5321668b5e31" TargetMode="External"/><Relationship Id="rId183" Type="http://schemas.openxmlformats.org/officeDocument/2006/relationships/hyperlink" Target="https://github.com/zilliztech/milvus-distributed/commit/2475123cdec2235381ce182e4c15bbbc0d92f6e6" TargetMode="External"/><Relationship Id="rId182" Type="http://schemas.openxmlformats.org/officeDocument/2006/relationships/hyperlink" Target="https://github.com/zilliztech/milvus-distributed/commit/284aa06955a7f17a260cbcc615505b7d08efcbdf" TargetMode="External"/><Relationship Id="rId181" Type="http://schemas.openxmlformats.org/officeDocument/2006/relationships/hyperlink" Target="https://github.com/zilliztech/milvus-distributed/commit/5d4a5e8dc56282663d807a5d648dc84f4313c068" TargetMode="External"/><Relationship Id="rId180" Type="http://schemas.openxmlformats.org/officeDocument/2006/relationships/hyperlink" Target="https://github.com/zilliztech/milvus-distributed/commit/22f86be2f3d6067e550a7edc1aa95c24eb9819fc" TargetMode="External"/><Relationship Id="rId18" Type="http://schemas.openxmlformats.org/officeDocument/2006/relationships/hyperlink" Target="https://github.com/zilliztech/milvus-distributed/commit/d9417a68b3531388ef13434fdb2bd5e3821bead7" TargetMode="External"/><Relationship Id="rId179" Type="http://schemas.openxmlformats.org/officeDocument/2006/relationships/hyperlink" Target="https://github.com/zilliztech/milvus-distributed/commit/fc20510cd3e249fffb383621fce72c3d713a44ff" TargetMode="External"/><Relationship Id="rId178" Type="http://schemas.openxmlformats.org/officeDocument/2006/relationships/hyperlink" Target="https://github.com/zilliztech/milvus-distributed/commit/18a280c393c3d9174fbbb5e195152baed32ce448" TargetMode="External"/><Relationship Id="rId177" Type="http://schemas.openxmlformats.org/officeDocument/2006/relationships/hyperlink" Target="https://github.com/zilliztech/milvus-distributed/commit/7123a3d1bed69a26ee467ce4aae496de130a26cc" TargetMode="External"/><Relationship Id="rId176" Type="http://schemas.openxmlformats.org/officeDocument/2006/relationships/hyperlink" Target="https://github.com/zilliztech/milvus-distributed/commit/9ea6ae3ac88d6178b79b3150b12c5e846978d8bb" TargetMode="External"/><Relationship Id="rId175" Type="http://schemas.openxmlformats.org/officeDocument/2006/relationships/hyperlink" Target="https://github.com/zilliztech/milvus-distributed/commit/40ba6a3cd37e7a2370e5f382063f12e53182cf8b" TargetMode="External"/><Relationship Id="rId174" Type="http://schemas.openxmlformats.org/officeDocument/2006/relationships/hyperlink" Target="https://github.com/zilliztech/milvus-distributed/commit/8e4c3abfeecac496a76d6f216346d2c7b21b979a" TargetMode="External"/><Relationship Id="rId173" Type="http://schemas.openxmlformats.org/officeDocument/2006/relationships/hyperlink" Target="https://github.com/zilliztech/milvus-distributed/commit/b9b52ecb07d9f279e99eeb23182e625cfffbebce" TargetMode="External"/><Relationship Id="rId172" Type="http://schemas.openxmlformats.org/officeDocument/2006/relationships/hyperlink" Target="https://github.com/zilliztech/milvus-distributed/commit/106c4fbbfebcb14bc1f6534c1c352a7467eed44a" TargetMode="External"/><Relationship Id="rId171" Type="http://schemas.openxmlformats.org/officeDocument/2006/relationships/hyperlink" Target="https://github.com/zilliztech/milvus-distributed/commit/5456323ab5032951dfd56c641df8cedb9e255b7c" TargetMode="External"/><Relationship Id="rId170" Type="http://schemas.openxmlformats.org/officeDocument/2006/relationships/hyperlink" Target="https://github.com/zilliztech/milvus-distributed/commit/8906bc8e99aa4c2f72a0a23e3a6bd4c478255fe4" TargetMode="External"/><Relationship Id="rId17" Type="http://schemas.openxmlformats.org/officeDocument/2006/relationships/hyperlink" Target="https://github.com/zilliztech/milvus-distributed/commit/e8f9eb17c54fa4914a0a022bba6a0ebfcb546894" TargetMode="External"/><Relationship Id="rId169" Type="http://schemas.openxmlformats.org/officeDocument/2006/relationships/hyperlink" Target="https://github.com/zilliztech/milvus-distributed/commit/6d72757edcaa4a033ce2c513c5c8dd2febac2ca4" TargetMode="External"/><Relationship Id="rId168" Type="http://schemas.openxmlformats.org/officeDocument/2006/relationships/hyperlink" Target="https://github.com/zilliztech/milvus-distributed/commit/b9784ed680ae2b6483d29dd428e9f4da2a4e1601" TargetMode="External"/><Relationship Id="rId167" Type="http://schemas.openxmlformats.org/officeDocument/2006/relationships/hyperlink" Target="https://github.com/zilliztech/milvus-distributed/commit/99888bc9f73c4e78f4faa4ddd3617f15f5a833d9" TargetMode="External"/><Relationship Id="rId166" Type="http://schemas.openxmlformats.org/officeDocument/2006/relationships/hyperlink" Target="https://github.com/zilliztech/milvus-distributed/commit/0a00cb44a23ed334c34141c995143499b43f9212" TargetMode="External"/><Relationship Id="rId165" Type="http://schemas.openxmlformats.org/officeDocument/2006/relationships/hyperlink" Target="https://github.com/zilliztech/milvus-distributed/commit/d633d0edd2e4a427c84589c950989e00a67f9f29" TargetMode="External"/><Relationship Id="rId164" Type="http://schemas.openxmlformats.org/officeDocument/2006/relationships/hyperlink" Target="https://github.com/zilliztech/milvus-distributed/commit/2c583ced05cee0e404bf38483ba0643f98e960fd" TargetMode="External"/><Relationship Id="rId163" Type="http://schemas.openxmlformats.org/officeDocument/2006/relationships/hyperlink" Target="https://github.com/zilliztech/milvus-distributed/commit/47598a79a6ec8de278c995b9934b5fe9e0e18b2b" TargetMode="External"/><Relationship Id="rId162" Type="http://schemas.openxmlformats.org/officeDocument/2006/relationships/hyperlink" Target="https://github.com/zilliztech/milvus-distributed/commit/3c2ef5d7fe5c1cd04e356b982005cb667bdfc699" TargetMode="External"/><Relationship Id="rId161" Type="http://schemas.openxmlformats.org/officeDocument/2006/relationships/hyperlink" Target="https://github.com/zilliztech/milvus-distributed/commit/3f41ae44e4138b365e26c1c31dd81e72b1e62be3" TargetMode="External"/><Relationship Id="rId160" Type="http://schemas.openxmlformats.org/officeDocument/2006/relationships/hyperlink" Target="https://github.com/zilliztech/milvus-distributed/commit/29cda4ba6e96d542707b09e80d6890f87fa05174" TargetMode="External"/><Relationship Id="rId16" Type="http://schemas.openxmlformats.org/officeDocument/2006/relationships/hyperlink" Target="https://github.com/zilliztech/milvus-distributed/commit/e0ad2f72423af990808b1375f7576471c0d960b6" TargetMode="External"/><Relationship Id="rId159" Type="http://schemas.openxmlformats.org/officeDocument/2006/relationships/hyperlink" Target="https://github.com/zilliztech/milvus-distributed/commit/c95efb78e08204ebcac14a188d496c22a9245f6b" TargetMode="External"/><Relationship Id="rId158" Type="http://schemas.openxmlformats.org/officeDocument/2006/relationships/hyperlink" Target="https://github.com/zilliztech/milvus-distributed/commit/68f1eff2850d0784216f69a01fe67e7bf0e7ec9f" TargetMode="External"/><Relationship Id="rId157" Type="http://schemas.openxmlformats.org/officeDocument/2006/relationships/hyperlink" Target="https://github.com/zilliztech/milvus-distributed/commit/5788a21c2fb1ddb3301fcdd79374441172833844" TargetMode="External"/><Relationship Id="rId156" Type="http://schemas.openxmlformats.org/officeDocument/2006/relationships/hyperlink" Target="https://github.com/zilliztech/milvus-distributed/commit/ca64071e132602a3ac9125307c26d4263f3ce30c" TargetMode="External"/><Relationship Id="rId155" Type="http://schemas.openxmlformats.org/officeDocument/2006/relationships/hyperlink" Target="https://github.com/zilliztech/milvus-distributed/commit/a43b981c820e7c59b0a7649fb3d2ead589be7c6d" TargetMode="External"/><Relationship Id="rId154" Type="http://schemas.openxmlformats.org/officeDocument/2006/relationships/hyperlink" Target="https://github.com/zilliztech/milvus-distributed/commit/8078bdf601436edb34f94ab2f5e0d3f822618a7a" TargetMode="External"/><Relationship Id="rId153" Type="http://schemas.openxmlformats.org/officeDocument/2006/relationships/hyperlink" Target="https://github.com/zilliztech/milvus-distributed/commit/f19999f0bd727cdbbf6bfe5a1582754a68fc820d" TargetMode="External"/><Relationship Id="rId152" Type="http://schemas.openxmlformats.org/officeDocument/2006/relationships/hyperlink" Target="https://github.com/zilliztech/milvus-distributed/commit/ce913c7d05b0e665feeebf7fe0780f9db929557f" TargetMode="External"/><Relationship Id="rId151" Type="http://schemas.openxmlformats.org/officeDocument/2006/relationships/hyperlink" Target="https://github.com/zilliztech/milvus-distributed/commit/451f21545e8f4768b96c071989ded1419eb9b266" TargetMode="External"/><Relationship Id="rId150" Type="http://schemas.openxmlformats.org/officeDocument/2006/relationships/hyperlink" Target="https://github.com/zilliztech/milvus-distributed/commit/6bfc6b59057c5ee2dcb7e9c096897a18275ea049" TargetMode="External"/><Relationship Id="rId15" Type="http://schemas.openxmlformats.org/officeDocument/2006/relationships/hyperlink" Target="https://github.com/zilliztech/milvus-distributed/commit/5b899af69216277ae22d90f90cbe530ed4f290b3" TargetMode="External"/><Relationship Id="rId149" Type="http://schemas.openxmlformats.org/officeDocument/2006/relationships/hyperlink" Target="https://github.com/zilliztech/milvus-distributed/commit/0bdf3fd50947cac9802da751f6db2f67f1b09bc5" TargetMode="External"/><Relationship Id="rId148" Type="http://schemas.openxmlformats.org/officeDocument/2006/relationships/hyperlink" Target="https://github.com/zilliztech/milvus-distributed/commit/5834a8a4d6cec52f0ef41450104a5c3fdf5f5efa" TargetMode="External"/><Relationship Id="rId147" Type="http://schemas.openxmlformats.org/officeDocument/2006/relationships/hyperlink" Target="https://github.com/zilliztech/milvus-distributed/commit/7564b6c1c47b6fc4f170909292d6910fdebd10dd" TargetMode="External"/><Relationship Id="rId146" Type="http://schemas.openxmlformats.org/officeDocument/2006/relationships/hyperlink" Target="https://github.com/zilliztech/milvus-distributed/commit/98a3aaa064b56e2bf7b582c04e96a092b1fcbdfb" TargetMode="External"/><Relationship Id="rId145" Type="http://schemas.openxmlformats.org/officeDocument/2006/relationships/hyperlink" Target="https://github.com/zilliztech/milvus-distributed/commit/b46480b2d7458dc17d314f8878529cb9bcd4ce21" TargetMode="External"/><Relationship Id="rId144" Type="http://schemas.openxmlformats.org/officeDocument/2006/relationships/hyperlink" Target="https://github.com/zilliztech/milvus-distributed/commit/96bb405a089f8844157a978887a2a84451dfd32b" TargetMode="External"/><Relationship Id="rId143" Type="http://schemas.openxmlformats.org/officeDocument/2006/relationships/hyperlink" Target="https://github.com/zilliztech/milvus-distributed/commit/e27683b45d440370107abc20df4adfdd84517a1e" TargetMode="External"/><Relationship Id="rId142" Type="http://schemas.openxmlformats.org/officeDocument/2006/relationships/hyperlink" Target="https://github.com/zilliztech/milvus-distributed/commit/22064888265e4b8497fa989a9697bebc3f528ca6" TargetMode="External"/><Relationship Id="rId141" Type="http://schemas.openxmlformats.org/officeDocument/2006/relationships/hyperlink" Target="https://github.com/zilliztech/milvus-distributed/commit/68eaabf684b0ef86262b94772474b1b13f594b85" TargetMode="External"/><Relationship Id="rId140" Type="http://schemas.openxmlformats.org/officeDocument/2006/relationships/hyperlink" Target="https://github.com/zilliztech/milvus-distributed/commit/d3d8aa826545271edb72a615d81ae0fb2146a39f" TargetMode="External"/><Relationship Id="rId14" Type="http://schemas.openxmlformats.org/officeDocument/2006/relationships/hyperlink" Target="https://github.com/zilliztech/milvus-distributed/commit/89f085b4036309cf20762bcc29b7442cd74cecbe" TargetMode="External"/><Relationship Id="rId139" Type="http://schemas.openxmlformats.org/officeDocument/2006/relationships/hyperlink" Target="https://github.com/zilliztech/milvus-distributed/commit/e86fa34f6f27329a8f6b8a2e5ecf9374deac48b0" TargetMode="External"/><Relationship Id="rId138" Type="http://schemas.openxmlformats.org/officeDocument/2006/relationships/hyperlink" Target="https://github.com/zilliztech/milvus-distributed/commit/3e59bd97133bdb13eeb1726697b3f958d0d00e32" TargetMode="External"/><Relationship Id="rId137" Type="http://schemas.openxmlformats.org/officeDocument/2006/relationships/hyperlink" Target="https://github.com/zilliztech/milvus-distributed/commit/8742b92cbfb507a36ca3b7cd10c2d076309ec19c" TargetMode="External"/><Relationship Id="rId136" Type="http://schemas.openxmlformats.org/officeDocument/2006/relationships/hyperlink" Target="https://github.com/zilliztech/milvus-distributed/commit/b064fb1b2a8cd9db41eeed05f590fa806466e4a4" TargetMode="External"/><Relationship Id="rId135" Type="http://schemas.openxmlformats.org/officeDocument/2006/relationships/hyperlink" Target="https://github.com/zilliztech/milvus-distributed/commit/79a5f9217b522a18ce29065fa4aeb043044c8837" TargetMode="External"/><Relationship Id="rId134" Type="http://schemas.openxmlformats.org/officeDocument/2006/relationships/hyperlink" Target="https://github.com/zilliztech/milvus-distributed/commit/2bc53d579c3adc2c5e00b116577c7907081fc6bb" TargetMode="External"/><Relationship Id="rId133" Type="http://schemas.openxmlformats.org/officeDocument/2006/relationships/hyperlink" Target="https://github.com/zilliztech/milvus-distributed/commit/18dadd0a7ded63ce8d46bc21cb09cc91de017b36" TargetMode="External"/><Relationship Id="rId132" Type="http://schemas.openxmlformats.org/officeDocument/2006/relationships/hyperlink" Target="https://github.com/zilliztech/milvus-distributed/commit/fe610754946bffce61774a1d236bccd2cac121e9" TargetMode="External"/><Relationship Id="rId131" Type="http://schemas.openxmlformats.org/officeDocument/2006/relationships/hyperlink" Target="https://github.com/zilliztech/milvus-distributed/commit/027fa6d3c9d30d904778f6ea4ebd9f8a5daba7df" TargetMode="External"/><Relationship Id="rId130" Type="http://schemas.openxmlformats.org/officeDocument/2006/relationships/hyperlink" Target="https://github.com/zilliztech/milvus-distributed/commit/84610d7d5965f4b1ab6e598f5ff2fcd194b39648" TargetMode="External"/><Relationship Id="rId13" Type="http://schemas.openxmlformats.org/officeDocument/2006/relationships/hyperlink" Target="https://github.com/zilliztech/milvus-distributed/commit/f20fbe73e98525c184a7a60b87a28f6cbb44a7a5" TargetMode="External"/><Relationship Id="rId129" Type="http://schemas.openxmlformats.org/officeDocument/2006/relationships/hyperlink" Target="https://github.com/zilliztech/milvus-distributed/commit/21e8c2c27dce1375a1096f960997a7d7357dab6c" TargetMode="External"/><Relationship Id="rId128" Type="http://schemas.openxmlformats.org/officeDocument/2006/relationships/hyperlink" Target="https://github.com/zilliztech/milvus-distributed/commit/15a5478ce24f07e6320729f28b162063346e190d" TargetMode="External"/><Relationship Id="rId127" Type="http://schemas.openxmlformats.org/officeDocument/2006/relationships/hyperlink" Target="https://github.com/zilliztech/milvus-distributed/commit/4e5e01360cde11bd74c13705176838efe98b60f3" TargetMode="External"/><Relationship Id="rId126" Type="http://schemas.openxmlformats.org/officeDocument/2006/relationships/hyperlink" Target="https://github.com/zilliztech/milvus-distributed/commit/57b57ded9d057e09f0ede2458c24a0b034da225d" TargetMode="External"/><Relationship Id="rId125" Type="http://schemas.openxmlformats.org/officeDocument/2006/relationships/hyperlink" Target="https://github.com/zilliztech/milvus-distributed/commit/340c5ae01b2f972a22c023b2aada77786818ed4f" TargetMode="External"/><Relationship Id="rId124" Type="http://schemas.openxmlformats.org/officeDocument/2006/relationships/hyperlink" Target="https://github.com/zilliztech/milvus-distributed/commit/d5fe5b4fa8a107d091a6e4058b4f8b33394dd081" TargetMode="External"/><Relationship Id="rId123" Type="http://schemas.openxmlformats.org/officeDocument/2006/relationships/hyperlink" Target="https://github.com/zilliztech/milvus-distributed/commit/592f7c77345170dacdb2b474891e74a71422149a" TargetMode="External"/><Relationship Id="rId122" Type="http://schemas.openxmlformats.org/officeDocument/2006/relationships/hyperlink" Target="https://github.com/zilliztech/milvus-distributed/commit/022e184b09e28c657410cc22e130fba2dcb21593" TargetMode="External"/><Relationship Id="rId121" Type="http://schemas.openxmlformats.org/officeDocument/2006/relationships/hyperlink" Target="https://github.com/zilliztech/milvus-distributed/commit/d8c42ae358282ef816cdd02bd4a9590769d774cc" TargetMode="External"/><Relationship Id="rId120" Type="http://schemas.openxmlformats.org/officeDocument/2006/relationships/hyperlink" Target="https://github.com/zilliztech/milvus-distributed/commit/dab1ee139174dbf5e8a4665549d7713c4459f963" TargetMode="External"/><Relationship Id="rId12" Type="http://schemas.openxmlformats.org/officeDocument/2006/relationships/hyperlink" Target="https://github.com/zilliztech/milvus-distributed/commit/ace1a751c96141d72e987377865d75b850ccf7a3" TargetMode="External"/><Relationship Id="rId119" Type="http://schemas.openxmlformats.org/officeDocument/2006/relationships/hyperlink" Target="https://github.com/zilliztech/milvus-distributed/commit/649be6d9e88edb1b480b99f17e2204f7ef3215b7" TargetMode="External"/><Relationship Id="rId118" Type="http://schemas.openxmlformats.org/officeDocument/2006/relationships/hyperlink" Target="https://github.com/zilliztech/milvus-distributed/commit/fd00ee8eb7d2fc322a43cfd3e498849f84d9fa94" TargetMode="External"/><Relationship Id="rId117" Type="http://schemas.openxmlformats.org/officeDocument/2006/relationships/hyperlink" Target="https://github.com/zilliztech/milvus-distributed/commit/b968e85347a07f7a8fc000de638e6910cda9bc98" TargetMode="External"/><Relationship Id="rId116" Type="http://schemas.openxmlformats.org/officeDocument/2006/relationships/hyperlink" Target="https://github.com/zilliztech/milvus-distributed/commit/f849652e5c01245ccfd9fdbe4b3caff7f1b7062a" TargetMode="External"/><Relationship Id="rId115" Type="http://schemas.openxmlformats.org/officeDocument/2006/relationships/hyperlink" Target="https://github.com/zilliztech/milvus-distributed/commit/5804bc498815313e96892cac41d9607a4abb2090" TargetMode="External"/><Relationship Id="rId114" Type="http://schemas.openxmlformats.org/officeDocument/2006/relationships/hyperlink" Target="https://github.com/zilliztech/milvus-distributed/commit/e97ae1cdfe86662c5250d0dee1ee2334b85ed7b3" TargetMode="External"/><Relationship Id="rId113" Type="http://schemas.openxmlformats.org/officeDocument/2006/relationships/hyperlink" Target="https://github.com/zilliztech/milvus-distributed/commit/2d8e78942219463d96906de15c65bd0cd34813e9" TargetMode="External"/><Relationship Id="rId112" Type="http://schemas.openxmlformats.org/officeDocument/2006/relationships/hyperlink" Target="https://github.com/zilliztech/milvus-distributed/commit/c84c39fc774c2062a9ea152aa592fe405759b862" TargetMode="External"/><Relationship Id="rId111" Type="http://schemas.openxmlformats.org/officeDocument/2006/relationships/hyperlink" Target="https://github.com/zilliztech/milvus-distributed/commit/924c2cb5bbc6ca777826a2fc93821a14b8edb72e" TargetMode="External"/><Relationship Id="rId110" Type="http://schemas.openxmlformats.org/officeDocument/2006/relationships/hyperlink" Target="https://github.com/zilliztech/milvus-distributed/commit/a15182af161457603a1b1b2dcc1a6606e9f7618f" TargetMode="External"/><Relationship Id="rId11" Type="http://schemas.openxmlformats.org/officeDocument/2006/relationships/hyperlink" Target="https://github.com/zilliztech/milvus-distributed/commit/d1612d2cb669e245c50565d9b8ea01995611da51" TargetMode="External"/><Relationship Id="rId109" Type="http://schemas.openxmlformats.org/officeDocument/2006/relationships/hyperlink" Target="https://github.com/zilliztech/milvus-distributed/commit/2ce19013f017b1d1c1ec0d3605c7d46a5d243fd6" TargetMode="External"/><Relationship Id="rId108" Type="http://schemas.openxmlformats.org/officeDocument/2006/relationships/hyperlink" Target="https://github.com/zilliztech/milvus-distributed/commit/393e54404c0d9e8bd7014da80314bab88ad6e960" TargetMode="External"/><Relationship Id="rId107" Type="http://schemas.openxmlformats.org/officeDocument/2006/relationships/hyperlink" Target="https://github.com/zilliztech/milvus-distributed/commit/5abf2fc6d44e47b0e69e735f7d705ce7006e9c67" TargetMode="External"/><Relationship Id="rId106" Type="http://schemas.openxmlformats.org/officeDocument/2006/relationships/hyperlink" Target="https://github.com/zilliztech/milvus-distributed/commit/15ca8e2b4b19dafe9db09db4b850064990568a43" TargetMode="External"/><Relationship Id="rId105" Type="http://schemas.openxmlformats.org/officeDocument/2006/relationships/hyperlink" Target="https://github.com/zilliztech/milvus-distributed/commit/093a1c11f92c8c4414a6b8a3d38acaa4c2063753" TargetMode="External"/><Relationship Id="rId104" Type="http://schemas.openxmlformats.org/officeDocument/2006/relationships/hyperlink" Target="https://github.com/zilliztech/milvus-distributed/commit/3c718b2d1e92785f7de4244bc01d11ed9208c6da" TargetMode="External"/><Relationship Id="rId103" Type="http://schemas.openxmlformats.org/officeDocument/2006/relationships/hyperlink" Target="https://github.com/zilliztech/milvus-distributed/commit/5e401c5f72478360e736ef62c6e772fd125c8a3b" TargetMode="External"/><Relationship Id="rId102" Type="http://schemas.openxmlformats.org/officeDocument/2006/relationships/hyperlink" Target="https://github.com/zilliztech/milvus-distributed/commit/0a549c6cb1276f4c7272444373bd484419f80e84" TargetMode="External"/><Relationship Id="rId101" Type="http://schemas.openxmlformats.org/officeDocument/2006/relationships/hyperlink" Target="https://github.com/zilliztech/milvus-distributed/commit/7c5083f43611728992f7742903df55e5291b06c1" TargetMode="External"/><Relationship Id="rId100" Type="http://schemas.openxmlformats.org/officeDocument/2006/relationships/hyperlink" Target="https://github.com/zilliztech/milvus-distributed/commit/c3061f9724b23329886739eb511f892b80e668c4" TargetMode="External"/><Relationship Id="rId10" Type="http://schemas.openxmlformats.org/officeDocument/2006/relationships/hyperlink" Target="https://github.com/zilliztech/milvus-distributed/commit/f3831b90bd66fae737d38402a22822e8cbc0fd43" TargetMode="External"/><Relationship Id="rId1" Type="http://schemas.openxmlformats.org/officeDocument/2006/relationships/hyperlink" Target="https://github.com/zilliztech/milvus-distributed/commit/03653d4a6f2b86bff31ebbc3866b1251c374ec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4"/>
  <sheetViews>
    <sheetView showGridLines="0" tabSelected="1" workbookViewId="0">
      <selection activeCell="I8" sqref="I8"/>
    </sheetView>
  </sheetViews>
  <sheetFormatPr defaultColWidth="8.82962962962963" defaultRowHeight="15" customHeight="true" outlineLevelCol="4"/>
  <cols>
    <col min="1" max="1" width="19.6740740740741" style="1" customWidth="true"/>
    <col min="2" max="2" width="40.6740740740741" style="1" customWidth="true"/>
    <col min="3" max="3" width="6.67407407407407" style="1" customWidth="true"/>
    <col min="4" max="4" width="71.8518518518518" style="1" customWidth="true"/>
    <col min="5" max="16384" width="8.85185185185185" style="1" customWidth="true"/>
  </cols>
  <sheetData>
    <row r="1" ht="14.55" customHeight="true" spans="1:5">
      <c r="A1" s="2" t="s">
        <v>0</v>
      </c>
      <c r="B1" s="3" t="s">
        <v>1</v>
      </c>
      <c r="C1" s="3" t="s">
        <v>2</v>
      </c>
      <c r="D1" s="4" t="s">
        <v>3</v>
      </c>
      <c r="E1" s="24"/>
    </row>
    <row r="2" ht="27.55" customHeight="true" spans="1:5">
      <c r="A2" s="5" t="s">
        <v>4</v>
      </c>
      <c r="B2" s="6" t="str">
        <f>HYPERLINK("https://github.com/zilliztech/milvus-distributed/commit/03653d4a6f2b86bff31ebbc3866b1251c374ec32","03653d4a6f2b86bff31ebbc3866b1251c374ec32")</f>
        <v>03653d4a6f2b86bff31ebbc3866b1251c374ec32</v>
      </c>
      <c r="C2" s="7"/>
      <c r="D2" s="8" t="s">
        <v>5</v>
      </c>
      <c r="E2" s="24"/>
    </row>
    <row r="3" ht="26.55" customHeight="true" spans="1:5">
      <c r="A3" s="9" t="s">
        <v>6</v>
      </c>
      <c r="B3" s="10" t="str">
        <f>HYPERLINK("https://github.com/zilliztech/milvus-distributed/commit/4b69e52278a0b6ddf6efb2e704554f3e73506c54","4b69e52278a0b6ddf6efb2e704554f3e73506c54")</f>
        <v>4b69e52278a0b6ddf6efb2e704554f3e73506c54</v>
      </c>
      <c r="C3" s="11"/>
      <c r="D3" s="12" t="s">
        <v>7</v>
      </c>
      <c r="E3" s="24"/>
    </row>
    <row r="4" ht="26.55" customHeight="true" spans="1:5">
      <c r="A4" s="13" t="s">
        <v>8</v>
      </c>
      <c r="B4" s="14" t="str">
        <f>HYPERLINK("https://github.com/zilliztech/milvus-distributed/commit/ef6f574d55ad0ec340aeb21a344310c544789c63","ef6f574d55ad0ec340aeb21a344310c544789c63")</f>
        <v>ef6f574d55ad0ec340aeb21a344310c544789c63</v>
      </c>
      <c r="C4" s="15"/>
      <c r="D4" s="16" t="s">
        <v>9</v>
      </c>
      <c r="E4" s="24"/>
    </row>
    <row r="5" ht="16" customHeight="true" spans="1:5">
      <c r="A5" s="9" t="s">
        <v>10</v>
      </c>
      <c r="B5" s="10" t="str">
        <f>HYPERLINK("https://github.com/zilliztech/milvus-distributed/commit/0df7cc5045030fddc12b08675d4f6925aa0186f6","0df7cc5045030fddc12b08675d4f6925aa0186f6")</f>
        <v>0df7cc5045030fddc12b08675d4f6925aa0186f6</v>
      </c>
      <c r="C5" s="17">
        <v>1</v>
      </c>
      <c r="D5" s="12" t="s">
        <v>11</v>
      </c>
      <c r="E5" s="24"/>
    </row>
    <row r="6" ht="39.55" customHeight="true" spans="1:5">
      <c r="A6" s="13" t="s">
        <v>12</v>
      </c>
      <c r="B6" s="14" t="str">
        <f>HYPERLINK("https://github.com/zilliztech/milvus-distributed/commit/174bdb29f83046afe958f9c1c664485ebb8b5723","174bdb29f83046afe958f9c1c664485ebb8b5723")</f>
        <v>174bdb29f83046afe958f9c1c664485ebb8b5723</v>
      </c>
      <c r="C6" s="15"/>
      <c r="D6" s="16" t="s">
        <v>13</v>
      </c>
      <c r="E6" s="24"/>
    </row>
    <row r="7" ht="13.55" customHeight="true" spans="1:5">
      <c r="A7" s="9" t="s">
        <v>14</v>
      </c>
      <c r="B7" s="10" t="str">
        <f>HYPERLINK("https://github.com/zilliztech/milvus-distributed/commit/80abe6d1407126262dada3292d79df96954de3f6","80abe6d1407126262dada3292d79df96954de3f6")</f>
        <v>80abe6d1407126262dada3292d79df96954de3f6</v>
      </c>
      <c r="C7" s="11"/>
      <c r="D7" s="18"/>
      <c r="E7" s="24"/>
    </row>
    <row r="8" ht="32" customHeight="true" spans="1:5">
      <c r="A8" s="13" t="s">
        <v>15</v>
      </c>
      <c r="B8" s="14" t="str">
        <f>HYPERLINK("https://github.com/zilliztech/milvus-distributed/commit/d9beff4e45666a5905454c97d1bf3f32d03aa8a6","d9beff4e45666a5905454c97d1bf3f32d03aa8a6")</f>
        <v>d9beff4e45666a5905454c97d1bf3f32d03aa8a6</v>
      </c>
      <c r="C8" s="19">
        <v>1</v>
      </c>
      <c r="D8" s="16" t="s">
        <v>16</v>
      </c>
      <c r="E8" s="24"/>
    </row>
    <row r="9" ht="26.55" customHeight="true" spans="1:5">
      <c r="A9" s="9" t="s">
        <v>17</v>
      </c>
      <c r="B9" s="10" t="str">
        <f>HYPERLINK("https://github.com/zilliztech/milvus-distributed/commit/7aa023972829a5f29fff211097c83a0298e5b29b","7aa023972829a5f29fff211097c83a0298e5b29b")</f>
        <v>7aa023972829a5f29fff211097c83a0298e5b29b</v>
      </c>
      <c r="C9" s="11"/>
      <c r="D9" s="12" t="s">
        <v>18</v>
      </c>
      <c r="E9" s="24"/>
    </row>
    <row r="10" ht="32" customHeight="true" spans="1:5">
      <c r="A10" s="13" t="s">
        <v>19</v>
      </c>
      <c r="B10" s="14" t="str">
        <f>HYPERLINK("https://github.com/zilliztech/milvus-distributed/commit/d16265b68cdc879fe6de4adf077f3b50bd5bd7a6","d16265b68cdc879fe6de4adf077f3b50bd5bd7a6")</f>
        <v>d16265b68cdc879fe6de4adf077f3b50bd5bd7a6</v>
      </c>
      <c r="C10" s="19">
        <v>1</v>
      </c>
      <c r="D10" s="16" t="s">
        <v>20</v>
      </c>
      <c r="E10" s="24"/>
    </row>
    <row r="11" ht="26.55" customHeight="true" spans="1:5">
      <c r="A11" s="9" t="s">
        <v>21</v>
      </c>
      <c r="B11" s="10" t="str">
        <f>HYPERLINK("https://github.com/zilliztech/milvus-distributed/commit/f3831b90bd66fae737d38402a22822e8cbc0fd43","f3831b90bd66fae737d38402a22822e8cbc0fd43")</f>
        <v>f3831b90bd66fae737d38402a22822e8cbc0fd43</v>
      </c>
      <c r="C11" s="11"/>
      <c r="D11" s="12" t="s">
        <v>18</v>
      </c>
      <c r="E11" s="24"/>
    </row>
    <row r="12" ht="32" customHeight="true" spans="1:5">
      <c r="A12" s="13" t="s">
        <v>22</v>
      </c>
      <c r="B12" s="14" t="str">
        <f>HYPERLINK("https://github.com/zilliztech/milvus-distributed/commit/d1612d2cb669e245c50565d9b8ea01995611da51","d1612d2cb669e245c50565d9b8ea01995611da51")</f>
        <v>d1612d2cb669e245c50565d9b8ea01995611da51</v>
      </c>
      <c r="C12" s="19">
        <v>1</v>
      </c>
      <c r="D12" s="16" t="s">
        <v>23</v>
      </c>
      <c r="E12" s="24"/>
    </row>
    <row r="13" ht="16" customHeight="true" spans="1:5">
      <c r="A13" s="9" t="s">
        <v>24</v>
      </c>
      <c r="B13" s="10" t="str">
        <f>HYPERLINK("https://github.com/zilliztech/milvus-distributed/commit/ace1a751c96141d72e987377865d75b850ccf7a3","ace1a751c96141d72e987377865d75b850ccf7a3")</f>
        <v>ace1a751c96141d72e987377865d75b850ccf7a3</v>
      </c>
      <c r="C13" s="11"/>
      <c r="D13" s="12" t="s">
        <v>25</v>
      </c>
      <c r="E13" s="24"/>
    </row>
    <row r="14" ht="13.55" customHeight="true" spans="1:5">
      <c r="A14" s="13" t="s">
        <v>26</v>
      </c>
      <c r="B14" s="14" t="str">
        <f>HYPERLINK("https://github.com/zilliztech/milvus-distributed/commit/f20fbe73e98525c184a7a60b87a28f6cbb44a7a5","f20fbe73e98525c184a7a60b87a28f6cbb44a7a5")</f>
        <v>f20fbe73e98525c184a7a60b87a28f6cbb44a7a5</v>
      </c>
      <c r="C14" s="19">
        <v>1</v>
      </c>
      <c r="D14" s="20" t="s">
        <v>25</v>
      </c>
      <c r="E14" s="24"/>
    </row>
    <row r="15" ht="26.55" customHeight="true" spans="1:5">
      <c r="A15" s="9" t="s">
        <v>27</v>
      </c>
      <c r="B15" s="10" t="str">
        <f>HYPERLINK("https://github.com/zilliztech/milvus-distributed/commit/89f085b4036309cf20762bcc29b7442cd74cecbe","89f085b4036309cf20762bcc29b7442cd74cecbe")</f>
        <v>89f085b4036309cf20762bcc29b7442cd74cecbe</v>
      </c>
      <c r="C15" s="11"/>
      <c r="D15" s="12" t="s">
        <v>28</v>
      </c>
      <c r="E15" s="24"/>
    </row>
    <row r="16" ht="26.55" customHeight="true" spans="1:5">
      <c r="A16" s="13" t="s">
        <v>29</v>
      </c>
      <c r="B16" s="14" t="str">
        <f>HYPERLINK("https://github.com/zilliztech/milvus-distributed/commit/5b899af69216277ae22d90f90cbe530ed4f290b3","5b899af69216277ae22d90f90cbe530ed4f290b3")</f>
        <v>5b899af69216277ae22d90f90cbe530ed4f290b3</v>
      </c>
      <c r="C16" s="15"/>
      <c r="D16" s="16" t="s">
        <v>30</v>
      </c>
      <c r="E16" s="24"/>
    </row>
    <row r="17" ht="26.55" customHeight="true" spans="1:5">
      <c r="A17" s="9" t="s">
        <v>31</v>
      </c>
      <c r="B17" s="10" t="str">
        <f>HYPERLINK("https://github.com/zilliztech/milvus-distributed/commit/e0ad2f72423af990808b1375f7576471c0d960b6","e0ad2f72423af990808b1375f7576471c0d960b6")</f>
        <v>e0ad2f72423af990808b1375f7576471c0d960b6</v>
      </c>
      <c r="C17" s="11"/>
      <c r="D17" s="12" t="s">
        <v>32</v>
      </c>
      <c r="E17" s="24"/>
    </row>
    <row r="18" ht="26.55" customHeight="true" spans="1:5">
      <c r="A18" s="13" t="s">
        <v>33</v>
      </c>
      <c r="B18" s="14" t="str">
        <f>HYPERLINK("https://github.com/zilliztech/milvus-distributed/commit/e8f9eb17c54fa4914a0a022bba6a0ebfcb546894","e8f9eb17c54fa4914a0a022bba6a0ebfcb546894")</f>
        <v>e8f9eb17c54fa4914a0a022bba6a0ebfcb546894</v>
      </c>
      <c r="C18" s="15"/>
      <c r="D18" s="16" t="s">
        <v>34</v>
      </c>
      <c r="E18" s="24"/>
    </row>
    <row r="19" ht="32" customHeight="true" spans="1:5">
      <c r="A19" s="9" t="s">
        <v>35</v>
      </c>
      <c r="B19" s="10" t="str">
        <f>HYPERLINK("https://github.com/zilliztech/milvus-distributed/commit/d9417a68b3531388ef13434fdb2bd5e3821bead7","d9417a68b3531388ef13434fdb2bd5e3821bead7")</f>
        <v>d9417a68b3531388ef13434fdb2bd5e3821bead7</v>
      </c>
      <c r="C19" s="17">
        <v>1</v>
      </c>
      <c r="D19" s="12" t="s">
        <v>36</v>
      </c>
      <c r="E19" s="24"/>
    </row>
    <row r="20" ht="26.55" customHeight="true" spans="1:5">
      <c r="A20" s="13" t="s">
        <v>37</v>
      </c>
      <c r="B20" s="14" t="str">
        <f>HYPERLINK("https://github.com/zilliztech/milvus-distributed/commit/287442c9d3737b413104838a8a007ce0cca024e6","287442c9d3737b413104838a8a007ce0cca024e6")</f>
        <v>287442c9d3737b413104838a8a007ce0cca024e6</v>
      </c>
      <c r="C20" s="15"/>
      <c r="D20" s="16" t="s">
        <v>18</v>
      </c>
      <c r="E20" s="24"/>
    </row>
    <row r="21" ht="32" customHeight="true" spans="1:5">
      <c r="A21" s="9" t="s">
        <v>38</v>
      </c>
      <c r="B21" s="10" t="str">
        <f>HYPERLINK("https://github.com/zilliztech/milvus-distributed/commit/ae026568a9eb5fdd61208ad1b86b8c567fe2af29","ae026568a9eb5fdd61208ad1b86b8c567fe2af29")</f>
        <v>ae026568a9eb5fdd61208ad1b86b8c567fe2af29</v>
      </c>
      <c r="C21" s="17">
        <v>1</v>
      </c>
      <c r="D21" s="12" t="s">
        <v>39</v>
      </c>
      <c r="E21" s="24"/>
    </row>
    <row r="22" ht="26.55" customHeight="true" spans="1:5">
      <c r="A22" s="13" t="s">
        <v>40</v>
      </c>
      <c r="B22" s="14" t="str">
        <f>HYPERLINK("https://github.com/zilliztech/milvus-distributed/commit/df70c40fb5b4459e56e0b35bddb10197cc648b45","df70c40fb5b4459e56e0b35bddb10197cc648b45")</f>
        <v>df70c40fb5b4459e56e0b35bddb10197cc648b45</v>
      </c>
      <c r="C22" s="15"/>
      <c r="D22" s="16" t="s">
        <v>41</v>
      </c>
      <c r="E22" s="24"/>
    </row>
    <row r="23" ht="26.55" customHeight="true" spans="1:5">
      <c r="A23" s="9" t="s">
        <v>42</v>
      </c>
      <c r="B23" s="10" t="str">
        <f>HYPERLINK("https://github.com/zilliztech/milvus-distributed/commit/660ce7f4c2e6ed0c37fc20419676564b0164b0b6","660ce7f4c2e6ed0c37fc20419676564b0164b0b6")</f>
        <v>660ce7f4c2e6ed0c37fc20419676564b0164b0b6</v>
      </c>
      <c r="C23" s="11"/>
      <c r="D23" s="12" t="s">
        <v>30</v>
      </c>
      <c r="E23" s="24"/>
    </row>
    <row r="24" ht="13.55" customHeight="true" spans="1:5">
      <c r="A24" s="13" t="s">
        <v>43</v>
      </c>
      <c r="B24" s="14" t="str">
        <f>HYPERLINK("https://github.com/zilliztech/milvus-distributed/commit/c76e79c725dca1ccd2bae3bf8a888f56eca581f9","c76e79c725dca1ccd2bae3bf8a888f56eca581f9")</f>
        <v>c76e79c725dca1ccd2bae3bf8a888f56eca581f9</v>
      </c>
      <c r="C24" s="15"/>
      <c r="D24" s="21"/>
      <c r="E24" s="24"/>
    </row>
    <row r="25" ht="26.55" customHeight="true" spans="1:5">
      <c r="A25" s="9" t="s">
        <v>44</v>
      </c>
      <c r="B25" s="10" t="str">
        <f>HYPERLINK("https://github.com/zilliztech/milvus-distributed/commit/cc24f6c5ff8dfe2d78ef1a85dd214794cd27fd4f","cc24f6c5ff8dfe2d78ef1a85dd214794cd27fd4f")</f>
        <v>cc24f6c5ff8dfe2d78ef1a85dd214794cd27fd4f</v>
      </c>
      <c r="C25" s="11"/>
      <c r="D25" s="12" t="s">
        <v>18</v>
      </c>
      <c r="E25" s="24"/>
    </row>
    <row r="26" ht="26.55" customHeight="true" spans="1:5">
      <c r="A26" s="13" t="s">
        <v>45</v>
      </c>
      <c r="B26" s="14" t="str">
        <f>HYPERLINK("https://github.com/zilliztech/milvus-distributed/commit/030f6378243a6ab0286fc1c5eb99bb1b65aa413b","030f6378243a6ab0286fc1c5eb99bb1b65aa413b")</f>
        <v>030f6378243a6ab0286fc1c5eb99bb1b65aa413b</v>
      </c>
      <c r="C26" s="15"/>
      <c r="D26" s="16" t="s">
        <v>30</v>
      </c>
      <c r="E26" s="24"/>
    </row>
    <row r="27" ht="13.55" customHeight="true" spans="1:5">
      <c r="A27" s="9" t="s">
        <v>46</v>
      </c>
      <c r="B27" s="10" t="str">
        <f>HYPERLINK("https://github.com/zilliztech/milvus-distributed/commit/687d17073f74a1755931693c23f63688898ba688","687d17073f74a1755931693c23f63688898ba688")</f>
        <v>687d17073f74a1755931693c23f63688898ba688</v>
      </c>
      <c r="C27" s="11"/>
      <c r="D27" s="18"/>
      <c r="E27" s="24"/>
    </row>
    <row r="28" ht="32" customHeight="true" spans="1:5">
      <c r="A28" s="13" t="s">
        <v>47</v>
      </c>
      <c r="B28" s="14" t="str">
        <f>HYPERLINK("https://github.com/zilliztech/milvus-distributed/commit/848a68b8562c282094dced26f729058c4e0a1c54","848a68b8562c282094dced26f729058c4e0a1c54")</f>
        <v>848a68b8562c282094dced26f729058c4e0a1c54</v>
      </c>
      <c r="C28" s="19">
        <v>1</v>
      </c>
      <c r="D28" s="16" t="s">
        <v>48</v>
      </c>
      <c r="E28" s="24"/>
    </row>
    <row r="29" ht="13.55" customHeight="true" spans="1:5">
      <c r="A29" s="9" t="s">
        <v>49</v>
      </c>
      <c r="B29" s="10" t="str">
        <f>HYPERLINK("https://github.com/zilliztech/milvus-distributed/commit/637d7369db74f6f7785d9e9ff205b8358d8ee850","637d7369db74f6f7785d9e9ff205b8358d8ee850")</f>
        <v>637d7369db74f6f7785d9e9ff205b8358d8ee850</v>
      </c>
      <c r="C29" s="11"/>
      <c r="D29" s="22"/>
      <c r="E29" s="24"/>
    </row>
    <row r="30" ht="13.55" customHeight="true" spans="1:5">
      <c r="A30" s="13" t="s">
        <v>50</v>
      </c>
      <c r="B30" s="14" t="str">
        <f>HYPERLINK("https://github.com/zilliztech/milvus-distributed/commit/bb66ae35e7c939ecb82e58efec413e2c5cba5dce","bb66ae35e7c939ecb82e58efec413e2c5cba5dce")</f>
        <v>bb66ae35e7c939ecb82e58efec413e2c5cba5dce</v>
      </c>
      <c r="C30" s="15"/>
      <c r="D30" s="23"/>
      <c r="E30" s="24"/>
    </row>
    <row r="31" ht="16" customHeight="true" spans="1:5">
      <c r="A31" s="9" t="s">
        <v>51</v>
      </c>
      <c r="B31" s="10" t="str">
        <f>HYPERLINK("https://github.com/zilliztech/milvus-distributed/commit/9225d0a3729eabc0fc0247aa53be6936fb7bde29","9225d0a3729eabc0fc0247aa53be6936fb7bde29")</f>
        <v>9225d0a3729eabc0fc0247aa53be6936fb7bde29</v>
      </c>
      <c r="C31" s="17">
        <v>1</v>
      </c>
      <c r="D31" s="12" t="s">
        <v>52</v>
      </c>
      <c r="E31" s="24"/>
    </row>
    <row r="32" ht="26.55" customHeight="true" spans="1:5">
      <c r="A32" s="13" t="s">
        <v>53</v>
      </c>
      <c r="B32" s="14" t="str">
        <f>HYPERLINK("https://github.com/zilliztech/milvus-distributed/commit/b1fa797c926eb1c493834d50c6daa0e7f21d7653","b1fa797c926eb1c493834d50c6daa0e7f21d7653")</f>
        <v>b1fa797c926eb1c493834d50c6daa0e7f21d7653</v>
      </c>
      <c r="C32" s="15"/>
      <c r="D32" s="16" t="s">
        <v>18</v>
      </c>
      <c r="E32" s="24"/>
    </row>
    <row r="33" ht="13.55" customHeight="true" spans="1:5">
      <c r="A33" s="9" t="s">
        <v>54</v>
      </c>
      <c r="B33" s="10" t="str">
        <f>HYPERLINK("https://github.com/zilliztech/milvus-distributed/commit/c4a577a4a50ffe8c40901cefce53f888496d3b1b","c4a577a4a50ffe8c40901cefce53f888496d3b1b")</f>
        <v>c4a577a4a50ffe8c40901cefce53f888496d3b1b</v>
      </c>
      <c r="C33" s="11"/>
      <c r="D33" s="22"/>
      <c r="E33" s="24"/>
    </row>
    <row r="34" ht="26.55" customHeight="true" spans="1:5">
      <c r="A34" s="13" t="s">
        <v>55</v>
      </c>
      <c r="B34" s="14" t="str">
        <f>HYPERLINK("https://github.com/zilliztech/milvus-distributed/commit/1a3ab2e6d376dce2e5c2cf52ef7c489ed7f0a13a","1a3ab2e6d376dce2e5c2cf52ef7c489ed7f0a13a")</f>
        <v>1a3ab2e6d376dce2e5c2cf52ef7c489ed7f0a13a</v>
      </c>
      <c r="C34" s="15"/>
      <c r="D34" s="16" t="s">
        <v>56</v>
      </c>
      <c r="E34" s="24"/>
    </row>
    <row r="35" ht="26.55" customHeight="true" spans="1:5">
      <c r="A35" s="9" t="s">
        <v>57</v>
      </c>
      <c r="B35" s="10" t="str">
        <f>HYPERLINK("https://github.com/zilliztech/milvus-distributed/commit/38179afa7ff9df86a56d8af2b87e0ec8adf4b327","38179afa7ff9df86a56d8af2b87e0ec8adf4b327")</f>
        <v>38179afa7ff9df86a56d8af2b87e0ec8adf4b327</v>
      </c>
      <c r="C35" s="11"/>
      <c r="D35" s="12" t="s">
        <v>58</v>
      </c>
      <c r="E35" s="24"/>
    </row>
    <row r="36" ht="32" customHeight="true" spans="1:5">
      <c r="A36" s="13" t="s">
        <v>59</v>
      </c>
      <c r="B36" s="14" t="str">
        <f>HYPERLINK("https://github.com/zilliztech/milvus-distributed/commit/cba4de6a39dc11d6ef1581f82e68df98b1b33998","cba4de6a39dc11d6ef1581f82e68df98b1b33998")</f>
        <v>cba4de6a39dc11d6ef1581f82e68df98b1b33998</v>
      </c>
      <c r="C36" s="15"/>
      <c r="D36" s="16" t="s">
        <v>60</v>
      </c>
      <c r="E36" s="24"/>
    </row>
    <row r="37" ht="32" customHeight="true" spans="1:5">
      <c r="A37" s="9" t="s">
        <v>61</v>
      </c>
      <c r="B37" s="10" t="str">
        <f>HYPERLINK("https://github.com/zilliztech/milvus-distributed/commit/028ea29a24e4fadece7b189b07e2e9255d9514b0","028ea29a24e4fadece7b189b07e2e9255d9514b0")</f>
        <v>028ea29a24e4fadece7b189b07e2e9255d9514b0</v>
      </c>
      <c r="C37" s="17">
        <v>1</v>
      </c>
      <c r="D37" s="12" t="s">
        <v>62</v>
      </c>
      <c r="E37" s="24"/>
    </row>
    <row r="38" ht="26.55" customHeight="true" spans="1:5">
      <c r="A38" s="13" t="s">
        <v>63</v>
      </c>
      <c r="B38" s="14" t="str">
        <f>HYPERLINK("https://github.com/zilliztech/milvus-distributed/commit/18db605471e6d4e2e0e31fa06b213bd08baa623a","18db605471e6d4e2e0e31fa06b213bd08baa623a")</f>
        <v>18db605471e6d4e2e0e31fa06b213bd08baa623a</v>
      </c>
      <c r="C38" s="15"/>
      <c r="D38" s="16" t="s">
        <v>18</v>
      </c>
      <c r="E38" s="24"/>
    </row>
    <row r="39" ht="32" customHeight="true" spans="1:5">
      <c r="A39" s="9" t="s">
        <v>64</v>
      </c>
      <c r="B39" s="10" t="str">
        <f>HYPERLINK("https://github.com/zilliztech/milvus-distributed/commit/e95f0c8bd8a3299b166e225ab1728fca5669e14a","e95f0c8bd8a3299b166e225ab1728fca5669e14a")</f>
        <v>e95f0c8bd8a3299b166e225ab1728fca5669e14a</v>
      </c>
      <c r="C39" s="17">
        <v>1</v>
      </c>
      <c r="D39" s="12" t="s">
        <v>65</v>
      </c>
      <c r="E39" s="24"/>
    </row>
    <row r="40" ht="26.55" customHeight="true" spans="1:5">
      <c r="A40" s="13" t="s">
        <v>66</v>
      </c>
      <c r="B40" s="14" t="str">
        <f>HYPERLINK("https://github.com/zilliztech/milvus-distributed/commit/f11a3e8bd57ebb4cf1524bb060e82ade27ce5df3","f11a3e8bd57ebb4cf1524bb060e82ade27ce5df3")</f>
        <v>f11a3e8bd57ebb4cf1524bb060e82ade27ce5df3</v>
      </c>
      <c r="C40" s="15"/>
      <c r="D40" s="16" t="s">
        <v>67</v>
      </c>
      <c r="E40" s="24"/>
    </row>
    <row r="41" ht="26.55" customHeight="true" spans="1:5">
      <c r="A41" s="9" t="s">
        <v>68</v>
      </c>
      <c r="B41" s="10" t="str">
        <f>HYPERLINK("https://github.com/zilliztech/milvus-distributed/commit/dfb22dc984734ad5c21105e9e95063402e67eb2e","dfb22dc984734ad5c21105e9e95063402e67eb2e")</f>
        <v>dfb22dc984734ad5c21105e9e95063402e67eb2e</v>
      </c>
      <c r="C41" s="11"/>
      <c r="D41" s="12" t="s">
        <v>30</v>
      </c>
      <c r="E41" s="24"/>
    </row>
    <row r="42" ht="26.55" customHeight="true" spans="1:5">
      <c r="A42" s="13" t="s">
        <v>69</v>
      </c>
      <c r="B42" s="14" t="str">
        <f>HYPERLINK("https://github.com/zilliztech/milvus-distributed/commit/57a54d8734fdd1c25b42d573a7ed6a55085ecf28","57a54d8734fdd1c25b42d573a7ed6a55085ecf28")</f>
        <v>57a54d8734fdd1c25b42d573a7ed6a55085ecf28</v>
      </c>
      <c r="C42" s="15"/>
      <c r="D42" s="16" t="s">
        <v>30</v>
      </c>
      <c r="E42" s="24"/>
    </row>
    <row r="43" ht="32" customHeight="true" spans="1:5">
      <c r="A43" s="9" t="s">
        <v>70</v>
      </c>
      <c r="B43" s="10" t="str">
        <f>HYPERLINK("https://github.com/zilliztech/milvus-distributed/commit/1a1fc422dc51255d5462c6b9c1a5c7aeac317a96","1a1fc422dc51255d5462c6b9c1a5c7aeac317a96")</f>
        <v>1a1fc422dc51255d5462c6b9c1a5c7aeac317a96</v>
      </c>
      <c r="C43" s="11"/>
      <c r="D43" s="12" t="s">
        <v>71</v>
      </c>
      <c r="E43" s="24"/>
    </row>
    <row r="44" ht="26.55" customHeight="true" spans="1:5">
      <c r="A44" s="13" t="s">
        <v>72</v>
      </c>
      <c r="B44" s="14" t="str">
        <f>HYPERLINK("https://github.com/zilliztech/milvus-distributed/commit/ffa8422ff4d651094c30941bc248dabb7ef58502","ffa8422ff4d651094c30941bc248dabb7ef58502")</f>
        <v>ffa8422ff4d651094c30941bc248dabb7ef58502</v>
      </c>
      <c r="C44" s="15"/>
      <c r="D44" s="16" t="s">
        <v>73</v>
      </c>
      <c r="E44" s="24"/>
    </row>
    <row r="45" ht="32" customHeight="true" spans="1:5">
      <c r="A45" s="9" t="s">
        <v>74</v>
      </c>
      <c r="B45" s="10" t="str">
        <f>HYPERLINK("https://github.com/zilliztech/milvus-distributed/commit/7eb36db3bffad10d0351ec61f60561a211388381","7eb36db3bffad10d0351ec61f60561a211388381")</f>
        <v>7eb36db3bffad10d0351ec61f60561a211388381</v>
      </c>
      <c r="C45" s="17">
        <v>1</v>
      </c>
      <c r="D45" s="12" t="s">
        <v>75</v>
      </c>
      <c r="E45" s="24"/>
    </row>
    <row r="46" ht="26.55" customHeight="true" spans="1:5">
      <c r="A46" s="13" t="s">
        <v>76</v>
      </c>
      <c r="B46" s="14" t="str">
        <f>HYPERLINK("https://github.com/zilliztech/milvus-distributed/commit/5f56d4a78137e72166ee6297ee9128e577eaae53","5f56d4a78137e72166ee6297ee9128e577eaae53")</f>
        <v>5f56d4a78137e72166ee6297ee9128e577eaae53</v>
      </c>
      <c r="C46" s="15"/>
      <c r="D46" s="16" t="s">
        <v>30</v>
      </c>
      <c r="E46" s="24"/>
    </row>
    <row r="47" ht="26.55" customHeight="true" spans="1:5">
      <c r="A47" s="9" t="s">
        <v>77</v>
      </c>
      <c r="B47" s="10" t="str">
        <f>HYPERLINK("https://github.com/zilliztech/milvus-distributed/commit/3e672602d32f614249d33717b322e4e859e9b189","3e672602d32f614249d33717b322e4e859e9b189")</f>
        <v>3e672602d32f614249d33717b322e4e859e9b189</v>
      </c>
      <c r="C47" s="11"/>
      <c r="D47" s="12" t="s">
        <v>78</v>
      </c>
      <c r="E47" s="24"/>
    </row>
    <row r="48" ht="26.55" customHeight="true" spans="1:5">
      <c r="A48" s="13" t="s">
        <v>79</v>
      </c>
      <c r="B48" s="14" t="str">
        <f>HYPERLINK("https://github.com/zilliztech/milvus-distributed/commit/a69a4fe02b2fc877245817e0512ad7b464494179","a69a4fe02b2fc877245817e0512ad7b464494179")</f>
        <v>a69a4fe02b2fc877245817e0512ad7b464494179</v>
      </c>
      <c r="C48" s="15"/>
      <c r="D48" s="16" t="s">
        <v>80</v>
      </c>
      <c r="E48" s="24"/>
    </row>
    <row r="49" ht="26.55" customHeight="true" spans="1:5">
      <c r="A49" s="9" t="s">
        <v>81</v>
      </c>
      <c r="B49" s="10" t="str">
        <f>HYPERLINK("https://github.com/zilliztech/milvus-distributed/commit/b2446d13a44b18cc985121cb7c63e9da8db7ba54","b2446d13a44b18cc985121cb7c63e9da8db7ba54")</f>
        <v>b2446d13a44b18cc985121cb7c63e9da8db7ba54</v>
      </c>
      <c r="C49" s="11"/>
      <c r="D49" s="12" t="s">
        <v>82</v>
      </c>
      <c r="E49" s="24"/>
    </row>
    <row r="50" ht="26.55" customHeight="true" spans="1:5">
      <c r="A50" s="13" t="s">
        <v>83</v>
      </c>
      <c r="B50" s="14" t="str">
        <f>HYPERLINK("https://github.com/zilliztech/milvus-distributed/commit/08dfbfc233510cad52fca228fba074b8313c5ec8","08dfbfc233510cad52fca228fba074b8313c5ec8")</f>
        <v>08dfbfc233510cad52fca228fba074b8313c5ec8</v>
      </c>
      <c r="C50" s="15"/>
      <c r="D50" s="16" t="s">
        <v>9</v>
      </c>
      <c r="E50" s="24"/>
    </row>
    <row r="51" ht="32" customHeight="true" spans="1:5">
      <c r="A51" s="9" t="s">
        <v>84</v>
      </c>
      <c r="B51" s="10" t="str">
        <f>HYPERLINK("https://github.com/zilliztech/milvus-distributed/commit/9f507eec384ad86a568b0b045fbc6848f978bcb7","9f507eec384ad86a568b0b045fbc6848f978bcb7")</f>
        <v>9f507eec384ad86a568b0b045fbc6848f978bcb7</v>
      </c>
      <c r="C51" s="11"/>
      <c r="D51" s="12" t="s">
        <v>85</v>
      </c>
      <c r="E51" s="24"/>
    </row>
    <row r="52" ht="26.55" customHeight="true" spans="1:5">
      <c r="A52" s="13" t="s">
        <v>86</v>
      </c>
      <c r="B52" s="14" t="str">
        <f>HYPERLINK("https://github.com/zilliztech/milvus-distributed/commit/b11a905664150e464e358c6d3af823fdf474c91a","b11a905664150e464e358c6d3af823fdf474c91a")</f>
        <v>b11a905664150e464e358c6d3af823fdf474c91a</v>
      </c>
      <c r="C52" s="15"/>
      <c r="D52" s="16" t="s">
        <v>87</v>
      </c>
      <c r="E52" s="24"/>
    </row>
    <row r="53" ht="26.55" customHeight="true" spans="1:5">
      <c r="A53" s="9" t="s">
        <v>88</v>
      </c>
      <c r="B53" s="10" t="str">
        <f>HYPERLINK("https://github.com/zilliztech/milvus-distributed/commit/039b2711c1afcb411f13e9a893ad11fbc26f8bd3","039b2711c1afcb411f13e9a893ad11fbc26f8bd3")</f>
        <v>039b2711c1afcb411f13e9a893ad11fbc26f8bd3</v>
      </c>
      <c r="C53" s="11"/>
      <c r="D53" s="12" t="s">
        <v>89</v>
      </c>
      <c r="E53" s="24"/>
    </row>
    <row r="54" ht="26.55" customHeight="true" spans="1:5">
      <c r="A54" s="13" t="s">
        <v>90</v>
      </c>
      <c r="B54" s="14" t="str">
        <f>HYPERLINK("https://github.com/zilliztech/milvus-distributed/commit/028616df9cbd236995fdddaec24b10ef30eb7271","028616df9cbd236995fdddaec24b10ef30eb7271")</f>
        <v>028616df9cbd236995fdddaec24b10ef30eb7271</v>
      </c>
      <c r="C54" s="15"/>
      <c r="D54" s="16" t="s">
        <v>91</v>
      </c>
      <c r="E54" s="24"/>
    </row>
    <row r="55" ht="26.55" customHeight="true" spans="1:5">
      <c r="A55" s="9" t="s">
        <v>92</v>
      </c>
      <c r="B55" s="10" t="str">
        <f>HYPERLINK("https://github.com/zilliztech/milvus-distributed/commit/c12bbdf001cb5cc4d691829166df47990043f46f","c12bbdf001cb5cc4d691829166df47990043f46f")</f>
        <v>c12bbdf001cb5cc4d691829166df47990043f46f</v>
      </c>
      <c r="C55" s="11"/>
      <c r="D55" s="12" t="s">
        <v>93</v>
      </c>
      <c r="E55" s="24"/>
    </row>
    <row r="56" ht="32" customHeight="true" spans="1:5">
      <c r="A56" s="13" t="s">
        <v>94</v>
      </c>
      <c r="B56" s="14" t="str">
        <f>HYPERLINK("https://github.com/zilliztech/milvus-distributed/commit/50aff5ec0b29f631b269b861dc0fbd0b2dbbfbf8","50aff5ec0b29f631b269b861dc0fbd0b2dbbfbf8")</f>
        <v>50aff5ec0b29f631b269b861dc0fbd0b2dbbfbf8</v>
      </c>
      <c r="C56" s="15"/>
      <c r="D56" s="16" t="s">
        <v>85</v>
      </c>
      <c r="E56" s="24"/>
    </row>
    <row r="57" ht="26.55" customHeight="true" spans="1:5">
      <c r="A57" s="9" t="s">
        <v>95</v>
      </c>
      <c r="B57" s="10" t="str">
        <f>HYPERLINK("https://github.com/zilliztech/milvus-distributed/commit/368dc413f0b27805459abe4e53d9cc630cc08720","368dc413f0b27805459abe4e53d9cc630cc08720")</f>
        <v>368dc413f0b27805459abe4e53d9cc630cc08720</v>
      </c>
      <c r="C57" s="11"/>
      <c r="D57" s="12" t="s">
        <v>96</v>
      </c>
      <c r="E57" s="24"/>
    </row>
    <row r="58" ht="32" customHeight="true" spans="1:5">
      <c r="A58" s="13" t="s">
        <v>97</v>
      </c>
      <c r="B58" s="14" t="str">
        <f>HYPERLINK("https://github.com/zilliztech/milvus-distributed/commit/57f281a29f4556ced0884a07e616aeb9f08bfd33","57f281a29f4556ced0884a07e616aeb9f08bfd33")</f>
        <v>57f281a29f4556ced0884a07e616aeb9f08bfd33</v>
      </c>
      <c r="C58" s="19">
        <v>1</v>
      </c>
      <c r="D58" s="16" t="s">
        <v>98</v>
      </c>
      <c r="E58" s="24"/>
    </row>
    <row r="59" ht="26.55" customHeight="true" spans="1:5">
      <c r="A59" s="9" t="s">
        <v>99</v>
      </c>
      <c r="B59" s="10" t="str">
        <f>HYPERLINK("https://github.com/zilliztech/milvus-distributed/commit/694ea3e1b51b5226513c95f191950ba55dca1c52","694ea3e1b51b5226513c95f191950ba55dca1c52")</f>
        <v>694ea3e1b51b5226513c95f191950ba55dca1c52</v>
      </c>
      <c r="C59" s="11"/>
      <c r="D59" s="12" t="s">
        <v>100</v>
      </c>
      <c r="E59" s="24"/>
    </row>
    <row r="60" ht="26.55" customHeight="true" spans="1:5">
      <c r="A60" s="13" t="s">
        <v>101</v>
      </c>
      <c r="B60" s="14" t="str">
        <f>HYPERLINK("https://github.com/zilliztech/milvus-distributed/commit/e2c83f086bef870a58c805dd1933d4d29b09cb8f","e2c83f086bef870a58c805dd1933d4d29b09cb8f")</f>
        <v>e2c83f086bef870a58c805dd1933d4d29b09cb8f</v>
      </c>
      <c r="C60" s="15"/>
      <c r="D60" s="16" t="s">
        <v>102</v>
      </c>
      <c r="E60" s="24"/>
    </row>
    <row r="61" ht="26.55" customHeight="true" spans="1:5">
      <c r="A61" s="9" t="s">
        <v>103</v>
      </c>
      <c r="B61" s="10" t="str">
        <f>HYPERLINK("https://github.com/zilliztech/milvus-distributed/commit/234c6e9ecf9ca6d1184e7ea54777ec513e66d3d3","234c6e9ecf9ca6d1184e7ea54777ec513e66d3d3")</f>
        <v>234c6e9ecf9ca6d1184e7ea54777ec513e66d3d3</v>
      </c>
      <c r="C61" s="11"/>
      <c r="D61" s="12" t="s">
        <v>18</v>
      </c>
      <c r="E61" s="24"/>
    </row>
    <row r="62" ht="26.55" customHeight="true" spans="1:5">
      <c r="A62" s="13" t="s">
        <v>104</v>
      </c>
      <c r="B62" s="14" t="str">
        <f>HYPERLINK("https://github.com/zilliztech/milvus-distributed/commit/75c34ac46dae44957d0c327c317bcb1ee2170b74","75c34ac46dae44957d0c327c317bcb1ee2170b74")</f>
        <v>75c34ac46dae44957d0c327c317bcb1ee2170b74</v>
      </c>
      <c r="C62" s="15"/>
      <c r="D62" s="16" t="s">
        <v>105</v>
      </c>
      <c r="E62" s="24"/>
    </row>
    <row r="63" ht="26.55" customHeight="true" spans="1:5">
      <c r="A63" s="9" t="s">
        <v>106</v>
      </c>
      <c r="B63" s="10" t="str">
        <f>HYPERLINK("https://github.com/zilliztech/milvus-distributed/commit/3cfc646a8a07e27e35ec718c229597907f80cd72","3cfc646a8a07e27e35ec718c229597907f80cd72")</f>
        <v>3cfc646a8a07e27e35ec718c229597907f80cd72</v>
      </c>
      <c r="C63" s="11"/>
      <c r="D63" s="12" t="s">
        <v>107</v>
      </c>
      <c r="E63" s="24"/>
    </row>
    <row r="64" ht="26.55" customHeight="true" spans="1:5">
      <c r="A64" s="13" t="s">
        <v>108</v>
      </c>
      <c r="B64" s="14" t="str">
        <f>HYPERLINK("https://github.com/zilliztech/milvus-distributed/commit/e5fb35a52ea2de7af538f821d189d6d4360609fb","e5fb35a52ea2de7af538f821d189d6d4360609fb")</f>
        <v>e5fb35a52ea2de7af538f821d189d6d4360609fb</v>
      </c>
      <c r="C64" s="15"/>
      <c r="D64" s="16" t="s">
        <v>109</v>
      </c>
      <c r="E64" s="24"/>
    </row>
    <row r="65" ht="26.55" customHeight="true" spans="1:5">
      <c r="A65" s="9" t="s">
        <v>110</v>
      </c>
      <c r="B65" s="10" t="str">
        <f>HYPERLINK("https://github.com/zilliztech/milvus-distributed/commit/af07de5ceafd6009f4ed9c794d1524c0171f62bc","af07de5ceafd6009f4ed9c794d1524c0171f62bc")</f>
        <v>af07de5ceafd6009f4ed9c794d1524c0171f62bc</v>
      </c>
      <c r="C65" s="11"/>
      <c r="D65" s="12" t="s">
        <v>56</v>
      </c>
      <c r="E65" s="24"/>
    </row>
    <row r="66" ht="26.55" customHeight="true" spans="1:5">
      <c r="A66" s="13" t="s">
        <v>111</v>
      </c>
      <c r="B66" s="14" t="str">
        <f>HYPERLINK("https://github.com/zilliztech/milvus-distributed/commit/b224cbd29f1cb5552f68b8987973e9dc88a5d002","b224cbd29f1cb5552f68b8987973e9dc88a5d002")</f>
        <v>b224cbd29f1cb5552f68b8987973e9dc88a5d002</v>
      </c>
      <c r="C66" s="15"/>
      <c r="D66" s="16" t="s">
        <v>56</v>
      </c>
      <c r="E66" s="24"/>
    </row>
    <row r="67" ht="26.55" customHeight="true" spans="1:5">
      <c r="A67" s="9" t="s">
        <v>112</v>
      </c>
      <c r="B67" s="10" t="str">
        <f>HYPERLINK("https://github.com/zilliztech/milvus-distributed/commit/a47da760406720124d443dbd5d976bec6aaaba5a","a47da760406720124d443dbd5d976bec6aaaba5a")</f>
        <v>a47da760406720124d443dbd5d976bec6aaaba5a</v>
      </c>
      <c r="C67" s="11"/>
      <c r="D67" s="12" t="s">
        <v>56</v>
      </c>
      <c r="E67" s="24"/>
    </row>
    <row r="68" ht="32" customHeight="true" spans="1:5">
      <c r="A68" s="13" t="s">
        <v>113</v>
      </c>
      <c r="B68" s="14" t="str">
        <f>HYPERLINK("https://github.com/zilliztech/milvus-distributed/commit/9528baa69e8574591685b27ef3c2513f041383ac","9528baa69e8574591685b27ef3c2513f041383ac")</f>
        <v>9528baa69e8574591685b27ef3c2513f041383ac</v>
      </c>
      <c r="C68" s="19">
        <v>1</v>
      </c>
      <c r="D68" s="16" t="s">
        <v>114</v>
      </c>
      <c r="E68" s="24"/>
    </row>
    <row r="69" ht="26.55" customHeight="true" spans="1:5">
      <c r="A69" s="9" t="s">
        <v>115</v>
      </c>
      <c r="B69" s="10" t="str">
        <f>HYPERLINK("https://github.com/zilliztech/milvus-distributed/commit/5210c885170f710617221ebffbb30ba22db0b6df","5210c885170f710617221ebffbb30ba22db0b6df")</f>
        <v>5210c885170f710617221ebffbb30ba22db0b6df</v>
      </c>
      <c r="C69" s="11"/>
      <c r="D69" s="12" t="s">
        <v>18</v>
      </c>
      <c r="E69" s="24"/>
    </row>
    <row r="70" ht="13.55" customHeight="true" spans="1:5">
      <c r="A70" s="13" t="s">
        <v>116</v>
      </c>
      <c r="B70" s="14" t="str">
        <f>HYPERLINK("https://github.com/zilliztech/milvus-distributed/commit/5c2bcfffb3c43c0293a639b9a538eff5c0081157","5c2bcfffb3c43c0293a639b9a538eff5c0081157")</f>
        <v>5c2bcfffb3c43c0293a639b9a538eff5c0081157</v>
      </c>
      <c r="C70" s="19">
        <v>1</v>
      </c>
      <c r="D70" s="20" t="s">
        <v>117</v>
      </c>
      <c r="E70" s="24"/>
    </row>
    <row r="71" ht="26.55" customHeight="true" spans="1:5">
      <c r="A71" s="9" t="s">
        <v>118</v>
      </c>
      <c r="B71" s="10" t="str">
        <f>HYPERLINK("https://github.com/zilliztech/milvus-distributed/commit/b667d11e9b958a975d43d7934cd4682ff64fece2","b667d11e9b958a975d43d7934cd4682ff64fece2")</f>
        <v>b667d11e9b958a975d43d7934cd4682ff64fece2</v>
      </c>
      <c r="C71" s="11"/>
      <c r="D71" s="12" t="s">
        <v>119</v>
      </c>
      <c r="E71" s="24"/>
    </row>
    <row r="72" ht="26.55" customHeight="true" spans="1:5">
      <c r="A72" s="13" t="s">
        <v>120</v>
      </c>
      <c r="B72" s="14" t="str">
        <f>HYPERLINK("https://github.com/zilliztech/milvus-distributed/commit/3308811032077d66ce1b73d44232dd5f91f64f30","3308811032077d66ce1b73d44232dd5f91f64f30")</f>
        <v>3308811032077d66ce1b73d44232dd5f91f64f30</v>
      </c>
      <c r="C72" s="15"/>
      <c r="D72" s="16" t="s">
        <v>121</v>
      </c>
      <c r="E72" s="24"/>
    </row>
    <row r="73" ht="26.55" customHeight="true" spans="1:5">
      <c r="A73" s="9" t="s">
        <v>122</v>
      </c>
      <c r="B73" s="10" t="str">
        <f>HYPERLINK("https://github.com/zilliztech/milvus-distributed/commit/3a35ea2e6799189fc00051806d2145786377784d","3a35ea2e6799189fc00051806d2145786377784d")</f>
        <v>3a35ea2e6799189fc00051806d2145786377784d</v>
      </c>
      <c r="C73" s="11"/>
      <c r="D73" s="12" t="s">
        <v>18</v>
      </c>
      <c r="E73" s="24"/>
    </row>
    <row r="74" ht="26.55" customHeight="true" spans="1:5">
      <c r="A74" s="13" t="s">
        <v>123</v>
      </c>
      <c r="B74" s="14" t="str">
        <f>HYPERLINK("https://github.com/zilliztech/milvus-distributed/commit/3fd0cb9262718588d74b93d6ce84c18ecc08a88d","3fd0cb9262718588d74b93d6ce84c18ecc08a88d")</f>
        <v>3fd0cb9262718588d74b93d6ce84c18ecc08a88d</v>
      </c>
      <c r="C74" s="15"/>
      <c r="D74" s="16" t="s">
        <v>124</v>
      </c>
      <c r="E74" s="24"/>
    </row>
    <row r="75" ht="26.55" customHeight="true" spans="1:5">
      <c r="A75" s="9" t="s">
        <v>125</v>
      </c>
      <c r="B75" s="10" t="str">
        <f>HYPERLINK("https://github.com/zilliztech/milvus-distributed/commit/426b7bc3272d346ef14fa274ee34344a736182e8","426b7bc3272d346ef14fa274ee34344a736182e8")</f>
        <v>426b7bc3272d346ef14fa274ee34344a736182e8</v>
      </c>
      <c r="C75" s="11"/>
      <c r="D75" s="12" t="s">
        <v>126</v>
      </c>
      <c r="E75" s="24"/>
    </row>
    <row r="76" ht="26.55" customHeight="true" spans="1:5">
      <c r="A76" s="13" t="s">
        <v>127</v>
      </c>
      <c r="B76" s="14" t="str">
        <f>HYPERLINK("https://github.com/zilliztech/milvus-distributed/commit/4753db25d322e45f164f5bf776920e6b1ab42539","4753db25d322e45f164f5bf776920e6b1ab42539")</f>
        <v>4753db25d322e45f164f5bf776920e6b1ab42539</v>
      </c>
      <c r="C76" s="15"/>
      <c r="D76" s="16" t="s">
        <v>30</v>
      </c>
      <c r="E76" s="24"/>
    </row>
    <row r="77" ht="13.55" customHeight="true" spans="1:5">
      <c r="A77" s="9" t="s">
        <v>128</v>
      </c>
      <c r="B77" s="10" t="str">
        <f>HYPERLINK("https://github.com/zilliztech/milvus-distributed/commit/11faf0ef807ea1022127b3e62b77332273020786","11faf0ef807ea1022127b3e62b77332273020786")</f>
        <v>11faf0ef807ea1022127b3e62b77332273020786</v>
      </c>
      <c r="C77" s="11"/>
      <c r="D77" s="25" t="s">
        <v>129</v>
      </c>
      <c r="E77" s="24"/>
    </row>
    <row r="78" ht="26.55" customHeight="true" spans="1:5">
      <c r="A78" s="13" t="s">
        <v>130</v>
      </c>
      <c r="B78" s="14" t="str">
        <f>HYPERLINK("https://github.com/zilliztech/milvus-distributed/commit/9409d6534270d453d7bbfb57e5be204eecd45059","9409d6534270d453d7bbfb57e5be204eecd45059")</f>
        <v>9409d6534270d453d7bbfb57e5be204eecd45059</v>
      </c>
      <c r="C78" s="15"/>
      <c r="D78" s="16" t="s">
        <v>131</v>
      </c>
      <c r="E78" s="24"/>
    </row>
    <row r="79" ht="26.55" customHeight="true" spans="1:5">
      <c r="A79" s="9" t="s">
        <v>132</v>
      </c>
      <c r="B79" s="10" t="str">
        <f>HYPERLINK("https://github.com/zilliztech/milvus-distributed/commit/2b278ace3b1f3540b47ea376f1e043957b81751c","2b278ace3b1f3540b47ea376f1e043957b81751c")</f>
        <v>2b278ace3b1f3540b47ea376f1e043957b81751c</v>
      </c>
      <c r="C79" s="11"/>
      <c r="D79" s="12" t="s">
        <v>133</v>
      </c>
      <c r="E79" s="24"/>
    </row>
    <row r="80" ht="13.55" customHeight="true" spans="1:5">
      <c r="A80" s="13" t="s">
        <v>134</v>
      </c>
      <c r="B80" s="14" t="str">
        <f>HYPERLINK("https://github.com/zilliztech/milvus-distributed/commit/9cc42cc476c897009d1369380fb7d0f70a5b5521","9cc42cc476c897009d1369380fb7d0f70a5b5521")</f>
        <v>9cc42cc476c897009d1369380fb7d0f70a5b5521</v>
      </c>
      <c r="C80" s="19">
        <v>1</v>
      </c>
      <c r="D80" s="20" t="s">
        <v>129</v>
      </c>
      <c r="E80" s="24"/>
    </row>
    <row r="81" ht="26.55" customHeight="true" spans="1:5">
      <c r="A81" s="9" t="s">
        <v>135</v>
      </c>
      <c r="B81" s="10" t="str">
        <f>HYPERLINK("https://github.com/zilliztech/milvus-distributed/commit/4282e900c52f3685542055799560a723ffbe43a1","4282e900c52f3685542055799560a723ffbe43a1")</f>
        <v>4282e900c52f3685542055799560a723ffbe43a1</v>
      </c>
      <c r="C81" s="11"/>
      <c r="D81" s="12" t="s">
        <v>18</v>
      </c>
      <c r="E81" s="24"/>
    </row>
    <row r="82" ht="26.55" customHeight="true" spans="1:5">
      <c r="A82" s="13" t="s">
        <v>136</v>
      </c>
      <c r="B82" s="14" t="str">
        <f>HYPERLINK("https://github.com/zilliztech/milvus-distributed/commit/ae3675c453119d42154d424ea0f5bdecd1c42178","ae3675c453119d42154d424ea0f5bdecd1c42178")</f>
        <v>ae3675c453119d42154d424ea0f5bdecd1c42178</v>
      </c>
      <c r="C82" s="15"/>
      <c r="D82" s="16" t="s">
        <v>137</v>
      </c>
      <c r="E82" s="24"/>
    </row>
    <row r="83" ht="26.55" customHeight="true" spans="1:5">
      <c r="A83" s="9" t="s">
        <v>138</v>
      </c>
      <c r="B83" s="10" t="str">
        <f>HYPERLINK("https://github.com/zilliztech/milvus-distributed/commit/c378715a9c81c47984ad7c2e04fb34433146ada8","c378715a9c81c47984ad7c2e04fb34433146ada8")</f>
        <v>c378715a9c81c47984ad7c2e04fb34433146ada8</v>
      </c>
      <c r="C83" s="11"/>
      <c r="D83" s="12" t="s">
        <v>139</v>
      </c>
      <c r="E83" s="24"/>
    </row>
    <row r="84" ht="32" customHeight="true" spans="1:5">
      <c r="A84" s="13" t="s">
        <v>140</v>
      </c>
      <c r="B84" s="14" t="str">
        <f>HYPERLINK("https://github.com/zilliztech/milvus-distributed/commit/28e363a3d6a9f3a37f1316aff992a261ee16553e","28e363a3d6a9f3a37f1316aff992a261ee16553e")</f>
        <v>28e363a3d6a9f3a37f1316aff992a261ee16553e</v>
      </c>
      <c r="C84" s="19">
        <v>1</v>
      </c>
      <c r="D84" s="16" t="s">
        <v>141</v>
      </c>
      <c r="E84" s="24"/>
    </row>
    <row r="85" ht="26.55" customHeight="true" spans="1:5">
      <c r="A85" s="9" t="s">
        <v>142</v>
      </c>
      <c r="B85" s="10" t="str">
        <f>HYPERLINK("https://github.com/zilliztech/milvus-distributed/commit/f526d0fe9f67d7ec896364a3bc2393d7eb3cc187","f526d0fe9f67d7ec896364a3bc2393d7eb3cc187")</f>
        <v>f526d0fe9f67d7ec896364a3bc2393d7eb3cc187</v>
      </c>
      <c r="C85" s="11"/>
      <c r="D85" s="12" t="s">
        <v>18</v>
      </c>
      <c r="E85" s="24"/>
    </row>
    <row r="86" ht="26.55" customHeight="true" spans="1:5">
      <c r="A86" s="13" t="s">
        <v>143</v>
      </c>
      <c r="B86" s="14" t="str">
        <f>HYPERLINK("https://github.com/zilliztech/milvus-distributed/commit/eeb27f1b43896b5666f87eb13c6d95334cb95ae7","eeb27f1b43896b5666f87eb13c6d95334cb95ae7")</f>
        <v>eeb27f1b43896b5666f87eb13c6d95334cb95ae7</v>
      </c>
      <c r="C86" s="15"/>
      <c r="D86" s="16" t="s">
        <v>144</v>
      </c>
      <c r="E86" s="24"/>
    </row>
    <row r="87" ht="32" customHeight="true" spans="1:5">
      <c r="A87" s="9" t="s">
        <v>145</v>
      </c>
      <c r="B87" s="10" t="str">
        <f>HYPERLINK("https://github.com/zilliztech/milvus-distributed/commit/f08338344c401f77c06fbb399a2deec87ff6a030","f08338344c401f77c06fbb399a2deec87ff6a030")</f>
        <v>f08338344c401f77c06fbb399a2deec87ff6a030</v>
      </c>
      <c r="C87" s="17">
        <v>1</v>
      </c>
      <c r="D87" s="12" t="s">
        <v>146</v>
      </c>
      <c r="E87" s="24"/>
    </row>
    <row r="88" ht="26.55" customHeight="true" spans="1:5">
      <c r="A88" s="13" t="s">
        <v>147</v>
      </c>
      <c r="B88" s="14" t="str">
        <f>HYPERLINK("https://github.com/zilliztech/milvus-distributed/commit/ddaeafcfde160da00f8a33049b005b1d5750cddd","ddaeafcfde160da00f8a33049b005b1d5750cddd")</f>
        <v>ddaeafcfde160da00f8a33049b005b1d5750cddd</v>
      </c>
      <c r="C88" s="15"/>
      <c r="D88" s="16" t="s">
        <v>18</v>
      </c>
      <c r="E88" s="24"/>
    </row>
    <row r="89" ht="13.55" customHeight="true" spans="1:5">
      <c r="A89" s="9" t="s">
        <v>148</v>
      </c>
      <c r="B89" s="10" t="str">
        <f>HYPERLINK("https://github.com/zilliztech/milvus-distributed/commit/28d8472a527170ec73a3e2d74835fffd45ee4593","28d8472a527170ec73a3e2d74835fffd45ee4593")</f>
        <v>28d8472a527170ec73a3e2d74835fffd45ee4593</v>
      </c>
      <c r="C89" s="17">
        <v>1</v>
      </c>
      <c r="D89" s="25" t="s">
        <v>149</v>
      </c>
      <c r="E89" s="24"/>
    </row>
    <row r="90" ht="13.55" customHeight="true" spans="1:5">
      <c r="A90" s="13" t="s">
        <v>150</v>
      </c>
      <c r="B90" s="14" t="str">
        <f>HYPERLINK("https://github.com/zilliztech/milvus-distributed/commit/816db529aaf03be473d68605e43c6dc928c28116","816db529aaf03be473d68605e43c6dc928c28116")</f>
        <v>816db529aaf03be473d68605e43c6dc928c28116</v>
      </c>
      <c r="C90" s="15"/>
      <c r="D90" s="23"/>
      <c r="E90" s="24"/>
    </row>
    <row r="91" ht="32" customHeight="true" spans="1:5">
      <c r="A91" s="9" t="s">
        <v>151</v>
      </c>
      <c r="B91" s="10" t="str">
        <f>HYPERLINK("https://github.com/zilliztech/milvus-distributed/commit/38c7f4c570ac5c1d1d4aafef820eb5e6e9656e7d","38c7f4c570ac5c1d1d4aafef820eb5e6e9656e7d")</f>
        <v>38c7f4c570ac5c1d1d4aafef820eb5e6e9656e7d</v>
      </c>
      <c r="C91" s="17">
        <v>1</v>
      </c>
      <c r="D91" s="12" t="s">
        <v>152</v>
      </c>
      <c r="E91" s="24"/>
    </row>
    <row r="92" ht="26.55" customHeight="true" spans="1:5">
      <c r="A92" s="13" t="s">
        <v>153</v>
      </c>
      <c r="B92" s="14" t="str">
        <f>HYPERLINK("https://github.com/zilliztech/milvus-distributed/commit/42e43cb3f0679c112e8affa99b070b4e0422c599","42e43cb3f0679c112e8affa99b070b4e0422c599")</f>
        <v>42e43cb3f0679c112e8affa99b070b4e0422c599</v>
      </c>
      <c r="C92" s="15"/>
      <c r="D92" s="16" t="s">
        <v>18</v>
      </c>
      <c r="E92" s="24"/>
    </row>
    <row r="93" ht="32" customHeight="true" spans="1:5">
      <c r="A93" s="9" t="s">
        <v>154</v>
      </c>
      <c r="B93" s="10" t="str">
        <f>HYPERLINK("https://github.com/zilliztech/milvus-distributed/commit/6a933b5df84afc433c1864806a225b65bc156762","6a933b5df84afc433c1864806a225b65bc156762")</f>
        <v>6a933b5df84afc433c1864806a225b65bc156762</v>
      </c>
      <c r="C93" s="11"/>
      <c r="D93" s="12" t="s">
        <v>155</v>
      </c>
      <c r="E93" s="24"/>
    </row>
    <row r="94" ht="26.55" customHeight="true" spans="1:5">
      <c r="A94" s="13" t="s">
        <v>156</v>
      </c>
      <c r="B94" s="14" t="str">
        <f>HYPERLINK("https://github.com/zilliztech/milvus-distributed/commit/c75b9e33b0298aecaca1c3a31ddb394367c6137d","c75b9e33b0298aecaca1c3a31ddb394367c6137d")</f>
        <v>c75b9e33b0298aecaca1c3a31ddb394367c6137d</v>
      </c>
      <c r="C94" s="15"/>
      <c r="D94" s="16" t="s">
        <v>18</v>
      </c>
      <c r="E94" s="24"/>
    </row>
    <row r="95" ht="32" customHeight="true" spans="1:5">
      <c r="A95" s="9" t="s">
        <v>157</v>
      </c>
      <c r="B95" s="10" t="str">
        <f>HYPERLINK("https://github.com/zilliztech/milvus-distributed/commit/e4ad3b5c6023c39c517d8326f3fbe59b6df02df9","e4ad3b5c6023c39c517d8326f3fbe59b6df02df9")</f>
        <v>e4ad3b5c6023c39c517d8326f3fbe59b6df02df9</v>
      </c>
      <c r="C95" s="17">
        <v>1</v>
      </c>
      <c r="D95" s="12" t="s">
        <v>158</v>
      </c>
      <c r="E95" s="24"/>
    </row>
    <row r="96" ht="26.55" customHeight="true" spans="1:5">
      <c r="A96" s="13" t="s">
        <v>159</v>
      </c>
      <c r="B96" s="14" t="str">
        <f>HYPERLINK("https://github.com/zilliztech/milvus-distributed/commit/7ca0555b594dd66d6100dcf29fdc93258838558f","7ca0555b594dd66d6100dcf29fdc93258838558f")</f>
        <v>7ca0555b594dd66d6100dcf29fdc93258838558f</v>
      </c>
      <c r="C96" s="15"/>
      <c r="D96" s="16" t="s">
        <v>160</v>
      </c>
      <c r="E96" s="24"/>
    </row>
    <row r="97" ht="32" customHeight="true" spans="1:5">
      <c r="A97" s="9" t="s">
        <v>161</v>
      </c>
      <c r="B97" s="10" t="str">
        <f>HYPERLINK("https://github.com/zilliztech/milvus-distributed/commit/3ded069f2d4d4393144bebbe3932fc6ee35f2480","3ded069f2d4d4393144bebbe3932fc6ee35f2480")</f>
        <v>3ded069f2d4d4393144bebbe3932fc6ee35f2480</v>
      </c>
      <c r="C97" s="17">
        <v>1</v>
      </c>
      <c r="D97" s="12" t="s">
        <v>162</v>
      </c>
      <c r="E97" s="24"/>
    </row>
    <row r="98" ht="26.55" customHeight="true" spans="1:5">
      <c r="A98" s="13" t="s">
        <v>163</v>
      </c>
      <c r="B98" s="14" t="str">
        <f>HYPERLINK("https://github.com/zilliztech/milvus-distributed/commit/7168a4d3ea23e21618ee8db2197cafdc2e5b3ed1","7168a4d3ea23e21618ee8db2197cafdc2e5b3ed1")</f>
        <v>7168a4d3ea23e21618ee8db2197cafdc2e5b3ed1</v>
      </c>
      <c r="C98" s="15"/>
      <c r="D98" s="16" t="s">
        <v>30</v>
      </c>
      <c r="E98" s="24"/>
    </row>
    <row r="99" ht="13.55" customHeight="true" spans="1:5">
      <c r="A99" s="9" t="s">
        <v>164</v>
      </c>
      <c r="B99" s="10" t="str">
        <f>HYPERLINK("https://github.com/zilliztech/milvus-distributed/commit/51912f1607d20d3451f616cc46038ea0e60aa9bd","51912f1607d20d3451f616cc46038ea0e60aa9bd")</f>
        <v>51912f1607d20d3451f616cc46038ea0e60aa9bd</v>
      </c>
      <c r="C99" s="17">
        <v>1</v>
      </c>
      <c r="D99" s="25" t="s">
        <v>165</v>
      </c>
      <c r="E99" s="24"/>
    </row>
    <row r="100" ht="26.55" customHeight="true" spans="1:5">
      <c r="A100" s="13" t="s">
        <v>166</v>
      </c>
      <c r="B100" s="14" t="str">
        <f>HYPERLINK("https://github.com/zilliztech/milvus-distributed/commit/0fb74b3fec2ebaf9d423b04d8f5276dbe1bc887e","0fb74b3fec2ebaf9d423b04d8f5276dbe1bc887e")</f>
        <v>0fb74b3fec2ebaf9d423b04d8f5276dbe1bc887e</v>
      </c>
      <c r="C100" s="15"/>
      <c r="D100" s="16" t="s">
        <v>30</v>
      </c>
      <c r="E100" s="24"/>
    </row>
    <row r="101" ht="26.55" customHeight="true" spans="1:5">
      <c r="A101" s="9" t="s">
        <v>167</v>
      </c>
      <c r="B101" s="10" t="str">
        <f>HYPERLINK("https://github.com/zilliztech/milvus-distributed/commit/c3061f9724b23329886739eb511f892b80e668c4","c3061f9724b23329886739eb511f892b80e668c4")</f>
        <v>c3061f9724b23329886739eb511f892b80e668c4</v>
      </c>
      <c r="C101" s="11"/>
      <c r="D101" s="12" t="s">
        <v>30</v>
      </c>
      <c r="E101" s="24"/>
    </row>
    <row r="102" ht="32" customHeight="true" spans="1:5">
      <c r="A102" s="13" t="s">
        <v>168</v>
      </c>
      <c r="B102" s="14" t="str">
        <f>HYPERLINK("https://github.com/zilliztech/milvus-distributed/commit/7c5083f43611728992f7742903df55e5291b06c1","7c5083f43611728992f7742903df55e5291b06c1")</f>
        <v>7c5083f43611728992f7742903df55e5291b06c1</v>
      </c>
      <c r="C102" s="15"/>
      <c r="D102" s="16" t="s">
        <v>169</v>
      </c>
      <c r="E102" s="24"/>
    </row>
    <row r="103" ht="26.55" customHeight="true" spans="1:5">
      <c r="A103" s="9" t="s">
        <v>170</v>
      </c>
      <c r="B103" s="10" t="str">
        <f>HYPERLINK("https://github.com/zilliztech/milvus-distributed/commit/0a549c6cb1276f4c7272444373bd484419f80e84","0a549c6cb1276f4c7272444373bd484419f80e84")</f>
        <v>0a549c6cb1276f4c7272444373bd484419f80e84</v>
      </c>
      <c r="C103" s="11"/>
      <c r="D103" s="12" t="s">
        <v>18</v>
      </c>
      <c r="E103" s="24"/>
    </row>
    <row r="104" ht="13.55" customHeight="true" spans="1:5">
      <c r="A104" s="13" t="s">
        <v>171</v>
      </c>
      <c r="B104" s="14" t="str">
        <f>HYPERLINK("https://github.com/zilliztech/milvus-distributed/commit/5e401c5f72478360e736ef62c6e772fd125c8a3b","5e401c5f72478360e736ef62c6e772fd125c8a3b")</f>
        <v>5e401c5f72478360e736ef62c6e772fd125c8a3b</v>
      </c>
      <c r="C104" s="19">
        <v>1</v>
      </c>
      <c r="D104" s="20" t="s">
        <v>172</v>
      </c>
      <c r="E104" s="24"/>
    </row>
    <row r="105" ht="26.55" customHeight="true" spans="1:5">
      <c r="A105" s="9" t="s">
        <v>173</v>
      </c>
      <c r="B105" s="10" t="str">
        <f>HYPERLINK("https://github.com/zilliztech/milvus-distributed/commit/3c718b2d1e92785f7de4244bc01d11ed9208c6da","3c718b2d1e92785f7de4244bc01d11ed9208c6da")</f>
        <v>3c718b2d1e92785f7de4244bc01d11ed9208c6da</v>
      </c>
      <c r="C105" s="11"/>
      <c r="D105" s="12" t="s">
        <v>174</v>
      </c>
      <c r="E105" s="24"/>
    </row>
    <row r="106" ht="26.55" customHeight="true" spans="1:5">
      <c r="A106" s="13" t="s">
        <v>175</v>
      </c>
      <c r="B106" s="14" t="str">
        <f>HYPERLINK("https://github.com/zilliztech/milvus-distributed/commit/093a1c11f92c8c4414a6b8a3d38acaa4c2063753","093a1c11f92c8c4414a6b8a3d38acaa4c2063753")</f>
        <v>093a1c11f92c8c4414a6b8a3d38acaa4c2063753</v>
      </c>
      <c r="C106" s="15"/>
      <c r="D106" s="16" t="s">
        <v>176</v>
      </c>
      <c r="E106" s="24"/>
    </row>
    <row r="107" ht="26.55" customHeight="true" spans="1:5">
      <c r="A107" s="9" t="s">
        <v>177</v>
      </c>
      <c r="B107" s="10" t="str">
        <f>HYPERLINK("https://github.com/zilliztech/milvus-distributed/commit/15ca8e2b4b19dafe9db09db4b850064990568a43","15ca8e2b4b19dafe9db09db4b850064990568a43")</f>
        <v>15ca8e2b4b19dafe9db09db4b850064990568a43</v>
      </c>
      <c r="C107" s="11"/>
      <c r="D107" s="12" t="s">
        <v>178</v>
      </c>
      <c r="E107" s="24"/>
    </row>
    <row r="108" ht="26.55" customHeight="true" spans="1:5">
      <c r="A108" s="13" t="s">
        <v>179</v>
      </c>
      <c r="B108" s="14" t="str">
        <f>HYPERLINK("https://github.com/zilliztech/milvus-distributed/commit/5abf2fc6d44e47b0e69e735f7d705ce7006e9c67","5abf2fc6d44e47b0e69e735f7d705ce7006e9c67")</f>
        <v>5abf2fc6d44e47b0e69e735f7d705ce7006e9c67</v>
      </c>
      <c r="C108" s="15"/>
      <c r="D108" s="16" t="s">
        <v>30</v>
      </c>
      <c r="E108" s="24"/>
    </row>
    <row r="109" ht="26.55" customHeight="true" spans="1:5">
      <c r="A109" s="9" t="s">
        <v>180</v>
      </c>
      <c r="B109" s="10" t="str">
        <f>HYPERLINK("https://github.com/zilliztech/milvus-distributed/commit/393e54404c0d9e8bd7014da80314bab88ad6e960","393e54404c0d9e8bd7014da80314bab88ad6e960")</f>
        <v>393e54404c0d9e8bd7014da80314bab88ad6e960</v>
      </c>
      <c r="C109" s="11"/>
      <c r="D109" s="12" t="s">
        <v>181</v>
      </c>
      <c r="E109" s="24"/>
    </row>
    <row r="110" ht="26.55" customHeight="true" spans="1:5">
      <c r="A110" s="13" t="s">
        <v>182</v>
      </c>
      <c r="B110" s="14" t="str">
        <f>HYPERLINK("https://github.com/zilliztech/milvus-distributed/commit/2ce19013f017b1d1c1ec0d3605c7d46a5d243fd6","2ce19013f017b1d1c1ec0d3605c7d46a5d243fd6")</f>
        <v>2ce19013f017b1d1c1ec0d3605c7d46a5d243fd6</v>
      </c>
      <c r="C110" s="15"/>
      <c r="D110" s="16" t="s">
        <v>183</v>
      </c>
      <c r="E110" s="24"/>
    </row>
    <row r="111" ht="26.55" customHeight="true" spans="1:5">
      <c r="A111" s="9" t="s">
        <v>184</v>
      </c>
      <c r="B111" s="10" t="str">
        <f>HYPERLINK("https://github.com/zilliztech/milvus-distributed/commit/a15182af161457603a1b1b2dcc1a6606e9f7618f","a15182af161457603a1b1b2dcc1a6606e9f7618f")</f>
        <v>a15182af161457603a1b1b2dcc1a6606e9f7618f</v>
      </c>
      <c r="C111" s="11"/>
      <c r="D111" s="12" t="s">
        <v>30</v>
      </c>
      <c r="E111" s="24"/>
    </row>
    <row r="112" ht="26.55" customHeight="true" spans="1:5">
      <c r="A112" s="13" t="s">
        <v>185</v>
      </c>
      <c r="B112" s="14" t="str">
        <f>HYPERLINK("https://github.com/zilliztech/milvus-distributed/commit/924c2cb5bbc6ca777826a2fc93821a14b8edb72e","924c2cb5bbc6ca777826a2fc93821a14b8edb72e")</f>
        <v>924c2cb5bbc6ca777826a2fc93821a14b8edb72e</v>
      </c>
      <c r="C112" s="15"/>
      <c r="D112" s="16" t="s">
        <v>186</v>
      </c>
      <c r="E112" s="24"/>
    </row>
    <row r="113" ht="26.55" customHeight="true" spans="1:5">
      <c r="A113" s="9" t="s">
        <v>187</v>
      </c>
      <c r="B113" s="10" t="str">
        <f>HYPERLINK("https://github.com/zilliztech/milvus-distributed/commit/c84c39fc774c2062a9ea152aa592fe405759b862","c84c39fc774c2062a9ea152aa592fe405759b862")</f>
        <v>c84c39fc774c2062a9ea152aa592fe405759b862</v>
      </c>
      <c r="C113" s="11"/>
      <c r="D113" s="12" t="s">
        <v>30</v>
      </c>
      <c r="E113" s="24"/>
    </row>
    <row r="114" ht="26.55" customHeight="true" spans="1:5">
      <c r="A114" s="13" t="s">
        <v>188</v>
      </c>
      <c r="B114" s="14" t="str">
        <f>HYPERLINK("https://github.com/zilliztech/milvus-distributed/commit/2d8e78942219463d96906de15c65bd0cd34813e9","2d8e78942219463d96906de15c65bd0cd34813e9")</f>
        <v>2d8e78942219463d96906de15c65bd0cd34813e9</v>
      </c>
      <c r="C114" s="15"/>
      <c r="D114" s="16" t="s">
        <v>80</v>
      </c>
      <c r="E114" s="24"/>
    </row>
    <row r="115" ht="26.55" customHeight="true" spans="1:5">
      <c r="A115" s="9" t="s">
        <v>189</v>
      </c>
      <c r="B115" s="10" t="str">
        <f>HYPERLINK("https://github.com/zilliztech/milvus-distributed/commit/e97ae1cdfe86662c5250d0dee1ee2334b85ed7b3","e97ae1cdfe86662c5250d0dee1ee2334b85ed7b3")</f>
        <v>e97ae1cdfe86662c5250d0dee1ee2334b85ed7b3</v>
      </c>
      <c r="C115" s="11"/>
      <c r="D115" s="12" t="s">
        <v>190</v>
      </c>
      <c r="E115" s="24"/>
    </row>
    <row r="116" ht="26.55" customHeight="true" spans="1:5">
      <c r="A116" s="13" t="s">
        <v>191</v>
      </c>
      <c r="B116" s="14" t="str">
        <f>HYPERLINK("https://github.com/zilliztech/milvus-distributed/commit/5804bc498815313e96892cac41d9607a4abb2090","5804bc498815313e96892cac41d9607a4abb2090")</f>
        <v>5804bc498815313e96892cac41d9607a4abb2090</v>
      </c>
      <c r="C116" s="15"/>
      <c r="D116" s="16" t="s">
        <v>30</v>
      </c>
      <c r="E116" s="24"/>
    </row>
    <row r="117" ht="26.55" customHeight="true" spans="1:5">
      <c r="A117" s="9" t="s">
        <v>192</v>
      </c>
      <c r="B117" s="10" t="str">
        <f>HYPERLINK("https://github.com/zilliztech/milvus-distributed/commit/f849652e5c01245ccfd9fdbe4b3caff7f1b7062a","f849652e5c01245ccfd9fdbe4b3caff7f1b7062a")</f>
        <v>f849652e5c01245ccfd9fdbe4b3caff7f1b7062a</v>
      </c>
      <c r="C117" s="11"/>
      <c r="D117" s="12" t="s">
        <v>30</v>
      </c>
      <c r="E117" s="24"/>
    </row>
    <row r="118" ht="26.55" customHeight="true" spans="1:5">
      <c r="A118" s="13" t="s">
        <v>193</v>
      </c>
      <c r="B118" s="14" t="str">
        <f>HYPERLINK("https://github.com/zilliztech/milvus-distributed/commit/b968e85347a07f7a8fc000de638e6910cda9bc98","b968e85347a07f7a8fc000de638e6910cda9bc98")</f>
        <v>b968e85347a07f7a8fc000de638e6910cda9bc98</v>
      </c>
      <c r="C118" s="15"/>
      <c r="D118" s="16" t="s">
        <v>194</v>
      </c>
      <c r="E118" s="24"/>
    </row>
    <row r="119" ht="26.55" customHeight="true" spans="1:5">
      <c r="A119" s="9" t="s">
        <v>195</v>
      </c>
      <c r="B119" s="10" t="str">
        <f>HYPERLINK("https://github.com/zilliztech/milvus-distributed/commit/fd00ee8eb7d2fc322a43cfd3e498849f84d9fa94","fd00ee8eb7d2fc322a43cfd3e498849f84d9fa94")</f>
        <v>fd00ee8eb7d2fc322a43cfd3e498849f84d9fa94</v>
      </c>
      <c r="C119" s="11"/>
      <c r="D119" s="12" t="s">
        <v>30</v>
      </c>
      <c r="E119" s="24"/>
    </row>
    <row r="120" ht="26.55" customHeight="true" spans="1:5">
      <c r="A120" s="13" t="s">
        <v>196</v>
      </c>
      <c r="B120" s="14" t="str">
        <f>HYPERLINK("https://github.com/zilliztech/milvus-distributed/commit/649be6d9e88edb1b480b99f17e2204f7ef3215b7","649be6d9e88edb1b480b99f17e2204f7ef3215b7")</f>
        <v>649be6d9e88edb1b480b99f17e2204f7ef3215b7</v>
      </c>
      <c r="C120" s="15"/>
      <c r="D120" s="16" t="s">
        <v>197</v>
      </c>
      <c r="E120" s="24"/>
    </row>
    <row r="121" ht="26.55" customHeight="true" spans="1:5">
      <c r="A121" s="9" t="s">
        <v>198</v>
      </c>
      <c r="B121" s="10" t="str">
        <f>HYPERLINK("https://github.com/zilliztech/milvus-distributed/commit/dab1ee139174dbf5e8a4665549d7713c4459f963","dab1ee139174dbf5e8a4665549d7713c4459f963")</f>
        <v>dab1ee139174dbf5e8a4665549d7713c4459f963</v>
      </c>
      <c r="C121" s="11"/>
      <c r="D121" s="12" t="s">
        <v>199</v>
      </c>
      <c r="E121" s="24"/>
    </row>
    <row r="122" ht="26.55" customHeight="true" spans="1:5">
      <c r="A122" s="13" t="s">
        <v>200</v>
      </c>
      <c r="B122" s="14" t="str">
        <f>HYPERLINK("https://github.com/zilliztech/milvus-distributed/commit/d8c42ae358282ef816cdd02bd4a9590769d774cc","d8c42ae358282ef816cdd02bd4a9590769d774cc")</f>
        <v>d8c42ae358282ef816cdd02bd4a9590769d774cc</v>
      </c>
      <c r="C122" s="15"/>
      <c r="D122" s="16" t="s">
        <v>201</v>
      </c>
      <c r="E122" s="24"/>
    </row>
    <row r="123" ht="32" customHeight="true" spans="1:5">
      <c r="A123" s="9" t="s">
        <v>202</v>
      </c>
      <c r="B123" s="10" t="str">
        <f>HYPERLINK("https://github.com/zilliztech/milvus-distributed/commit/022e184b09e28c657410cc22e130fba2dcb21593","022e184b09e28c657410cc22e130fba2dcb21593")</f>
        <v>022e184b09e28c657410cc22e130fba2dcb21593</v>
      </c>
      <c r="C123" s="17">
        <v>1</v>
      </c>
      <c r="D123" s="12" t="s">
        <v>203</v>
      </c>
      <c r="E123" s="24"/>
    </row>
    <row r="124" ht="26.55" customHeight="true" spans="1:5">
      <c r="A124" s="13" t="s">
        <v>204</v>
      </c>
      <c r="B124" s="14" t="str">
        <f>HYPERLINK("https://github.com/zilliztech/milvus-distributed/commit/592f7c77345170dacdb2b474891e74a71422149a","592f7c77345170dacdb2b474891e74a71422149a")</f>
        <v>592f7c77345170dacdb2b474891e74a71422149a</v>
      </c>
      <c r="C124" s="15"/>
      <c r="D124" s="16" t="s">
        <v>205</v>
      </c>
      <c r="E124" s="24"/>
    </row>
    <row r="125" ht="26.55" customHeight="true" spans="1:5">
      <c r="A125" s="9" t="s">
        <v>206</v>
      </c>
      <c r="B125" s="10" t="str">
        <f>HYPERLINK("https://github.com/zilliztech/milvus-distributed/commit/d5fe5b4fa8a107d091a6e4058b4f8b33394dd081","d5fe5b4fa8a107d091a6e4058b4f8b33394dd081")</f>
        <v>d5fe5b4fa8a107d091a6e4058b4f8b33394dd081</v>
      </c>
      <c r="C125" s="11"/>
      <c r="D125" s="12" t="s">
        <v>207</v>
      </c>
      <c r="E125" s="24"/>
    </row>
    <row r="126" ht="26.55" customHeight="true" spans="1:5">
      <c r="A126" s="13" t="s">
        <v>208</v>
      </c>
      <c r="B126" s="14" t="str">
        <f>HYPERLINK("https://github.com/zilliztech/milvus-distributed/commit/340c5ae01b2f972a22c023b2aada77786818ed4f","340c5ae01b2f972a22c023b2aada77786818ed4f")</f>
        <v>340c5ae01b2f972a22c023b2aada77786818ed4f</v>
      </c>
      <c r="C126" s="15"/>
      <c r="D126" s="16" t="s">
        <v>209</v>
      </c>
      <c r="E126" s="24"/>
    </row>
    <row r="127" ht="32" customHeight="true" spans="1:5">
      <c r="A127" s="9" t="s">
        <v>210</v>
      </c>
      <c r="B127" s="10" t="str">
        <f>HYPERLINK("https://github.com/zilliztech/milvus-distributed/commit/57b57ded9d057e09f0ede2458c24a0b034da225d","57b57ded9d057e09f0ede2458c24a0b034da225d")</f>
        <v>57b57ded9d057e09f0ede2458c24a0b034da225d</v>
      </c>
      <c r="C127" s="17">
        <v>1</v>
      </c>
      <c r="D127" s="12" t="s">
        <v>211</v>
      </c>
      <c r="E127" s="24"/>
    </row>
    <row r="128" ht="48" customHeight="true" spans="1:5">
      <c r="A128" s="13" t="s">
        <v>212</v>
      </c>
      <c r="B128" s="14" t="str">
        <f>HYPERLINK("https://github.com/zilliztech/milvus-distributed/commit/4e5e01360cde11bd74c13705176838efe98b60f3","4e5e01360cde11bd74c13705176838efe98b60f3")</f>
        <v>4e5e01360cde11bd74c13705176838efe98b60f3</v>
      </c>
      <c r="C128" s="19">
        <v>1</v>
      </c>
      <c r="D128" s="16" t="s">
        <v>213</v>
      </c>
      <c r="E128" s="24"/>
    </row>
    <row r="129" ht="39.55" customHeight="true" spans="1:5">
      <c r="A129" s="9" t="s">
        <v>214</v>
      </c>
      <c r="B129" s="10" t="str">
        <f>HYPERLINK("https://github.com/zilliztech/milvus-distributed/commit/15a5478ce24f07e6320729f28b162063346e190d","15a5478ce24f07e6320729f28b162063346e190d")</f>
        <v>15a5478ce24f07e6320729f28b162063346e190d</v>
      </c>
      <c r="C129" s="11"/>
      <c r="D129" s="12" t="s">
        <v>215</v>
      </c>
      <c r="E129" s="24"/>
    </row>
    <row r="130" ht="39.55" customHeight="true" spans="1:5">
      <c r="A130" s="13" t="s">
        <v>216</v>
      </c>
      <c r="B130" s="14" t="str">
        <f>HYPERLINK("https://github.com/zilliztech/milvus-distributed/commit/21e8c2c27dce1375a1096f960997a7d7357dab6c","21e8c2c27dce1375a1096f960997a7d7357dab6c")</f>
        <v>21e8c2c27dce1375a1096f960997a7d7357dab6c</v>
      </c>
      <c r="C130" s="15"/>
      <c r="D130" s="16" t="s">
        <v>217</v>
      </c>
      <c r="E130" s="24"/>
    </row>
    <row r="131" ht="13.55" customHeight="true" spans="1:5">
      <c r="A131" s="9" t="s">
        <v>218</v>
      </c>
      <c r="B131" s="10" t="str">
        <f>HYPERLINK("https://github.com/zilliztech/milvus-distributed/commit/84610d7d5965f4b1ab6e598f5ff2fcd194b39648","84610d7d5965f4b1ab6e598f5ff2fcd194b39648")</f>
        <v>84610d7d5965f4b1ab6e598f5ff2fcd194b39648</v>
      </c>
      <c r="C131" s="17">
        <v>1</v>
      </c>
      <c r="D131" s="25" t="s">
        <v>219</v>
      </c>
      <c r="E131" s="24"/>
    </row>
    <row r="132" ht="13.55" customHeight="true" spans="1:5">
      <c r="A132" s="13" t="s">
        <v>220</v>
      </c>
      <c r="B132" s="14" t="str">
        <f>HYPERLINK("https://github.com/zilliztech/milvus-distributed/commit/027fa6d3c9d30d904778f6ea4ebd9f8a5daba7df","027fa6d3c9d30d904778f6ea4ebd9f8a5daba7df")</f>
        <v>027fa6d3c9d30d904778f6ea4ebd9f8a5daba7df</v>
      </c>
      <c r="C132" s="19">
        <v>1</v>
      </c>
      <c r="D132" s="20" t="s">
        <v>221</v>
      </c>
      <c r="E132" s="24"/>
    </row>
    <row r="133" ht="39.55" customHeight="true" spans="1:5">
      <c r="A133" s="9" t="s">
        <v>222</v>
      </c>
      <c r="B133" s="10" t="str">
        <f>HYPERLINK("https://github.com/zilliztech/milvus-distributed/commit/fe610754946bffce61774a1d236bccd2cac121e9","fe610754946bffce61774a1d236bccd2cac121e9")</f>
        <v>fe610754946bffce61774a1d236bccd2cac121e9</v>
      </c>
      <c r="C133" s="11"/>
      <c r="D133" s="12" t="s">
        <v>223</v>
      </c>
      <c r="E133" s="24"/>
    </row>
    <row r="134" ht="16" customHeight="true" spans="1:5">
      <c r="A134" s="13" t="s">
        <v>224</v>
      </c>
      <c r="B134" s="14" t="str">
        <f>HYPERLINK("https://github.com/zilliztech/milvus-distributed/commit/18dadd0a7ded63ce8d46bc21cb09cc91de017b36","18dadd0a7ded63ce8d46bc21cb09cc91de017b36")</f>
        <v>18dadd0a7ded63ce8d46bc21cb09cc91de017b36</v>
      </c>
      <c r="C134" s="19">
        <v>1</v>
      </c>
      <c r="D134" s="16" t="s">
        <v>225</v>
      </c>
      <c r="E134" s="24"/>
    </row>
    <row r="135" ht="13.55" customHeight="true" spans="1:5">
      <c r="A135" s="9" t="s">
        <v>226</v>
      </c>
      <c r="B135" s="10" t="str">
        <f>HYPERLINK("https://github.com/zilliztech/milvus-distributed/commit/2bc53d579c3adc2c5e00b116577c7907081fc6bb","2bc53d579c3adc2c5e00b116577c7907081fc6bb")</f>
        <v>2bc53d579c3adc2c5e00b116577c7907081fc6bb</v>
      </c>
      <c r="C135" s="17">
        <v>1</v>
      </c>
      <c r="D135" s="25" t="s">
        <v>227</v>
      </c>
      <c r="E135" s="24"/>
    </row>
    <row r="136" ht="16" customHeight="true" spans="1:5">
      <c r="A136" s="13" t="s">
        <v>228</v>
      </c>
      <c r="B136" s="14" t="str">
        <f>HYPERLINK("https://github.com/zilliztech/milvus-distributed/commit/79a5f9217b522a18ce29065fa4aeb043044c8837","79a5f9217b522a18ce29065fa4aeb043044c8837")</f>
        <v>79a5f9217b522a18ce29065fa4aeb043044c8837</v>
      </c>
      <c r="C136" s="19">
        <v>1</v>
      </c>
      <c r="D136" s="16" t="s">
        <v>229</v>
      </c>
      <c r="E136" s="24"/>
    </row>
    <row r="137" ht="52.55" customHeight="true" spans="1:5">
      <c r="A137" s="9" t="s">
        <v>230</v>
      </c>
      <c r="B137" s="10" t="str">
        <f>HYPERLINK("https://github.com/zilliztech/milvus-distributed/commit/b064fb1b2a8cd9db41eeed05f590fa806466e4a4","b064fb1b2a8cd9db41eeed05f590fa806466e4a4")</f>
        <v>b064fb1b2a8cd9db41eeed05f590fa806466e4a4</v>
      </c>
      <c r="C137" s="11"/>
      <c r="D137" s="12" t="s">
        <v>231</v>
      </c>
      <c r="E137" s="24"/>
    </row>
    <row r="138" ht="52.55" customHeight="true" spans="1:5">
      <c r="A138" s="13" t="s">
        <v>232</v>
      </c>
      <c r="B138" s="14" t="str">
        <f>HYPERLINK("https://github.com/zilliztech/milvus-distributed/commit/8742b92cbfb507a36ca3b7cd10c2d076309ec19c","8742b92cbfb507a36ca3b7cd10c2d076309ec19c")</f>
        <v>8742b92cbfb507a36ca3b7cd10c2d076309ec19c</v>
      </c>
      <c r="C138" s="15"/>
      <c r="D138" s="16" t="s">
        <v>233</v>
      </c>
      <c r="E138" s="24"/>
    </row>
    <row r="139" ht="13.55" customHeight="true" spans="1:5">
      <c r="A139" s="9" t="s">
        <v>234</v>
      </c>
      <c r="B139" s="10" t="str">
        <f>HYPERLINK("https://github.com/zilliztech/milvus-distributed/commit/3e59bd97133bdb13eeb1726697b3f958d0d00e32","3e59bd97133bdb13eeb1726697b3f958d0d00e32")</f>
        <v>3e59bd97133bdb13eeb1726697b3f958d0d00e32</v>
      </c>
      <c r="C139" s="17">
        <v>1</v>
      </c>
      <c r="D139" s="25" t="s">
        <v>235</v>
      </c>
      <c r="E139" s="24"/>
    </row>
    <row r="140" ht="52.55" customHeight="true" spans="1:5">
      <c r="A140" s="13" t="s">
        <v>236</v>
      </c>
      <c r="B140" s="14" t="str">
        <f>HYPERLINK("https://github.com/zilliztech/milvus-distributed/commit/e86fa34f6f27329a8f6b8a2e5ecf9374deac48b0","e86fa34f6f27329a8f6b8a2e5ecf9374deac48b0")</f>
        <v>e86fa34f6f27329a8f6b8a2e5ecf9374deac48b0</v>
      </c>
      <c r="C140" s="15"/>
      <c r="D140" s="16" t="s">
        <v>237</v>
      </c>
      <c r="E140" s="24"/>
    </row>
    <row r="141" ht="52.55" customHeight="true" spans="1:5">
      <c r="A141" s="9" t="s">
        <v>238</v>
      </c>
      <c r="B141" s="10" t="str">
        <f>HYPERLINK("https://github.com/zilliztech/milvus-distributed/commit/d3d8aa826545271edb72a615d81ae0fb2146a39f","d3d8aa826545271edb72a615d81ae0fb2146a39f")</f>
        <v>d3d8aa826545271edb72a615d81ae0fb2146a39f</v>
      </c>
      <c r="C141" s="11"/>
      <c r="D141" s="12" t="s">
        <v>239</v>
      </c>
      <c r="E141" s="24"/>
    </row>
    <row r="142" ht="52.55" customHeight="true" spans="1:5">
      <c r="A142" s="13" t="s">
        <v>240</v>
      </c>
      <c r="B142" s="14" t="str">
        <f>HYPERLINK("https://github.com/zilliztech/milvus-distributed/commit/68eaabf684b0ef86262b94772474b1b13f594b85","68eaabf684b0ef86262b94772474b1b13f594b85")</f>
        <v>68eaabf684b0ef86262b94772474b1b13f594b85</v>
      </c>
      <c r="C142" s="15"/>
      <c r="D142" s="16" t="s">
        <v>241</v>
      </c>
      <c r="E142" s="24"/>
    </row>
    <row r="143" ht="32" customHeight="true" spans="1:5">
      <c r="A143" s="9" t="s">
        <v>242</v>
      </c>
      <c r="B143" s="10" t="str">
        <f>HYPERLINK("https://github.com/zilliztech/milvus-distributed/commit/22064888265e4b8497fa989a9697bebc3f528ca6","22064888265e4b8497fa989a9697bebc3f528ca6")</f>
        <v>22064888265e4b8497fa989a9697bebc3f528ca6</v>
      </c>
      <c r="C143" s="17">
        <v>1</v>
      </c>
      <c r="D143" s="12" t="s">
        <v>243</v>
      </c>
      <c r="E143" s="24"/>
    </row>
    <row r="144" ht="26.55" customHeight="true" spans="1:5">
      <c r="A144" s="13" t="s">
        <v>244</v>
      </c>
      <c r="B144" s="14" t="str">
        <f>HYPERLINK("https://github.com/zilliztech/milvus-distributed/commit/e27683b45d440370107abc20df4adfdd84517a1e","e27683b45d440370107abc20df4adfdd84517a1e")</f>
        <v>e27683b45d440370107abc20df4adfdd84517a1e</v>
      </c>
      <c r="C144" s="15"/>
      <c r="D144" s="16" t="s">
        <v>245</v>
      </c>
      <c r="E144" s="24"/>
    </row>
    <row r="145" ht="13.55" customHeight="true" spans="1:5">
      <c r="A145" s="9" t="s">
        <v>246</v>
      </c>
      <c r="B145" s="10" t="str">
        <f>HYPERLINK("https://github.com/zilliztech/milvus-distributed/commit/96bb405a089f8844157a978887a2a84451dfd32b","96bb405a089f8844157a978887a2a84451dfd32b")</f>
        <v>96bb405a089f8844157a978887a2a84451dfd32b</v>
      </c>
      <c r="C145" s="17">
        <v>1</v>
      </c>
      <c r="D145" s="25" t="s">
        <v>247</v>
      </c>
      <c r="E145" s="24"/>
    </row>
    <row r="146" ht="52.55" customHeight="true" spans="1:5">
      <c r="A146" s="13" t="s">
        <v>248</v>
      </c>
      <c r="B146" s="14" t="str">
        <f>HYPERLINK("https://github.com/zilliztech/milvus-distributed/commit/b46480b2d7458dc17d314f8878529cb9bcd4ce21","b46480b2d7458dc17d314f8878529cb9bcd4ce21")</f>
        <v>b46480b2d7458dc17d314f8878529cb9bcd4ce21</v>
      </c>
      <c r="C146" s="15"/>
      <c r="D146" s="16" t="s">
        <v>249</v>
      </c>
      <c r="E146" s="24"/>
    </row>
    <row r="147" ht="13.55" customHeight="true" spans="1:5">
      <c r="A147" s="9" t="s">
        <v>250</v>
      </c>
      <c r="B147" s="10" t="str">
        <f>HYPERLINK("https://github.com/zilliztech/milvus-distributed/commit/98a3aaa064b56e2bf7b582c04e96a092b1fcbdfb","98a3aaa064b56e2bf7b582c04e96a092b1fcbdfb")</f>
        <v>98a3aaa064b56e2bf7b582c04e96a092b1fcbdfb</v>
      </c>
      <c r="C147" s="17">
        <v>1</v>
      </c>
      <c r="D147" s="25" t="s">
        <v>251</v>
      </c>
      <c r="E147" s="24"/>
    </row>
    <row r="148" ht="52.55" customHeight="true" spans="1:5">
      <c r="A148" s="13" t="s">
        <v>252</v>
      </c>
      <c r="B148" s="14" t="str">
        <f>HYPERLINK("https://github.com/zilliztech/milvus-distributed/commit/7564b6c1c47b6fc4f170909292d6910fdebd10dd","7564b6c1c47b6fc4f170909292d6910fdebd10dd")</f>
        <v>7564b6c1c47b6fc4f170909292d6910fdebd10dd</v>
      </c>
      <c r="C148" s="15"/>
      <c r="D148" s="16" t="s">
        <v>253</v>
      </c>
      <c r="E148" s="24"/>
    </row>
    <row r="149" ht="52.55" customHeight="true" spans="1:5">
      <c r="A149" s="9" t="s">
        <v>254</v>
      </c>
      <c r="B149" s="10" t="str">
        <f>HYPERLINK("https://github.com/zilliztech/milvus-distributed/commit/5834a8a4d6cec52f0ef41450104a5c3fdf5f5efa","5834a8a4d6cec52f0ef41450104a5c3fdf5f5efa")</f>
        <v>5834a8a4d6cec52f0ef41450104a5c3fdf5f5efa</v>
      </c>
      <c r="C149" s="11"/>
      <c r="D149" s="12" t="s">
        <v>233</v>
      </c>
      <c r="E149" s="24"/>
    </row>
    <row r="150" ht="52.55" customHeight="true" spans="1:5">
      <c r="A150" s="13" t="s">
        <v>255</v>
      </c>
      <c r="B150" s="14" t="str">
        <f>HYPERLINK("https://github.com/zilliztech/milvus-distributed/commit/0bdf3fd50947cac9802da751f6db2f67f1b09bc5","0bdf3fd50947cac9802da751f6db2f67f1b09bc5")</f>
        <v>0bdf3fd50947cac9802da751f6db2f67f1b09bc5</v>
      </c>
      <c r="C150" s="15"/>
      <c r="D150" s="16" t="s">
        <v>256</v>
      </c>
      <c r="E150" s="24"/>
    </row>
    <row r="151" ht="52.55" customHeight="true" spans="1:5">
      <c r="A151" s="9" t="s">
        <v>257</v>
      </c>
      <c r="B151" s="10" t="str">
        <f>HYPERLINK("https://github.com/zilliztech/milvus-distributed/commit/6bfc6b59057c5ee2dcb7e9c096897a18275ea049","6bfc6b59057c5ee2dcb7e9c096897a18275ea049")</f>
        <v>6bfc6b59057c5ee2dcb7e9c096897a18275ea049</v>
      </c>
      <c r="C151" s="11"/>
      <c r="D151" s="12" t="s">
        <v>258</v>
      </c>
      <c r="E151" s="24"/>
    </row>
    <row r="152" ht="32" customHeight="true" spans="1:5">
      <c r="A152" s="13" t="s">
        <v>259</v>
      </c>
      <c r="B152" s="14" t="str">
        <f>HYPERLINK("https://github.com/zilliztech/milvus-distributed/commit/451f21545e8f4768b96c071989ded1419eb9b266","451f21545e8f4768b96c071989ded1419eb9b266")</f>
        <v>451f21545e8f4768b96c071989ded1419eb9b266</v>
      </c>
      <c r="C152" s="19">
        <v>1</v>
      </c>
      <c r="D152" s="16" t="s">
        <v>260</v>
      </c>
      <c r="E152" s="24"/>
    </row>
    <row r="153" ht="26.55" customHeight="true" spans="1:5">
      <c r="A153" s="9" t="s">
        <v>261</v>
      </c>
      <c r="B153" s="10" t="str">
        <f>HYPERLINK("https://github.com/zilliztech/milvus-distributed/commit/ce913c7d05b0e665feeebf7fe0780f9db929557f","ce913c7d05b0e665feeebf7fe0780f9db929557f")</f>
        <v>ce913c7d05b0e665feeebf7fe0780f9db929557f</v>
      </c>
      <c r="C153" s="11"/>
      <c r="D153" s="12" t="s">
        <v>262</v>
      </c>
      <c r="E153" s="24"/>
    </row>
    <row r="154" ht="52.55" customHeight="true" spans="1:5">
      <c r="A154" s="13" t="s">
        <v>263</v>
      </c>
      <c r="B154" s="14" t="str">
        <f>HYPERLINK("https://github.com/zilliztech/milvus-distributed/commit/f19999f0bd727cdbbf6bfe5a1582754a68fc820d","f19999f0bd727cdbbf6bfe5a1582754a68fc820d")</f>
        <v>f19999f0bd727cdbbf6bfe5a1582754a68fc820d</v>
      </c>
      <c r="C154" s="15"/>
      <c r="D154" s="16" t="s">
        <v>264</v>
      </c>
      <c r="E154" s="24"/>
    </row>
    <row r="155" ht="26.55" customHeight="true" spans="1:5">
      <c r="A155" s="9" t="s">
        <v>265</v>
      </c>
      <c r="B155" s="10" t="str">
        <f>HYPERLINK("https://github.com/zilliztech/milvus-distributed/commit/8078bdf601436edb34f94ab2f5e0d3f822618a7a","8078bdf601436edb34f94ab2f5e0d3f822618a7a")</f>
        <v>8078bdf601436edb34f94ab2f5e0d3f822618a7a</v>
      </c>
      <c r="C155" s="11"/>
      <c r="D155" s="12" t="s">
        <v>266</v>
      </c>
      <c r="E155" s="24"/>
    </row>
    <row r="156" ht="13.55" customHeight="true" spans="1:5">
      <c r="A156" s="13" t="s">
        <v>267</v>
      </c>
      <c r="B156" s="14" t="str">
        <f>HYPERLINK("https://github.com/zilliztech/milvus-distributed/commit/a43b981c820e7c59b0a7649fb3d2ead589be7c6d","a43b981c820e7c59b0a7649fb3d2ead589be7c6d")</f>
        <v>a43b981c820e7c59b0a7649fb3d2ead589be7c6d</v>
      </c>
      <c r="C156" s="19">
        <v>1</v>
      </c>
      <c r="D156" s="20" t="s">
        <v>268</v>
      </c>
      <c r="E156" s="24"/>
    </row>
    <row r="157" ht="26.55" customHeight="true" spans="1:5">
      <c r="A157" s="9" t="s">
        <v>269</v>
      </c>
      <c r="B157" s="10" t="str">
        <f>HYPERLINK("https://github.com/zilliztech/milvus-distributed/commit/ca64071e132602a3ac9125307c26d4263f3ce30c","ca64071e132602a3ac9125307c26d4263f3ce30c")</f>
        <v>ca64071e132602a3ac9125307c26d4263f3ce30c</v>
      </c>
      <c r="C157" s="11"/>
      <c r="D157" s="12" t="s">
        <v>270</v>
      </c>
      <c r="E157" s="24"/>
    </row>
    <row r="158" ht="52.55" customHeight="true" spans="1:5">
      <c r="A158" s="13" t="s">
        <v>271</v>
      </c>
      <c r="B158" s="14" t="str">
        <f>HYPERLINK("https://github.com/zilliztech/milvus-distributed/commit/5788a21c2fb1ddb3301fcdd79374441172833844","5788a21c2fb1ddb3301fcdd79374441172833844")</f>
        <v>5788a21c2fb1ddb3301fcdd79374441172833844</v>
      </c>
      <c r="C158" s="15"/>
      <c r="D158" s="16" t="s">
        <v>272</v>
      </c>
      <c r="E158" s="24"/>
    </row>
    <row r="159" ht="26.55" customHeight="true" spans="1:5">
      <c r="A159" s="9" t="s">
        <v>273</v>
      </c>
      <c r="B159" s="10" t="str">
        <f>HYPERLINK("https://github.com/zilliztech/milvus-distributed/commit/68f1eff2850d0784216f69a01fe67e7bf0e7ec9f","68f1eff2850d0784216f69a01fe67e7bf0e7ec9f")</f>
        <v>68f1eff2850d0784216f69a01fe67e7bf0e7ec9f</v>
      </c>
      <c r="C159" s="11"/>
      <c r="D159" s="12" t="s">
        <v>245</v>
      </c>
      <c r="E159" s="24"/>
    </row>
    <row r="160" ht="13.55" customHeight="true" spans="1:5">
      <c r="A160" s="13" t="s">
        <v>274</v>
      </c>
      <c r="B160" s="14" t="str">
        <f>HYPERLINK("https://github.com/zilliztech/milvus-distributed/commit/c95efb78e08204ebcac14a188d496c22a9245f6b","c95efb78e08204ebcac14a188d496c22a9245f6b")</f>
        <v>c95efb78e08204ebcac14a188d496c22a9245f6b</v>
      </c>
      <c r="C160" s="19">
        <v>1</v>
      </c>
      <c r="D160" s="20" t="s">
        <v>275</v>
      </c>
      <c r="E160" s="24"/>
    </row>
    <row r="161" ht="26.55" customHeight="true" spans="1:5">
      <c r="A161" s="9" t="s">
        <v>276</v>
      </c>
      <c r="B161" s="10" t="str">
        <f>HYPERLINK("https://github.com/zilliztech/milvus-distributed/commit/29cda4ba6e96d542707b09e80d6890f87fa05174","29cda4ba6e96d542707b09e80d6890f87fa05174")</f>
        <v>29cda4ba6e96d542707b09e80d6890f87fa05174</v>
      </c>
      <c r="C161" s="11"/>
      <c r="D161" s="12" t="s">
        <v>277</v>
      </c>
      <c r="E161" s="24"/>
    </row>
    <row r="162" ht="13.55" customHeight="true" spans="1:5">
      <c r="A162" s="13" t="s">
        <v>278</v>
      </c>
      <c r="B162" s="14" t="str">
        <f>HYPERLINK("https://github.com/zilliztech/milvus-distributed/commit/3f41ae44e4138b365e26c1c31dd81e72b1e62be3","3f41ae44e4138b365e26c1c31dd81e72b1e62be3")</f>
        <v>3f41ae44e4138b365e26c1c31dd81e72b1e62be3</v>
      </c>
      <c r="C162" s="19">
        <v>1</v>
      </c>
      <c r="D162" s="20" t="s">
        <v>279</v>
      </c>
      <c r="E162" s="24"/>
    </row>
    <row r="163" ht="52.55" customHeight="true" spans="1:5">
      <c r="A163" s="9" t="s">
        <v>280</v>
      </c>
      <c r="B163" s="10" t="str">
        <f>HYPERLINK("https://github.com/zilliztech/milvus-distributed/commit/3c2ef5d7fe5c1cd04e356b982005cb667bdfc699","3c2ef5d7fe5c1cd04e356b982005cb667bdfc699")</f>
        <v>3c2ef5d7fe5c1cd04e356b982005cb667bdfc699</v>
      </c>
      <c r="C163" s="11"/>
      <c r="D163" s="12" t="s">
        <v>281</v>
      </c>
      <c r="E163" s="24"/>
    </row>
    <row r="164" ht="13.55" customHeight="true" spans="1:5">
      <c r="A164" s="13" t="s">
        <v>282</v>
      </c>
      <c r="B164" s="14" t="str">
        <f>HYPERLINK("https://github.com/zilliztech/milvus-distributed/commit/47598a79a6ec8de278c995b9934b5fe9e0e18b2b","47598a79a6ec8de278c995b9934b5fe9e0e18b2b")</f>
        <v>47598a79a6ec8de278c995b9934b5fe9e0e18b2b</v>
      </c>
      <c r="C164" s="19">
        <v>1</v>
      </c>
      <c r="D164" s="20" t="s">
        <v>283</v>
      </c>
      <c r="E164" s="24"/>
    </row>
    <row r="165" ht="32" customHeight="true" spans="1:5">
      <c r="A165" s="9" t="s">
        <v>284</v>
      </c>
      <c r="B165" s="10" t="str">
        <f>HYPERLINK("https://github.com/zilliztech/milvus-distributed/commit/2c583ced05cee0e404bf38483ba0643f98e960fd","2c583ced05cee0e404bf38483ba0643f98e960fd")</f>
        <v>2c583ced05cee0e404bf38483ba0643f98e960fd</v>
      </c>
      <c r="C165" s="17">
        <v>1</v>
      </c>
      <c r="D165" s="12" t="s">
        <v>285</v>
      </c>
      <c r="E165" s="24"/>
    </row>
    <row r="166" ht="64" customHeight="true" spans="1:5">
      <c r="A166" s="13" t="s">
        <v>286</v>
      </c>
      <c r="B166" s="14" t="str">
        <f>HYPERLINK("https://github.com/zilliztech/milvus-distributed/commit/d633d0edd2e4a427c84589c950989e00a67f9f29","d633d0edd2e4a427c84589c950989e00a67f9f29")</f>
        <v>d633d0edd2e4a427c84589c950989e00a67f9f29</v>
      </c>
      <c r="C166" s="19">
        <v>1</v>
      </c>
      <c r="D166" s="16" t="s">
        <v>287</v>
      </c>
      <c r="E166" s="24"/>
    </row>
    <row r="167" ht="39.55" customHeight="true" spans="1:5">
      <c r="A167" s="9" t="s">
        <v>288</v>
      </c>
      <c r="B167" s="10" t="str">
        <f>HYPERLINK("https://github.com/zilliztech/milvus-distributed/commit/0a00cb44a23ed334c34141c995143499b43f9212","0a00cb44a23ed334c34141c995143499b43f9212")</f>
        <v>0a00cb44a23ed334c34141c995143499b43f9212</v>
      </c>
      <c r="C167" s="11"/>
      <c r="D167" s="12" t="s">
        <v>289</v>
      </c>
      <c r="E167" s="24"/>
    </row>
    <row r="168" ht="13.55" customHeight="true" spans="1:5">
      <c r="A168" s="13" t="s">
        <v>290</v>
      </c>
      <c r="B168" s="14" t="str">
        <f>HYPERLINK("https://github.com/zilliztech/milvus-distributed/commit/99888bc9f73c4e78f4faa4ddd3617f15f5a833d9","99888bc9f73c4e78f4faa4ddd3617f15f5a833d9")</f>
        <v>99888bc9f73c4e78f4faa4ddd3617f15f5a833d9</v>
      </c>
      <c r="C168" s="19">
        <v>1</v>
      </c>
      <c r="D168" s="20" t="s">
        <v>291</v>
      </c>
      <c r="E168" s="24"/>
    </row>
    <row r="169" ht="13.55" customHeight="true" spans="1:5">
      <c r="A169" s="9" t="s">
        <v>292</v>
      </c>
      <c r="B169" s="10" t="str">
        <f>HYPERLINK("https://github.com/zilliztech/milvus-distributed/commit/b9784ed680ae2b6483d29dd428e9f4da2a4e1601","b9784ed680ae2b6483d29dd428e9f4da2a4e1601")</f>
        <v>b9784ed680ae2b6483d29dd428e9f4da2a4e1601</v>
      </c>
      <c r="C169" s="17">
        <v>1</v>
      </c>
      <c r="D169" s="25" t="s">
        <v>293</v>
      </c>
      <c r="E169" s="24"/>
    </row>
    <row r="170" ht="52.55" customHeight="true" spans="1:5">
      <c r="A170" s="13" t="s">
        <v>294</v>
      </c>
      <c r="B170" s="14" t="str">
        <f>HYPERLINK("https://github.com/zilliztech/milvus-distributed/commit/6d72757edcaa4a033ce2c513c5c8dd2febac2ca4","6d72757edcaa4a033ce2c513c5c8dd2febac2ca4")</f>
        <v>6d72757edcaa4a033ce2c513c5c8dd2febac2ca4</v>
      </c>
      <c r="C170" s="15"/>
      <c r="D170" s="16" t="s">
        <v>272</v>
      </c>
      <c r="E170" s="24"/>
    </row>
    <row r="171" ht="13.55" customHeight="true" spans="1:5">
      <c r="A171" s="9" t="s">
        <v>295</v>
      </c>
      <c r="B171" s="10" t="str">
        <f>HYPERLINK("https://github.com/zilliztech/milvus-distributed/commit/8906bc8e99aa4c2f72a0a23e3a6bd4c478255fe4","8906bc8e99aa4c2f72a0a23e3a6bd4c478255fe4")</f>
        <v>8906bc8e99aa4c2f72a0a23e3a6bd4c478255fe4</v>
      </c>
      <c r="C171" s="17">
        <v>1</v>
      </c>
      <c r="D171" s="25" t="s">
        <v>296</v>
      </c>
      <c r="E171" s="24"/>
    </row>
    <row r="172" ht="13.55" customHeight="true" spans="1:5">
      <c r="A172" s="13" t="s">
        <v>297</v>
      </c>
      <c r="B172" s="14" t="str">
        <f>HYPERLINK("https://github.com/zilliztech/milvus-distributed/commit/5456323ab5032951dfd56c641df8cedb9e255b7c","5456323ab5032951dfd56c641df8cedb9e255b7c")</f>
        <v>5456323ab5032951dfd56c641df8cedb9e255b7c</v>
      </c>
      <c r="C172" s="19">
        <v>1</v>
      </c>
      <c r="D172" s="20" t="s">
        <v>298</v>
      </c>
      <c r="E172" s="24"/>
    </row>
    <row r="173" ht="13.55" customHeight="true" spans="1:5">
      <c r="A173" s="9" t="s">
        <v>299</v>
      </c>
      <c r="B173" s="10" t="str">
        <f>HYPERLINK("https://github.com/zilliztech/milvus-distributed/commit/106c4fbbfebcb14bc1f6534c1c352a7467eed44a","106c4fbbfebcb14bc1f6534c1c352a7467eed44a")</f>
        <v>106c4fbbfebcb14bc1f6534c1c352a7467eed44a</v>
      </c>
      <c r="C173" s="17">
        <v>1</v>
      </c>
      <c r="D173" s="25" t="s">
        <v>300</v>
      </c>
      <c r="E173" s="24"/>
    </row>
    <row r="174" ht="13.55" customHeight="true" spans="1:5">
      <c r="A174" s="13" t="s">
        <v>301</v>
      </c>
      <c r="B174" s="14" t="str">
        <f>HYPERLINK("https://github.com/zilliztech/milvus-distributed/commit/b9b52ecb07d9f279e99eeb23182e625cfffbebce","b9b52ecb07d9f279e99eeb23182e625cfffbebce")</f>
        <v>b9b52ecb07d9f279e99eeb23182e625cfffbebce</v>
      </c>
      <c r="C174" s="19">
        <v>1</v>
      </c>
      <c r="D174" s="20" t="s">
        <v>302</v>
      </c>
      <c r="E174" s="24"/>
    </row>
    <row r="175" ht="13.55" customHeight="true" spans="1:5">
      <c r="A175" s="9" t="s">
        <v>303</v>
      </c>
      <c r="B175" s="10" t="str">
        <f>HYPERLINK("https://github.com/zilliztech/milvus-distributed/commit/8e4c3abfeecac496a76d6f216346d2c7b21b979a","8e4c3abfeecac496a76d6f216346d2c7b21b979a")</f>
        <v>8e4c3abfeecac496a76d6f216346d2c7b21b979a</v>
      </c>
      <c r="C175" s="17">
        <v>1</v>
      </c>
      <c r="D175" s="25" t="s">
        <v>304</v>
      </c>
      <c r="E175" s="24"/>
    </row>
    <row r="176" ht="13.55" customHeight="true" spans="1:5">
      <c r="A176" s="13" t="s">
        <v>305</v>
      </c>
      <c r="B176" s="14" t="str">
        <f>HYPERLINK("https://github.com/zilliztech/milvus-distributed/commit/40ba6a3cd37e7a2370e5f382063f12e53182cf8b","40ba6a3cd37e7a2370e5f382063f12e53182cf8b")</f>
        <v>40ba6a3cd37e7a2370e5f382063f12e53182cf8b</v>
      </c>
      <c r="C176" s="19">
        <v>1</v>
      </c>
      <c r="D176" s="20" t="s">
        <v>306</v>
      </c>
      <c r="E176" s="24"/>
    </row>
    <row r="177" ht="52.55" customHeight="true" spans="1:5">
      <c r="A177" s="9" t="s">
        <v>307</v>
      </c>
      <c r="B177" s="10" t="str">
        <f>HYPERLINK("https://github.com/zilliztech/milvus-distributed/commit/9ea6ae3ac88d6178b79b3150b12c5e846978d8bb","9ea6ae3ac88d6178b79b3150b12c5e846978d8bb")</f>
        <v>9ea6ae3ac88d6178b79b3150b12c5e846978d8bb</v>
      </c>
      <c r="C177" s="11"/>
      <c r="D177" s="12" t="s">
        <v>308</v>
      </c>
      <c r="E177" s="24"/>
    </row>
    <row r="178" ht="13.55" customHeight="true" spans="1:5">
      <c r="A178" s="13" t="s">
        <v>309</v>
      </c>
      <c r="B178" s="14" t="str">
        <f>HYPERLINK("https://github.com/zilliztech/milvus-distributed/commit/7123a3d1bed69a26ee467ce4aae496de130a26cc","7123a3d1bed69a26ee467ce4aae496de130a26cc")</f>
        <v>7123a3d1bed69a26ee467ce4aae496de130a26cc</v>
      </c>
      <c r="C178" s="19">
        <v>1</v>
      </c>
      <c r="D178" s="20" t="s">
        <v>310</v>
      </c>
      <c r="E178" s="24"/>
    </row>
    <row r="179" ht="13.55" customHeight="true" spans="1:5">
      <c r="A179" s="9" t="s">
        <v>311</v>
      </c>
      <c r="B179" s="10" t="str">
        <f>HYPERLINK("https://github.com/zilliztech/milvus-distributed/commit/18a280c393c3d9174fbbb5e195152baed32ce448","18a280c393c3d9174fbbb5e195152baed32ce448")</f>
        <v>18a280c393c3d9174fbbb5e195152baed32ce448</v>
      </c>
      <c r="C179" s="17">
        <v>1</v>
      </c>
      <c r="D179" s="25" t="s">
        <v>312</v>
      </c>
      <c r="E179" s="24"/>
    </row>
    <row r="180" ht="16" customHeight="true" spans="1:5">
      <c r="A180" s="13" t="s">
        <v>313</v>
      </c>
      <c r="B180" s="14" t="str">
        <f>HYPERLINK("https://github.com/zilliztech/milvus-distributed/commit/fc20510cd3e249fffb383621fce72c3d713a44ff","fc20510cd3e249fffb383621fce72c3d713a44ff")</f>
        <v>fc20510cd3e249fffb383621fce72c3d713a44ff</v>
      </c>
      <c r="C180" s="15"/>
      <c r="D180" s="16" t="s">
        <v>314</v>
      </c>
      <c r="E180" s="24"/>
    </row>
    <row r="181" ht="13.55" customHeight="true" spans="1:5">
      <c r="A181" s="9" t="s">
        <v>315</v>
      </c>
      <c r="B181" s="10" t="str">
        <f>HYPERLINK("https://github.com/zilliztech/milvus-distributed/commit/22f86be2f3d6067e550a7edc1aa95c24eb9819fc","22f86be2f3d6067e550a7edc1aa95c24eb9819fc")</f>
        <v>22f86be2f3d6067e550a7edc1aa95c24eb9819fc</v>
      </c>
      <c r="C181" s="17">
        <v>1</v>
      </c>
      <c r="D181" s="25" t="s">
        <v>316</v>
      </c>
      <c r="E181" s="24"/>
    </row>
    <row r="182" ht="13.55" customHeight="true" spans="1:5">
      <c r="A182" s="13" t="s">
        <v>317</v>
      </c>
      <c r="B182" s="14" t="str">
        <f>HYPERLINK("https://github.com/zilliztech/milvus-distributed/commit/5d4a5e8dc56282663d807a5d648dc84f4313c068","5d4a5e8dc56282663d807a5d648dc84f4313c068")</f>
        <v>5d4a5e8dc56282663d807a5d648dc84f4313c068</v>
      </c>
      <c r="C182" s="19">
        <v>1</v>
      </c>
      <c r="D182" s="20" t="s">
        <v>318</v>
      </c>
      <c r="E182" s="24"/>
    </row>
    <row r="183" ht="52.55" customHeight="true" spans="1:5">
      <c r="A183" s="9" t="s">
        <v>319</v>
      </c>
      <c r="B183" s="10" t="str">
        <f>HYPERLINK("https://github.com/zilliztech/milvus-distributed/commit/284aa06955a7f17a260cbcc615505b7d08efcbdf","284aa06955a7f17a260cbcc615505b7d08efcbdf")</f>
        <v>284aa06955a7f17a260cbcc615505b7d08efcbdf</v>
      </c>
      <c r="C183" s="11"/>
      <c r="D183" s="12" t="s">
        <v>320</v>
      </c>
      <c r="E183" s="24"/>
    </row>
    <row r="184" ht="13.55" customHeight="true" spans="1:5">
      <c r="A184" s="13" t="s">
        <v>321</v>
      </c>
      <c r="B184" s="14" t="str">
        <f>HYPERLINK("https://github.com/zilliztech/milvus-distributed/commit/2475123cdec2235381ce182e4c15bbbc0d92f6e6","2475123cdec2235381ce182e4c15bbbc0d92f6e6")</f>
        <v>2475123cdec2235381ce182e4c15bbbc0d92f6e6</v>
      </c>
      <c r="C184" s="19">
        <v>1</v>
      </c>
      <c r="D184" s="20" t="s">
        <v>322</v>
      </c>
      <c r="E184" s="24"/>
    </row>
    <row r="185" ht="13.55" customHeight="true" spans="1:5">
      <c r="A185" s="9" t="s">
        <v>323</v>
      </c>
      <c r="B185" s="10" t="str">
        <f>HYPERLINK("https://github.com/zilliztech/milvus-distributed/commit/a05761637e344f3650274bd23b9c5321668b5e31","a05761637e344f3650274bd23b9c5321668b5e31")</f>
        <v>a05761637e344f3650274bd23b9c5321668b5e31</v>
      </c>
      <c r="C185" s="17">
        <v>1</v>
      </c>
      <c r="D185" s="25" t="s">
        <v>324</v>
      </c>
      <c r="E185" s="24"/>
    </row>
    <row r="186" ht="32" customHeight="true" spans="1:5">
      <c r="A186" s="13" t="s">
        <v>325</v>
      </c>
      <c r="B186" s="14" t="str">
        <f>HYPERLINK("https://github.com/zilliztech/milvus-distributed/commit/bf941d77dd7e063a9fd71048ea7c2b44d38069da","bf941d77dd7e063a9fd71048ea7c2b44d38069da")</f>
        <v>bf941d77dd7e063a9fd71048ea7c2b44d38069da</v>
      </c>
      <c r="C186" s="19">
        <v>1</v>
      </c>
      <c r="D186" s="16" t="s">
        <v>326</v>
      </c>
      <c r="E186" s="24"/>
    </row>
    <row r="187" ht="39.55" customHeight="true" spans="1:5">
      <c r="A187" s="9" t="s">
        <v>327</v>
      </c>
      <c r="B187" s="10" t="str">
        <f>HYPERLINK("https://github.com/zilliztech/milvus-distributed/commit/f61319d59f2fbd6ed974314440ca86015ee38803","f61319d59f2fbd6ed974314440ca86015ee38803")</f>
        <v>f61319d59f2fbd6ed974314440ca86015ee38803</v>
      </c>
      <c r="C187" s="11"/>
      <c r="D187" s="12" t="s">
        <v>328</v>
      </c>
      <c r="E187" s="24"/>
    </row>
    <row r="188" ht="13.55" customHeight="true" spans="1:5">
      <c r="A188" s="13" t="s">
        <v>329</v>
      </c>
      <c r="B188" s="14" t="str">
        <f>HYPERLINK("https://github.com/zilliztech/milvus-distributed/commit/78d0418720737ce4490a60ae6244a0f81079849f","78d0418720737ce4490a60ae6244a0f81079849f")</f>
        <v>78d0418720737ce4490a60ae6244a0f81079849f</v>
      </c>
      <c r="C188" s="19">
        <v>1</v>
      </c>
      <c r="D188" s="20" t="s">
        <v>330</v>
      </c>
      <c r="E188" s="24"/>
    </row>
    <row r="189" ht="13.55" customHeight="true" spans="1:5">
      <c r="A189" s="9" t="s">
        <v>331</v>
      </c>
      <c r="B189" s="10" t="str">
        <f>HYPERLINK("https://github.com/zilliztech/milvus-distributed/commit/88b831f0a9c7a2b5b2adb75511a673e1e5fbe69b","88b831f0a9c7a2b5b2adb75511a673e1e5fbe69b")</f>
        <v>88b831f0a9c7a2b5b2adb75511a673e1e5fbe69b</v>
      </c>
      <c r="C189" s="17">
        <v>1</v>
      </c>
      <c r="D189" s="25" t="s">
        <v>332</v>
      </c>
      <c r="E189" s="24"/>
    </row>
    <row r="190" ht="13.55" customHeight="true" spans="1:5">
      <c r="A190" s="13" t="s">
        <v>333</v>
      </c>
      <c r="B190" s="14" t="str">
        <f>HYPERLINK("https://github.com/zilliztech/milvus-distributed/commit/1bb744c523a62bb5bea0b3ec8d4c3e7d19546980","1bb744c523a62bb5bea0b3ec8d4c3e7d19546980")</f>
        <v>1bb744c523a62bb5bea0b3ec8d4c3e7d19546980</v>
      </c>
      <c r="C190" s="19">
        <v>1</v>
      </c>
      <c r="D190" s="20" t="s">
        <v>334</v>
      </c>
      <c r="E190" s="24"/>
    </row>
    <row r="191" ht="13.55" customHeight="true" spans="1:5">
      <c r="A191" s="9" t="s">
        <v>335</v>
      </c>
      <c r="B191" s="10" t="str">
        <f>HYPERLINK("https://github.com/zilliztech/milvus-distributed/commit/11a22853380a9af3ac862b36cfd984f989d734a5","11a22853380a9af3ac862b36cfd984f989d734a5")</f>
        <v>11a22853380a9af3ac862b36cfd984f989d734a5</v>
      </c>
      <c r="C191" s="11"/>
      <c r="D191" s="25" t="s">
        <v>336</v>
      </c>
      <c r="E191" s="24"/>
    </row>
    <row r="192" ht="13.55" customHeight="true" spans="1:5">
      <c r="A192" s="13" t="s">
        <v>337</v>
      </c>
      <c r="B192" s="14" t="str">
        <f>HYPERLINK("https://github.com/zilliztech/milvus-distributed/commit/2a738f9553736d18c970843c1d7c04b55df6fc60","2a738f9553736d18c970843c1d7c04b55df6fc60")</f>
        <v>2a738f9553736d18c970843c1d7c04b55df6fc60</v>
      </c>
      <c r="C192" s="19">
        <v>1</v>
      </c>
      <c r="D192" s="20" t="s">
        <v>336</v>
      </c>
      <c r="E192" s="24"/>
    </row>
    <row r="193" ht="13.55" customHeight="true" spans="1:5">
      <c r="A193" s="9" t="s">
        <v>338</v>
      </c>
      <c r="B193" s="10" t="str">
        <f>HYPERLINK("https://github.com/zilliztech/milvus-distributed/commit/42ca0ac05660748f22150878de76e38dabaf935a","42ca0ac05660748f22150878de76e38dabaf935a")</f>
        <v>42ca0ac05660748f22150878de76e38dabaf935a</v>
      </c>
      <c r="C193" s="17">
        <v>1</v>
      </c>
      <c r="D193" s="25" t="s">
        <v>339</v>
      </c>
      <c r="E193" s="24"/>
    </row>
    <row r="194" ht="64" customHeight="true" spans="1:5">
      <c r="A194" s="13" t="s">
        <v>340</v>
      </c>
      <c r="B194" s="14" t="str">
        <f>HYPERLINK("https://github.com/zilliztech/milvus-distributed/commit/9ff23cb9e162c36d313afce240f2ccbf24c3f28c","9ff23cb9e162c36d313afce240f2ccbf24c3f28c")</f>
        <v>9ff23cb9e162c36d313afce240f2ccbf24c3f28c</v>
      </c>
      <c r="C194" s="15"/>
      <c r="D194" s="16" t="s">
        <v>341</v>
      </c>
      <c r="E194" s="24"/>
    </row>
    <row r="195" ht="32" customHeight="true" spans="1:5">
      <c r="A195" s="9" t="s">
        <v>342</v>
      </c>
      <c r="B195" s="10" t="str">
        <f>HYPERLINK("https://github.com/zilliztech/milvus-distributed/commit/5331247bb9453b6848af0c34c3058fe619a6bb71","5331247bb9453b6848af0c34c3058fe619a6bb71")</f>
        <v>5331247bb9453b6848af0c34c3058fe619a6bb71</v>
      </c>
      <c r="C195" s="11"/>
      <c r="D195" s="12" t="s">
        <v>343</v>
      </c>
      <c r="E195" s="24"/>
    </row>
    <row r="196" ht="64" customHeight="true" spans="1:5">
      <c r="A196" s="13" t="s">
        <v>344</v>
      </c>
      <c r="B196" s="14" t="str">
        <f>HYPERLINK("https://github.com/zilliztech/milvus-distributed/commit/c29575ff2e78064645b67d7a4a091281e2511ad8","c29575ff2e78064645b67d7a4a091281e2511ad8")</f>
        <v>c29575ff2e78064645b67d7a4a091281e2511ad8</v>
      </c>
      <c r="C196" s="15"/>
      <c r="D196" s="16" t="s">
        <v>345</v>
      </c>
      <c r="E196" s="24"/>
    </row>
    <row r="197" ht="16" customHeight="true" spans="1:5">
      <c r="A197" s="9" t="s">
        <v>346</v>
      </c>
      <c r="B197" s="10" t="str">
        <f>HYPERLINK("https://github.com/zilliztech/milvus-distributed/commit/311694db79bc8a4b100dcd50ff707e7543465450","311694db79bc8a4b100dcd50ff707e7543465450")</f>
        <v>311694db79bc8a4b100dcd50ff707e7543465450</v>
      </c>
      <c r="C197" s="17">
        <v>1</v>
      </c>
      <c r="D197" s="12" t="s">
        <v>347</v>
      </c>
      <c r="E197" s="24"/>
    </row>
    <row r="198" ht="13.55" customHeight="true" spans="1:5">
      <c r="A198" s="13" t="s">
        <v>348</v>
      </c>
      <c r="B198" s="14" t="str">
        <f>HYPERLINK("https://github.com/zilliztech/milvus-distributed/commit/3aa00987df334b89a1e9aff7d61b6ba89d78345d","3aa00987df334b89a1e9aff7d61b6ba89d78345d")</f>
        <v>3aa00987df334b89a1e9aff7d61b6ba89d78345d</v>
      </c>
      <c r="C198" s="19">
        <v>1</v>
      </c>
      <c r="D198" s="20" t="s">
        <v>349</v>
      </c>
      <c r="E198" s="24"/>
    </row>
    <row r="199" ht="52.55" customHeight="true" spans="1:5">
      <c r="A199" s="9" t="s">
        <v>350</v>
      </c>
      <c r="B199" s="10" t="str">
        <f>HYPERLINK("https://github.com/zilliztech/milvus-distributed/commit/51eeb979a2b5546ed11d68d3519744141e3a0635","51eeb979a2b5546ed11d68d3519744141e3a0635")</f>
        <v>51eeb979a2b5546ed11d68d3519744141e3a0635</v>
      </c>
      <c r="C199" s="11"/>
      <c r="D199" s="12" t="s">
        <v>351</v>
      </c>
      <c r="E199" s="24"/>
    </row>
    <row r="200" ht="32" customHeight="true" spans="1:5">
      <c r="A200" s="13" t="s">
        <v>352</v>
      </c>
      <c r="B200" s="14" t="str">
        <f>HYPERLINK("https://github.com/zilliztech/milvus-distributed/commit/bd7b788d56e59a5399e3cb7c24e4a10a54e43c46","bd7b788d56e59a5399e3cb7c24e4a10a54e43c46")</f>
        <v>bd7b788d56e59a5399e3cb7c24e4a10a54e43c46</v>
      </c>
      <c r="C200" s="19">
        <v>1</v>
      </c>
      <c r="D200" s="16" t="s">
        <v>353</v>
      </c>
      <c r="E200" s="24"/>
    </row>
    <row r="201" ht="52.55" customHeight="true" spans="1:5">
      <c r="A201" s="9" t="s">
        <v>354</v>
      </c>
      <c r="B201" s="10" t="str">
        <f>HYPERLINK("https://github.com/zilliztech/milvus-distributed/commit/5872f2a5e53a6bf21c62d8d5b945461eea661ca4","5872f2a5e53a6bf21c62d8d5b945461eea661ca4")</f>
        <v>5872f2a5e53a6bf21c62d8d5b945461eea661ca4</v>
      </c>
      <c r="C201" s="11"/>
      <c r="D201" s="12" t="s">
        <v>355</v>
      </c>
      <c r="E201" s="24"/>
    </row>
    <row r="202" ht="32" customHeight="true" spans="1:5">
      <c r="A202" s="13" t="s">
        <v>356</v>
      </c>
      <c r="B202" s="14" t="str">
        <f>HYPERLINK("https://github.com/zilliztech/milvus-distributed/commit/b75b31820d6ea37328919718e397b44ff4fa3d60","b75b31820d6ea37328919718e397b44ff4fa3d60")</f>
        <v>b75b31820d6ea37328919718e397b44ff4fa3d60</v>
      </c>
      <c r="C202" s="19">
        <v>1</v>
      </c>
      <c r="D202" s="16" t="s">
        <v>357</v>
      </c>
      <c r="E202" s="24"/>
    </row>
    <row r="203" ht="13.55" customHeight="true" spans="1:5">
      <c r="A203" s="9" t="s">
        <v>358</v>
      </c>
      <c r="B203" s="10" t="str">
        <f>HYPERLINK("https://github.com/zilliztech/milvus-distributed/commit/00e02072874d1219916bc3c677fc9c9b8cf21dfc","00e02072874d1219916bc3c677fc9c9b8cf21dfc")</f>
        <v>00e02072874d1219916bc3c677fc9c9b8cf21dfc</v>
      </c>
      <c r="C203" s="17">
        <v>1</v>
      </c>
      <c r="D203" s="25" t="s">
        <v>359</v>
      </c>
      <c r="E203" s="24"/>
    </row>
    <row r="204" ht="13.55" customHeight="true" spans="1:5">
      <c r="A204" s="13" t="s">
        <v>360</v>
      </c>
      <c r="B204" s="14" t="str">
        <f>HYPERLINK("https://github.com/zilliztech/milvus-distributed/commit/27a8d038077ff79665659cda8b274a9e8506f476","27a8d038077ff79665659cda8b274a9e8506f476")</f>
        <v>27a8d038077ff79665659cda8b274a9e8506f476</v>
      </c>
      <c r="C204" s="19">
        <v>1</v>
      </c>
      <c r="D204" s="20" t="s">
        <v>361</v>
      </c>
      <c r="E204" s="24"/>
    </row>
    <row r="205" ht="13.55" customHeight="true" spans="1:5">
      <c r="A205" s="9" t="s">
        <v>362</v>
      </c>
      <c r="B205" s="10" t="str">
        <f>HYPERLINK("https://github.com/zilliztech/milvus-distributed/commit/7218cbff817bb8b752da341e847d2c0c88179548","7218cbff817bb8b752da341e847d2c0c88179548")</f>
        <v>7218cbff817bb8b752da341e847d2c0c88179548</v>
      </c>
      <c r="C205" s="17">
        <v>1</v>
      </c>
      <c r="D205" s="25" t="s">
        <v>363</v>
      </c>
      <c r="E205" s="24"/>
    </row>
    <row r="206" ht="52.55" customHeight="true" spans="1:5">
      <c r="A206" s="13" t="s">
        <v>364</v>
      </c>
      <c r="B206" s="14" t="str">
        <f>HYPERLINK("https://github.com/zilliztech/milvus-distributed/commit/4debce085cba6d808b759fe7c950f2aff94f06fe","4debce085cba6d808b759fe7c950f2aff94f06fe")</f>
        <v>4debce085cba6d808b759fe7c950f2aff94f06fe</v>
      </c>
      <c r="C206" s="15"/>
      <c r="D206" s="16" t="s">
        <v>365</v>
      </c>
      <c r="E206" s="24"/>
    </row>
    <row r="207" ht="32" customHeight="true" spans="1:5">
      <c r="A207" s="9" t="s">
        <v>366</v>
      </c>
      <c r="B207" s="10" t="str">
        <f>HYPERLINK("https://github.com/zilliztech/milvus-distributed/commit/6a4959d8e5965cb5d0effea093d91b7343eff348","6a4959d8e5965cb5d0effea093d91b7343eff348")</f>
        <v>6a4959d8e5965cb5d0effea093d91b7343eff348</v>
      </c>
      <c r="C207" s="17">
        <v>1</v>
      </c>
      <c r="D207" s="12" t="s">
        <v>367</v>
      </c>
      <c r="E207" s="24"/>
    </row>
    <row r="208" ht="52.55" customHeight="true" spans="1:5">
      <c r="A208" s="13" t="s">
        <v>368</v>
      </c>
      <c r="B208" s="14" t="str">
        <f>HYPERLINK("https://github.com/zilliztech/milvus-distributed/commit/76971fbab26e8b993585e648c2834da01d209bfc","76971fbab26e8b993585e648c2834da01d209bfc")</f>
        <v>76971fbab26e8b993585e648c2834da01d209bfc</v>
      </c>
      <c r="C208" s="15"/>
      <c r="D208" s="16" t="s">
        <v>369</v>
      </c>
      <c r="E208" s="24"/>
    </row>
    <row r="209" ht="26.55" customHeight="true" spans="1:5">
      <c r="A209" s="9" t="s">
        <v>370</v>
      </c>
      <c r="B209" s="10" t="str">
        <f>HYPERLINK("https://github.com/zilliztech/milvus-distributed/commit/02e353b9ad090f37566b28ad984d7c778545212d","02e353b9ad090f37566b28ad984d7c778545212d")</f>
        <v>02e353b9ad090f37566b28ad984d7c778545212d</v>
      </c>
      <c r="C209" s="11"/>
      <c r="D209" s="12" t="s">
        <v>371</v>
      </c>
      <c r="E209" s="24"/>
    </row>
    <row r="210" ht="52.55" customHeight="true" spans="1:5">
      <c r="A210" s="13" t="s">
        <v>372</v>
      </c>
      <c r="B210" s="14" t="str">
        <f>HYPERLINK("https://github.com/zilliztech/milvus-distributed/commit/25a2f9d6b7a04d199c2e01ebf072e5cd0f01fd82","25a2f9d6b7a04d199c2e01ebf072e5cd0f01fd82")</f>
        <v>25a2f9d6b7a04d199c2e01ebf072e5cd0f01fd82</v>
      </c>
      <c r="C210" s="15"/>
      <c r="D210" s="16" t="s">
        <v>373</v>
      </c>
      <c r="E210" s="24"/>
    </row>
    <row r="211" ht="39.55" customHeight="true" spans="1:5">
      <c r="A211" s="9" t="s">
        <v>374</v>
      </c>
      <c r="B211" s="10" t="str">
        <f>HYPERLINK("https://github.com/zilliztech/milvus-distributed/commit/27f7d3f39481895e46dcb7b76aaef71dc36c7afe","27f7d3f39481895e46dcb7b76aaef71dc36c7afe")</f>
        <v>27f7d3f39481895e46dcb7b76aaef71dc36c7afe</v>
      </c>
      <c r="C211" s="11"/>
      <c r="D211" s="12" t="s">
        <v>375</v>
      </c>
      <c r="E211" s="24"/>
    </row>
    <row r="212" ht="52.55" customHeight="true" spans="1:5">
      <c r="A212" s="13" t="s">
        <v>376</v>
      </c>
      <c r="B212" s="14" t="str">
        <f>HYPERLINK("https://github.com/zilliztech/milvus-distributed/commit/71b830a830b3fa14935ddc19a874b10eff984f4f","71b830a830b3fa14935ddc19a874b10eff984f4f")</f>
        <v>71b830a830b3fa14935ddc19a874b10eff984f4f</v>
      </c>
      <c r="C212" s="15"/>
      <c r="D212" s="16" t="s">
        <v>377</v>
      </c>
      <c r="E212" s="24"/>
    </row>
    <row r="213" ht="32" customHeight="true" spans="1:5">
      <c r="A213" s="9" t="s">
        <v>378</v>
      </c>
      <c r="B213" s="10" t="str">
        <f>HYPERLINK("https://github.com/zilliztech/milvus-distributed/commit/6f8de0ebfe310dc77954774169b79f5d85cfa8bc","6f8de0ebfe310dc77954774169b79f5d85cfa8bc")</f>
        <v>6f8de0ebfe310dc77954774169b79f5d85cfa8bc</v>
      </c>
      <c r="C213" s="17">
        <v>1</v>
      </c>
      <c r="D213" s="12" t="s">
        <v>379</v>
      </c>
      <c r="E213" s="24"/>
    </row>
    <row r="214" ht="13.55" customHeight="true" spans="1:5">
      <c r="A214" s="13" t="s">
        <v>380</v>
      </c>
      <c r="B214" s="14" t="str">
        <f>HYPERLINK("https://github.com/zilliztech/milvus-distributed/commit/01b4721356a0036b566954f635c60dd9c51b880c","01b4721356a0036b566954f635c60dd9c51b880c")</f>
        <v>01b4721356a0036b566954f635c60dd9c51b880c</v>
      </c>
      <c r="C214" s="19">
        <v>1</v>
      </c>
      <c r="D214" s="20" t="s">
        <v>381</v>
      </c>
      <c r="E214" s="24"/>
    </row>
    <row r="215" ht="32" customHeight="true" spans="1:5">
      <c r="A215" s="9" t="s">
        <v>382</v>
      </c>
      <c r="B215" s="10" t="str">
        <f>HYPERLINK("https://github.com/zilliztech/milvus-distributed/commit/151006f6862e230c5ef52d3a7a962740cee6f55c","151006f6862e230c5ef52d3a7a962740cee6f55c")</f>
        <v>151006f6862e230c5ef52d3a7a962740cee6f55c</v>
      </c>
      <c r="C215" s="11"/>
      <c r="D215" s="12" t="s">
        <v>383</v>
      </c>
      <c r="E215" s="24"/>
    </row>
    <row r="216" ht="13.55" customHeight="true" spans="1:5">
      <c r="A216" s="13" t="s">
        <v>384</v>
      </c>
      <c r="B216" s="14" t="str">
        <f>HYPERLINK("https://github.com/zilliztech/milvus-distributed/commit/55875c95573e18b8763005b27620cbca5b3e4628","55875c95573e18b8763005b27620cbca5b3e4628")</f>
        <v>55875c95573e18b8763005b27620cbca5b3e4628</v>
      </c>
      <c r="C216" s="19">
        <v>1</v>
      </c>
      <c r="D216" s="20" t="s">
        <v>385</v>
      </c>
      <c r="E216" s="24"/>
    </row>
    <row r="217" ht="13.55" customHeight="true" spans="1:5">
      <c r="A217" s="9" t="s">
        <v>386</v>
      </c>
      <c r="B217" s="10" t="str">
        <f>HYPERLINK("https://github.com/zilliztech/milvus-distributed/commit/9461854563603bc4e8f1c6d4690d6e2c2a9803f6","9461854563603bc4e8f1c6d4690d6e2c2a9803f6")</f>
        <v>9461854563603bc4e8f1c6d4690d6e2c2a9803f6</v>
      </c>
      <c r="C217" s="17">
        <v>1</v>
      </c>
      <c r="D217" s="25" t="s">
        <v>387</v>
      </c>
      <c r="E217" s="24"/>
    </row>
    <row r="218" ht="52.55" customHeight="true" spans="1:5">
      <c r="A218" s="13" t="s">
        <v>388</v>
      </c>
      <c r="B218" s="14" t="str">
        <f>HYPERLINK("https://github.com/zilliztech/milvus-distributed/commit/6017b014cf0d2a80b0b62c17c3e89ae1018f0993","6017b014cf0d2a80b0b62c17c3e89ae1018f0993")</f>
        <v>6017b014cf0d2a80b0b62c17c3e89ae1018f0993</v>
      </c>
      <c r="C218" s="15"/>
      <c r="D218" s="16" t="s">
        <v>389</v>
      </c>
      <c r="E218" s="24"/>
    </row>
    <row r="219" ht="13.55" customHeight="true" spans="1:5">
      <c r="A219" s="9" t="s">
        <v>390</v>
      </c>
      <c r="B219" s="10" t="str">
        <f>HYPERLINK("https://github.com/zilliztech/milvus-distributed/commit/35e1205346ad83c1b7c97d3e707b40ea5bc01fde","35e1205346ad83c1b7c97d3e707b40ea5bc01fde")</f>
        <v>35e1205346ad83c1b7c97d3e707b40ea5bc01fde</v>
      </c>
      <c r="C219" s="17">
        <v>1</v>
      </c>
      <c r="D219" s="25" t="s">
        <v>391</v>
      </c>
      <c r="E219" s="24"/>
    </row>
    <row r="220" ht="52.55" customHeight="true" spans="1:5">
      <c r="A220" s="13" t="s">
        <v>392</v>
      </c>
      <c r="B220" s="14" t="str">
        <f>HYPERLINK("https://github.com/zilliztech/milvus-distributed/commit/25ef53434de6f98d5068a1ef6b2958cd449f856f","25ef53434de6f98d5068a1ef6b2958cd449f856f")</f>
        <v>25ef53434de6f98d5068a1ef6b2958cd449f856f</v>
      </c>
      <c r="C220" s="15"/>
      <c r="D220" s="16" t="s">
        <v>393</v>
      </c>
      <c r="E220" s="24"/>
    </row>
    <row r="221" ht="32" customHeight="true" spans="1:5">
      <c r="A221" s="9" t="s">
        <v>394</v>
      </c>
      <c r="B221" s="10" t="str">
        <f>HYPERLINK("https://github.com/zilliztech/milvus-distributed/commit/6b3991386752e7d4ea2fb99f74277fb5a3cb37f1","6b3991386752e7d4ea2fb99f74277fb5a3cb37f1")</f>
        <v>6b3991386752e7d4ea2fb99f74277fb5a3cb37f1</v>
      </c>
      <c r="C221" s="11"/>
      <c r="D221" s="12" t="s">
        <v>395</v>
      </c>
      <c r="E221" s="24"/>
    </row>
    <row r="222" ht="13.55" customHeight="true" spans="1:5">
      <c r="A222" s="13" t="s">
        <v>396</v>
      </c>
      <c r="B222" s="14" t="str">
        <f>HYPERLINK("https://github.com/zilliztech/milvus-distributed/commit/cdb826608babaf7671784e54058a76653b25127b","cdb826608babaf7671784e54058a76653b25127b")</f>
        <v>cdb826608babaf7671784e54058a76653b25127b</v>
      </c>
      <c r="C222" s="19">
        <v>1</v>
      </c>
      <c r="D222" s="20" t="s">
        <v>397</v>
      </c>
      <c r="E222" s="24"/>
    </row>
    <row r="223" ht="13.55" customHeight="true" spans="1:5">
      <c r="A223" s="9" t="s">
        <v>398</v>
      </c>
      <c r="B223" s="10" t="str">
        <f>HYPERLINK("https://github.com/zilliztech/milvus-distributed/commit/624e444733ce21fb19109a980210b2795beb335a","624e444733ce21fb19109a980210b2795beb335a")</f>
        <v>624e444733ce21fb19109a980210b2795beb335a</v>
      </c>
      <c r="C223" s="17">
        <v>1</v>
      </c>
      <c r="D223" s="25" t="s">
        <v>399</v>
      </c>
      <c r="E223" s="24"/>
    </row>
    <row r="224" ht="13.55" customHeight="true" spans="1:5">
      <c r="A224" s="13" t="s">
        <v>400</v>
      </c>
      <c r="B224" s="14" t="str">
        <f>HYPERLINK("https://github.com/zilliztech/milvus-distributed/commit/7ab92284177b67a34c1e3400c08be973da2295d5","7ab92284177b67a34c1e3400c08be973da2295d5")</f>
        <v>7ab92284177b67a34c1e3400c08be973da2295d5</v>
      </c>
      <c r="C224" s="19">
        <v>1</v>
      </c>
      <c r="D224" s="20" t="s">
        <v>401</v>
      </c>
      <c r="E224" s="24"/>
    </row>
    <row r="225" ht="13.55" customHeight="true" spans="1:5">
      <c r="A225" s="9" t="s">
        <v>402</v>
      </c>
      <c r="B225" s="10" t="str">
        <f>HYPERLINK("https://github.com/zilliztech/milvus-distributed/commit/9b08016328cdaaaf4595544d148cd14ee212c8d8","9b08016328cdaaaf4595544d148cd14ee212c8d8")</f>
        <v>9b08016328cdaaaf4595544d148cd14ee212c8d8</v>
      </c>
      <c r="C225" s="17">
        <v>1</v>
      </c>
      <c r="D225" s="25" t="s">
        <v>403</v>
      </c>
      <c r="E225" s="24"/>
    </row>
    <row r="226" ht="13.55" customHeight="true" spans="1:5">
      <c r="A226" s="13" t="s">
        <v>404</v>
      </c>
      <c r="B226" s="14" t="str">
        <f>HYPERLINK("https://github.com/zilliztech/milvus-distributed/commit/5bedd1b74900f86660eeba3713fa48364cc76f20","5bedd1b74900f86660eeba3713fa48364cc76f20")</f>
        <v>5bedd1b74900f86660eeba3713fa48364cc76f20</v>
      </c>
      <c r="C226" s="19">
        <v>1</v>
      </c>
      <c r="D226" s="20" t="s">
        <v>405</v>
      </c>
      <c r="E226" s="24"/>
    </row>
    <row r="227" ht="13.55" customHeight="true" spans="1:5">
      <c r="A227" s="9" t="s">
        <v>406</v>
      </c>
      <c r="B227" s="10" t="str">
        <f>HYPERLINK("https://github.com/zilliztech/milvus-distributed/commit/357954d8713a86259c096201ae409b3abbd98dd2","357954d8713a86259c096201ae409b3abbd98dd2")</f>
        <v>357954d8713a86259c096201ae409b3abbd98dd2</v>
      </c>
      <c r="C227" s="17">
        <v>1</v>
      </c>
      <c r="D227" s="25" t="s">
        <v>407</v>
      </c>
      <c r="E227" s="24"/>
    </row>
    <row r="228" ht="13.55" customHeight="true" spans="1:5">
      <c r="A228" s="13" t="s">
        <v>408</v>
      </c>
      <c r="B228" s="14" t="str">
        <f>HYPERLINK("https://github.com/zilliztech/milvus-distributed/commit/b8683d7445a97bd10a41f2600b5c29fef72db238","b8683d7445a97bd10a41f2600b5c29fef72db238")</f>
        <v>b8683d7445a97bd10a41f2600b5c29fef72db238</v>
      </c>
      <c r="C228" s="19">
        <v>1</v>
      </c>
      <c r="D228" s="20" t="s">
        <v>409</v>
      </c>
      <c r="E228" s="24"/>
    </row>
    <row r="229" ht="13.55" customHeight="true" spans="1:5">
      <c r="A229" s="9" t="s">
        <v>410</v>
      </c>
      <c r="B229" s="10" t="str">
        <f>HYPERLINK("https://github.com/zilliztech/milvus-distributed/commit/084552b551fd2dbdb1d42b077eb274a8cc803944","084552b551fd2dbdb1d42b077eb274a8cc803944")</f>
        <v>084552b551fd2dbdb1d42b077eb274a8cc803944</v>
      </c>
      <c r="C229" s="17">
        <v>1</v>
      </c>
      <c r="D229" s="25" t="s">
        <v>411</v>
      </c>
      <c r="E229" s="24"/>
    </row>
    <row r="230" ht="13.55" customHeight="true" spans="1:5">
      <c r="A230" s="13" t="s">
        <v>412</v>
      </c>
      <c r="B230" s="14" t="str">
        <f>HYPERLINK("https://github.com/zilliztech/milvus-distributed/commit/71fe330fa276db122334a163cc4a09beb3e94599","71fe330fa276db122334a163cc4a09beb3e94599")</f>
        <v>71fe330fa276db122334a163cc4a09beb3e94599</v>
      </c>
      <c r="C230" s="19">
        <v>1</v>
      </c>
      <c r="D230" s="20" t="s">
        <v>413</v>
      </c>
      <c r="E230" s="24"/>
    </row>
    <row r="231" ht="13.55" customHeight="true" spans="1:5">
      <c r="A231" s="9" t="s">
        <v>414</v>
      </c>
      <c r="B231" s="10" t="str">
        <f>HYPERLINK("https://github.com/zilliztech/milvus-distributed/commit/8e1066c2e75db7f7abaaf538d81a8930fb02c469","8e1066c2e75db7f7abaaf538d81a8930fb02c469")</f>
        <v>8e1066c2e75db7f7abaaf538d81a8930fb02c469</v>
      </c>
      <c r="C231" s="17">
        <v>1</v>
      </c>
      <c r="D231" s="25" t="s">
        <v>415</v>
      </c>
      <c r="E231" s="24"/>
    </row>
    <row r="232" ht="13.55" customHeight="true" spans="1:5">
      <c r="A232" s="13" t="s">
        <v>416</v>
      </c>
      <c r="B232" s="14" t="str">
        <f>HYPERLINK("https://github.com/zilliztech/milvus-distributed/commit/830b248453128ef5e46d7d5dd5198d293c24d0f1","830b248453128ef5e46d7d5dd5198d293c24d0f1")</f>
        <v>830b248453128ef5e46d7d5dd5198d293c24d0f1</v>
      </c>
      <c r="C232" s="19">
        <v>1</v>
      </c>
      <c r="D232" s="20" t="s">
        <v>417</v>
      </c>
      <c r="E232" s="24"/>
    </row>
    <row r="233" ht="13.55" customHeight="true" spans="1:5">
      <c r="A233" s="26" t="s">
        <v>418</v>
      </c>
      <c r="B233" s="27" t="str">
        <f>HYPERLINK("https://github.com/zilliztech/milvus-distributed/commit/e8340987f20e24ad57ab87ea27bff3d2d6c3f4ba","e8340987f20e24ad57ab87ea27bff3d2d6c3f4ba")</f>
        <v>e8340987f20e24ad57ab87ea27bff3d2d6c3f4ba</v>
      </c>
      <c r="C233" s="28">
        <v>1</v>
      </c>
      <c r="D233" s="29" t="s">
        <v>419</v>
      </c>
      <c r="E233" s="24"/>
    </row>
    <row r="234" ht="13.55" customHeight="true" spans="1:5">
      <c r="A234" s="30"/>
      <c r="B234" s="30"/>
      <c r="C234" s="30"/>
      <c r="D234" s="30"/>
      <c r="E234" s="31"/>
    </row>
  </sheetData>
  <autoFilter ref="C1:C234">
    <extLst/>
  </autoFilter>
  <hyperlinks>
    <hyperlink ref="B2" r:id="rId1" display="=HYPERLINK(&quot;https://github.com/zilliztech/milvus-distributed/commit/03653d4a6f2b86bff31ebbc3866b1251c374ec32&quot;,&quot;03653d4a6f2b86bff31ebbc3866b1251c374ec32&quot;)"/>
    <hyperlink ref="B3" r:id="rId2" display="=HYPERLINK(&quot;https://github.com/zilliztech/milvus-distributed/commit/4b69e52278a0b6ddf6efb2e704554f3e73506c54&quot;,&quot;4b69e52278a0b6ddf6efb2e704554f3e73506c54&quot;)"/>
    <hyperlink ref="B4" r:id="rId3" display="=HYPERLINK(&quot;https://github.com/zilliztech/milvus-distributed/commit/ef6f574d55ad0ec340aeb21a344310c544789c63&quot;,&quot;ef6f574d55ad0ec340aeb21a344310c544789c63&quot;)"/>
    <hyperlink ref="B5" r:id="rId4" display="=HYPERLINK(&quot;https://github.com/zilliztech/milvus-distributed/commit/0df7cc5045030fddc12b08675d4f6925aa0186f6&quot;,&quot;0df7cc5045030fddc12b08675d4f6925aa0186f6&quot;)"/>
    <hyperlink ref="B6" r:id="rId5" display="=HYPERLINK(&quot;https://github.com/zilliztech/milvus-distributed/commit/174bdb29f83046afe958f9c1c664485ebb8b5723&quot;,&quot;174bdb29f83046afe958f9c1c664485ebb8b5723&quot;)"/>
    <hyperlink ref="B7" r:id="rId6" display="=HYPERLINK(&quot;https://github.com/zilliztech/milvus-distributed/commit/80abe6d1407126262dada3292d79df96954de3f6&quot;,&quot;80abe6d1407126262dada3292d79df96954de3f6&quot;)"/>
    <hyperlink ref="B8" r:id="rId7" display="=HYPERLINK(&quot;https://github.com/zilliztech/milvus-distributed/commit/d9beff4e45666a5905454c97d1bf3f32d03aa8a6&quot;,&quot;d9beff4e45666a5905454c97d1bf3f32d03aa8a6&quot;)"/>
    <hyperlink ref="B9" r:id="rId8" display="=HYPERLINK(&quot;https://github.com/zilliztech/milvus-distributed/commit/7aa023972829a5f29fff211097c83a0298e5b29b&quot;,&quot;7aa023972829a5f29fff211097c83a0298e5b29b&quot;)"/>
    <hyperlink ref="B10" r:id="rId9" display="=HYPERLINK(&quot;https://github.com/zilliztech/milvus-distributed/commit/d16265b68cdc879fe6de4adf077f3b50bd5bd7a6&quot;,&quot;d16265b68cdc879fe6de4adf077f3b50bd5bd7a6&quot;)"/>
    <hyperlink ref="B11" r:id="rId10" display="=HYPERLINK(&quot;https://github.com/zilliztech/milvus-distributed/commit/f3831b90bd66fae737d38402a22822e8cbc0fd43&quot;,&quot;f3831b90bd66fae737d38402a22822e8cbc0fd43&quot;)"/>
    <hyperlink ref="B12" r:id="rId11" display="=HYPERLINK(&quot;https://github.com/zilliztech/milvus-distributed/commit/d1612d2cb669e245c50565d9b8ea01995611da51&quot;,&quot;d1612d2cb669e245c50565d9b8ea01995611da51&quot;)"/>
    <hyperlink ref="B13" r:id="rId12" display="=HYPERLINK(&quot;https://github.com/zilliztech/milvus-distributed/commit/ace1a751c96141d72e987377865d75b850ccf7a3&quot;,&quot;ace1a751c96141d72e987377865d75b850ccf7a3&quot;)"/>
    <hyperlink ref="B14" r:id="rId13" display="=HYPERLINK(&quot;https://github.com/zilliztech/milvus-distributed/commit/f20fbe73e98525c184a7a60b87a28f6cbb44a7a5&quot;,&quot;f20fbe73e98525c184a7a60b87a28f6cbb44a7a5&quot;)"/>
    <hyperlink ref="B15" r:id="rId14" display="=HYPERLINK(&quot;https://github.com/zilliztech/milvus-distributed/commit/89f085b4036309cf20762bcc29b7442cd74cecbe&quot;,&quot;89f085b4036309cf20762bcc29b7442cd74cecbe&quot;)"/>
    <hyperlink ref="B16" r:id="rId15" display="=HYPERLINK(&quot;https://github.com/zilliztech/milvus-distributed/commit/5b899af69216277ae22d90f90cbe530ed4f290b3&quot;,&quot;5b899af69216277ae22d90f90cbe530ed4f290b3&quot;)"/>
    <hyperlink ref="B17" r:id="rId16" display="=HYPERLINK(&quot;https://github.com/zilliztech/milvus-distributed/commit/e0ad2f72423af990808b1375f7576471c0d960b6&quot;,&quot;e0ad2f72423af990808b1375f7576471c0d960b6&quot;)"/>
    <hyperlink ref="B18" r:id="rId17" display="=HYPERLINK(&quot;https://github.com/zilliztech/milvus-distributed/commit/e8f9eb17c54fa4914a0a022bba6a0ebfcb546894&quot;,&quot;e8f9eb17c54fa4914a0a022bba6a0ebfcb546894&quot;)"/>
    <hyperlink ref="B19" r:id="rId18" display="=HYPERLINK(&quot;https://github.com/zilliztech/milvus-distributed/commit/d9417a68b3531388ef13434fdb2bd5e3821bead7&quot;,&quot;d9417a68b3531388ef13434fdb2bd5e3821bead7&quot;)"/>
    <hyperlink ref="B20" r:id="rId19" display="=HYPERLINK(&quot;https://github.com/zilliztech/milvus-distributed/commit/287442c9d3737b413104838a8a007ce0cca024e6&quot;,&quot;287442c9d3737b413104838a8a007ce0cca024e6&quot;)"/>
    <hyperlink ref="B21" r:id="rId20" display="=HYPERLINK(&quot;https://github.com/zilliztech/milvus-distributed/commit/ae026568a9eb5fdd61208ad1b86b8c567fe2af29&quot;,&quot;ae026568a9eb5fdd61208ad1b86b8c567fe2af29&quot;)"/>
    <hyperlink ref="B22" r:id="rId21" display="=HYPERLINK(&quot;https://github.com/zilliztech/milvus-distributed/commit/df70c40fb5b4459e56e0b35bddb10197cc648b45&quot;,&quot;df70c40fb5b4459e56e0b35bddb10197cc648b45&quot;)"/>
    <hyperlink ref="B23" r:id="rId22" display="=HYPERLINK(&quot;https://github.com/zilliztech/milvus-distributed/commit/660ce7f4c2e6ed0c37fc20419676564b0164b0b6&quot;,&quot;660ce7f4c2e6ed0c37fc20419676564b0164b0b6&quot;)"/>
    <hyperlink ref="B24" r:id="rId23" display="=HYPERLINK(&quot;https://github.com/zilliztech/milvus-distributed/commit/c76e79c725dca1ccd2bae3bf8a888f56eca581f9&quot;,&quot;c76e79c725dca1ccd2bae3bf8a888f56eca581f9&quot;)"/>
    <hyperlink ref="B25" r:id="rId24" display="=HYPERLINK(&quot;https://github.com/zilliztech/milvus-distributed/commit/cc24f6c5ff8dfe2d78ef1a85dd214794cd27fd4f&quot;,&quot;cc24f6c5ff8dfe2d78ef1a85dd214794cd27fd4f&quot;)"/>
    <hyperlink ref="B26" r:id="rId25" display="=HYPERLINK(&quot;https://github.com/zilliztech/milvus-distributed/commit/030f6378243a6ab0286fc1c5eb99bb1b65aa413b&quot;,&quot;030f6378243a6ab0286fc1c5eb99bb1b65aa413b&quot;)"/>
    <hyperlink ref="B27" r:id="rId26" display="=HYPERLINK(&quot;https://github.com/zilliztech/milvus-distributed/commit/687d17073f74a1755931693c23f63688898ba688&quot;,&quot;687d17073f74a1755931693c23f63688898ba688&quot;)"/>
    <hyperlink ref="B28" r:id="rId27" display="=HYPERLINK(&quot;https://github.com/zilliztech/milvus-distributed/commit/848a68b8562c282094dced26f729058c4e0a1c54&quot;,&quot;848a68b8562c282094dced26f729058c4e0a1c54&quot;)"/>
    <hyperlink ref="B29" r:id="rId28" display="=HYPERLINK(&quot;https://github.com/zilliztech/milvus-distributed/commit/637d7369db74f6f7785d9e9ff205b8358d8ee850&quot;,&quot;637d7369db74f6f7785d9e9ff205b8358d8ee850&quot;)"/>
    <hyperlink ref="B30" r:id="rId29" display="=HYPERLINK(&quot;https://github.com/zilliztech/milvus-distributed/commit/bb66ae35e7c939ecb82e58efec413e2c5cba5dce&quot;,&quot;bb66ae35e7c939ecb82e58efec413e2c5cba5dce&quot;)"/>
    <hyperlink ref="B31" r:id="rId30" display="=HYPERLINK(&quot;https://github.com/zilliztech/milvus-distributed/commit/9225d0a3729eabc0fc0247aa53be6936fb7bde29&quot;,&quot;9225d0a3729eabc0fc0247aa53be6936fb7bde29&quot;)"/>
    <hyperlink ref="B32" r:id="rId31" display="=HYPERLINK(&quot;https://github.com/zilliztech/milvus-distributed/commit/b1fa797c926eb1c493834d50c6daa0e7f21d7653&quot;,&quot;b1fa797c926eb1c493834d50c6daa0e7f21d7653&quot;)"/>
    <hyperlink ref="B33" r:id="rId32" display="=HYPERLINK(&quot;https://github.com/zilliztech/milvus-distributed/commit/c4a577a4a50ffe8c40901cefce53f888496d3b1b&quot;,&quot;c4a577a4a50ffe8c40901cefce53f888496d3b1b&quot;)"/>
    <hyperlink ref="B34" r:id="rId33" display="=HYPERLINK(&quot;https://github.com/zilliztech/milvus-distributed/commit/1a3ab2e6d376dce2e5c2cf52ef7c489ed7f0a13a&quot;,&quot;1a3ab2e6d376dce2e5c2cf52ef7c489ed7f0a13a&quot;)"/>
    <hyperlink ref="B35" r:id="rId34" display="=HYPERLINK(&quot;https://github.com/zilliztech/milvus-distributed/commit/38179afa7ff9df86a56d8af2b87e0ec8adf4b327&quot;,&quot;38179afa7ff9df86a56d8af2b87e0ec8adf4b327&quot;)"/>
    <hyperlink ref="B36" r:id="rId35" display="=HYPERLINK(&quot;https://github.com/zilliztech/milvus-distributed/commit/cba4de6a39dc11d6ef1581f82e68df98b1b33998&quot;,&quot;cba4de6a39dc11d6ef1581f82e68df98b1b33998&quot;)"/>
    <hyperlink ref="B37" r:id="rId36" display="=HYPERLINK(&quot;https://github.com/zilliztech/milvus-distributed/commit/028ea29a24e4fadece7b189b07e2e9255d9514b0&quot;,&quot;028ea29a24e4fadece7b189b07e2e9255d9514b0&quot;)"/>
    <hyperlink ref="B38" r:id="rId37" display="=HYPERLINK(&quot;https://github.com/zilliztech/milvus-distributed/commit/18db605471e6d4e2e0e31fa06b213bd08baa623a&quot;,&quot;18db605471e6d4e2e0e31fa06b213bd08baa623a&quot;)"/>
    <hyperlink ref="B39" r:id="rId38" display="=HYPERLINK(&quot;https://github.com/zilliztech/milvus-distributed/commit/e95f0c8bd8a3299b166e225ab1728fca5669e14a&quot;,&quot;e95f0c8bd8a3299b166e225ab1728fca5669e14a&quot;)"/>
    <hyperlink ref="B40" r:id="rId39" display="=HYPERLINK(&quot;https://github.com/zilliztech/milvus-distributed/commit/f11a3e8bd57ebb4cf1524bb060e82ade27ce5df3&quot;,&quot;f11a3e8bd57ebb4cf1524bb060e82ade27ce5df3&quot;)"/>
    <hyperlink ref="B41" r:id="rId40" display="=HYPERLINK(&quot;https://github.com/zilliztech/milvus-distributed/commit/dfb22dc984734ad5c21105e9e95063402e67eb2e&quot;,&quot;dfb22dc984734ad5c21105e9e95063402e67eb2e&quot;)"/>
    <hyperlink ref="B42" r:id="rId41" display="=HYPERLINK(&quot;https://github.com/zilliztech/milvus-distributed/commit/57a54d8734fdd1c25b42d573a7ed6a55085ecf28&quot;,&quot;57a54d8734fdd1c25b42d573a7ed6a55085ecf28&quot;)"/>
    <hyperlink ref="B43" r:id="rId42" display="=HYPERLINK(&quot;https://github.com/zilliztech/milvus-distributed/commit/1a1fc422dc51255d5462c6b9c1a5c7aeac317a96&quot;,&quot;1a1fc422dc51255d5462c6b9c1a5c7aeac317a96&quot;)"/>
    <hyperlink ref="B44" r:id="rId43" display="=HYPERLINK(&quot;https://github.com/zilliztech/milvus-distributed/commit/ffa8422ff4d651094c30941bc248dabb7ef58502&quot;,&quot;ffa8422ff4d651094c30941bc248dabb7ef58502&quot;)"/>
    <hyperlink ref="B45" r:id="rId44" display="=HYPERLINK(&quot;https://github.com/zilliztech/milvus-distributed/commit/7eb36db3bffad10d0351ec61f60561a211388381&quot;,&quot;7eb36db3bffad10d0351ec61f60561a211388381&quot;)"/>
    <hyperlink ref="B46" r:id="rId45" display="=HYPERLINK(&quot;https://github.com/zilliztech/milvus-distributed/commit/5f56d4a78137e72166ee6297ee9128e577eaae53&quot;,&quot;5f56d4a78137e72166ee6297ee9128e577eaae53&quot;)"/>
    <hyperlink ref="B47" r:id="rId46" display="=HYPERLINK(&quot;https://github.com/zilliztech/milvus-distributed/commit/3e672602d32f614249d33717b322e4e859e9b189&quot;,&quot;3e672602d32f614249d33717b322e4e859e9b189&quot;)"/>
    <hyperlink ref="B48" r:id="rId47" display="=HYPERLINK(&quot;https://github.com/zilliztech/milvus-distributed/commit/a69a4fe02b2fc877245817e0512ad7b464494179&quot;,&quot;a69a4fe02b2fc877245817e0512ad7b464494179&quot;)"/>
    <hyperlink ref="B49" r:id="rId48" display="=HYPERLINK(&quot;https://github.com/zilliztech/milvus-distributed/commit/b2446d13a44b18cc985121cb7c63e9da8db7ba54&quot;,&quot;b2446d13a44b18cc985121cb7c63e9da8db7ba54&quot;)"/>
    <hyperlink ref="B50" r:id="rId49" display="=HYPERLINK(&quot;https://github.com/zilliztech/milvus-distributed/commit/08dfbfc233510cad52fca228fba074b8313c5ec8&quot;,&quot;08dfbfc233510cad52fca228fba074b8313c5ec8&quot;)"/>
    <hyperlink ref="B51" r:id="rId50" display="=HYPERLINK(&quot;https://github.com/zilliztech/milvus-distributed/commit/9f507eec384ad86a568b0b045fbc6848f978bcb7&quot;,&quot;9f507eec384ad86a568b0b045fbc6848f978bcb7&quot;)"/>
    <hyperlink ref="B52" r:id="rId51" display="=HYPERLINK(&quot;https://github.com/zilliztech/milvus-distributed/commit/b11a905664150e464e358c6d3af823fdf474c91a&quot;,&quot;b11a905664150e464e358c6d3af823fdf474c91a&quot;)"/>
    <hyperlink ref="B53" r:id="rId52" display="=HYPERLINK(&quot;https://github.com/zilliztech/milvus-distributed/commit/039b2711c1afcb411f13e9a893ad11fbc26f8bd3&quot;,&quot;039b2711c1afcb411f13e9a893ad11fbc26f8bd3&quot;)"/>
    <hyperlink ref="B54" r:id="rId53" display="=HYPERLINK(&quot;https://github.com/zilliztech/milvus-distributed/commit/028616df9cbd236995fdddaec24b10ef30eb7271&quot;,&quot;028616df9cbd236995fdddaec24b10ef30eb7271&quot;)"/>
    <hyperlink ref="B55" r:id="rId54" display="=HYPERLINK(&quot;https://github.com/zilliztech/milvus-distributed/commit/c12bbdf001cb5cc4d691829166df47990043f46f&quot;,&quot;c12bbdf001cb5cc4d691829166df47990043f46f&quot;)"/>
    <hyperlink ref="B56" r:id="rId55" display="=HYPERLINK(&quot;https://github.com/zilliztech/milvus-distributed/commit/50aff5ec0b29f631b269b861dc0fbd0b2dbbfbf8&quot;,&quot;50aff5ec0b29f631b269b861dc0fbd0b2dbbfbf8&quot;)"/>
    <hyperlink ref="B57" r:id="rId56" display="=HYPERLINK(&quot;https://github.com/zilliztech/milvus-distributed/commit/368dc413f0b27805459abe4e53d9cc630cc08720&quot;,&quot;368dc413f0b27805459abe4e53d9cc630cc08720&quot;)"/>
    <hyperlink ref="B58" r:id="rId57" display="=HYPERLINK(&quot;https://github.com/zilliztech/milvus-distributed/commit/57f281a29f4556ced0884a07e616aeb9f08bfd33&quot;,&quot;57f281a29f4556ced0884a07e616aeb9f08bfd33&quot;)"/>
    <hyperlink ref="B59" r:id="rId58" display="=HYPERLINK(&quot;https://github.com/zilliztech/milvus-distributed/commit/694ea3e1b51b5226513c95f191950ba55dca1c52&quot;,&quot;694ea3e1b51b5226513c95f191950ba55dca1c52&quot;)"/>
    <hyperlink ref="B60" r:id="rId59" display="=HYPERLINK(&quot;https://github.com/zilliztech/milvus-distributed/commit/e2c83f086bef870a58c805dd1933d4d29b09cb8f&quot;,&quot;e2c83f086bef870a58c805dd1933d4d29b09cb8f&quot;)"/>
    <hyperlink ref="B61" r:id="rId60" display="=HYPERLINK(&quot;https://github.com/zilliztech/milvus-distributed/commit/234c6e9ecf9ca6d1184e7ea54777ec513e66d3d3&quot;,&quot;234c6e9ecf9ca6d1184e7ea54777ec513e66d3d3&quot;)"/>
    <hyperlink ref="B62" r:id="rId61" display="=HYPERLINK(&quot;https://github.com/zilliztech/milvus-distributed/commit/75c34ac46dae44957d0c327c317bcb1ee2170b74&quot;,&quot;75c34ac46dae44957d0c327c317bcb1ee2170b74&quot;)"/>
    <hyperlink ref="B63" r:id="rId62" display="=HYPERLINK(&quot;https://github.com/zilliztech/milvus-distributed/commit/3cfc646a8a07e27e35ec718c229597907f80cd72&quot;,&quot;3cfc646a8a07e27e35ec718c229597907f80cd72&quot;)"/>
    <hyperlink ref="B64" r:id="rId63" display="=HYPERLINK(&quot;https://github.com/zilliztech/milvus-distributed/commit/e5fb35a52ea2de7af538f821d189d6d4360609fb&quot;,&quot;e5fb35a52ea2de7af538f821d189d6d4360609fb&quot;)"/>
    <hyperlink ref="B65" r:id="rId64" display="=HYPERLINK(&quot;https://github.com/zilliztech/milvus-distributed/commit/af07de5ceafd6009f4ed9c794d1524c0171f62bc&quot;,&quot;af07de5ceafd6009f4ed9c794d1524c0171f62bc&quot;)"/>
    <hyperlink ref="B66" r:id="rId65" display="=HYPERLINK(&quot;https://github.com/zilliztech/milvus-distributed/commit/b224cbd29f1cb5552f68b8987973e9dc88a5d002&quot;,&quot;b224cbd29f1cb5552f68b8987973e9dc88a5d002&quot;)"/>
    <hyperlink ref="B67" r:id="rId66" display="=HYPERLINK(&quot;https://github.com/zilliztech/milvus-distributed/commit/a47da760406720124d443dbd5d976bec6aaaba5a&quot;,&quot;a47da760406720124d443dbd5d976bec6aaaba5a&quot;)"/>
    <hyperlink ref="B68" r:id="rId67" display="=HYPERLINK(&quot;https://github.com/zilliztech/milvus-distributed/commit/9528baa69e8574591685b27ef3c2513f041383ac&quot;,&quot;9528baa69e8574591685b27ef3c2513f041383ac&quot;)"/>
    <hyperlink ref="B69" r:id="rId68" display="=HYPERLINK(&quot;https://github.com/zilliztech/milvus-distributed/commit/5210c885170f710617221ebffbb30ba22db0b6df&quot;,&quot;5210c885170f710617221ebffbb30ba22db0b6df&quot;)"/>
    <hyperlink ref="B70" r:id="rId69" display="=HYPERLINK(&quot;https://github.com/zilliztech/milvus-distributed/commit/5c2bcfffb3c43c0293a639b9a538eff5c0081157&quot;,&quot;5c2bcfffb3c43c0293a639b9a538eff5c0081157&quot;)"/>
    <hyperlink ref="B71" r:id="rId70" display="=HYPERLINK(&quot;https://github.com/zilliztech/milvus-distributed/commit/b667d11e9b958a975d43d7934cd4682ff64fece2&quot;,&quot;b667d11e9b958a975d43d7934cd4682ff64fece2&quot;)"/>
    <hyperlink ref="B72" r:id="rId71" display="=HYPERLINK(&quot;https://github.com/zilliztech/milvus-distributed/commit/3308811032077d66ce1b73d44232dd5f91f64f30&quot;,&quot;3308811032077d66ce1b73d44232dd5f91f64f30&quot;)"/>
    <hyperlink ref="B73" r:id="rId72" display="=HYPERLINK(&quot;https://github.com/zilliztech/milvus-distributed/commit/3a35ea2e6799189fc00051806d2145786377784d&quot;,&quot;3a35ea2e6799189fc00051806d2145786377784d&quot;)"/>
    <hyperlink ref="B74" r:id="rId73" display="=HYPERLINK(&quot;https://github.com/zilliztech/milvus-distributed/commit/3fd0cb9262718588d74b93d6ce84c18ecc08a88d&quot;,&quot;3fd0cb9262718588d74b93d6ce84c18ecc08a88d&quot;)"/>
    <hyperlink ref="B75" r:id="rId74" display="=HYPERLINK(&quot;https://github.com/zilliztech/milvus-distributed/commit/426b7bc3272d346ef14fa274ee34344a736182e8&quot;,&quot;426b7bc3272d346ef14fa274ee34344a736182e8&quot;)"/>
    <hyperlink ref="B76" r:id="rId75" display="=HYPERLINK(&quot;https://github.com/zilliztech/milvus-distributed/commit/4753db25d322e45f164f5bf776920e6b1ab42539&quot;,&quot;4753db25d322e45f164f5bf776920e6b1ab42539&quot;)"/>
    <hyperlink ref="B77" r:id="rId76" display="=HYPERLINK(&quot;https://github.com/zilliztech/milvus-distributed/commit/11faf0ef807ea1022127b3e62b77332273020786&quot;,&quot;11faf0ef807ea1022127b3e62b77332273020786&quot;)"/>
    <hyperlink ref="B78" r:id="rId77" display="=HYPERLINK(&quot;https://github.com/zilliztech/milvus-distributed/commit/9409d6534270d453d7bbfb57e5be204eecd45059&quot;,&quot;9409d6534270d453d7bbfb57e5be204eecd45059&quot;)"/>
    <hyperlink ref="B79" r:id="rId78" display="=HYPERLINK(&quot;https://github.com/zilliztech/milvus-distributed/commit/2b278ace3b1f3540b47ea376f1e043957b81751c&quot;,&quot;2b278ace3b1f3540b47ea376f1e043957b81751c&quot;)"/>
    <hyperlink ref="B80" r:id="rId79" display="=HYPERLINK(&quot;https://github.com/zilliztech/milvus-distributed/commit/9cc42cc476c897009d1369380fb7d0f70a5b5521&quot;,&quot;9cc42cc476c897009d1369380fb7d0f70a5b5521&quot;)"/>
    <hyperlink ref="B81" r:id="rId80" display="=HYPERLINK(&quot;https://github.com/zilliztech/milvus-distributed/commit/4282e900c52f3685542055799560a723ffbe43a1&quot;,&quot;4282e900c52f3685542055799560a723ffbe43a1&quot;)"/>
    <hyperlink ref="B82" r:id="rId81" display="=HYPERLINK(&quot;https://github.com/zilliztech/milvus-distributed/commit/ae3675c453119d42154d424ea0f5bdecd1c42178&quot;,&quot;ae3675c453119d42154d424ea0f5bdecd1c42178&quot;)"/>
    <hyperlink ref="B83" r:id="rId82" display="=HYPERLINK(&quot;https://github.com/zilliztech/milvus-distributed/commit/c378715a9c81c47984ad7c2e04fb34433146ada8&quot;,&quot;c378715a9c81c47984ad7c2e04fb34433146ada8&quot;)"/>
    <hyperlink ref="B84" r:id="rId83" display="=HYPERLINK(&quot;https://github.com/zilliztech/milvus-distributed/commit/28e363a3d6a9f3a37f1316aff992a261ee16553e&quot;,&quot;28e363a3d6a9f3a37f1316aff992a261ee16553e&quot;)"/>
    <hyperlink ref="B85" r:id="rId84" display="=HYPERLINK(&quot;https://github.com/zilliztech/milvus-distributed/commit/f526d0fe9f67d7ec896364a3bc2393d7eb3cc187&quot;,&quot;f526d0fe9f67d7ec896364a3bc2393d7eb3cc187&quot;)"/>
    <hyperlink ref="B86" r:id="rId85" display="=HYPERLINK(&quot;https://github.com/zilliztech/milvus-distributed/commit/eeb27f1b43896b5666f87eb13c6d95334cb95ae7&quot;,&quot;eeb27f1b43896b5666f87eb13c6d95334cb95ae7&quot;)"/>
    <hyperlink ref="B87" r:id="rId86" display="=HYPERLINK(&quot;https://github.com/zilliztech/milvus-distributed/commit/f08338344c401f77c06fbb399a2deec87ff6a030&quot;,&quot;f08338344c401f77c06fbb399a2deec87ff6a030&quot;)"/>
    <hyperlink ref="B88" r:id="rId87" display="=HYPERLINK(&quot;https://github.com/zilliztech/milvus-distributed/commit/ddaeafcfde160da00f8a33049b005b1d5750cddd&quot;,&quot;ddaeafcfde160da00f8a33049b005b1d5750cddd&quot;)"/>
    <hyperlink ref="B89" r:id="rId88" display="=HYPERLINK(&quot;https://github.com/zilliztech/milvus-distributed/commit/28d8472a527170ec73a3e2d74835fffd45ee4593&quot;,&quot;28d8472a527170ec73a3e2d74835fffd45ee4593&quot;)"/>
    <hyperlink ref="B90" r:id="rId89" display="=HYPERLINK(&quot;https://github.com/zilliztech/milvus-distributed/commit/816db529aaf03be473d68605e43c6dc928c28116&quot;,&quot;816db529aaf03be473d68605e43c6dc928c28116&quot;)"/>
    <hyperlink ref="B91" r:id="rId90" display="=HYPERLINK(&quot;https://github.com/zilliztech/milvus-distributed/commit/38c7f4c570ac5c1d1d4aafef820eb5e6e9656e7d&quot;,&quot;38c7f4c570ac5c1d1d4aafef820eb5e6e9656e7d&quot;)"/>
    <hyperlink ref="B92" r:id="rId91" display="=HYPERLINK(&quot;https://github.com/zilliztech/milvus-distributed/commit/42e43cb3f0679c112e8affa99b070b4e0422c599&quot;,&quot;42e43cb3f0679c112e8affa99b070b4e0422c599&quot;)"/>
    <hyperlink ref="B93" r:id="rId92" display="=HYPERLINK(&quot;https://github.com/zilliztech/milvus-distributed/commit/6a933b5df84afc433c1864806a225b65bc156762&quot;,&quot;6a933b5df84afc433c1864806a225b65bc156762&quot;)"/>
    <hyperlink ref="B94" r:id="rId93" display="=HYPERLINK(&quot;https://github.com/zilliztech/milvus-distributed/commit/c75b9e33b0298aecaca1c3a31ddb394367c6137d&quot;,&quot;c75b9e33b0298aecaca1c3a31ddb394367c6137d&quot;)"/>
    <hyperlink ref="B95" r:id="rId94" display="=HYPERLINK(&quot;https://github.com/zilliztech/milvus-distributed/commit/e4ad3b5c6023c39c517d8326f3fbe59b6df02df9&quot;,&quot;e4ad3b5c6023c39c517d8326f3fbe59b6df02df9&quot;)"/>
    <hyperlink ref="B96" r:id="rId95" display="=HYPERLINK(&quot;https://github.com/zilliztech/milvus-distributed/commit/7ca0555b594dd66d6100dcf29fdc93258838558f&quot;,&quot;7ca0555b594dd66d6100dcf29fdc93258838558f&quot;)"/>
    <hyperlink ref="B97" r:id="rId96" display="=HYPERLINK(&quot;https://github.com/zilliztech/milvus-distributed/commit/3ded069f2d4d4393144bebbe3932fc6ee35f2480&quot;,&quot;3ded069f2d4d4393144bebbe3932fc6ee35f2480&quot;)"/>
    <hyperlink ref="B98" r:id="rId97" display="=HYPERLINK(&quot;https://github.com/zilliztech/milvus-distributed/commit/7168a4d3ea23e21618ee8db2197cafdc2e5b3ed1&quot;,&quot;7168a4d3ea23e21618ee8db2197cafdc2e5b3ed1&quot;)"/>
    <hyperlink ref="B99" r:id="rId98" display="=HYPERLINK(&quot;https://github.com/zilliztech/milvus-distributed/commit/51912f1607d20d3451f616cc46038ea0e60aa9bd&quot;,&quot;51912f1607d20d3451f616cc46038ea0e60aa9bd&quot;)"/>
    <hyperlink ref="B100" r:id="rId99" display="=HYPERLINK(&quot;https://github.com/zilliztech/milvus-distributed/commit/0fb74b3fec2ebaf9d423b04d8f5276dbe1bc887e&quot;,&quot;0fb74b3fec2ebaf9d423b04d8f5276dbe1bc887e&quot;)"/>
    <hyperlink ref="B101" r:id="rId100" display="=HYPERLINK(&quot;https://github.com/zilliztech/milvus-distributed/commit/c3061f9724b23329886739eb511f892b80e668c4&quot;,&quot;c3061f9724b23329886739eb511f892b80e668c4&quot;)"/>
    <hyperlink ref="B102" r:id="rId101" display="=HYPERLINK(&quot;https://github.com/zilliztech/milvus-distributed/commit/7c5083f43611728992f7742903df55e5291b06c1&quot;,&quot;7c5083f43611728992f7742903df55e5291b06c1&quot;)"/>
    <hyperlink ref="B103" r:id="rId102" display="=HYPERLINK(&quot;https://github.com/zilliztech/milvus-distributed/commit/0a549c6cb1276f4c7272444373bd484419f80e84&quot;,&quot;0a549c6cb1276f4c7272444373bd484419f80e84&quot;)"/>
    <hyperlink ref="B104" r:id="rId103" display="=HYPERLINK(&quot;https://github.com/zilliztech/milvus-distributed/commit/5e401c5f72478360e736ef62c6e772fd125c8a3b&quot;,&quot;5e401c5f72478360e736ef62c6e772fd125c8a3b&quot;)"/>
    <hyperlink ref="B105" r:id="rId104" display="=HYPERLINK(&quot;https://github.com/zilliztech/milvus-distributed/commit/3c718b2d1e92785f7de4244bc01d11ed9208c6da&quot;,&quot;3c718b2d1e92785f7de4244bc01d11ed9208c6da&quot;)"/>
    <hyperlink ref="B106" r:id="rId105" display="=HYPERLINK(&quot;https://github.com/zilliztech/milvus-distributed/commit/093a1c11f92c8c4414a6b8a3d38acaa4c2063753&quot;,&quot;093a1c11f92c8c4414a6b8a3d38acaa4c2063753&quot;)"/>
    <hyperlink ref="B107" r:id="rId106" display="=HYPERLINK(&quot;https://github.com/zilliztech/milvus-distributed/commit/15ca8e2b4b19dafe9db09db4b850064990568a43&quot;,&quot;15ca8e2b4b19dafe9db09db4b850064990568a43&quot;)"/>
    <hyperlink ref="B108" r:id="rId107" display="=HYPERLINK(&quot;https://github.com/zilliztech/milvus-distributed/commit/5abf2fc6d44e47b0e69e735f7d705ce7006e9c67&quot;,&quot;5abf2fc6d44e47b0e69e735f7d705ce7006e9c67&quot;)"/>
    <hyperlink ref="B109" r:id="rId108" display="=HYPERLINK(&quot;https://github.com/zilliztech/milvus-distributed/commit/393e54404c0d9e8bd7014da80314bab88ad6e960&quot;,&quot;393e54404c0d9e8bd7014da80314bab88ad6e960&quot;)"/>
    <hyperlink ref="B110" r:id="rId109" display="=HYPERLINK(&quot;https://github.com/zilliztech/milvus-distributed/commit/2ce19013f017b1d1c1ec0d3605c7d46a5d243fd6&quot;,&quot;2ce19013f017b1d1c1ec0d3605c7d46a5d243fd6&quot;)"/>
    <hyperlink ref="B111" r:id="rId110" display="=HYPERLINK(&quot;https://github.com/zilliztech/milvus-distributed/commit/a15182af161457603a1b1b2dcc1a6606e9f7618f&quot;,&quot;a15182af161457603a1b1b2dcc1a6606e9f7618f&quot;)"/>
    <hyperlink ref="B112" r:id="rId111" display="=HYPERLINK(&quot;https://github.com/zilliztech/milvus-distributed/commit/924c2cb5bbc6ca777826a2fc93821a14b8edb72e&quot;,&quot;924c2cb5bbc6ca777826a2fc93821a14b8edb72e&quot;)"/>
    <hyperlink ref="B113" r:id="rId112" display="=HYPERLINK(&quot;https://github.com/zilliztech/milvus-distributed/commit/c84c39fc774c2062a9ea152aa592fe405759b862&quot;,&quot;c84c39fc774c2062a9ea152aa592fe405759b862&quot;)"/>
    <hyperlink ref="B114" r:id="rId113" display="=HYPERLINK(&quot;https://github.com/zilliztech/milvus-distributed/commit/2d8e78942219463d96906de15c65bd0cd34813e9&quot;,&quot;2d8e78942219463d96906de15c65bd0cd34813e9&quot;)"/>
    <hyperlink ref="B115" r:id="rId114" display="=HYPERLINK(&quot;https://github.com/zilliztech/milvus-distributed/commit/e97ae1cdfe86662c5250d0dee1ee2334b85ed7b3&quot;,&quot;e97ae1cdfe86662c5250d0dee1ee2334b85ed7b3&quot;)"/>
    <hyperlink ref="B116" r:id="rId115" display="=HYPERLINK(&quot;https://github.com/zilliztech/milvus-distributed/commit/5804bc498815313e96892cac41d9607a4abb2090&quot;,&quot;5804bc498815313e96892cac41d9607a4abb2090&quot;)"/>
    <hyperlink ref="B117" r:id="rId116" display="=HYPERLINK(&quot;https://github.com/zilliztech/milvus-distributed/commit/f849652e5c01245ccfd9fdbe4b3caff7f1b7062a&quot;,&quot;f849652e5c01245ccfd9fdbe4b3caff7f1b7062a&quot;)"/>
    <hyperlink ref="B118" r:id="rId117" display="=HYPERLINK(&quot;https://github.com/zilliztech/milvus-distributed/commit/b968e85347a07f7a8fc000de638e6910cda9bc98&quot;,&quot;b968e85347a07f7a8fc000de638e6910cda9bc98&quot;)"/>
    <hyperlink ref="B119" r:id="rId118" display="=HYPERLINK(&quot;https://github.com/zilliztech/milvus-distributed/commit/fd00ee8eb7d2fc322a43cfd3e498849f84d9fa94&quot;,&quot;fd00ee8eb7d2fc322a43cfd3e498849f84d9fa94&quot;)"/>
    <hyperlink ref="B120" r:id="rId119" display="=HYPERLINK(&quot;https://github.com/zilliztech/milvus-distributed/commit/649be6d9e88edb1b480b99f17e2204f7ef3215b7&quot;,&quot;649be6d9e88edb1b480b99f17e2204f7ef3215b7&quot;)"/>
    <hyperlink ref="B121" r:id="rId120" display="=HYPERLINK(&quot;https://github.com/zilliztech/milvus-distributed/commit/dab1ee139174dbf5e8a4665549d7713c4459f963&quot;,&quot;dab1ee139174dbf5e8a4665549d7713c4459f963&quot;)"/>
    <hyperlink ref="B122" r:id="rId121" display="=HYPERLINK(&quot;https://github.com/zilliztech/milvus-distributed/commit/d8c42ae358282ef816cdd02bd4a9590769d774cc&quot;,&quot;d8c42ae358282ef816cdd02bd4a9590769d774cc&quot;)"/>
    <hyperlink ref="B123" r:id="rId122" display="=HYPERLINK(&quot;https://github.com/zilliztech/milvus-distributed/commit/022e184b09e28c657410cc22e130fba2dcb21593&quot;,&quot;022e184b09e28c657410cc22e130fba2dcb21593&quot;)"/>
    <hyperlink ref="B124" r:id="rId123" display="=HYPERLINK(&quot;https://github.com/zilliztech/milvus-distributed/commit/592f7c77345170dacdb2b474891e74a71422149a&quot;,&quot;592f7c77345170dacdb2b474891e74a71422149a&quot;)"/>
    <hyperlink ref="B125" r:id="rId124" display="=HYPERLINK(&quot;https://github.com/zilliztech/milvus-distributed/commit/d5fe5b4fa8a107d091a6e4058b4f8b33394dd081&quot;,&quot;d5fe5b4fa8a107d091a6e4058b4f8b33394dd081&quot;)"/>
    <hyperlink ref="B126" r:id="rId125" display="=HYPERLINK(&quot;https://github.com/zilliztech/milvus-distributed/commit/340c5ae01b2f972a22c023b2aada77786818ed4f&quot;,&quot;340c5ae01b2f972a22c023b2aada77786818ed4f&quot;)"/>
    <hyperlink ref="B127" r:id="rId126" display="=HYPERLINK(&quot;https://github.com/zilliztech/milvus-distributed/commit/57b57ded9d057e09f0ede2458c24a0b034da225d&quot;,&quot;57b57ded9d057e09f0ede2458c24a0b034da225d&quot;)"/>
    <hyperlink ref="B128" r:id="rId127" display="=HYPERLINK(&quot;https://github.com/zilliztech/milvus-distributed/commit/4e5e01360cde11bd74c13705176838efe98b60f3&quot;,&quot;4e5e01360cde11bd74c13705176838efe98b60f3&quot;)"/>
    <hyperlink ref="B129" r:id="rId128" display="=HYPERLINK(&quot;https://github.com/zilliztech/milvus-distributed/commit/15a5478ce24f07e6320729f28b162063346e190d&quot;,&quot;15a5478ce24f07e6320729f28b162063346e190d&quot;)"/>
    <hyperlink ref="B130" r:id="rId129" display="=HYPERLINK(&quot;https://github.com/zilliztech/milvus-distributed/commit/21e8c2c27dce1375a1096f960997a7d7357dab6c&quot;,&quot;21e8c2c27dce1375a1096f960997a7d7357dab6c&quot;)"/>
    <hyperlink ref="B131" r:id="rId130" display="=HYPERLINK(&quot;https://github.com/zilliztech/milvus-distributed/commit/84610d7d5965f4b1ab6e598f5ff2fcd194b39648&quot;,&quot;84610d7d5965f4b1ab6e598f5ff2fcd194b39648&quot;)"/>
    <hyperlink ref="B132" r:id="rId131" display="=HYPERLINK(&quot;https://github.com/zilliztech/milvus-distributed/commit/027fa6d3c9d30d904778f6ea4ebd9f8a5daba7df&quot;,&quot;027fa6d3c9d30d904778f6ea4ebd9f8a5daba7df&quot;)"/>
    <hyperlink ref="B133" r:id="rId132" display="=HYPERLINK(&quot;https://github.com/zilliztech/milvus-distributed/commit/fe610754946bffce61774a1d236bccd2cac121e9&quot;,&quot;fe610754946bffce61774a1d236bccd2cac121e9&quot;)"/>
    <hyperlink ref="B134" r:id="rId133" display="=HYPERLINK(&quot;https://github.com/zilliztech/milvus-distributed/commit/18dadd0a7ded63ce8d46bc21cb09cc91de017b36&quot;,&quot;18dadd0a7ded63ce8d46bc21cb09cc91de017b36&quot;)"/>
    <hyperlink ref="B135" r:id="rId134" display="=HYPERLINK(&quot;https://github.com/zilliztech/milvus-distributed/commit/2bc53d579c3adc2c5e00b116577c7907081fc6bb&quot;,&quot;2bc53d579c3adc2c5e00b116577c7907081fc6bb&quot;)"/>
    <hyperlink ref="B136" r:id="rId135" display="=HYPERLINK(&quot;https://github.com/zilliztech/milvus-distributed/commit/79a5f9217b522a18ce29065fa4aeb043044c8837&quot;,&quot;79a5f9217b522a18ce29065fa4aeb043044c8837&quot;)"/>
    <hyperlink ref="B137" r:id="rId136" display="=HYPERLINK(&quot;https://github.com/zilliztech/milvus-distributed/commit/b064fb1b2a8cd9db41eeed05f590fa806466e4a4&quot;,&quot;b064fb1b2a8cd9db41eeed05f590fa806466e4a4&quot;)"/>
    <hyperlink ref="B138" r:id="rId137" display="=HYPERLINK(&quot;https://github.com/zilliztech/milvus-distributed/commit/8742b92cbfb507a36ca3b7cd10c2d076309ec19c&quot;,&quot;8742b92cbfb507a36ca3b7cd10c2d076309ec19c&quot;)"/>
    <hyperlink ref="B139" r:id="rId138" display="=HYPERLINK(&quot;https://github.com/zilliztech/milvus-distributed/commit/3e59bd97133bdb13eeb1726697b3f958d0d00e32&quot;,&quot;3e59bd97133bdb13eeb1726697b3f958d0d00e32&quot;)"/>
    <hyperlink ref="B140" r:id="rId139" display="=HYPERLINK(&quot;https://github.com/zilliztech/milvus-distributed/commit/e86fa34f6f27329a8f6b8a2e5ecf9374deac48b0&quot;,&quot;e86fa34f6f27329a8f6b8a2e5ecf9374deac48b0&quot;)"/>
    <hyperlink ref="B141" r:id="rId140" display="=HYPERLINK(&quot;https://github.com/zilliztech/milvus-distributed/commit/d3d8aa826545271edb72a615d81ae0fb2146a39f&quot;,&quot;d3d8aa826545271edb72a615d81ae0fb2146a39f&quot;)"/>
    <hyperlink ref="B142" r:id="rId141" display="=HYPERLINK(&quot;https://github.com/zilliztech/milvus-distributed/commit/68eaabf684b0ef86262b94772474b1b13f594b85&quot;,&quot;68eaabf684b0ef86262b94772474b1b13f594b85&quot;)"/>
    <hyperlink ref="B143" r:id="rId142" display="=HYPERLINK(&quot;https://github.com/zilliztech/milvus-distributed/commit/22064888265e4b8497fa989a9697bebc3f528ca6&quot;,&quot;22064888265e4b8497fa989a9697bebc3f528ca6&quot;)"/>
    <hyperlink ref="B144" r:id="rId143" display="=HYPERLINK(&quot;https://github.com/zilliztech/milvus-distributed/commit/e27683b45d440370107abc20df4adfdd84517a1e&quot;,&quot;e27683b45d440370107abc20df4adfdd84517a1e&quot;)"/>
    <hyperlink ref="B145" r:id="rId144" display="=HYPERLINK(&quot;https://github.com/zilliztech/milvus-distributed/commit/96bb405a089f8844157a978887a2a84451dfd32b&quot;,&quot;96bb405a089f8844157a978887a2a84451dfd32b&quot;)"/>
    <hyperlink ref="B146" r:id="rId145" display="=HYPERLINK(&quot;https://github.com/zilliztech/milvus-distributed/commit/b46480b2d7458dc17d314f8878529cb9bcd4ce21&quot;,&quot;b46480b2d7458dc17d314f8878529cb9bcd4ce21&quot;)"/>
    <hyperlink ref="B147" r:id="rId146" display="=HYPERLINK(&quot;https://github.com/zilliztech/milvus-distributed/commit/98a3aaa064b56e2bf7b582c04e96a092b1fcbdfb&quot;,&quot;98a3aaa064b56e2bf7b582c04e96a092b1fcbdfb&quot;)"/>
    <hyperlink ref="B148" r:id="rId147" display="=HYPERLINK(&quot;https://github.com/zilliztech/milvus-distributed/commit/7564b6c1c47b6fc4f170909292d6910fdebd10dd&quot;,&quot;7564b6c1c47b6fc4f170909292d6910fdebd10dd&quot;)"/>
    <hyperlink ref="B149" r:id="rId148" display="=HYPERLINK(&quot;https://github.com/zilliztech/milvus-distributed/commit/5834a8a4d6cec52f0ef41450104a5c3fdf5f5efa&quot;,&quot;5834a8a4d6cec52f0ef41450104a5c3fdf5f5efa&quot;)"/>
    <hyperlink ref="B150" r:id="rId149" display="=HYPERLINK(&quot;https://github.com/zilliztech/milvus-distributed/commit/0bdf3fd50947cac9802da751f6db2f67f1b09bc5&quot;,&quot;0bdf3fd50947cac9802da751f6db2f67f1b09bc5&quot;)"/>
    <hyperlink ref="B151" r:id="rId150" display="=HYPERLINK(&quot;https://github.com/zilliztech/milvus-distributed/commit/6bfc6b59057c5ee2dcb7e9c096897a18275ea049&quot;,&quot;6bfc6b59057c5ee2dcb7e9c096897a18275ea049&quot;)"/>
    <hyperlink ref="B152" r:id="rId151" display="=HYPERLINK(&quot;https://github.com/zilliztech/milvus-distributed/commit/451f21545e8f4768b96c071989ded1419eb9b266&quot;,&quot;451f21545e8f4768b96c071989ded1419eb9b266&quot;)"/>
    <hyperlink ref="B153" r:id="rId152" display="=HYPERLINK(&quot;https://github.com/zilliztech/milvus-distributed/commit/ce913c7d05b0e665feeebf7fe0780f9db929557f&quot;,&quot;ce913c7d05b0e665feeebf7fe0780f9db929557f&quot;)"/>
    <hyperlink ref="B154" r:id="rId153" display="=HYPERLINK(&quot;https://github.com/zilliztech/milvus-distributed/commit/f19999f0bd727cdbbf6bfe5a1582754a68fc820d&quot;,&quot;f19999f0bd727cdbbf6bfe5a1582754a68fc820d&quot;)"/>
    <hyperlink ref="B155" r:id="rId154" display="=HYPERLINK(&quot;https://github.com/zilliztech/milvus-distributed/commit/8078bdf601436edb34f94ab2f5e0d3f822618a7a&quot;,&quot;8078bdf601436edb34f94ab2f5e0d3f822618a7a&quot;)"/>
    <hyperlink ref="B156" r:id="rId155" display="=HYPERLINK(&quot;https://github.com/zilliztech/milvus-distributed/commit/a43b981c820e7c59b0a7649fb3d2ead589be7c6d&quot;,&quot;a43b981c820e7c59b0a7649fb3d2ead589be7c6d&quot;)"/>
    <hyperlink ref="B157" r:id="rId156" display="=HYPERLINK(&quot;https://github.com/zilliztech/milvus-distributed/commit/ca64071e132602a3ac9125307c26d4263f3ce30c&quot;,&quot;ca64071e132602a3ac9125307c26d4263f3ce30c&quot;)"/>
    <hyperlink ref="B158" r:id="rId157" display="=HYPERLINK(&quot;https://github.com/zilliztech/milvus-distributed/commit/5788a21c2fb1ddb3301fcdd79374441172833844&quot;,&quot;5788a21c2fb1ddb3301fcdd79374441172833844&quot;)"/>
    <hyperlink ref="B159" r:id="rId158" display="=HYPERLINK(&quot;https://github.com/zilliztech/milvus-distributed/commit/68f1eff2850d0784216f69a01fe67e7bf0e7ec9f&quot;,&quot;68f1eff2850d0784216f69a01fe67e7bf0e7ec9f&quot;)"/>
    <hyperlink ref="B160" r:id="rId159" display="=HYPERLINK(&quot;https://github.com/zilliztech/milvus-distributed/commit/c95efb78e08204ebcac14a188d496c22a9245f6b&quot;,&quot;c95efb78e08204ebcac14a188d496c22a9245f6b&quot;)"/>
    <hyperlink ref="B161" r:id="rId160" display="=HYPERLINK(&quot;https://github.com/zilliztech/milvus-distributed/commit/29cda4ba6e96d542707b09e80d6890f87fa05174&quot;,&quot;29cda4ba6e96d542707b09e80d6890f87fa05174&quot;)"/>
    <hyperlink ref="B162" r:id="rId161" display="=HYPERLINK(&quot;https://github.com/zilliztech/milvus-distributed/commit/3f41ae44e4138b365e26c1c31dd81e72b1e62be3&quot;,&quot;3f41ae44e4138b365e26c1c31dd81e72b1e62be3&quot;)"/>
    <hyperlink ref="B163" r:id="rId162" display="=HYPERLINK(&quot;https://github.com/zilliztech/milvus-distributed/commit/3c2ef5d7fe5c1cd04e356b982005cb667bdfc699&quot;,&quot;3c2ef5d7fe5c1cd04e356b982005cb667bdfc699&quot;)"/>
    <hyperlink ref="B164" r:id="rId163" display="=HYPERLINK(&quot;https://github.com/zilliztech/milvus-distributed/commit/47598a79a6ec8de278c995b9934b5fe9e0e18b2b&quot;,&quot;47598a79a6ec8de278c995b9934b5fe9e0e18b2b&quot;)"/>
    <hyperlink ref="B165" r:id="rId164" display="=HYPERLINK(&quot;https://github.com/zilliztech/milvus-distributed/commit/2c583ced05cee0e404bf38483ba0643f98e960fd&quot;,&quot;2c583ced05cee0e404bf38483ba0643f98e960fd&quot;)"/>
    <hyperlink ref="B166" r:id="rId165" display="=HYPERLINK(&quot;https://github.com/zilliztech/milvus-distributed/commit/d633d0edd2e4a427c84589c950989e00a67f9f29&quot;,&quot;d633d0edd2e4a427c84589c950989e00a67f9f29&quot;)"/>
    <hyperlink ref="B167" r:id="rId166" display="=HYPERLINK(&quot;https://github.com/zilliztech/milvus-distributed/commit/0a00cb44a23ed334c34141c995143499b43f9212&quot;,&quot;0a00cb44a23ed334c34141c995143499b43f9212&quot;)"/>
    <hyperlink ref="B168" r:id="rId167" display="=HYPERLINK(&quot;https://github.com/zilliztech/milvus-distributed/commit/99888bc9f73c4e78f4faa4ddd3617f15f5a833d9&quot;,&quot;99888bc9f73c4e78f4faa4ddd3617f15f5a833d9&quot;)"/>
    <hyperlink ref="B169" r:id="rId168" display="=HYPERLINK(&quot;https://github.com/zilliztech/milvus-distributed/commit/b9784ed680ae2b6483d29dd428e9f4da2a4e1601&quot;,&quot;b9784ed680ae2b6483d29dd428e9f4da2a4e1601&quot;)"/>
    <hyperlink ref="B170" r:id="rId169" display="=HYPERLINK(&quot;https://github.com/zilliztech/milvus-distributed/commit/6d72757edcaa4a033ce2c513c5c8dd2febac2ca4&quot;,&quot;6d72757edcaa4a033ce2c513c5c8dd2febac2ca4&quot;)"/>
    <hyperlink ref="B171" r:id="rId170" display="=HYPERLINK(&quot;https://github.com/zilliztech/milvus-distributed/commit/8906bc8e99aa4c2f72a0a23e3a6bd4c478255fe4&quot;,&quot;8906bc8e99aa4c2f72a0a23e3a6bd4c478255fe4&quot;)"/>
    <hyperlink ref="B172" r:id="rId171" display="=HYPERLINK(&quot;https://github.com/zilliztech/milvus-distributed/commit/5456323ab5032951dfd56c641df8cedb9e255b7c&quot;,&quot;5456323ab5032951dfd56c641df8cedb9e255b7c&quot;)"/>
    <hyperlink ref="B173" r:id="rId172" display="=HYPERLINK(&quot;https://github.com/zilliztech/milvus-distributed/commit/106c4fbbfebcb14bc1f6534c1c352a7467eed44a&quot;,&quot;106c4fbbfebcb14bc1f6534c1c352a7467eed44a&quot;)"/>
    <hyperlink ref="B174" r:id="rId173" display="=HYPERLINK(&quot;https://github.com/zilliztech/milvus-distributed/commit/b9b52ecb07d9f279e99eeb23182e625cfffbebce&quot;,&quot;b9b52ecb07d9f279e99eeb23182e625cfffbebce&quot;)"/>
    <hyperlink ref="B175" r:id="rId174" display="=HYPERLINK(&quot;https://github.com/zilliztech/milvus-distributed/commit/8e4c3abfeecac496a76d6f216346d2c7b21b979a&quot;,&quot;8e4c3abfeecac496a76d6f216346d2c7b21b979a&quot;)"/>
    <hyperlink ref="B176" r:id="rId175" display="=HYPERLINK(&quot;https://github.com/zilliztech/milvus-distributed/commit/40ba6a3cd37e7a2370e5f382063f12e53182cf8b&quot;,&quot;40ba6a3cd37e7a2370e5f382063f12e53182cf8b&quot;)"/>
    <hyperlink ref="B177" r:id="rId176" display="=HYPERLINK(&quot;https://github.com/zilliztech/milvus-distributed/commit/9ea6ae3ac88d6178b79b3150b12c5e846978d8bb&quot;,&quot;9ea6ae3ac88d6178b79b3150b12c5e846978d8bb&quot;)"/>
    <hyperlink ref="B178" r:id="rId177" display="=HYPERLINK(&quot;https://github.com/zilliztech/milvus-distributed/commit/7123a3d1bed69a26ee467ce4aae496de130a26cc&quot;,&quot;7123a3d1bed69a26ee467ce4aae496de130a26cc&quot;)"/>
    <hyperlink ref="B179" r:id="rId178" display="=HYPERLINK(&quot;https://github.com/zilliztech/milvus-distributed/commit/18a280c393c3d9174fbbb5e195152baed32ce448&quot;,&quot;18a280c393c3d9174fbbb5e195152baed32ce448&quot;)"/>
    <hyperlink ref="B180" r:id="rId179" display="=HYPERLINK(&quot;https://github.com/zilliztech/milvus-distributed/commit/fc20510cd3e249fffb383621fce72c3d713a44ff&quot;,&quot;fc20510cd3e249fffb383621fce72c3d713a44ff&quot;)"/>
    <hyperlink ref="B181" r:id="rId180" display="=HYPERLINK(&quot;https://github.com/zilliztech/milvus-distributed/commit/22f86be2f3d6067e550a7edc1aa95c24eb9819fc&quot;,&quot;22f86be2f3d6067e550a7edc1aa95c24eb9819fc&quot;)"/>
    <hyperlink ref="B182" r:id="rId181" display="=HYPERLINK(&quot;https://github.com/zilliztech/milvus-distributed/commit/5d4a5e8dc56282663d807a5d648dc84f4313c068&quot;,&quot;5d4a5e8dc56282663d807a5d648dc84f4313c068&quot;)"/>
    <hyperlink ref="B183" r:id="rId182" display="=HYPERLINK(&quot;https://github.com/zilliztech/milvus-distributed/commit/284aa06955a7f17a260cbcc615505b7d08efcbdf&quot;,&quot;284aa06955a7f17a260cbcc615505b7d08efcbdf&quot;)"/>
    <hyperlink ref="B184" r:id="rId183" display="=HYPERLINK(&quot;https://github.com/zilliztech/milvus-distributed/commit/2475123cdec2235381ce182e4c15bbbc0d92f6e6&quot;,&quot;2475123cdec2235381ce182e4c15bbbc0d92f6e6&quot;)"/>
    <hyperlink ref="B185" r:id="rId184" display="=HYPERLINK(&quot;https://github.com/zilliztech/milvus-distributed/commit/a05761637e344f3650274bd23b9c5321668b5e31&quot;,&quot;a05761637e344f3650274bd23b9c5321668b5e31&quot;)"/>
    <hyperlink ref="B186" r:id="rId185" display="=HYPERLINK(&quot;https://github.com/zilliztech/milvus-distributed/commit/bf941d77dd7e063a9fd71048ea7c2b44d38069da&quot;,&quot;bf941d77dd7e063a9fd71048ea7c2b44d38069da&quot;)"/>
    <hyperlink ref="B187" r:id="rId186" display="=HYPERLINK(&quot;https://github.com/zilliztech/milvus-distributed/commit/f61319d59f2fbd6ed974314440ca86015ee38803&quot;,&quot;f61319d59f2fbd6ed974314440ca86015ee38803&quot;)"/>
    <hyperlink ref="B188" r:id="rId187" display="=HYPERLINK(&quot;https://github.com/zilliztech/milvus-distributed/commit/78d0418720737ce4490a60ae6244a0f81079849f&quot;,&quot;78d0418720737ce4490a60ae6244a0f81079849f&quot;)"/>
    <hyperlink ref="B189" r:id="rId188" display="=HYPERLINK(&quot;https://github.com/zilliztech/milvus-distributed/commit/88b831f0a9c7a2b5b2adb75511a673e1e5fbe69b&quot;,&quot;88b831f0a9c7a2b5b2adb75511a673e1e5fbe69b&quot;)"/>
    <hyperlink ref="B190" r:id="rId189" display="=HYPERLINK(&quot;https://github.com/zilliztech/milvus-distributed/commit/1bb744c523a62bb5bea0b3ec8d4c3e7d19546980&quot;,&quot;1bb744c523a62bb5bea0b3ec8d4c3e7d19546980&quot;)"/>
    <hyperlink ref="B191" r:id="rId190" display="=HYPERLINK(&quot;https://github.com/zilliztech/milvus-distributed/commit/11a22853380a9af3ac862b36cfd984f989d734a5&quot;,&quot;11a22853380a9af3ac862b36cfd984f989d734a5&quot;)"/>
    <hyperlink ref="B192" r:id="rId191" display="=HYPERLINK(&quot;https://github.com/zilliztech/milvus-distributed/commit/2a738f9553736d18c970843c1d7c04b55df6fc60&quot;,&quot;2a738f9553736d18c970843c1d7c04b55df6fc60&quot;)"/>
    <hyperlink ref="B193" r:id="rId192" display="=HYPERLINK(&quot;https://github.com/zilliztech/milvus-distributed/commit/42ca0ac05660748f22150878de76e38dabaf935a&quot;,&quot;42ca0ac05660748f22150878de76e38dabaf935a&quot;)"/>
    <hyperlink ref="B194" r:id="rId193" display="=HYPERLINK(&quot;https://github.com/zilliztech/milvus-distributed/commit/9ff23cb9e162c36d313afce240f2ccbf24c3f28c&quot;,&quot;9ff23cb9e162c36d313afce240f2ccbf24c3f28c&quot;)"/>
    <hyperlink ref="B195" r:id="rId194" display="=HYPERLINK(&quot;https://github.com/zilliztech/milvus-distributed/commit/5331247bb9453b6848af0c34c3058fe619a6bb71&quot;,&quot;5331247bb9453b6848af0c34c3058fe619a6bb71&quot;)"/>
    <hyperlink ref="B196" r:id="rId195" display="=HYPERLINK(&quot;https://github.com/zilliztech/milvus-distributed/commit/c29575ff2e78064645b67d7a4a091281e2511ad8&quot;,&quot;c29575ff2e78064645b67d7a4a091281e2511ad8&quot;)"/>
    <hyperlink ref="B197" r:id="rId196" display="=HYPERLINK(&quot;https://github.com/zilliztech/milvus-distributed/commit/311694db79bc8a4b100dcd50ff707e7543465450&quot;,&quot;311694db79bc8a4b100dcd50ff707e7543465450&quot;)"/>
    <hyperlink ref="B198" r:id="rId197" display="=HYPERLINK(&quot;https://github.com/zilliztech/milvus-distributed/commit/3aa00987df334b89a1e9aff7d61b6ba89d78345d&quot;,&quot;3aa00987df334b89a1e9aff7d61b6ba89d78345d&quot;)"/>
    <hyperlink ref="B199" r:id="rId198" display="=HYPERLINK(&quot;https://github.com/zilliztech/milvus-distributed/commit/51eeb979a2b5546ed11d68d3519744141e3a0635&quot;,&quot;51eeb979a2b5546ed11d68d3519744141e3a0635&quot;)"/>
    <hyperlink ref="B200" r:id="rId199" display="=HYPERLINK(&quot;https://github.com/zilliztech/milvus-distributed/commit/bd7b788d56e59a5399e3cb7c24e4a10a54e43c46&quot;,&quot;bd7b788d56e59a5399e3cb7c24e4a10a54e43c46&quot;)"/>
    <hyperlink ref="B201" r:id="rId200" display="=HYPERLINK(&quot;https://github.com/zilliztech/milvus-distributed/commit/5872f2a5e53a6bf21c62d8d5b945461eea661ca4&quot;,&quot;5872f2a5e53a6bf21c62d8d5b945461eea661ca4&quot;)"/>
    <hyperlink ref="B202" r:id="rId201" display="=HYPERLINK(&quot;https://github.com/zilliztech/milvus-distributed/commit/b75b31820d6ea37328919718e397b44ff4fa3d60&quot;,&quot;b75b31820d6ea37328919718e397b44ff4fa3d60&quot;)"/>
    <hyperlink ref="B203" r:id="rId202" display="=HYPERLINK(&quot;https://github.com/zilliztech/milvus-distributed/commit/00e02072874d1219916bc3c677fc9c9b8cf21dfc&quot;,&quot;00e02072874d1219916bc3c677fc9c9b8cf21dfc&quot;)"/>
    <hyperlink ref="B204" r:id="rId203" display="=HYPERLINK(&quot;https://github.com/zilliztech/milvus-distributed/commit/27a8d038077ff79665659cda8b274a9e8506f476&quot;,&quot;27a8d038077ff79665659cda8b274a9e8506f476&quot;)"/>
    <hyperlink ref="B205" r:id="rId204" display="=HYPERLINK(&quot;https://github.com/zilliztech/milvus-distributed/commit/7218cbff817bb8b752da341e847d2c0c88179548&quot;,&quot;7218cbff817bb8b752da341e847d2c0c88179548&quot;)"/>
    <hyperlink ref="B206" r:id="rId205" display="=HYPERLINK(&quot;https://github.com/zilliztech/milvus-distributed/commit/4debce085cba6d808b759fe7c950f2aff94f06fe&quot;,&quot;4debce085cba6d808b759fe7c950f2aff94f06fe&quot;)"/>
    <hyperlink ref="B207" r:id="rId206" display="=HYPERLINK(&quot;https://github.com/zilliztech/milvus-distributed/commit/6a4959d8e5965cb5d0effea093d91b7343eff348&quot;,&quot;6a4959d8e5965cb5d0effea093d91b7343eff348&quot;)"/>
    <hyperlink ref="B208" r:id="rId207" display="=HYPERLINK(&quot;https://github.com/zilliztech/milvus-distributed/commit/76971fbab26e8b993585e648c2834da01d209bfc&quot;,&quot;76971fbab26e8b993585e648c2834da01d209bfc&quot;)"/>
    <hyperlink ref="B209" r:id="rId208" display="=HYPERLINK(&quot;https://github.com/zilliztech/milvus-distributed/commit/02e353b9ad090f37566b28ad984d7c778545212d&quot;,&quot;02e353b9ad090f37566b28ad984d7c778545212d&quot;)"/>
    <hyperlink ref="B210" r:id="rId209" display="=HYPERLINK(&quot;https://github.com/zilliztech/milvus-distributed/commit/25a2f9d6b7a04d199c2e01ebf072e5cd0f01fd82&quot;,&quot;25a2f9d6b7a04d199c2e01ebf072e5cd0f01fd82&quot;)"/>
    <hyperlink ref="B211" r:id="rId210" display="=HYPERLINK(&quot;https://github.com/zilliztech/milvus-distributed/commit/27f7d3f39481895e46dcb7b76aaef71dc36c7afe&quot;,&quot;27f7d3f39481895e46dcb7b76aaef71dc36c7afe&quot;)"/>
    <hyperlink ref="B212" r:id="rId211" display="=HYPERLINK(&quot;https://github.com/zilliztech/milvus-distributed/commit/71b830a830b3fa14935ddc19a874b10eff984f4f&quot;,&quot;71b830a830b3fa14935ddc19a874b10eff984f4f&quot;)"/>
    <hyperlink ref="B213" r:id="rId212" display="=HYPERLINK(&quot;https://github.com/zilliztech/milvus-distributed/commit/6f8de0ebfe310dc77954774169b79f5d85cfa8bc&quot;,&quot;6f8de0ebfe310dc77954774169b79f5d85cfa8bc&quot;)"/>
    <hyperlink ref="B214" r:id="rId213" display="=HYPERLINK(&quot;https://github.com/zilliztech/milvus-distributed/commit/01b4721356a0036b566954f635c60dd9c51b880c&quot;,&quot;01b4721356a0036b566954f635c60dd9c51b880c&quot;)"/>
    <hyperlink ref="B215" r:id="rId214" display="=HYPERLINK(&quot;https://github.com/zilliztech/milvus-distributed/commit/151006f6862e230c5ef52d3a7a962740cee6f55c&quot;,&quot;151006f6862e230c5ef52d3a7a962740cee6f55c&quot;)"/>
    <hyperlink ref="B216" r:id="rId215" display="=HYPERLINK(&quot;https://github.com/zilliztech/milvus-distributed/commit/55875c95573e18b8763005b27620cbca5b3e4628&quot;,&quot;55875c95573e18b8763005b27620cbca5b3e4628&quot;)"/>
    <hyperlink ref="B217" r:id="rId216" display="=HYPERLINK(&quot;https://github.com/zilliztech/milvus-distributed/commit/9461854563603bc4e8f1c6d4690d6e2c2a9803f6&quot;,&quot;9461854563603bc4e8f1c6d4690d6e2c2a9803f6&quot;)"/>
    <hyperlink ref="B218" r:id="rId217" display="=HYPERLINK(&quot;https://github.com/zilliztech/milvus-distributed/commit/6017b014cf0d2a80b0b62c17c3e89ae1018f0993&quot;,&quot;6017b014cf0d2a80b0b62c17c3e89ae1018f0993&quot;)"/>
    <hyperlink ref="B219" r:id="rId218" display="=HYPERLINK(&quot;https://github.com/zilliztech/milvus-distributed/commit/35e1205346ad83c1b7c97d3e707b40ea5bc01fde&quot;,&quot;35e1205346ad83c1b7c97d3e707b40ea5bc01fde&quot;)"/>
    <hyperlink ref="B220" r:id="rId219" display="=HYPERLINK(&quot;https://github.com/zilliztech/milvus-distributed/commit/25ef53434de6f98d5068a1ef6b2958cd449f856f&quot;,&quot;25ef53434de6f98d5068a1ef6b2958cd449f856f&quot;)"/>
    <hyperlink ref="B221" r:id="rId220" display="=HYPERLINK(&quot;https://github.com/zilliztech/milvus-distributed/commit/6b3991386752e7d4ea2fb99f74277fb5a3cb37f1&quot;,&quot;6b3991386752e7d4ea2fb99f74277fb5a3cb37f1&quot;)"/>
    <hyperlink ref="B222" r:id="rId221" display="=HYPERLINK(&quot;https://github.com/zilliztech/milvus-distributed/commit/cdb826608babaf7671784e54058a76653b25127b&quot;,&quot;cdb826608babaf7671784e54058a76653b25127b&quot;)"/>
    <hyperlink ref="B223" r:id="rId222" display="=HYPERLINK(&quot;https://github.com/zilliztech/milvus-distributed/commit/624e444733ce21fb19109a980210b2795beb335a&quot;,&quot;624e444733ce21fb19109a980210b2795beb335a&quot;)"/>
    <hyperlink ref="B224" r:id="rId223" display="=HYPERLINK(&quot;https://github.com/zilliztech/milvus-distributed/commit/7ab92284177b67a34c1e3400c08be973da2295d5&quot;,&quot;7ab92284177b67a34c1e3400c08be973da2295d5&quot;)"/>
    <hyperlink ref="B225" r:id="rId224" display="=HYPERLINK(&quot;https://github.com/zilliztech/milvus-distributed/commit/9b08016328cdaaaf4595544d148cd14ee212c8d8&quot;,&quot;9b08016328cdaaaf4595544d148cd14ee212c8d8&quot;)"/>
    <hyperlink ref="B226" r:id="rId225" display="=HYPERLINK(&quot;https://github.com/zilliztech/milvus-distributed/commit/5bedd1b74900f86660eeba3713fa48364cc76f20&quot;,&quot;5bedd1b74900f86660eeba3713fa48364cc76f20&quot;)"/>
    <hyperlink ref="B227" r:id="rId226" display="=HYPERLINK(&quot;https://github.com/zilliztech/milvus-distributed/commit/357954d8713a86259c096201ae409b3abbd98dd2&quot;,&quot;357954d8713a86259c096201ae409b3abbd98dd2&quot;)"/>
    <hyperlink ref="B228" r:id="rId227" display="=HYPERLINK(&quot;https://github.com/zilliztech/milvus-distributed/commit/b8683d7445a97bd10a41f2600b5c29fef72db238&quot;,&quot;b8683d7445a97bd10a41f2600b5c29fef72db238&quot;)"/>
    <hyperlink ref="B229" r:id="rId228" display="=HYPERLINK(&quot;https://github.com/zilliztech/milvus-distributed/commit/084552b551fd2dbdb1d42b077eb274a8cc803944&quot;,&quot;084552b551fd2dbdb1d42b077eb274a8cc803944&quot;)"/>
    <hyperlink ref="B230" r:id="rId229" display="=HYPERLINK(&quot;https://github.com/zilliztech/milvus-distributed/commit/71fe330fa276db122334a163cc4a09beb3e94599&quot;,&quot;71fe330fa276db122334a163cc4a09beb3e94599&quot;)"/>
    <hyperlink ref="B231" r:id="rId230" display="=HYPERLINK(&quot;https://github.com/zilliztech/milvus-distributed/commit/8e1066c2e75db7f7abaaf538d81a8930fb02c469&quot;,&quot;8e1066c2e75db7f7abaaf538d81a8930fb02c469&quot;)"/>
    <hyperlink ref="B232" r:id="rId231" display="=HYPERLINK(&quot;https://github.com/zilliztech/milvus-distributed/commit/830b248453128ef5e46d7d5dd5198d293c24d0f1&quot;,&quot;830b248453128ef5e46d7d5dd5198d293c24d0f1&quot;)"/>
    <hyperlink ref="B233" r:id="rId232" display="=HYPERLINK(&quot;https://github.com/zilliztech/milvus-distributed/commit/e8340987f20e24ad57ab87ea27bff3d2d6c3f4ba&quot;,&quot;e8340987f20e24ad57ab87ea27bff3d2d6c3f4ba&quot;)"/>
  </hyperlinks>
  <pageMargins left="0.7" right="0.7" top="0.75" bottom="0.75" header="0.3" footer="0.3"/>
  <pageSetup paperSize="1" orientation="portrait" useFirstPageNumber="tru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2021-04-19T14:34:41Z</dcterms:created>
  <dcterms:modified xsi:type="dcterms:W3CDTF">2021-04-19T14:35:28Z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