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ocuments/program/python/src/xuanlong/alg/Integrating_SCM_SD/bin/doc/seed_words/"/>
    </mc:Choice>
  </mc:AlternateContent>
  <xr:revisionPtr revIDLastSave="0" documentId="13_ncr:1_{3ADC591C-97D2-7D49-AF2C-E79897086E27}" xr6:coauthVersionLast="47" xr6:coauthVersionMax="47" xr10:uidLastSave="{00000000-0000-0000-0000-000000000000}"/>
  <bookViews>
    <workbookView xWindow="3000" yWindow="7060" windowWidth="28240" windowHeight="17440" xr2:uid="{D5C4EDE2-BCF2-DE4D-B21C-8D8746217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D44" i="1"/>
  <c r="E44" i="1"/>
  <c r="F44" i="1"/>
  <c r="G44" i="1"/>
  <c r="B44" i="1"/>
  <c r="D43" i="1"/>
  <c r="E43" i="1"/>
  <c r="F43" i="1"/>
  <c r="G43" i="1"/>
  <c r="B43" i="1"/>
  <c r="H37" i="1"/>
  <c r="I37" i="1"/>
  <c r="G37" i="1"/>
  <c r="H36" i="1"/>
  <c r="I36" i="1"/>
  <c r="G36" i="1"/>
  <c r="H35" i="1"/>
  <c r="I35" i="1"/>
  <c r="G35" i="1"/>
  <c r="H34" i="1"/>
  <c r="I34" i="1"/>
  <c r="G34" i="1"/>
  <c r="H27" i="1"/>
  <c r="I27" i="1"/>
  <c r="G27" i="1"/>
  <c r="H26" i="1"/>
  <c r="I26" i="1"/>
  <c r="G26" i="1"/>
  <c r="H25" i="1"/>
  <c r="I25" i="1"/>
  <c r="G25" i="1"/>
  <c r="H24" i="1"/>
  <c r="I24" i="1"/>
  <c r="G24" i="1"/>
  <c r="C38" i="1"/>
  <c r="D38" i="1"/>
  <c r="B38" i="1"/>
  <c r="C28" i="1"/>
  <c r="D28" i="1"/>
  <c r="B28" i="1"/>
  <c r="H13" i="1"/>
  <c r="I13" i="1"/>
  <c r="J13" i="1"/>
  <c r="G13" i="1"/>
  <c r="H12" i="1"/>
  <c r="I12" i="1"/>
  <c r="J12" i="1"/>
  <c r="G12" i="1"/>
  <c r="H11" i="1"/>
  <c r="I11" i="1"/>
  <c r="J11" i="1"/>
  <c r="G11" i="1"/>
  <c r="H10" i="1"/>
  <c r="I10" i="1"/>
  <c r="J10" i="1"/>
  <c r="G10" i="1"/>
  <c r="I5" i="1"/>
  <c r="J5" i="1"/>
  <c r="H5" i="1"/>
  <c r="G5" i="1"/>
  <c r="I4" i="1"/>
  <c r="J4" i="1"/>
  <c r="H4" i="1"/>
  <c r="G4" i="1"/>
  <c r="I3" i="1"/>
  <c r="J3" i="1"/>
  <c r="H3" i="1"/>
  <c r="G3" i="1"/>
  <c r="I2" i="1"/>
  <c r="J2" i="1"/>
  <c r="H2" i="1"/>
  <c r="G2" i="1"/>
</calcChain>
</file>

<file path=xl/sharedStrings.xml><?xml version="1.0" encoding="utf-8"?>
<sst xmlns="http://schemas.openxmlformats.org/spreadsheetml/2006/main" count="42" uniqueCount="18">
  <si>
    <t>Dimension</t>
  </si>
  <si>
    <t>SD</t>
  </si>
  <si>
    <t>SCM</t>
  </si>
  <si>
    <t>DPM</t>
  </si>
  <si>
    <t>NEW</t>
  </si>
  <si>
    <t>Good-social (23)</t>
  </si>
  <si>
    <t>Good-intellectual (29)</t>
  </si>
  <si>
    <t>Bad-social (27)</t>
  </si>
  <si>
    <t>Bad-intellectual (30)</t>
  </si>
  <si>
    <t>Overall</t>
  </si>
  <si>
    <t>Good-social (6)</t>
  </si>
  <si>
    <t>Good-intellectual (14)</t>
  </si>
  <si>
    <t>Bad-social (12)</t>
  </si>
  <si>
    <t>Bad-intellectual (10)</t>
  </si>
  <si>
    <t>predicate performance</t>
    <phoneticPr fontId="2" type="noConversion"/>
  </si>
  <si>
    <t>ratio index</t>
    <phoneticPr fontId="2" type="noConversion"/>
  </si>
  <si>
    <t>contrasting</t>
    <phoneticPr fontId="2" type="noConversion"/>
  </si>
  <si>
    <t>non-contrasting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</si>
</sst>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DA8C-411D-FB46-B1A2-329BD47B5C5E}">
  <dimension ref="A1:N50"/>
  <sheetViews>
    <sheetView tabSelected="1" workbookViewId="0">
      <selection activeCell="B3" sqref="B3"/>
    </sheetView>
  </sheetViews>
  <sheetFormatPr baseColWidth="10" defaultRowHeight="16"/>
  <cols>
    <col min="1" max="1" width="20.5" customWidth="1"/>
    <col min="2" max="4" width="22.1640625" bestFit="1" customWidth="1"/>
    <col min="5" max="6" width="11.5" bestFit="1" customWidth="1"/>
    <col min="7" max="7" width="13.83203125" bestFit="1" customWidth="1"/>
    <col min="8" max="10" width="13.6640625" bestFit="1" customWidth="1"/>
    <col min="11" max="11" width="15" customWidth="1"/>
    <col min="12" max="12" width="20.83203125" bestFit="1" customWidth="1"/>
    <col min="13" max="14" width="19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>
        <v>19</v>
      </c>
      <c r="C2">
        <v>21</v>
      </c>
      <c r="D2">
        <v>18</v>
      </c>
      <c r="E2">
        <v>18</v>
      </c>
      <c r="G2" s="1">
        <f>B2/23</f>
        <v>0.82608695652173914</v>
      </c>
      <c r="H2" s="1">
        <f>C2/23</f>
        <v>0.91304347826086951</v>
      </c>
      <c r="I2" s="1">
        <f>D2/23</f>
        <v>0.78260869565217395</v>
      </c>
      <c r="J2" s="1">
        <f>E2/23</f>
        <v>0.78260869565217395</v>
      </c>
    </row>
    <row r="3" spans="1:10">
      <c r="A3" t="s">
        <v>6</v>
      </c>
      <c r="B3">
        <v>11</v>
      </c>
      <c r="C3">
        <v>17</v>
      </c>
      <c r="D3">
        <v>15</v>
      </c>
      <c r="E3">
        <v>18</v>
      </c>
      <c r="G3" s="1">
        <f>B3/29</f>
        <v>0.37931034482758619</v>
      </c>
      <c r="H3" s="1">
        <f>C3/29</f>
        <v>0.58620689655172409</v>
      </c>
      <c r="I3" s="1">
        <f>D3/29</f>
        <v>0.51724137931034486</v>
      </c>
      <c r="J3" s="1">
        <f>E3/29</f>
        <v>0.62068965517241381</v>
      </c>
    </row>
    <row r="4" spans="1:10">
      <c r="A4" t="s">
        <v>7</v>
      </c>
      <c r="B4">
        <v>24</v>
      </c>
      <c r="C4">
        <v>25</v>
      </c>
      <c r="D4">
        <v>27</v>
      </c>
      <c r="E4">
        <v>27</v>
      </c>
      <c r="G4" s="1">
        <f>B4/27</f>
        <v>0.88888888888888884</v>
      </c>
      <c r="H4" s="1">
        <f>C4/27</f>
        <v>0.92592592592592593</v>
      </c>
      <c r="I4" s="1">
        <f>D4/27</f>
        <v>1</v>
      </c>
      <c r="J4" s="1">
        <f>E4/27</f>
        <v>1</v>
      </c>
    </row>
    <row r="5" spans="1:10">
      <c r="A5" t="s">
        <v>8</v>
      </c>
      <c r="B5">
        <v>28</v>
      </c>
      <c r="C5">
        <v>28</v>
      </c>
      <c r="D5">
        <v>28</v>
      </c>
      <c r="E5">
        <v>29</v>
      </c>
      <c r="G5" s="1">
        <f>B5/30</f>
        <v>0.93333333333333335</v>
      </c>
      <c r="H5" s="1">
        <f>C5/C5</f>
        <v>1</v>
      </c>
      <c r="I5" s="1">
        <f t="shared" ref="I5:J5" si="0">D5/D5</f>
        <v>1</v>
      </c>
      <c r="J5" s="1">
        <f t="shared" si="0"/>
        <v>1</v>
      </c>
    </row>
    <row r="6" spans="1:10">
      <c r="A6" t="s">
        <v>9</v>
      </c>
      <c r="B6" s="2">
        <v>0.75</v>
      </c>
      <c r="C6" s="2">
        <v>0.83</v>
      </c>
      <c r="D6" s="2">
        <v>0.81</v>
      </c>
      <c r="E6" s="2">
        <v>0.84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10">
      <c r="A10" t="s">
        <v>10</v>
      </c>
      <c r="B10">
        <v>6</v>
      </c>
      <c r="C10">
        <v>6</v>
      </c>
      <c r="D10">
        <v>6</v>
      </c>
      <c r="E10">
        <v>6</v>
      </c>
      <c r="G10">
        <f>B10/6</f>
        <v>1</v>
      </c>
      <c r="H10">
        <f t="shared" ref="H10:J10" si="1">C10/6</f>
        <v>1</v>
      </c>
      <c r="I10">
        <f t="shared" si="1"/>
        <v>1</v>
      </c>
      <c r="J10">
        <f t="shared" si="1"/>
        <v>1</v>
      </c>
    </row>
    <row r="11" spans="1:10">
      <c r="A11" t="s">
        <v>11</v>
      </c>
      <c r="B11">
        <v>6</v>
      </c>
      <c r="C11">
        <v>11</v>
      </c>
      <c r="D11">
        <v>10</v>
      </c>
      <c r="E11">
        <v>13</v>
      </c>
      <c r="G11" s="1">
        <f>B11/14</f>
        <v>0.42857142857142855</v>
      </c>
      <c r="H11" s="1">
        <f t="shared" ref="H11:J11" si="2">C11/14</f>
        <v>0.7857142857142857</v>
      </c>
      <c r="I11" s="1">
        <f t="shared" si="2"/>
        <v>0.7142857142857143</v>
      </c>
      <c r="J11" s="1">
        <f t="shared" si="2"/>
        <v>0.9285714285714286</v>
      </c>
    </row>
    <row r="12" spans="1:10">
      <c r="A12" t="s">
        <v>12</v>
      </c>
      <c r="B12">
        <v>11</v>
      </c>
      <c r="C12">
        <v>12</v>
      </c>
      <c r="D12">
        <v>12</v>
      </c>
      <c r="E12">
        <v>12</v>
      </c>
      <c r="G12" s="1">
        <f>B12/12</f>
        <v>0.91666666666666663</v>
      </c>
      <c r="H12" s="1">
        <f t="shared" ref="H12:J12" si="3">C12/12</f>
        <v>1</v>
      </c>
      <c r="I12" s="1">
        <f t="shared" si="3"/>
        <v>1</v>
      </c>
      <c r="J12" s="1">
        <f t="shared" si="3"/>
        <v>1</v>
      </c>
    </row>
    <row r="13" spans="1:10">
      <c r="A13" t="s">
        <v>13</v>
      </c>
      <c r="B13">
        <v>10</v>
      </c>
      <c r="C13">
        <v>9</v>
      </c>
      <c r="D13">
        <v>10</v>
      </c>
      <c r="E13">
        <v>10</v>
      </c>
      <c r="G13" s="1">
        <f>B13/10</f>
        <v>1</v>
      </c>
      <c r="H13" s="1">
        <f t="shared" ref="H13:J13" si="4">C13/10</f>
        <v>0.9</v>
      </c>
      <c r="I13" s="1">
        <f t="shared" si="4"/>
        <v>1</v>
      </c>
      <c r="J13" s="1">
        <f t="shared" si="4"/>
        <v>1</v>
      </c>
    </row>
    <row r="14" spans="1:10">
      <c r="A14" t="s">
        <v>9</v>
      </c>
      <c r="B14" s="2">
        <v>0.79</v>
      </c>
      <c r="C14" s="2">
        <v>0.9</v>
      </c>
      <c r="D14" s="2">
        <v>0.9</v>
      </c>
      <c r="E14" s="2">
        <v>0.98</v>
      </c>
    </row>
    <row r="23" spans="1:9">
      <c r="A23" t="s">
        <v>0</v>
      </c>
      <c r="B23" t="s">
        <v>1</v>
      </c>
      <c r="C23" t="s">
        <v>2</v>
      </c>
      <c r="D23" t="s">
        <v>3</v>
      </c>
    </row>
    <row r="24" spans="1:9">
      <c r="A24" t="s">
        <v>5</v>
      </c>
      <c r="B24">
        <v>14</v>
      </c>
      <c r="C24">
        <v>20</v>
      </c>
      <c r="D24">
        <v>15</v>
      </c>
      <c r="G24" s="1">
        <f>B24/23</f>
        <v>0.60869565217391308</v>
      </c>
      <c r="H24" s="1">
        <f t="shared" ref="H24:I24" si="5">C24/23</f>
        <v>0.86956521739130432</v>
      </c>
      <c r="I24" s="1">
        <f t="shared" si="5"/>
        <v>0.65217391304347827</v>
      </c>
    </row>
    <row r="25" spans="1:9">
      <c r="A25" t="s">
        <v>6</v>
      </c>
      <c r="B25">
        <v>13</v>
      </c>
      <c r="C25">
        <v>12</v>
      </c>
      <c r="D25">
        <v>18</v>
      </c>
      <c r="G25" s="1">
        <f>B25/29</f>
        <v>0.44827586206896552</v>
      </c>
      <c r="H25" s="1">
        <f t="shared" ref="H25:I25" si="6">C25/29</f>
        <v>0.41379310344827586</v>
      </c>
      <c r="I25" s="1">
        <f t="shared" si="6"/>
        <v>0.62068965517241381</v>
      </c>
    </row>
    <row r="26" spans="1:9">
      <c r="A26" t="s">
        <v>7</v>
      </c>
      <c r="B26">
        <v>23</v>
      </c>
      <c r="C26">
        <v>26</v>
      </c>
      <c r="D26">
        <v>26</v>
      </c>
      <c r="G26" s="1">
        <f>B26/27</f>
        <v>0.85185185185185186</v>
      </c>
      <c r="H26" s="1">
        <f t="shared" ref="H26:I26" si="7">C26/27</f>
        <v>0.96296296296296291</v>
      </c>
      <c r="I26" s="1">
        <f t="shared" si="7"/>
        <v>0.96296296296296291</v>
      </c>
    </row>
    <row r="27" spans="1:9">
      <c r="A27" t="s">
        <v>8</v>
      </c>
      <c r="B27">
        <v>11</v>
      </c>
      <c r="C27">
        <v>28</v>
      </c>
      <c r="D27">
        <v>15</v>
      </c>
      <c r="G27" s="1">
        <f>B27/30</f>
        <v>0.36666666666666664</v>
      </c>
      <c r="H27" s="1">
        <f t="shared" ref="H27:I27" si="8">C27/30</f>
        <v>0.93333333333333335</v>
      </c>
      <c r="I27" s="1">
        <f t="shared" si="8"/>
        <v>0.5</v>
      </c>
    </row>
    <row r="28" spans="1:9">
      <c r="A28" t="s">
        <v>9</v>
      </c>
      <c r="B28" s="1">
        <f>SUM(B24:B27)/(23+29+27+30)</f>
        <v>0.55963302752293576</v>
      </c>
      <c r="C28" s="1">
        <f t="shared" ref="C28:D28" si="9">SUM(C24:C27)/(23+29+27+30)</f>
        <v>0.78899082568807344</v>
      </c>
      <c r="D28" s="1">
        <f t="shared" si="9"/>
        <v>0.67889908256880738</v>
      </c>
    </row>
    <row r="33" spans="1:14">
      <c r="A33" t="s">
        <v>0</v>
      </c>
      <c r="B33" t="s">
        <v>1</v>
      </c>
      <c r="C33" t="s">
        <v>2</v>
      </c>
      <c r="D33" t="s">
        <v>3</v>
      </c>
    </row>
    <row r="34" spans="1:14">
      <c r="A34" t="s">
        <v>10</v>
      </c>
      <c r="B34">
        <v>3</v>
      </c>
      <c r="C34">
        <v>6</v>
      </c>
      <c r="D34">
        <v>5</v>
      </c>
      <c r="G34" s="1">
        <f>B34/6</f>
        <v>0.5</v>
      </c>
      <c r="H34" s="1">
        <f t="shared" ref="H34:I34" si="10">C34/6</f>
        <v>1</v>
      </c>
      <c r="I34" s="1">
        <f t="shared" si="10"/>
        <v>0.83333333333333337</v>
      </c>
      <c r="L34" s="3"/>
      <c r="M34" s="3"/>
      <c r="N34" s="3"/>
    </row>
    <row r="35" spans="1:14">
      <c r="A35" t="s">
        <v>11</v>
      </c>
      <c r="B35">
        <v>5</v>
      </c>
      <c r="C35">
        <v>9</v>
      </c>
      <c r="D35">
        <v>12</v>
      </c>
      <c r="G35" s="1">
        <f>B35/14</f>
        <v>0.35714285714285715</v>
      </c>
      <c r="H35" s="1">
        <f t="shared" ref="H35:I35" si="11">C35/14</f>
        <v>0.6428571428571429</v>
      </c>
      <c r="I35" s="1">
        <f t="shared" si="11"/>
        <v>0.8571428571428571</v>
      </c>
      <c r="L35" s="3"/>
      <c r="M35" s="3"/>
      <c r="N35" s="3"/>
    </row>
    <row r="36" spans="1:14">
      <c r="A36" t="s">
        <v>12</v>
      </c>
      <c r="B36">
        <v>12</v>
      </c>
      <c r="C36">
        <v>12</v>
      </c>
      <c r="D36">
        <v>12</v>
      </c>
      <c r="G36" s="1">
        <f>B36/12</f>
        <v>1</v>
      </c>
      <c r="H36" s="1">
        <f t="shared" ref="H36:I36" si="12">C36/12</f>
        <v>1</v>
      </c>
      <c r="I36" s="1">
        <f t="shared" si="12"/>
        <v>1</v>
      </c>
      <c r="L36" s="3"/>
      <c r="M36" s="3"/>
      <c r="N36" s="3"/>
    </row>
    <row r="37" spans="1:14">
      <c r="A37" t="s">
        <v>13</v>
      </c>
      <c r="B37">
        <v>6</v>
      </c>
      <c r="C37">
        <v>10</v>
      </c>
      <c r="D37">
        <v>6</v>
      </c>
      <c r="G37" s="1">
        <f>B37/10</f>
        <v>0.6</v>
      </c>
      <c r="H37" s="1">
        <f t="shared" ref="H37:I37" si="13">C37/10</f>
        <v>1</v>
      </c>
      <c r="I37" s="1">
        <f t="shared" si="13"/>
        <v>0.6</v>
      </c>
      <c r="L37" s="3"/>
      <c r="M37" s="3"/>
      <c r="N37" s="3"/>
    </row>
    <row r="38" spans="1:14">
      <c r="A38" t="s">
        <v>9</v>
      </c>
      <c r="B38" s="1">
        <f>SUM(B34:B37)/42</f>
        <v>0.61904761904761907</v>
      </c>
      <c r="C38" s="1">
        <f t="shared" ref="C38:D38" si="14">SUM(C34:C37)/42</f>
        <v>0.88095238095238093</v>
      </c>
      <c r="D38" s="1">
        <f t="shared" si="14"/>
        <v>0.83333333333333337</v>
      </c>
      <c r="L38" s="3"/>
      <c r="M38" s="3"/>
      <c r="N38" s="3"/>
    </row>
    <row r="41" spans="1:14">
      <c r="A41" t="s">
        <v>16</v>
      </c>
      <c r="B41">
        <v>0.75</v>
      </c>
      <c r="C41">
        <v>0.83</v>
      </c>
      <c r="D41">
        <v>0.81</v>
      </c>
      <c r="E41">
        <v>0.79</v>
      </c>
      <c r="F41">
        <v>0.9</v>
      </c>
      <c r="G41">
        <v>0.9</v>
      </c>
    </row>
    <row r="42" spans="1:14">
      <c r="A42" t="s">
        <v>17</v>
      </c>
      <c r="B42" s="1">
        <v>0.55963302752293576</v>
      </c>
      <c r="C42" s="1">
        <v>0.78899082568807344</v>
      </c>
      <c r="D42" s="1">
        <v>0.67889908256880738</v>
      </c>
      <c r="E42" s="1">
        <v>0.61904761904761907</v>
      </c>
      <c r="F42" s="1">
        <v>0.88095238095238093</v>
      </c>
      <c r="G42" s="1">
        <v>0.83333333333333337</v>
      </c>
    </row>
    <row r="43" spans="1:14">
      <c r="A43" t="s">
        <v>14</v>
      </c>
      <c r="B43" s="3">
        <f>B41-B42</f>
        <v>0.19036697247706424</v>
      </c>
      <c r="C43" s="3">
        <f>C41-C42</f>
        <v>4.1009174311926522E-2</v>
      </c>
      <c r="D43" s="3">
        <f t="shared" ref="C43:G43" si="15">D41-D42</f>
        <v>0.13110091743119268</v>
      </c>
      <c r="E43" s="3">
        <f t="shared" si="15"/>
        <v>0.17095238095238097</v>
      </c>
      <c r="F43" s="3">
        <f t="shared" si="15"/>
        <v>1.9047619047619091E-2</v>
      </c>
      <c r="G43" s="3">
        <f t="shared" si="15"/>
        <v>6.6666666666666652E-2</v>
      </c>
    </row>
    <row r="44" spans="1:14">
      <c r="A44" t="s">
        <v>15</v>
      </c>
      <c r="B44" s="3">
        <f>(B41/B42)-1</f>
        <v>0.3401639344262295</v>
      </c>
      <c r="C44" s="3">
        <f t="shared" ref="C44:G44" si="16">(C41/C42)-1</f>
        <v>5.1976744186046364E-2</v>
      </c>
      <c r="D44" s="3">
        <f t="shared" si="16"/>
        <v>0.19310810810810808</v>
      </c>
      <c r="E44" s="3">
        <f t="shared" si="16"/>
        <v>0.27615384615384619</v>
      </c>
      <c r="F44" s="3">
        <f t="shared" si="16"/>
        <v>2.1621621621621623E-2</v>
      </c>
      <c r="G44" s="3">
        <f t="shared" si="16"/>
        <v>8.0000000000000071E-2</v>
      </c>
    </row>
    <row r="50" spans="2:7">
      <c r="B50" s="1"/>
      <c r="C50" s="1"/>
      <c r="D50" s="1"/>
      <c r="E50" s="1"/>
      <c r="F50" s="1"/>
      <c r="G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2024-05-20T08:30:16Z</dcterms:created>
  <dcterms:modified xsi:type="dcterms:W3CDTF">2024-05-21T08:19:27Z</dcterms:modified>
</cp:coreProperties>
</file>