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B104_QuanLy_DuAn_Agile\"/>
    </mc:Choice>
  </mc:AlternateContent>
  <bookViews>
    <workbookView xWindow="0" yWindow="876" windowWidth="28560" windowHeight="14124" activeTab="2"/>
  </bookViews>
  <sheets>
    <sheet name="Sheet1" sheetId="1" r:id="rId1"/>
    <sheet name="ED" sheetId="2" r:id="rId2"/>
    <sheet name="Biên bản cuộc hợp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3" i="1" l="1"/>
  <c r="F63" i="1"/>
  <c r="F62" i="1"/>
  <c r="H62" i="1" s="1"/>
  <c r="F61" i="1"/>
  <c r="H61" i="1" s="1"/>
  <c r="F60" i="1"/>
  <c r="H60" i="1" s="1"/>
  <c r="F59" i="1"/>
  <c r="H59" i="1" s="1"/>
  <c r="F56" i="1"/>
  <c r="H56" i="1" s="1"/>
  <c r="F55" i="1"/>
  <c r="H55" i="1" s="1"/>
  <c r="F54" i="1"/>
  <c r="H54" i="1" s="1"/>
  <c r="H53" i="1"/>
  <c r="F53" i="1"/>
  <c r="F52" i="1"/>
  <c r="H52" i="1" s="1"/>
  <c r="F51" i="1"/>
  <c r="H51" i="1" s="1"/>
  <c r="F50" i="1"/>
  <c r="H50" i="1" s="1"/>
  <c r="F49" i="1"/>
  <c r="H49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O31" i="3"/>
  <c r="O30" i="3"/>
  <c r="O29" i="3"/>
  <c r="O28" i="3"/>
  <c r="O27" i="3"/>
  <c r="O26" i="3"/>
  <c r="O20" i="3"/>
  <c r="O19" i="3"/>
  <c r="O18" i="3"/>
  <c r="O17" i="3"/>
  <c r="O16" i="3"/>
  <c r="O15" i="3"/>
  <c r="O9" i="3"/>
  <c r="O8" i="3"/>
  <c r="O7" i="3"/>
  <c r="O6" i="3"/>
  <c r="O5" i="3"/>
  <c r="O4" i="3"/>
  <c r="J63" i="1" l="1"/>
  <c r="J62" i="1"/>
  <c r="J61" i="1"/>
  <c r="J60" i="1"/>
  <c r="J59" i="1"/>
  <c r="J56" i="1"/>
  <c r="J55" i="1"/>
  <c r="J54" i="1"/>
  <c r="J53" i="1"/>
  <c r="J52" i="1"/>
  <c r="J51" i="1"/>
  <c r="J50" i="1"/>
  <c r="J49" i="1"/>
  <c r="F46" i="1"/>
  <c r="H46" i="1" s="1"/>
  <c r="J46" i="1" s="1"/>
  <c r="F45" i="1"/>
  <c r="H45" i="1" s="1"/>
  <c r="J45" i="1" s="1"/>
  <c r="H44" i="1"/>
  <c r="J44" i="1" s="1"/>
  <c r="F44" i="1"/>
  <c r="F43" i="1"/>
  <c r="H43" i="1" s="1"/>
  <c r="J43" i="1" s="1"/>
  <c r="F42" i="1"/>
  <c r="H42" i="1" s="1"/>
  <c r="J42" i="1" s="1"/>
  <c r="J39" i="1"/>
  <c r="J38" i="1"/>
  <c r="J37" i="1"/>
  <c r="J36" i="1"/>
  <c r="J35" i="1"/>
  <c r="J34" i="1"/>
  <c r="J33" i="1"/>
  <c r="J32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F9" i="1"/>
  <c r="H9" i="1" s="1"/>
  <c r="J9" i="1" s="1"/>
  <c r="F8" i="1"/>
  <c r="H8" i="1" s="1"/>
  <c r="J8" i="1" s="1"/>
  <c r="B36" i="3" l="1"/>
  <c r="F7" i="1" l="1"/>
  <c r="H7" i="1" s="1"/>
  <c r="J7" i="1" s="1"/>
  <c r="F6" i="1"/>
  <c r="H6" i="1" l="1"/>
  <c r="F64" i="1"/>
  <c r="J6" i="1" l="1"/>
  <c r="J64" i="1" s="1"/>
  <c r="H64" i="1"/>
</calcChain>
</file>

<file path=xl/sharedStrings.xml><?xml version="1.0" encoding="utf-8"?>
<sst xmlns="http://schemas.openxmlformats.org/spreadsheetml/2006/main" count="309" uniqueCount="162">
  <si>
    <t>Đặc điểm</t>
  </si>
  <si>
    <t>Loại Tương Tác</t>
  </si>
  <si>
    <t>Quy tắc Nghiệp vụ</t>
  </si>
  <si>
    <t>Thực thể</t>
  </si>
  <si>
    <t>Loại Thao tác Dữ liệu</t>
  </si>
  <si>
    <t>Tổng UP(Điểm chưa Hiệu chỉnh)</t>
  </si>
  <si>
    <t>Hệ số nhân</t>
  </si>
  <si>
    <t>AP(Điểm Đã Hiệu chỉnh)</t>
  </si>
  <si>
    <t>ED(Khía cạnh Môi trường)</t>
  </si>
  <si>
    <t>PPS(=(AP*ED)/36)</t>
  </si>
  <si>
    <t>Sprint 1</t>
  </si>
  <si>
    <t>Sprint 2</t>
  </si>
  <si>
    <t>Sprint 3</t>
  </si>
  <si>
    <t>Sprint 4</t>
  </si>
  <si>
    <t>Mô tả</t>
  </si>
  <si>
    <t>Giá trị</t>
  </si>
  <si>
    <t>Đơn giản</t>
  </si>
  <si>
    <t>Giao diện được định nghĩ rõ ràng</t>
  </si>
  <si>
    <t>Trung bình</t>
  </si>
  <si>
    <t>Giao diện động</t>
  </si>
  <si>
    <t>Phức tạp</t>
  </si>
  <si>
    <t>Tương tác với con người</t>
  </si>
  <si>
    <t>Loại tương tác</t>
  </si>
  <si>
    <t>Quy tắc nghiệp vụ</t>
  </si>
  <si>
    <t>1 quy tắc</t>
  </si>
  <si>
    <t>1-3 quy tắc</t>
  </si>
  <si>
    <t>&gt;3 quy tắc</t>
  </si>
  <si>
    <t>1 Thực thể</t>
  </si>
  <si>
    <t>1-3 Thực thể</t>
  </si>
  <si>
    <t>&gt;3 Thực thể</t>
  </si>
  <si>
    <t>Loại thao tác dữ liệu</t>
  </si>
  <si>
    <t>Đọc, Xóa</t>
  </si>
  <si>
    <t>Tạo</t>
  </si>
  <si>
    <t>Cập nhật</t>
  </si>
  <si>
    <t>Yếu tố</t>
  </si>
  <si>
    <t>Khoảng Giá  trị(0,2)</t>
  </si>
  <si>
    <t>1.Đã có những phòng ban khác nhau cùng làm việc thành công trong một dự án Scrum?</t>
  </si>
  <si>
    <t>2. Có sự chống đối mạnh mẻ với Scrum trong tổ chức?</t>
  </si>
  <si>
    <t>3.Có tồn tại sự hỗ trợ lớn về Scrum giữa những phòng ban khác nhau trong công ty?</t>
  </si>
  <si>
    <t>2.Kiểm thử tích hợp liên tục đã được áp dụng và trở thành một kỹ thuật phổ biến hay chưa?</t>
  </si>
  <si>
    <t>3.Môi trường xây dựng(build environment)hàng ngày đã được áp dụng và trở thành một ký thuật phổ biến hay chưa?</t>
  </si>
  <si>
    <t>1.Scrum là hoàn toàn mới đối với nhóm?</t>
  </si>
  <si>
    <t>2.Các thành viên trong nhóm đã từng làm việc thành công với nhau?</t>
  </si>
  <si>
    <t>3.Các thành viên nhóm hiểu và tôn trọng lẫn nhau?</t>
  </si>
  <si>
    <t>1.Nhóm phát triển có nhiều kinh nghiệm với ngôn ngữ lập trình?</t>
  </si>
  <si>
    <t>2.Các thành viên trong nhóm phát triển có nhiều kinh nghiệm với công nghệ đã được sử dụng?</t>
  </si>
  <si>
    <t>3.Môi trường sản xuất với Scrum đã sẵn sàng chưa?</t>
  </si>
  <si>
    <t>1.Scrum có phải là khung làm việc được chấp thuận trong công ty hay không?</t>
  </si>
  <si>
    <t>3.Trong công ty có sự phản đối đáng kể nào đối với Scrum hay không?</t>
  </si>
  <si>
    <t>2.Có phải Product Owner đã thuộc với Scrum nhưng vẫn thiếu kinh nghiệm thực tế hay không?</t>
  </si>
  <si>
    <t>3.Product Owner đã từng thành công với Scrum trước đây hay chưa</t>
  </si>
  <si>
    <t>Số lượng thực tế liên quan đến story</t>
  </si>
  <si>
    <t>Thao tác dữ liệu (CRUD)</t>
  </si>
  <si>
    <t>Khía cạnh tổ chức</t>
  </si>
  <si>
    <t>Khía cạnh hạ tầng Phát triển</t>
  </si>
  <si>
    <t>Khía cạnh nhóm</t>
  </si>
  <si>
    <t>Khía cạnh công nghệ</t>
  </si>
  <si>
    <t>Khía cạnh quy trình</t>
  </si>
  <si>
    <t>Khía cạnh nghiệp vụ</t>
  </si>
  <si>
    <t>2.Trong công ty có sự hỗ trợ tốt cho Scrum hay không?</t>
  </si>
  <si>
    <t>1, Có một Product Owner nào hoàn toàn sẵn sàng và gắn bó lâu dài với nhóm hay không?</t>
  </si>
  <si>
    <t>1.Kiểm thử tự động đã được áp dụng và trở thành một kỹ thuật phổ biến hay chưa?</t>
  </si>
  <si>
    <t>Nhân sự</t>
  </si>
  <si>
    <t>BIÊN BẢNG NHẬN XÉT CÁC THÀNH VIÊN BUỔI HỌP</t>
  </si>
  <si>
    <t>TÊN THÀNH VIÊN</t>
  </si>
  <si>
    <t>CHUẨN BỊ</t>
  </si>
  <si>
    <t>LÝ DO NGHỈ HỌP</t>
  </si>
  <si>
    <t>LÝ DO NGHỈ HỌC</t>
  </si>
  <si>
    <t>ĐÓNG GÓP Ý KIẾN</t>
  </si>
  <si>
    <t>NHẬN XÉT</t>
  </si>
  <si>
    <t>TỔNG CỘNG</t>
  </si>
  <si>
    <t>Không Chất Lượng</t>
  </si>
  <si>
    <t>Không Đầy Đủ</t>
  </si>
  <si>
    <t>Không Phép</t>
  </si>
  <si>
    <t>Tích Cực</t>
  </si>
  <si>
    <t>Ít Tích Cực</t>
  </si>
  <si>
    <t>Không Đóng Góp</t>
  </si>
  <si>
    <t>Tốt</t>
  </si>
  <si>
    <t>Sprint 5</t>
  </si>
  <si>
    <t>Sprint 6</t>
  </si>
  <si>
    <t>Sprint 7</t>
  </si>
  <si>
    <t xml:space="preserve">Tổng 7 Sprint </t>
  </si>
  <si>
    <t>Hành Vi</t>
  </si>
  <si>
    <t>Điểm</t>
  </si>
  <si>
    <t>Chất lượng</t>
  </si>
  <si>
    <t>Chính Đáng</t>
  </si>
  <si>
    <t xml:space="preserve">Không Chính Đáng </t>
  </si>
  <si>
    <t>Sprint</t>
  </si>
  <si>
    <t>Mục tiêu Sprint</t>
  </si>
  <si>
    <t>Độ dài Sprint(1 -4/tuần)</t>
  </si>
  <si>
    <t>Tổng cộng có 7 Sprint</t>
  </si>
  <si>
    <t>Các Sprint trong dự án không có sự chênh lệch ngày</t>
  </si>
  <si>
    <t>Mục tiêu cuối cùng là hoàn thành Phần mềm Quản lý thư viện</t>
  </si>
  <si>
    <t>GROUP CODERFAMILY - HOTEL MANAGEMENT</t>
  </si>
  <si>
    <t>Thiết kế và xây dựng giao diện đăng nhập, đăng ký</t>
  </si>
  <si>
    <t>Code form đăng nhập</t>
  </si>
  <si>
    <t>Code form đăng ký</t>
  </si>
  <si>
    <t>Tạo cơ sở dữ liệu và  phần quyền đăng nhập cho mỗi tài khoản vào hệ thống</t>
  </si>
  <si>
    <t>Thiết kế và xây dựng giao diện thông tin khách hàng</t>
  </si>
  <si>
    <t>Code form nhập thông tin khách hàng</t>
  </si>
  <si>
    <t>Tạo bảng hiện thị danh sách khách hàng</t>
  </si>
  <si>
    <t>Thêm khách hàng vào cơ sở dữ liệu</t>
  </si>
  <si>
    <t>Xóa khách hàng</t>
  </si>
  <si>
    <t>Cập nhật thông tin khách hàng(tên, tuổi, địa chỉ,…)</t>
  </si>
  <si>
    <t>Làm mới form thông tin khách hàng</t>
  </si>
  <si>
    <t>Tìm kiếm theo thông tin khách hàng</t>
  </si>
  <si>
    <t>Code form nhập thông tin hóa đơn</t>
  </si>
  <si>
    <t>Tạo bảng hiện thị danh sách hóa đơn</t>
  </si>
  <si>
    <t>Thêm hóa đơn vào cơ sở dữ liệu</t>
  </si>
  <si>
    <t>Xóa hóa đơn khỏi danh sách bảng</t>
  </si>
  <si>
    <t>Sửa biên lai hóa đơn(tên, tuổi, địa chỉ,…)</t>
  </si>
  <si>
    <t>Làm mới form thông tin hóa đơn</t>
  </si>
  <si>
    <t>Tìm kiếm theo thông tin hóa đơn</t>
  </si>
  <si>
    <t>Thiết kế và xây dựng giao diện hóa đơn</t>
  </si>
  <si>
    <t>Thiết kế và xây dựng giao diện quản lý dịch vụ</t>
  </si>
  <si>
    <t>Code form nhập loại dịch vụ</t>
  </si>
  <si>
    <t>Tạo bảng hiện thị danh sách dịch vụ và hóa đơn</t>
  </si>
  <si>
    <t>Thêm dịch vụ đã đặt vào hóa đơn cho cơ sở dữ liệu</t>
  </si>
  <si>
    <t>Tìm kiếm loại dịch vụ</t>
  </si>
  <si>
    <t>Thiết kế và xây dựng giao diện đặt phòng cho khách hàng</t>
  </si>
  <si>
    <t>Code form nhập thông tin người đặt phòng</t>
  </si>
  <si>
    <t>Tạo bảng hiện thị danh sách phòng(các loại phòng, trống, đã đặt, đã ở, đã dọn,…)</t>
  </si>
  <si>
    <t>Thêm đơn đặt phòng vào cơ sở dữ liệu</t>
  </si>
  <si>
    <t>Xóa đơn đặt phòng khỏi danh sách phòng đã đặt</t>
  </si>
  <si>
    <t>Cập nhật lại thông tin đặt phòng (tên, tuổi, địa chỉ,…)</t>
  </si>
  <si>
    <t>Làm mới form thông tin đặt phòng</t>
  </si>
  <si>
    <t>Tìm kiếm theo thông tin người đặt phòng</t>
  </si>
  <si>
    <t>Thiết kế và xây dựng giao diện quản lý nhân viên</t>
  </si>
  <si>
    <t>Code form nhập thông tin nhân viên</t>
  </si>
  <si>
    <t>Tạo bảng hiện thị danh sách nhân viên</t>
  </si>
  <si>
    <t>Thêm nhân viên vào cơ sở dữ liệu</t>
  </si>
  <si>
    <t>Xóa nhân viên</t>
  </si>
  <si>
    <t>Cập nhật thông tin nhân viên(tên, tuổi, địa chỉ,…)</t>
  </si>
  <si>
    <t>Làm mới form thông tin nhân viên</t>
  </si>
  <si>
    <t>Tìm kiếm theo thông tin nhân viên</t>
  </si>
  <si>
    <t>Thiết kế và xây dựng giao diện quản lý thống kế</t>
  </si>
  <si>
    <t>Code form thông tin khách sạn</t>
  </si>
  <si>
    <t xml:space="preserve">Thống kế danh sách khách hàng, các loại phòng, loại dịch vụ, hóa đơn </t>
  </si>
  <si>
    <t>Thêm thông kế vào hệ thống cơ sở dữ liệu</t>
  </si>
  <si>
    <t>Xem doanh thu khách sạn cao nhất và thấp nhất</t>
  </si>
  <si>
    <t>Thiết kế và xây dựng chức năng đăng nhập , đăng ký</t>
  </si>
  <si>
    <t>Thiết kế và xây dựng chức năng Quản lý khách hàng</t>
  </si>
  <si>
    <t>Thiết kế và xây dựng chức năng Quản lý thanh toán hóa đơn</t>
  </si>
  <si>
    <t>Thiết kế và xây dựng chức năng Quản lý loại dịch vụ</t>
  </si>
  <si>
    <t>Thiết kế và xây dựng chức năng Quản lý đặt phòng</t>
  </si>
  <si>
    <t>Thiết kế và xây dựng chức năng quản lý nhân viên</t>
  </si>
  <si>
    <t>Báo cáo, thống kế, hóa đơn</t>
  </si>
  <si>
    <t>không chất lượng</t>
  </si>
  <si>
    <t>Không đầy đủ</t>
  </si>
  <si>
    <t>Chính đáng</t>
  </si>
  <si>
    <t>Ko chíng đáng</t>
  </si>
  <si>
    <t>Ko phép</t>
  </si>
  <si>
    <t>Tích cực</t>
  </si>
  <si>
    <t>Ít tích cực</t>
  </si>
  <si>
    <t>Ko đóng góp</t>
  </si>
  <si>
    <t>Lâm Diễm Thúy</t>
  </si>
  <si>
    <t>Mai Văn Đạt</t>
  </si>
  <si>
    <t>Phạm Xuân Vinh</t>
  </si>
  <si>
    <t>Nguyễn Minh Thức</t>
  </si>
  <si>
    <t>Hồ Thị Vân Anh</t>
  </si>
  <si>
    <t>Thái Hoàng An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</si>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</sst>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gent Orange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4" borderId="7" xfId="0" applyFont="1" applyFill="1" applyBorder="1" applyAlignment="1"/>
    <xf numFmtId="0" fontId="3" fillId="5" borderId="7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7" borderId="0" xfId="0" applyFont="1" applyFill="1"/>
    <xf numFmtId="0" fontId="0" fillId="7" borderId="0" xfId="0" applyFill="1"/>
    <xf numFmtId="14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8" fillId="8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 wrapText="1"/>
    </xf>
    <xf numFmtId="0" fontId="13" fillId="10" borderId="2" xfId="0" applyFont="1" applyFill="1" applyBorder="1"/>
    <xf numFmtId="0" fontId="14" fillId="10" borderId="2" xfId="0" applyFont="1" applyFill="1" applyBorder="1" applyAlignment="1">
      <alignment horizontal="left" vertical="center" indent="12"/>
    </xf>
    <xf numFmtId="0" fontId="13" fillId="10" borderId="2" xfId="0" applyFont="1" applyFill="1" applyBorder="1" applyAlignment="1">
      <alignment horizontal="left" indent="12"/>
    </xf>
    <xf numFmtId="0" fontId="14" fillId="10" borderId="3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vertical="center" wrapText="1"/>
    </xf>
    <xf numFmtId="0" fontId="7" fillId="11" borderId="20" xfId="0" applyFont="1" applyFill="1" applyBorder="1" applyAlignment="1">
      <alignment vertical="center" wrapText="1"/>
    </xf>
    <xf numFmtId="0" fontId="7" fillId="11" borderId="1" xfId="0" applyFont="1" applyFill="1" applyBorder="1"/>
    <xf numFmtId="0" fontId="7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7" fillId="11" borderId="9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7" fillId="0" borderId="0" xfId="0" applyFont="1"/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164" fontId="17" fillId="0" borderId="1" xfId="0" applyNumberFormat="1" applyFont="1" applyBorder="1" applyAlignment="1">
      <alignment horizontal="center"/>
    </xf>
    <xf numFmtId="0" fontId="17" fillId="7" borderId="0" xfId="0" applyFont="1" applyFill="1"/>
    <xf numFmtId="0" fontId="19" fillId="7" borderId="0" xfId="0" applyFont="1" applyFill="1"/>
    <xf numFmtId="0" fontId="18" fillId="0" borderId="1" xfId="0" applyFont="1" applyBorder="1" applyAlignment="1">
      <alignment horizontal="center"/>
    </xf>
    <xf numFmtId="0" fontId="17" fillId="0" borderId="1" xfId="0" applyFont="1" applyBorder="1"/>
    <xf numFmtId="0" fontId="18" fillId="7" borderId="1" xfId="0" applyFont="1" applyFill="1" applyBorder="1" applyAlignment="1">
      <alignment horizontal="center"/>
    </xf>
    <xf numFmtId="164" fontId="18" fillId="7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11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1" fontId="8" fillId="11" borderId="1" xfId="0" applyNumberFormat="1" applyFont="1" applyFill="1" applyBorder="1" applyAlignment="1">
      <alignment horizontal="center"/>
    </xf>
    <xf numFmtId="164" fontId="17" fillId="11" borderId="1" xfId="0" applyNumberFormat="1" applyFont="1" applyFill="1" applyBorder="1" applyAlignment="1">
      <alignment horizontal="center"/>
    </xf>
    <xf numFmtId="1" fontId="17" fillId="11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FC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2" zoomScale="44" zoomScaleNormal="85" workbookViewId="0">
      <selection activeCell="C13" sqref="C13"/>
    </sheetView>
  </sheetViews>
  <sheetFormatPr defaultColWidth="8.77734375" defaultRowHeight="14.4"/>
  <cols>
    <col min="1" max="1" width="103.109375" bestFit="1" customWidth="1"/>
    <col min="2" max="2" width="25.109375" bestFit="1" customWidth="1"/>
    <col min="3" max="3" width="76.33203125" bestFit="1" customWidth="1"/>
    <col min="4" max="4" width="14.44140625" bestFit="1" customWidth="1"/>
    <col min="5" max="5" width="33.44140625" bestFit="1" customWidth="1"/>
    <col min="6" max="6" width="49.88671875" bestFit="1" customWidth="1"/>
    <col min="7" max="7" width="17.77734375" bestFit="1" customWidth="1"/>
    <col min="8" max="8" width="38" bestFit="1" customWidth="1"/>
    <col min="9" max="9" width="41.77734375" bestFit="1" customWidth="1"/>
    <col min="10" max="10" width="29.88671875" bestFit="1" customWidth="1"/>
    <col min="11" max="11" width="31.44140625" customWidth="1"/>
  </cols>
  <sheetData>
    <row r="1" spans="1:13" ht="30" customHeight="1">
      <c r="A1" s="31" t="s">
        <v>93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3" ht="40.049999999999997" customHeight="1" thickBot="1"/>
    <row r="3" spans="1:13" ht="34.950000000000003" customHeight="1">
      <c r="A3" s="43" t="s">
        <v>161</v>
      </c>
      <c r="B3" s="44"/>
      <c r="C3" s="45" t="s">
        <v>0</v>
      </c>
      <c r="D3" s="46"/>
      <c r="E3" s="44"/>
      <c r="F3" s="47" t="s">
        <v>5</v>
      </c>
      <c r="G3" s="47" t="s">
        <v>6</v>
      </c>
      <c r="H3" s="47" t="s">
        <v>7</v>
      </c>
      <c r="I3" s="47" t="s">
        <v>8</v>
      </c>
      <c r="J3" s="47" t="s">
        <v>9</v>
      </c>
      <c r="K3" s="47" t="s">
        <v>62</v>
      </c>
    </row>
    <row r="4" spans="1:13" ht="30" customHeight="1">
      <c r="A4" s="48"/>
      <c r="B4" s="49" t="s">
        <v>1</v>
      </c>
      <c r="C4" s="50" t="s">
        <v>2</v>
      </c>
      <c r="D4" s="50" t="s">
        <v>3</v>
      </c>
      <c r="E4" s="50" t="s">
        <v>4</v>
      </c>
      <c r="F4" s="51"/>
      <c r="G4" s="51"/>
      <c r="H4" s="51"/>
      <c r="I4" s="51"/>
      <c r="J4" s="51"/>
      <c r="K4" s="51"/>
    </row>
    <row r="5" spans="1:13" ht="30" customHeight="1" thickBot="1">
      <c r="A5" s="59" t="s">
        <v>10</v>
      </c>
      <c r="B5" s="60"/>
      <c r="C5" s="60"/>
      <c r="D5" s="60"/>
      <c r="E5" s="60"/>
      <c r="F5" s="61"/>
      <c r="G5" s="61"/>
      <c r="H5" s="61"/>
      <c r="I5" s="61"/>
      <c r="J5" s="61"/>
      <c r="K5" s="61"/>
      <c r="L5" s="62"/>
      <c r="M5" s="62"/>
    </row>
    <row r="6" spans="1:13" ht="30" customHeight="1" thickBot="1">
      <c r="A6" s="52" t="s">
        <v>94</v>
      </c>
      <c r="B6" s="80">
        <v>3</v>
      </c>
      <c r="C6" s="80">
        <v>1</v>
      </c>
      <c r="D6" s="80">
        <v>1</v>
      </c>
      <c r="E6" s="80">
        <v>2</v>
      </c>
      <c r="F6" s="82">
        <f>SUM(B6:E6)</f>
        <v>7</v>
      </c>
      <c r="G6" s="80">
        <v>1</v>
      </c>
      <c r="H6" s="82">
        <f>(F6*G6)</f>
        <v>7</v>
      </c>
      <c r="I6" s="80">
        <v>18</v>
      </c>
      <c r="J6" s="84">
        <f>((H6*I6)/36)</f>
        <v>3.5</v>
      </c>
      <c r="K6" s="88" t="s">
        <v>155</v>
      </c>
      <c r="L6" s="62"/>
      <c r="M6" s="62"/>
    </row>
    <row r="7" spans="1:13" ht="30" customHeight="1" thickBot="1">
      <c r="A7" s="52" t="s">
        <v>95</v>
      </c>
      <c r="B7" s="80">
        <v>3</v>
      </c>
      <c r="C7" s="80">
        <v>1</v>
      </c>
      <c r="D7" s="80">
        <v>1</v>
      </c>
      <c r="E7" s="80">
        <v>2</v>
      </c>
      <c r="F7" s="82">
        <f t="shared" ref="F7" si="0">SUM(B7:E7)</f>
        <v>7</v>
      </c>
      <c r="G7" s="80">
        <v>1</v>
      </c>
      <c r="H7" s="82">
        <f t="shared" ref="H7" si="1">(F7*G7)</f>
        <v>7</v>
      </c>
      <c r="I7" s="80">
        <v>20</v>
      </c>
      <c r="J7" s="85">
        <f t="shared" ref="J7" si="2">((H7*I7)/36)</f>
        <v>3.8888888888888888</v>
      </c>
      <c r="K7" s="88" t="s">
        <v>156</v>
      </c>
      <c r="L7" s="62"/>
      <c r="M7" s="62"/>
    </row>
    <row r="8" spans="1:13" ht="30" customHeight="1">
      <c r="A8" s="53" t="s">
        <v>96</v>
      </c>
      <c r="B8" s="80">
        <v>3</v>
      </c>
      <c r="C8" s="80">
        <v>1</v>
      </c>
      <c r="D8" s="80">
        <v>1</v>
      </c>
      <c r="E8" s="80">
        <v>3</v>
      </c>
      <c r="F8" s="82">
        <f>SUM(B8:E8)</f>
        <v>8</v>
      </c>
      <c r="G8" s="80">
        <v>1</v>
      </c>
      <c r="H8" s="82">
        <f>(F8*G8)</f>
        <v>8</v>
      </c>
      <c r="I8" s="80">
        <v>20</v>
      </c>
      <c r="J8" s="84">
        <f>((H8*I8)/36)</f>
        <v>4.4444444444444446</v>
      </c>
      <c r="K8" s="88" t="s">
        <v>158</v>
      </c>
      <c r="L8" s="62"/>
      <c r="M8" s="62"/>
    </row>
    <row r="9" spans="1:13" ht="30" customHeight="1">
      <c r="A9" s="54" t="s">
        <v>97</v>
      </c>
      <c r="B9" s="80">
        <v>3</v>
      </c>
      <c r="C9" s="80">
        <v>1</v>
      </c>
      <c r="D9" s="80">
        <v>1</v>
      </c>
      <c r="E9" s="80">
        <v>3</v>
      </c>
      <c r="F9" s="82">
        <f t="shared" ref="F9" si="3">SUM(B9:E9)</f>
        <v>8</v>
      </c>
      <c r="G9" s="80">
        <v>1</v>
      </c>
      <c r="H9" s="82">
        <f t="shared" ref="H9" si="4">(F9*G9)</f>
        <v>8</v>
      </c>
      <c r="I9" s="80">
        <v>20</v>
      </c>
      <c r="J9" s="85">
        <f t="shared" ref="J9" si="5">((H9*I9)/36)</f>
        <v>4.4444444444444446</v>
      </c>
      <c r="K9" s="88" t="s">
        <v>159</v>
      </c>
      <c r="L9" s="62"/>
      <c r="M9" s="62"/>
    </row>
    <row r="10" spans="1:13" ht="30" customHeight="1">
      <c r="A10" s="18"/>
      <c r="B10" s="63"/>
      <c r="C10" s="63"/>
      <c r="D10" s="63"/>
      <c r="E10" s="63"/>
      <c r="F10" s="63"/>
      <c r="G10" s="63"/>
      <c r="H10" s="63"/>
      <c r="I10" s="63"/>
      <c r="J10" s="64"/>
      <c r="K10" s="29"/>
      <c r="L10" s="62"/>
      <c r="M10" s="62"/>
    </row>
    <row r="11" spans="1:13" ht="30" customHeight="1">
      <c r="A11" s="65" t="s">
        <v>11</v>
      </c>
      <c r="B11" s="66"/>
      <c r="C11" s="66"/>
      <c r="D11" s="66"/>
      <c r="E11" s="66"/>
      <c r="F11" s="66"/>
      <c r="G11" s="66"/>
      <c r="H11" s="66"/>
      <c r="I11" s="66"/>
      <c r="J11" s="67"/>
      <c r="K11" s="68"/>
      <c r="L11" s="62"/>
      <c r="M11" s="62"/>
    </row>
    <row r="12" spans="1:13" ht="30" customHeight="1">
      <c r="A12" s="55" t="s">
        <v>98</v>
      </c>
      <c r="B12" s="81">
        <v>3</v>
      </c>
      <c r="C12" s="81">
        <v>1</v>
      </c>
      <c r="D12" s="81">
        <v>1</v>
      </c>
      <c r="E12" s="81">
        <v>2</v>
      </c>
      <c r="F12" s="83">
        <f>SUM(B12:E12)</f>
        <v>7</v>
      </c>
      <c r="G12" s="81">
        <v>1</v>
      </c>
      <c r="H12" s="83">
        <f>(F12*G12)</f>
        <v>7</v>
      </c>
      <c r="I12" s="81">
        <v>18</v>
      </c>
      <c r="J12" s="86">
        <f>((H12*I12)/36)</f>
        <v>3.5</v>
      </c>
      <c r="K12" s="88" t="s">
        <v>155</v>
      </c>
      <c r="L12" s="62"/>
      <c r="M12" s="62"/>
    </row>
    <row r="13" spans="1:13" ht="30" customHeight="1">
      <c r="A13" s="55" t="s">
        <v>99</v>
      </c>
      <c r="B13" s="81">
        <v>3</v>
      </c>
      <c r="C13" s="81">
        <v>1</v>
      </c>
      <c r="D13" s="81">
        <v>1</v>
      </c>
      <c r="E13" s="81">
        <v>2</v>
      </c>
      <c r="F13" s="83">
        <f t="shared" ref="F13" si="6">SUM(B13:E13)</f>
        <v>7</v>
      </c>
      <c r="G13" s="81">
        <v>1</v>
      </c>
      <c r="H13" s="83">
        <f t="shared" ref="H13" si="7">(F13*G13)</f>
        <v>7</v>
      </c>
      <c r="I13" s="80">
        <v>20</v>
      </c>
      <c r="J13" s="87">
        <f t="shared" ref="J13" si="8">((H13*I13)/36)</f>
        <v>3.8888888888888888</v>
      </c>
      <c r="K13" s="88" t="s">
        <v>156</v>
      </c>
      <c r="L13" s="62"/>
      <c r="M13" s="62"/>
    </row>
    <row r="14" spans="1:13" ht="30" customHeight="1">
      <c r="A14" s="55" t="s">
        <v>100</v>
      </c>
      <c r="B14" s="81">
        <v>3</v>
      </c>
      <c r="C14" s="81">
        <v>1</v>
      </c>
      <c r="D14" s="81">
        <v>1</v>
      </c>
      <c r="E14" s="81">
        <v>3</v>
      </c>
      <c r="F14" s="83">
        <f>SUM(B14:E14)</f>
        <v>8</v>
      </c>
      <c r="G14" s="81">
        <v>1</v>
      </c>
      <c r="H14" s="83">
        <f>(F14*G14)</f>
        <v>8</v>
      </c>
      <c r="I14" s="81">
        <v>20</v>
      </c>
      <c r="J14" s="86">
        <f>((H14*I14)/36)</f>
        <v>4.4444444444444446</v>
      </c>
      <c r="K14" s="88" t="s">
        <v>158</v>
      </c>
      <c r="L14" s="62"/>
      <c r="M14" s="62"/>
    </row>
    <row r="15" spans="1:13" ht="30" customHeight="1">
      <c r="A15" s="56" t="s">
        <v>101</v>
      </c>
      <c r="B15" s="81">
        <v>3</v>
      </c>
      <c r="C15" s="81">
        <v>1</v>
      </c>
      <c r="D15" s="81">
        <v>1</v>
      </c>
      <c r="E15" s="81">
        <v>3</v>
      </c>
      <c r="F15" s="83">
        <f t="shared" ref="F15" si="9">SUM(B15:E15)</f>
        <v>8</v>
      </c>
      <c r="G15" s="81">
        <v>1</v>
      </c>
      <c r="H15" s="83">
        <f t="shared" ref="H15" si="10">(F15*G15)</f>
        <v>8</v>
      </c>
      <c r="I15" s="81">
        <v>20</v>
      </c>
      <c r="J15" s="87">
        <f t="shared" ref="J15" si="11">((H15*I15)/36)</f>
        <v>4.4444444444444446</v>
      </c>
      <c r="K15" s="88" t="s">
        <v>159</v>
      </c>
      <c r="L15" s="62"/>
      <c r="M15" s="62"/>
    </row>
    <row r="16" spans="1:13" ht="30" customHeight="1">
      <c r="A16" s="56" t="s">
        <v>102</v>
      </c>
      <c r="B16" s="81">
        <v>3</v>
      </c>
      <c r="C16" s="81">
        <v>1</v>
      </c>
      <c r="D16" s="81">
        <v>1</v>
      </c>
      <c r="E16" s="81">
        <v>2</v>
      </c>
      <c r="F16" s="83">
        <f>SUM(B16:E16)</f>
        <v>7</v>
      </c>
      <c r="G16" s="81">
        <v>1</v>
      </c>
      <c r="H16" s="83">
        <f>(F16*G16)</f>
        <v>7</v>
      </c>
      <c r="I16" s="81">
        <v>18</v>
      </c>
      <c r="J16" s="86">
        <f>((H16*I16)/36)</f>
        <v>3.5</v>
      </c>
      <c r="K16" s="88" t="s">
        <v>157</v>
      </c>
      <c r="L16" s="62"/>
      <c r="M16" s="62"/>
    </row>
    <row r="17" spans="1:13" ht="30" customHeight="1">
      <c r="A17" s="56" t="s">
        <v>103</v>
      </c>
      <c r="B17" s="81">
        <v>3</v>
      </c>
      <c r="C17" s="81">
        <v>1</v>
      </c>
      <c r="D17" s="81">
        <v>1</v>
      </c>
      <c r="E17" s="81">
        <v>2</v>
      </c>
      <c r="F17" s="83">
        <f t="shared" ref="F17" si="12">SUM(B17:E17)</f>
        <v>7</v>
      </c>
      <c r="G17" s="81">
        <v>1</v>
      </c>
      <c r="H17" s="83">
        <f t="shared" ref="H17" si="13">(F17*G17)</f>
        <v>7</v>
      </c>
      <c r="I17" s="80">
        <v>20</v>
      </c>
      <c r="J17" s="87">
        <f t="shared" ref="J17" si="14">((H17*I17)/36)</f>
        <v>3.8888888888888888</v>
      </c>
      <c r="K17" s="88" t="s">
        <v>158</v>
      </c>
      <c r="L17" s="62"/>
      <c r="M17" s="62"/>
    </row>
    <row r="18" spans="1:13" ht="30" customHeight="1">
      <c r="A18" s="56" t="s">
        <v>104</v>
      </c>
      <c r="B18" s="81">
        <v>3</v>
      </c>
      <c r="C18" s="81">
        <v>1</v>
      </c>
      <c r="D18" s="81">
        <v>1</v>
      </c>
      <c r="E18" s="81">
        <v>3</v>
      </c>
      <c r="F18" s="83">
        <f>SUM(B18:E18)</f>
        <v>8</v>
      </c>
      <c r="G18" s="81">
        <v>1</v>
      </c>
      <c r="H18" s="83">
        <f>(F18*G18)</f>
        <v>8</v>
      </c>
      <c r="I18" s="81">
        <v>20</v>
      </c>
      <c r="J18" s="86">
        <f>((H18*I18)/36)</f>
        <v>4.4444444444444446</v>
      </c>
      <c r="K18" s="88" t="s">
        <v>159</v>
      </c>
      <c r="L18" s="62"/>
      <c r="M18" s="62"/>
    </row>
    <row r="19" spans="1:13" ht="30" customHeight="1">
      <c r="A19" s="56" t="s">
        <v>105</v>
      </c>
      <c r="B19" s="81">
        <v>3</v>
      </c>
      <c r="C19" s="81">
        <v>1</v>
      </c>
      <c r="D19" s="81">
        <v>1</v>
      </c>
      <c r="E19" s="81">
        <v>3</v>
      </c>
      <c r="F19" s="83">
        <f t="shared" ref="F19" si="15">SUM(B19:E19)</f>
        <v>8</v>
      </c>
      <c r="G19" s="81">
        <v>1</v>
      </c>
      <c r="H19" s="83">
        <f t="shared" ref="H19" si="16">(F19*G19)</f>
        <v>8</v>
      </c>
      <c r="I19" s="81">
        <v>20</v>
      </c>
      <c r="J19" s="87">
        <f t="shared" ref="J19" si="17">((H19*I19)/36)</f>
        <v>4.4444444444444446</v>
      </c>
      <c r="K19" s="88" t="s">
        <v>157</v>
      </c>
      <c r="L19" s="62"/>
      <c r="M19" s="62"/>
    </row>
    <row r="20" spans="1:13" ht="30" customHeight="1">
      <c r="A20" s="19"/>
      <c r="B20" s="63"/>
      <c r="C20" s="63"/>
      <c r="D20" s="63"/>
      <c r="E20" s="63"/>
      <c r="F20" s="63"/>
      <c r="G20" s="63"/>
      <c r="H20" s="63"/>
      <c r="I20" s="63"/>
      <c r="J20" s="64"/>
      <c r="K20" s="29"/>
      <c r="L20" s="62"/>
      <c r="M20" s="62"/>
    </row>
    <row r="21" spans="1:13" ht="30" customHeight="1">
      <c r="A21" s="65" t="s">
        <v>12</v>
      </c>
      <c r="B21" s="66"/>
      <c r="C21" s="66"/>
      <c r="D21" s="66"/>
      <c r="E21" s="66"/>
      <c r="F21" s="66"/>
      <c r="G21" s="66"/>
      <c r="H21" s="66"/>
      <c r="I21" s="66"/>
      <c r="J21" s="67"/>
      <c r="K21" s="68"/>
      <c r="L21" s="62"/>
      <c r="M21" s="62"/>
    </row>
    <row r="22" spans="1:13" ht="30" customHeight="1">
      <c r="A22" s="55" t="s">
        <v>113</v>
      </c>
      <c r="B22" s="81">
        <v>3</v>
      </c>
      <c r="C22" s="81">
        <v>1</v>
      </c>
      <c r="D22" s="81">
        <v>1</v>
      </c>
      <c r="E22" s="81">
        <v>2</v>
      </c>
      <c r="F22" s="83">
        <f>SUM(B22:E22)</f>
        <v>7</v>
      </c>
      <c r="G22" s="81">
        <v>1</v>
      </c>
      <c r="H22" s="83">
        <f>(F22*G22)</f>
        <v>7</v>
      </c>
      <c r="I22" s="81">
        <v>18</v>
      </c>
      <c r="J22" s="87">
        <f t="shared" ref="J22" si="18">((H22*I22)/36)</f>
        <v>3.5</v>
      </c>
      <c r="K22" s="88" t="s">
        <v>155</v>
      </c>
      <c r="L22" s="62"/>
      <c r="M22" s="62"/>
    </row>
    <row r="23" spans="1:13" ht="30" customHeight="1">
      <c r="A23" s="55" t="s">
        <v>106</v>
      </c>
      <c r="B23" s="81">
        <v>3</v>
      </c>
      <c r="C23" s="81">
        <v>1</v>
      </c>
      <c r="D23" s="81">
        <v>1</v>
      </c>
      <c r="E23" s="81">
        <v>2</v>
      </c>
      <c r="F23" s="83">
        <f t="shared" ref="F23" si="19">SUM(B23:E23)</f>
        <v>7</v>
      </c>
      <c r="G23" s="81">
        <v>1</v>
      </c>
      <c r="H23" s="83">
        <f t="shared" ref="H23" si="20">(F23*G23)</f>
        <v>7</v>
      </c>
      <c r="I23" s="80">
        <v>20</v>
      </c>
      <c r="J23" s="86">
        <f>((H23*I23)/36)</f>
        <v>3.8888888888888888</v>
      </c>
      <c r="K23" s="88" t="s">
        <v>156</v>
      </c>
      <c r="L23" s="62"/>
      <c r="M23" s="62"/>
    </row>
    <row r="24" spans="1:13" ht="30" customHeight="1">
      <c r="A24" s="55" t="s">
        <v>107</v>
      </c>
      <c r="B24" s="81">
        <v>3</v>
      </c>
      <c r="C24" s="81">
        <v>1</v>
      </c>
      <c r="D24" s="81">
        <v>1</v>
      </c>
      <c r="E24" s="81">
        <v>3</v>
      </c>
      <c r="F24" s="83">
        <f>SUM(B24:E24)</f>
        <v>8</v>
      </c>
      <c r="G24" s="81">
        <v>1</v>
      </c>
      <c r="H24" s="83">
        <f>(F24*G24)</f>
        <v>8</v>
      </c>
      <c r="I24" s="81">
        <v>20</v>
      </c>
      <c r="J24" s="87">
        <f t="shared" ref="J24" si="21">((H24*I24)/36)</f>
        <v>4.4444444444444446</v>
      </c>
      <c r="K24" s="88" t="s">
        <v>158</v>
      </c>
      <c r="L24" s="62"/>
      <c r="M24" s="62"/>
    </row>
    <row r="25" spans="1:13" ht="30" customHeight="1">
      <c r="A25" s="56" t="s">
        <v>108</v>
      </c>
      <c r="B25" s="81">
        <v>3</v>
      </c>
      <c r="C25" s="81">
        <v>1</v>
      </c>
      <c r="D25" s="81">
        <v>1</v>
      </c>
      <c r="E25" s="81">
        <v>3</v>
      </c>
      <c r="F25" s="83">
        <f t="shared" ref="F25" si="22">SUM(B25:E25)</f>
        <v>8</v>
      </c>
      <c r="G25" s="81">
        <v>1</v>
      </c>
      <c r="H25" s="83">
        <f t="shared" ref="H25" si="23">(F25*G25)</f>
        <v>8</v>
      </c>
      <c r="I25" s="81">
        <v>20</v>
      </c>
      <c r="J25" s="86">
        <f>((H25*I25)/36)</f>
        <v>4.4444444444444446</v>
      </c>
      <c r="K25" s="88" t="s">
        <v>159</v>
      </c>
      <c r="L25" s="62"/>
      <c r="M25" s="62"/>
    </row>
    <row r="26" spans="1:13" ht="30" customHeight="1">
      <c r="A26" s="56" t="s">
        <v>109</v>
      </c>
      <c r="B26" s="81">
        <v>3</v>
      </c>
      <c r="C26" s="81">
        <v>1</v>
      </c>
      <c r="D26" s="81">
        <v>1</v>
      </c>
      <c r="E26" s="81">
        <v>2</v>
      </c>
      <c r="F26" s="83">
        <f>SUM(B26:E26)</f>
        <v>7</v>
      </c>
      <c r="G26" s="81">
        <v>1</v>
      </c>
      <c r="H26" s="83">
        <f>(F26*G26)</f>
        <v>7</v>
      </c>
      <c r="I26" s="81">
        <v>18</v>
      </c>
      <c r="J26" s="87">
        <f t="shared" ref="J26" si="24">((H26*I26)/36)</f>
        <v>3.5</v>
      </c>
      <c r="K26" s="88" t="s">
        <v>157</v>
      </c>
      <c r="L26" s="62"/>
      <c r="M26" s="62"/>
    </row>
    <row r="27" spans="1:13" ht="30" customHeight="1">
      <c r="A27" s="56" t="s">
        <v>110</v>
      </c>
      <c r="B27" s="81">
        <v>3</v>
      </c>
      <c r="C27" s="81">
        <v>1</v>
      </c>
      <c r="D27" s="81">
        <v>1</v>
      </c>
      <c r="E27" s="81">
        <v>2</v>
      </c>
      <c r="F27" s="83">
        <f t="shared" ref="F27" si="25">SUM(B27:E27)</f>
        <v>7</v>
      </c>
      <c r="G27" s="81">
        <v>1</v>
      </c>
      <c r="H27" s="83">
        <f t="shared" ref="H27" si="26">(F27*G27)</f>
        <v>7</v>
      </c>
      <c r="I27" s="80">
        <v>20</v>
      </c>
      <c r="J27" s="86">
        <f>((H27*I27)/36)</f>
        <v>3.8888888888888888</v>
      </c>
      <c r="K27" s="88" t="s">
        <v>156</v>
      </c>
      <c r="L27" s="62"/>
      <c r="M27" s="62"/>
    </row>
    <row r="28" spans="1:13" ht="30" customHeight="1">
      <c r="A28" s="56" t="s">
        <v>111</v>
      </c>
      <c r="B28" s="81">
        <v>3</v>
      </c>
      <c r="C28" s="81">
        <v>1</v>
      </c>
      <c r="D28" s="81">
        <v>1</v>
      </c>
      <c r="E28" s="81">
        <v>3</v>
      </c>
      <c r="F28" s="83">
        <f>SUM(B28:E28)</f>
        <v>8</v>
      </c>
      <c r="G28" s="81">
        <v>1</v>
      </c>
      <c r="H28" s="83">
        <f>(F28*G28)</f>
        <v>8</v>
      </c>
      <c r="I28" s="81">
        <v>20</v>
      </c>
      <c r="J28" s="87">
        <f t="shared" ref="J28" si="27">((H28*I28)/36)</f>
        <v>4.4444444444444446</v>
      </c>
      <c r="K28" s="88" t="s">
        <v>158</v>
      </c>
      <c r="L28" s="62"/>
      <c r="M28" s="62"/>
    </row>
    <row r="29" spans="1:13" ht="30" customHeight="1">
      <c r="A29" s="56" t="s">
        <v>112</v>
      </c>
      <c r="B29" s="81">
        <v>3</v>
      </c>
      <c r="C29" s="81">
        <v>1</v>
      </c>
      <c r="D29" s="81">
        <v>1</v>
      </c>
      <c r="E29" s="81">
        <v>3</v>
      </c>
      <c r="F29" s="83">
        <f t="shared" ref="F29" si="28">SUM(B29:E29)</f>
        <v>8</v>
      </c>
      <c r="G29" s="81">
        <v>1</v>
      </c>
      <c r="H29" s="83">
        <f t="shared" ref="H29" si="29">(F29*G29)</f>
        <v>8</v>
      </c>
      <c r="I29" s="81">
        <v>20</v>
      </c>
      <c r="J29" s="86">
        <f>((H29*I29)/36)</f>
        <v>4.4444444444444446</v>
      </c>
      <c r="K29" s="88" t="s">
        <v>159</v>
      </c>
      <c r="L29" s="62"/>
      <c r="M29" s="62"/>
    </row>
    <row r="30" spans="1:13" ht="30" customHeight="1">
      <c r="A30" s="19"/>
      <c r="B30" s="63"/>
      <c r="C30" s="63"/>
      <c r="D30" s="63"/>
      <c r="E30" s="63"/>
      <c r="F30" s="63"/>
      <c r="G30" s="63"/>
      <c r="H30" s="63"/>
      <c r="I30" s="63"/>
      <c r="J30" s="69"/>
      <c r="K30" s="29"/>
      <c r="L30" s="62"/>
      <c r="M30" s="62"/>
    </row>
    <row r="31" spans="1:13" ht="30" customHeight="1" thickBot="1">
      <c r="A31" s="65" t="s">
        <v>13</v>
      </c>
      <c r="B31" s="66"/>
      <c r="C31" s="66"/>
      <c r="D31" s="66"/>
      <c r="E31" s="66"/>
      <c r="F31" s="66"/>
      <c r="G31" s="66"/>
      <c r="H31" s="66"/>
      <c r="I31" s="66"/>
      <c r="J31" s="67"/>
      <c r="K31" s="68"/>
      <c r="L31" s="62"/>
      <c r="M31" s="62"/>
    </row>
    <row r="32" spans="1:13" s="21" customFormat="1" ht="30" customHeight="1" thickBot="1">
      <c r="A32" s="52" t="s">
        <v>119</v>
      </c>
      <c r="B32" s="81">
        <v>3</v>
      </c>
      <c r="C32" s="81">
        <v>1</v>
      </c>
      <c r="D32" s="81">
        <v>1</v>
      </c>
      <c r="E32" s="81">
        <v>2</v>
      </c>
      <c r="F32" s="83">
        <f>SUM(B32:E32)</f>
        <v>7</v>
      </c>
      <c r="G32" s="81">
        <v>1</v>
      </c>
      <c r="H32" s="83">
        <f>(F32*G32)</f>
        <v>7</v>
      </c>
      <c r="I32" s="81">
        <v>18</v>
      </c>
      <c r="J32" s="86">
        <f>((H32*I32)/36)</f>
        <v>3.5</v>
      </c>
      <c r="K32" s="88" t="s">
        <v>157</v>
      </c>
      <c r="L32" s="70"/>
      <c r="M32" s="70"/>
    </row>
    <row r="33" spans="1:13" ht="30" customHeight="1" thickBot="1">
      <c r="A33" s="57" t="s">
        <v>120</v>
      </c>
      <c r="B33" s="81">
        <v>3</v>
      </c>
      <c r="C33" s="81">
        <v>1</v>
      </c>
      <c r="D33" s="81">
        <v>1</v>
      </c>
      <c r="E33" s="81">
        <v>2</v>
      </c>
      <c r="F33" s="83">
        <f t="shared" ref="F33" si="30">SUM(B33:E33)</f>
        <v>7</v>
      </c>
      <c r="G33" s="81">
        <v>1</v>
      </c>
      <c r="H33" s="83">
        <f t="shared" ref="H33" si="31">(F33*G33)</f>
        <v>7</v>
      </c>
      <c r="I33" s="80">
        <v>20</v>
      </c>
      <c r="J33" s="87">
        <f t="shared" ref="J33" si="32">((H33*I33)/36)</f>
        <v>3.8888888888888888</v>
      </c>
      <c r="K33" s="88" t="s">
        <v>156</v>
      </c>
      <c r="L33" s="62"/>
      <c r="M33" s="62"/>
    </row>
    <row r="34" spans="1:13" ht="30" customHeight="1" thickBot="1">
      <c r="A34" s="57" t="s">
        <v>121</v>
      </c>
      <c r="B34" s="81">
        <v>3</v>
      </c>
      <c r="C34" s="81">
        <v>1</v>
      </c>
      <c r="D34" s="81">
        <v>1</v>
      </c>
      <c r="E34" s="81">
        <v>3</v>
      </c>
      <c r="F34" s="83">
        <f>SUM(B34:E34)</f>
        <v>8</v>
      </c>
      <c r="G34" s="81">
        <v>1</v>
      </c>
      <c r="H34" s="83">
        <f>(F34*G34)</f>
        <v>8</v>
      </c>
      <c r="I34" s="81">
        <v>20</v>
      </c>
      <c r="J34" s="86">
        <f>((H34*I34)/36)</f>
        <v>4.4444444444444446</v>
      </c>
      <c r="K34" s="88" t="s">
        <v>158</v>
      </c>
      <c r="L34" s="62"/>
      <c r="M34" s="62"/>
    </row>
    <row r="35" spans="1:13" ht="30" customHeight="1" thickBot="1">
      <c r="A35" s="58" t="s">
        <v>122</v>
      </c>
      <c r="B35" s="81">
        <v>3</v>
      </c>
      <c r="C35" s="81">
        <v>1</v>
      </c>
      <c r="D35" s="81">
        <v>1</v>
      </c>
      <c r="E35" s="81">
        <v>3</v>
      </c>
      <c r="F35" s="83">
        <f t="shared" ref="F35" si="33">SUM(B35:E35)</f>
        <v>8</v>
      </c>
      <c r="G35" s="81">
        <v>1</v>
      </c>
      <c r="H35" s="83">
        <f t="shared" ref="H35" si="34">(F35*G35)</f>
        <v>8</v>
      </c>
      <c r="I35" s="81">
        <v>20</v>
      </c>
      <c r="J35" s="87">
        <f t="shared" ref="J35" si="35">((H35*I35)/36)</f>
        <v>4.4444444444444446</v>
      </c>
      <c r="K35" s="88" t="s">
        <v>159</v>
      </c>
      <c r="L35" s="62"/>
      <c r="M35" s="62"/>
    </row>
    <row r="36" spans="1:13" ht="30" customHeight="1" thickBot="1">
      <c r="A36" s="58" t="s">
        <v>123</v>
      </c>
      <c r="B36" s="81">
        <v>3</v>
      </c>
      <c r="C36" s="81">
        <v>1</v>
      </c>
      <c r="D36" s="81">
        <v>1</v>
      </c>
      <c r="E36" s="81">
        <v>2</v>
      </c>
      <c r="F36" s="83">
        <f>SUM(B36:E36)</f>
        <v>7</v>
      </c>
      <c r="G36" s="81">
        <v>1</v>
      </c>
      <c r="H36" s="83">
        <f>(F36*G36)</f>
        <v>7</v>
      </c>
      <c r="I36" s="81">
        <v>18</v>
      </c>
      <c r="J36" s="86">
        <f>((H36*I36)/36)</f>
        <v>3.5</v>
      </c>
      <c r="K36" s="88" t="s">
        <v>155</v>
      </c>
      <c r="L36" s="62"/>
      <c r="M36" s="62"/>
    </row>
    <row r="37" spans="1:13" ht="30" customHeight="1" thickBot="1">
      <c r="A37" s="58" t="s">
        <v>124</v>
      </c>
      <c r="B37" s="81">
        <v>3</v>
      </c>
      <c r="C37" s="81">
        <v>1</v>
      </c>
      <c r="D37" s="81">
        <v>1</v>
      </c>
      <c r="E37" s="81">
        <v>2</v>
      </c>
      <c r="F37" s="83">
        <f t="shared" ref="F37" si="36">SUM(B37:E37)</f>
        <v>7</v>
      </c>
      <c r="G37" s="81">
        <v>1</v>
      </c>
      <c r="H37" s="83">
        <f t="shared" ref="H37" si="37">(F37*G37)</f>
        <v>7</v>
      </c>
      <c r="I37" s="80">
        <v>20</v>
      </c>
      <c r="J37" s="87">
        <f t="shared" ref="J37" si="38">((H37*I37)/36)</f>
        <v>3.8888888888888888</v>
      </c>
      <c r="K37" s="88" t="s">
        <v>156</v>
      </c>
      <c r="L37" s="62"/>
      <c r="M37" s="62"/>
    </row>
    <row r="38" spans="1:13" ht="30" customHeight="1" thickBot="1">
      <c r="A38" s="58" t="s">
        <v>125</v>
      </c>
      <c r="B38" s="81">
        <v>3</v>
      </c>
      <c r="C38" s="81">
        <v>1</v>
      </c>
      <c r="D38" s="81">
        <v>1</v>
      </c>
      <c r="E38" s="81">
        <v>3</v>
      </c>
      <c r="F38" s="83">
        <f>SUM(B38:E38)</f>
        <v>8</v>
      </c>
      <c r="G38" s="81">
        <v>1</v>
      </c>
      <c r="H38" s="83">
        <f>(F38*G38)</f>
        <v>8</v>
      </c>
      <c r="I38" s="81">
        <v>20</v>
      </c>
      <c r="J38" s="86">
        <f>((H38*I38)/36)</f>
        <v>4.4444444444444446</v>
      </c>
      <c r="K38" s="88" t="s">
        <v>158</v>
      </c>
      <c r="L38" s="62"/>
      <c r="M38" s="62"/>
    </row>
    <row r="39" spans="1:13" ht="30" customHeight="1" thickBot="1">
      <c r="A39" s="58" t="s">
        <v>126</v>
      </c>
      <c r="B39" s="81">
        <v>3</v>
      </c>
      <c r="C39" s="81">
        <v>1</v>
      </c>
      <c r="D39" s="81">
        <v>1</v>
      </c>
      <c r="E39" s="81">
        <v>3</v>
      </c>
      <c r="F39" s="83">
        <f t="shared" ref="F39" si="39">SUM(B39:E39)</f>
        <v>8</v>
      </c>
      <c r="G39" s="81">
        <v>1</v>
      </c>
      <c r="H39" s="83">
        <f t="shared" ref="H39" si="40">(F39*G39)</f>
        <v>8</v>
      </c>
      <c r="I39" s="81">
        <v>20</v>
      </c>
      <c r="J39" s="87">
        <f t="shared" ref="J39" si="41">((H39*I39)/36)</f>
        <v>4.4444444444444446</v>
      </c>
      <c r="K39" s="88" t="s">
        <v>159</v>
      </c>
      <c r="L39" s="62"/>
      <c r="M39" s="62"/>
    </row>
    <row r="40" spans="1:13" ht="30" customHeight="1">
      <c r="A40" s="30"/>
      <c r="B40" s="63"/>
      <c r="C40" s="63"/>
      <c r="D40" s="63"/>
      <c r="E40" s="63"/>
      <c r="F40" s="63"/>
      <c r="G40" s="63"/>
      <c r="H40" s="63"/>
      <c r="I40" s="63"/>
      <c r="J40" s="64"/>
      <c r="K40" s="29"/>
      <c r="L40" s="62"/>
      <c r="M40" s="62"/>
    </row>
    <row r="41" spans="1:13" ht="30" customHeight="1" thickBot="1">
      <c r="A41" s="65" t="s">
        <v>78</v>
      </c>
      <c r="B41" s="66"/>
      <c r="C41" s="66"/>
      <c r="D41" s="66"/>
      <c r="E41" s="66"/>
      <c r="F41" s="66"/>
      <c r="G41" s="66"/>
      <c r="H41" s="66"/>
      <c r="I41" s="66"/>
      <c r="J41" s="67"/>
      <c r="K41" s="68"/>
      <c r="L41" s="62"/>
      <c r="M41" s="62"/>
    </row>
    <row r="42" spans="1:13" ht="30" customHeight="1" thickBot="1">
      <c r="A42" s="52" t="s">
        <v>114</v>
      </c>
      <c r="B42" s="81">
        <v>3</v>
      </c>
      <c r="C42" s="81">
        <v>1</v>
      </c>
      <c r="D42" s="81">
        <v>2</v>
      </c>
      <c r="E42" s="81">
        <v>3</v>
      </c>
      <c r="F42" s="83">
        <f t="shared" ref="F42:F43" si="42">SUM(B42:E42)</f>
        <v>9</v>
      </c>
      <c r="G42" s="81">
        <v>1</v>
      </c>
      <c r="H42" s="83">
        <f t="shared" ref="H42:H43" si="43">(F42*G42)</f>
        <v>9</v>
      </c>
      <c r="I42" s="80">
        <v>18</v>
      </c>
      <c r="J42" s="87">
        <f t="shared" ref="J42:J43" si="44">((H42*I42)/36)</f>
        <v>4.5</v>
      </c>
      <c r="K42" s="88" t="s">
        <v>159</v>
      </c>
      <c r="L42" s="62"/>
      <c r="M42" s="62"/>
    </row>
    <row r="43" spans="1:13" ht="30" customHeight="1" thickBot="1">
      <c r="A43" s="57" t="s">
        <v>115</v>
      </c>
      <c r="B43" s="81">
        <v>3</v>
      </c>
      <c r="C43" s="81">
        <v>1</v>
      </c>
      <c r="D43" s="81">
        <v>2</v>
      </c>
      <c r="E43" s="81">
        <v>3</v>
      </c>
      <c r="F43" s="83">
        <f t="shared" si="42"/>
        <v>9</v>
      </c>
      <c r="G43" s="81">
        <v>1</v>
      </c>
      <c r="H43" s="83">
        <f t="shared" si="43"/>
        <v>9</v>
      </c>
      <c r="I43" s="80">
        <v>18</v>
      </c>
      <c r="J43" s="87">
        <f t="shared" si="44"/>
        <v>4.5</v>
      </c>
      <c r="K43" s="88" t="s">
        <v>155</v>
      </c>
      <c r="L43" s="62"/>
      <c r="M43" s="62"/>
    </row>
    <row r="44" spans="1:13" ht="30" customHeight="1" thickBot="1">
      <c r="A44" s="57" t="s">
        <v>116</v>
      </c>
      <c r="B44" s="81">
        <v>3</v>
      </c>
      <c r="C44" s="81">
        <v>1</v>
      </c>
      <c r="D44" s="81">
        <v>2</v>
      </c>
      <c r="E44" s="81">
        <v>2</v>
      </c>
      <c r="F44" s="83">
        <f>SUM(B44:E44)</f>
        <v>8</v>
      </c>
      <c r="G44" s="81">
        <v>1</v>
      </c>
      <c r="H44" s="83">
        <f>(F44*G44)</f>
        <v>8</v>
      </c>
      <c r="I44" s="80">
        <v>20</v>
      </c>
      <c r="J44" s="86">
        <f>((H44*I44)/36)</f>
        <v>4.4444444444444446</v>
      </c>
      <c r="K44" s="88" t="s">
        <v>156</v>
      </c>
      <c r="L44" s="62"/>
      <c r="M44" s="62"/>
    </row>
    <row r="45" spans="1:13" ht="30" customHeight="1" thickBot="1">
      <c r="A45" s="58" t="s">
        <v>117</v>
      </c>
      <c r="B45" s="81">
        <v>3</v>
      </c>
      <c r="C45" s="81">
        <v>1</v>
      </c>
      <c r="D45" s="81">
        <v>2</v>
      </c>
      <c r="E45" s="81">
        <v>3</v>
      </c>
      <c r="F45" s="83">
        <f t="shared" ref="F45" si="45">SUM(B45:E45)</f>
        <v>9</v>
      </c>
      <c r="G45" s="81">
        <v>1</v>
      </c>
      <c r="H45" s="83">
        <f t="shared" ref="H45" si="46">(F45*G45)</f>
        <v>9</v>
      </c>
      <c r="I45" s="80">
        <v>20</v>
      </c>
      <c r="J45" s="87">
        <f t="shared" ref="J45" si="47">((H45*I45)/36)</f>
        <v>5</v>
      </c>
      <c r="K45" s="88" t="s">
        <v>158</v>
      </c>
      <c r="L45" s="62"/>
      <c r="M45" s="62"/>
    </row>
    <row r="46" spans="1:13" ht="30" customHeight="1" thickBot="1">
      <c r="A46" s="58" t="s">
        <v>118</v>
      </c>
      <c r="B46" s="81">
        <v>3</v>
      </c>
      <c r="C46" s="81">
        <v>1</v>
      </c>
      <c r="D46" s="81">
        <v>2</v>
      </c>
      <c r="E46" s="81">
        <v>2</v>
      </c>
      <c r="F46" s="83">
        <f>SUM(B46:E46)</f>
        <v>8</v>
      </c>
      <c r="G46" s="81">
        <v>1</v>
      </c>
      <c r="H46" s="83">
        <f>(F46*G46)</f>
        <v>8</v>
      </c>
      <c r="I46" s="80">
        <v>20</v>
      </c>
      <c r="J46" s="86">
        <f>((H46*I46)/36)</f>
        <v>4.4444444444444446</v>
      </c>
      <c r="K46" s="88" t="s">
        <v>158</v>
      </c>
      <c r="L46" s="62"/>
      <c r="M46" s="62"/>
    </row>
    <row r="47" spans="1:13" ht="30" customHeight="1">
      <c r="A47" s="30"/>
      <c r="B47" s="63"/>
      <c r="C47" s="63"/>
      <c r="D47" s="63"/>
      <c r="E47" s="63"/>
      <c r="F47" s="63"/>
      <c r="G47" s="63"/>
      <c r="H47" s="63"/>
      <c r="I47" s="63"/>
      <c r="J47" s="69"/>
      <c r="K47" s="29"/>
      <c r="L47" s="62"/>
      <c r="M47" s="62"/>
    </row>
    <row r="48" spans="1:13" ht="30" customHeight="1" thickBot="1">
      <c r="A48" s="65" t="s">
        <v>79</v>
      </c>
      <c r="B48" s="66"/>
      <c r="C48" s="66"/>
      <c r="D48" s="66"/>
      <c r="E48" s="66"/>
      <c r="F48" s="66"/>
      <c r="G48" s="66"/>
      <c r="H48" s="66"/>
      <c r="I48" s="66"/>
      <c r="J48" s="67"/>
      <c r="K48" s="68"/>
      <c r="L48" s="62"/>
      <c r="M48" s="62"/>
    </row>
    <row r="49" spans="1:13" ht="30" customHeight="1" thickBot="1">
      <c r="A49" s="52" t="s">
        <v>127</v>
      </c>
      <c r="B49" s="81">
        <v>3</v>
      </c>
      <c r="C49" s="81">
        <v>1</v>
      </c>
      <c r="D49" s="81">
        <v>1</v>
      </c>
      <c r="E49" s="81">
        <v>2</v>
      </c>
      <c r="F49" s="83">
        <f>SUM(B49:E49)</f>
        <v>7</v>
      </c>
      <c r="G49" s="81">
        <v>1</v>
      </c>
      <c r="H49" s="83">
        <f>(F49*G49)</f>
        <v>7</v>
      </c>
      <c r="I49" s="81">
        <v>18</v>
      </c>
      <c r="J49" s="86">
        <f>((H49*I49)/36)</f>
        <v>3.5</v>
      </c>
      <c r="K49" s="88" t="s">
        <v>159</v>
      </c>
      <c r="L49" s="62"/>
      <c r="M49" s="62"/>
    </row>
    <row r="50" spans="1:13" ht="30" customHeight="1" thickBot="1">
      <c r="A50" s="57" t="s">
        <v>128</v>
      </c>
      <c r="B50" s="81">
        <v>3</v>
      </c>
      <c r="C50" s="81">
        <v>1</v>
      </c>
      <c r="D50" s="81">
        <v>1</v>
      </c>
      <c r="E50" s="81">
        <v>2</v>
      </c>
      <c r="F50" s="83">
        <f t="shared" ref="F50" si="48">SUM(B50:E50)</f>
        <v>7</v>
      </c>
      <c r="G50" s="81">
        <v>1</v>
      </c>
      <c r="H50" s="83">
        <f t="shared" ref="H50" si="49">(F50*G50)</f>
        <v>7</v>
      </c>
      <c r="I50" s="81">
        <v>20</v>
      </c>
      <c r="J50" s="87">
        <f t="shared" ref="J50" si="50">((H50*I50)/36)</f>
        <v>3.8888888888888888</v>
      </c>
      <c r="K50" s="88" t="s">
        <v>155</v>
      </c>
      <c r="L50" s="62"/>
      <c r="M50" s="62"/>
    </row>
    <row r="51" spans="1:13" ht="30" customHeight="1" thickBot="1">
      <c r="A51" s="57" t="s">
        <v>129</v>
      </c>
      <c r="B51" s="81">
        <v>3</v>
      </c>
      <c r="C51" s="81">
        <v>1</v>
      </c>
      <c r="D51" s="81">
        <v>1</v>
      </c>
      <c r="E51" s="81">
        <v>3</v>
      </c>
      <c r="F51" s="83">
        <f>SUM(B51:E51)</f>
        <v>8</v>
      </c>
      <c r="G51" s="81">
        <v>1</v>
      </c>
      <c r="H51" s="83">
        <f>(F51*G51)</f>
        <v>8</v>
      </c>
      <c r="I51" s="81">
        <v>20</v>
      </c>
      <c r="J51" s="86">
        <f>((H51*I51)/36)</f>
        <v>4.4444444444444446</v>
      </c>
      <c r="K51" s="88" t="s">
        <v>156</v>
      </c>
      <c r="L51" s="62"/>
      <c r="M51" s="62"/>
    </row>
    <row r="52" spans="1:13" ht="30" customHeight="1" thickBot="1">
      <c r="A52" s="58" t="s">
        <v>130</v>
      </c>
      <c r="B52" s="81">
        <v>3</v>
      </c>
      <c r="C52" s="81">
        <v>1</v>
      </c>
      <c r="D52" s="81">
        <v>1</v>
      </c>
      <c r="E52" s="81">
        <v>3</v>
      </c>
      <c r="F52" s="83">
        <f t="shared" ref="F52" si="51">SUM(B52:E52)</f>
        <v>8</v>
      </c>
      <c r="G52" s="81">
        <v>1</v>
      </c>
      <c r="H52" s="83">
        <f t="shared" ref="H52" si="52">(F52*G52)</f>
        <v>8</v>
      </c>
      <c r="I52" s="81">
        <v>20</v>
      </c>
      <c r="J52" s="87">
        <f t="shared" ref="J52" si="53">((H52*I52)/36)</f>
        <v>4.4444444444444446</v>
      </c>
      <c r="K52" s="88" t="s">
        <v>158</v>
      </c>
      <c r="L52" s="62"/>
      <c r="M52" s="62"/>
    </row>
    <row r="53" spans="1:13" ht="30" customHeight="1" thickBot="1">
      <c r="A53" s="58" t="s">
        <v>131</v>
      </c>
      <c r="B53" s="81">
        <v>3</v>
      </c>
      <c r="C53" s="81">
        <v>1</v>
      </c>
      <c r="D53" s="81">
        <v>1</v>
      </c>
      <c r="E53" s="81">
        <v>2</v>
      </c>
      <c r="F53" s="83">
        <f>SUM(B53:E53)</f>
        <v>7</v>
      </c>
      <c r="G53" s="81">
        <v>1</v>
      </c>
      <c r="H53" s="83">
        <f>(F53*G53)</f>
        <v>7</v>
      </c>
      <c r="I53" s="81">
        <v>18</v>
      </c>
      <c r="J53" s="86">
        <f>((H53*I53)/36)</f>
        <v>3.5</v>
      </c>
      <c r="K53" s="88" t="s">
        <v>157</v>
      </c>
      <c r="L53" s="62"/>
      <c r="M53" s="62"/>
    </row>
    <row r="54" spans="1:13" s="20" customFormat="1" ht="30" customHeight="1" thickBot="1">
      <c r="A54" s="58" t="s">
        <v>132</v>
      </c>
      <c r="B54" s="81">
        <v>3</v>
      </c>
      <c r="C54" s="81">
        <v>1</v>
      </c>
      <c r="D54" s="81">
        <v>1</v>
      </c>
      <c r="E54" s="81">
        <v>2</v>
      </c>
      <c r="F54" s="83">
        <f t="shared" ref="F54" si="54">SUM(B54:E54)</f>
        <v>7</v>
      </c>
      <c r="G54" s="81">
        <v>1</v>
      </c>
      <c r="H54" s="83">
        <f t="shared" ref="H54" si="55">(F54*G54)</f>
        <v>7</v>
      </c>
      <c r="I54" s="81">
        <v>20</v>
      </c>
      <c r="J54" s="87">
        <f t="shared" ref="J54" si="56">((H54*I54)/36)</f>
        <v>3.8888888888888888</v>
      </c>
      <c r="K54" s="88" t="s">
        <v>159</v>
      </c>
      <c r="L54" s="71"/>
      <c r="M54" s="71"/>
    </row>
    <row r="55" spans="1:13" ht="30" customHeight="1" thickBot="1">
      <c r="A55" s="58" t="s">
        <v>133</v>
      </c>
      <c r="B55" s="81">
        <v>3</v>
      </c>
      <c r="C55" s="81">
        <v>1</v>
      </c>
      <c r="D55" s="81">
        <v>1</v>
      </c>
      <c r="E55" s="81">
        <v>3</v>
      </c>
      <c r="F55" s="83">
        <f>SUM(B55:E55)</f>
        <v>8</v>
      </c>
      <c r="G55" s="81">
        <v>1</v>
      </c>
      <c r="H55" s="83">
        <f>(F55*G55)</f>
        <v>8</v>
      </c>
      <c r="I55" s="81">
        <v>20</v>
      </c>
      <c r="J55" s="86">
        <f>((H55*I55)/36)</f>
        <v>4.4444444444444446</v>
      </c>
      <c r="K55" s="88" t="s">
        <v>155</v>
      </c>
      <c r="L55" s="62"/>
      <c r="M55" s="62"/>
    </row>
    <row r="56" spans="1:13" ht="30" customHeight="1" thickBot="1">
      <c r="A56" s="58" t="s">
        <v>134</v>
      </c>
      <c r="B56" s="81">
        <v>3</v>
      </c>
      <c r="C56" s="81">
        <v>1</v>
      </c>
      <c r="D56" s="81">
        <v>1</v>
      </c>
      <c r="E56" s="81">
        <v>3</v>
      </c>
      <c r="F56" s="83">
        <f t="shared" ref="F56" si="57">SUM(B56:E56)</f>
        <v>8</v>
      </c>
      <c r="G56" s="81">
        <v>1</v>
      </c>
      <c r="H56" s="83">
        <f t="shared" ref="H56" si="58">(F56*G56)</f>
        <v>8</v>
      </c>
      <c r="I56" s="81">
        <v>20</v>
      </c>
      <c r="J56" s="87">
        <f t="shared" ref="J56" si="59">((H56*I56)/36)</f>
        <v>4.4444444444444446</v>
      </c>
      <c r="K56" s="88" t="s">
        <v>156</v>
      </c>
      <c r="L56" s="62"/>
      <c r="M56" s="62"/>
    </row>
    <row r="57" spans="1:13" ht="30" customHeight="1">
      <c r="A57" s="30"/>
      <c r="B57" s="63"/>
      <c r="C57" s="63"/>
      <c r="D57" s="63"/>
      <c r="E57" s="63"/>
      <c r="F57" s="63"/>
      <c r="G57" s="63"/>
      <c r="H57" s="63"/>
      <c r="I57" s="63"/>
      <c r="J57" s="64"/>
      <c r="K57" s="29"/>
      <c r="L57" s="62"/>
      <c r="M57" s="62"/>
    </row>
    <row r="58" spans="1:13" ht="30" customHeight="1">
      <c r="A58" s="65" t="s">
        <v>80</v>
      </c>
      <c r="B58" s="66"/>
      <c r="C58" s="66"/>
      <c r="D58" s="66"/>
      <c r="E58" s="66"/>
      <c r="F58" s="66"/>
      <c r="G58" s="66"/>
      <c r="H58" s="66"/>
      <c r="I58" s="66"/>
      <c r="J58" s="67"/>
      <c r="K58" s="68"/>
      <c r="L58" s="62"/>
      <c r="M58" s="62"/>
    </row>
    <row r="59" spans="1:13" s="21" customFormat="1" ht="30" customHeight="1">
      <c r="A59" s="55" t="s">
        <v>135</v>
      </c>
      <c r="B59" s="81">
        <v>3</v>
      </c>
      <c r="C59" s="81">
        <v>1</v>
      </c>
      <c r="D59" s="81">
        <v>1</v>
      </c>
      <c r="E59" s="81">
        <v>2</v>
      </c>
      <c r="F59" s="83">
        <f>SUM(B59:E59)</f>
        <v>7</v>
      </c>
      <c r="G59" s="81">
        <v>1</v>
      </c>
      <c r="H59" s="83">
        <f>(F59*G59)</f>
        <v>7</v>
      </c>
      <c r="I59" s="81">
        <v>18</v>
      </c>
      <c r="J59" s="87">
        <f t="shared" ref="J59" si="60">((H59*I59)/36)</f>
        <v>3.5</v>
      </c>
      <c r="K59" s="88" t="s">
        <v>158</v>
      </c>
      <c r="L59" s="70"/>
      <c r="M59" s="70"/>
    </row>
    <row r="60" spans="1:13" ht="30" customHeight="1">
      <c r="A60" s="55" t="s">
        <v>136</v>
      </c>
      <c r="B60" s="81">
        <v>3</v>
      </c>
      <c r="C60" s="81">
        <v>1</v>
      </c>
      <c r="D60" s="81">
        <v>1</v>
      </c>
      <c r="E60" s="81">
        <v>2</v>
      </c>
      <c r="F60" s="83">
        <f t="shared" ref="F60" si="61">SUM(B60:E60)</f>
        <v>7</v>
      </c>
      <c r="G60" s="81">
        <v>1</v>
      </c>
      <c r="H60" s="83">
        <f t="shared" ref="H60" si="62">(F60*G60)</f>
        <v>7</v>
      </c>
      <c r="I60" s="81">
        <v>20</v>
      </c>
      <c r="J60" s="86">
        <f>((H60*I60)/36)</f>
        <v>3.8888888888888888</v>
      </c>
      <c r="K60" s="88" t="s">
        <v>157</v>
      </c>
      <c r="L60" s="62"/>
      <c r="M60" s="62"/>
    </row>
    <row r="61" spans="1:13" ht="30" customHeight="1">
      <c r="A61" s="55" t="s">
        <v>137</v>
      </c>
      <c r="B61" s="81">
        <v>3</v>
      </c>
      <c r="C61" s="81">
        <v>1</v>
      </c>
      <c r="D61" s="81">
        <v>1</v>
      </c>
      <c r="E61" s="81">
        <v>3</v>
      </c>
      <c r="F61" s="83">
        <f>SUM(B61:E61)</f>
        <v>8</v>
      </c>
      <c r="G61" s="81">
        <v>1</v>
      </c>
      <c r="H61" s="83">
        <f>(F61*G61)</f>
        <v>8</v>
      </c>
      <c r="I61" s="81">
        <v>20</v>
      </c>
      <c r="J61" s="87">
        <f t="shared" ref="J61" si="63">((H61*I61)/36)</f>
        <v>4.4444444444444446</v>
      </c>
      <c r="K61" s="88" t="s">
        <v>159</v>
      </c>
      <c r="L61" s="62"/>
      <c r="M61" s="62"/>
    </row>
    <row r="62" spans="1:13" ht="30" customHeight="1">
      <c r="A62" s="55" t="s">
        <v>138</v>
      </c>
      <c r="B62" s="81">
        <v>3</v>
      </c>
      <c r="C62" s="81">
        <v>1</v>
      </c>
      <c r="D62" s="81">
        <v>1</v>
      </c>
      <c r="E62" s="81">
        <v>3</v>
      </c>
      <c r="F62" s="83">
        <f t="shared" ref="F62" si="64">SUM(B62:E62)</f>
        <v>8</v>
      </c>
      <c r="G62" s="81">
        <v>1</v>
      </c>
      <c r="H62" s="83">
        <f t="shared" ref="H62" si="65">(F62*G62)</f>
        <v>8</v>
      </c>
      <c r="I62" s="81">
        <v>20</v>
      </c>
      <c r="J62" s="86">
        <f>((H62*I62)/36)</f>
        <v>4.4444444444444446</v>
      </c>
      <c r="K62" s="88" t="s">
        <v>155</v>
      </c>
      <c r="L62" s="62"/>
      <c r="M62" s="62"/>
    </row>
    <row r="63" spans="1:13" ht="30" customHeight="1">
      <c r="A63" s="56" t="s">
        <v>139</v>
      </c>
      <c r="B63" s="81">
        <v>3</v>
      </c>
      <c r="C63" s="81">
        <v>1</v>
      </c>
      <c r="D63" s="81">
        <v>1</v>
      </c>
      <c r="E63" s="81">
        <v>2</v>
      </c>
      <c r="F63" s="83">
        <f>SUM(B63:E63)</f>
        <v>7</v>
      </c>
      <c r="G63" s="81">
        <v>1</v>
      </c>
      <c r="H63" s="83">
        <f>(F63*G63)</f>
        <v>7</v>
      </c>
      <c r="I63" s="81">
        <v>18</v>
      </c>
      <c r="J63" s="87">
        <f t="shared" ref="J63" si="66">((H63*I63)/36)</f>
        <v>3.5</v>
      </c>
      <c r="K63" s="88" t="s">
        <v>156</v>
      </c>
      <c r="L63" s="62"/>
      <c r="M63" s="62"/>
    </row>
    <row r="64" spans="1:13" ht="30" customHeight="1">
      <c r="A64" s="72" t="s">
        <v>81</v>
      </c>
      <c r="B64" s="73"/>
      <c r="C64" s="73"/>
      <c r="D64" s="73"/>
      <c r="E64" s="73"/>
      <c r="F64" s="73">
        <f>SUM(F6:F63)</f>
        <v>350</v>
      </c>
      <c r="G64" s="73"/>
      <c r="H64" s="73">
        <f>SUM(H6:H63)</f>
        <v>350</v>
      </c>
      <c r="I64" s="74"/>
      <c r="J64" s="75">
        <f>SUM(J6:J63)</f>
        <v>189.16666666666671</v>
      </c>
      <c r="K64" s="73"/>
      <c r="L64" s="62"/>
      <c r="M64" s="62"/>
    </row>
    <row r="65" spans="1:13" ht="2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</row>
    <row r="66" spans="1:13" ht="2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</row>
    <row r="67" spans="1:13" ht="40.049999999999997" customHeight="1" thickBot="1">
      <c r="A67" s="76" t="s">
        <v>87</v>
      </c>
      <c r="B67" s="77" t="s">
        <v>89</v>
      </c>
      <c r="C67" s="76" t="s">
        <v>88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</row>
    <row r="68" spans="1:13" ht="45" customHeight="1" thickBot="1">
      <c r="A68" s="63">
        <v>1</v>
      </c>
      <c r="B68" s="63">
        <v>1</v>
      </c>
      <c r="C68" s="52" t="s">
        <v>140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 spans="1:13" ht="40.049999999999997" customHeight="1" thickBot="1">
      <c r="A69" s="63">
        <v>2</v>
      </c>
      <c r="B69" s="63">
        <v>1</v>
      </c>
      <c r="C69" s="57" t="s">
        <v>141</v>
      </c>
      <c r="D69" s="62"/>
      <c r="E69" s="62"/>
      <c r="F69" s="62"/>
      <c r="G69" s="62"/>
      <c r="H69" s="62"/>
      <c r="I69" s="62"/>
      <c r="J69" s="62"/>
      <c r="K69" s="62"/>
      <c r="L69" s="62"/>
      <c r="M69" s="62"/>
    </row>
    <row r="70" spans="1:13" ht="40.049999999999997" customHeight="1" thickBot="1">
      <c r="A70" s="63">
        <v>3</v>
      </c>
      <c r="B70" s="63">
        <v>1</v>
      </c>
      <c r="C70" s="57" t="s">
        <v>142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1:13" ht="40.049999999999997" customHeight="1" thickBot="1">
      <c r="A71" s="63">
        <v>4</v>
      </c>
      <c r="B71" s="63">
        <v>1</v>
      </c>
      <c r="C71" s="57" t="s">
        <v>143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</row>
    <row r="72" spans="1:13" ht="40.049999999999997" customHeight="1" thickBot="1">
      <c r="A72" s="63">
        <v>5</v>
      </c>
      <c r="B72" s="63">
        <v>1</v>
      </c>
      <c r="C72" s="57" t="s">
        <v>144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</row>
    <row r="73" spans="1:13" ht="40.049999999999997" customHeight="1" thickBot="1">
      <c r="A73" s="63">
        <v>6</v>
      </c>
      <c r="B73" s="63">
        <v>1</v>
      </c>
      <c r="C73" s="57" t="s">
        <v>145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</row>
    <row r="74" spans="1:13" ht="40.049999999999997" customHeight="1" thickBot="1">
      <c r="A74" s="63">
        <v>7</v>
      </c>
      <c r="B74" s="63">
        <v>1</v>
      </c>
      <c r="C74" s="57" t="s">
        <v>146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</row>
    <row r="75" spans="1:13" s="17" customFormat="1" ht="57" customHeight="1">
      <c r="A75" s="89" t="s">
        <v>90</v>
      </c>
      <c r="B75" s="90" t="s">
        <v>91</v>
      </c>
      <c r="C75" s="79" t="s">
        <v>92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2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</row>
    <row r="77" spans="1:13" ht="2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</row>
  </sheetData>
  <mergeCells count="8">
    <mergeCell ref="A1:K1"/>
    <mergeCell ref="A3:A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48"/>
  <sheetViews>
    <sheetView topLeftCell="B1" zoomScale="85" zoomScaleNormal="85" workbookViewId="0">
      <selection activeCell="K2" sqref="K2"/>
    </sheetView>
  </sheetViews>
  <sheetFormatPr defaultColWidth="8.77734375" defaultRowHeight="14.4"/>
  <cols>
    <col min="6" max="6" width="18.6640625" customWidth="1"/>
    <col min="7" max="7" width="32.44140625" customWidth="1"/>
    <col min="10" max="10" width="20.77734375" customWidth="1"/>
    <col min="11" max="11" width="33.33203125" customWidth="1"/>
  </cols>
  <sheetData>
    <row r="1" spans="6:12" ht="15.6">
      <c r="F1" s="32" t="s">
        <v>22</v>
      </c>
      <c r="G1" s="32"/>
      <c r="H1" s="32"/>
      <c r="J1" s="32" t="s">
        <v>51</v>
      </c>
      <c r="K1" s="32"/>
      <c r="L1" s="32"/>
    </row>
    <row r="2" spans="6:12">
      <c r="F2" s="11" t="s">
        <v>22</v>
      </c>
      <c r="G2" s="11" t="s">
        <v>14</v>
      </c>
      <c r="H2" s="11" t="s">
        <v>15</v>
      </c>
      <c r="J2" s="11" t="s">
        <v>23</v>
      </c>
      <c r="K2" s="11" t="s">
        <v>14</v>
      </c>
      <c r="L2" s="11" t="s">
        <v>15</v>
      </c>
    </row>
    <row r="3" spans="6:12">
      <c r="F3" s="1" t="s">
        <v>16</v>
      </c>
      <c r="G3" s="1" t="s">
        <v>17</v>
      </c>
      <c r="H3" s="1">
        <v>1</v>
      </c>
      <c r="J3" s="1" t="s">
        <v>16</v>
      </c>
      <c r="K3" s="3" t="s">
        <v>27</v>
      </c>
      <c r="L3" s="1">
        <v>1</v>
      </c>
    </row>
    <row r="4" spans="6:12">
      <c r="F4" s="1" t="s">
        <v>18</v>
      </c>
      <c r="G4" s="1" t="s">
        <v>19</v>
      </c>
      <c r="H4" s="1">
        <v>2</v>
      </c>
      <c r="J4" s="1" t="s">
        <v>18</v>
      </c>
      <c r="K4" s="3" t="s">
        <v>28</v>
      </c>
      <c r="L4" s="1">
        <v>2</v>
      </c>
    </row>
    <row r="5" spans="6:12">
      <c r="F5" s="1" t="s">
        <v>20</v>
      </c>
      <c r="G5" s="1" t="s">
        <v>21</v>
      </c>
      <c r="H5" s="1">
        <v>3</v>
      </c>
      <c r="J5" s="1" t="s">
        <v>20</v>
      </c>
      <c r="K5" s="3" t="s">
        <v>29</v>
      </c>
      <c r="L5" s="1">
        <v>3</v>
      </c>
    </row>
    <row r="6" spans="6:12">
      <c r="F6" s="2"/>
      <c r="G6" s="2"/>
      <c r="H6" s="2"/>
      <c r="J6" s="2"/>
      <c r="K6" s="7"/>
      <c r="L6" s="2"/>
    </row>
    <row r="7" spans="6:12" ht="15.6">
      <c r="F7" s="32" t="s">
        <v>23</v>
      </c>
      <c r="G7" s="32"/>
      <c r="H7" s="32"/>
      <c r="J7" s="32" t="s">
        <v>52</v>
      </c>
      <c r="K7" s="32"/>
      <c r="L7" s="32"/>
    </row>
    <row r="8" spans="6:12">
      <c r="F8" s="11" t="s">
        <v>23</v>
      </c>
      <c r="G8" s="11" t="s">
        <v>14</v>
      </c>
      <c r="H8" s="11" t="s">
        <v>15</v>
      </c>
      <c r="J8" s="11" t="s">
        <v>30</v>
      </c>
      <c r="K8" s="11" t="s">
        <v>14</v>
      </c>
      <c r="L8" s="11" t="s">
        <v>15</v>
      </c>
    </row>
    <row r="9" spans="6:12">
      <c r="F9" s="1" t="s">
        <v>16</v>
      </c>
      <c r="G9" s="3" t="s">
        <v>24</v>
      </c>
      <c r="H9" s="1">
        <v>1</v>
      </c>
      <c r="J9" s="1" t="s">
        <v>16</v>
      </c>
      <c r="K9" s="3" t="s">
        <v>31</v>
      </c>
      <c r="L9" s="1">
        <v>1</v>
      </c>
    </row>
    <row r="10" spans="6:12">
      <c r="F10" s="1" t="s">
        <v>18</v>
      </c>
      <c r="G10" s="3" t="s">
        <v>25</v>
      </c>
      <c r="H10" s="1">
        <v>2</v>
      </c>
      <c r="J10" s="1" t="s">
        <v>18</v>
      </c>
      <c r="K10" s="3" t="s">
        <v>32</v>
      </c>
      <c r="L10" s="1">
        <v>2</v>
      </c>
    </row>
    <row r="11" spans="6:12">
      <c r="F11" s="1" t="s">
        <v>20</v>
      </c>
      <c r="G11" s="3" t="s">
        <v>26</v>
      </c>
      <c r="H11" s="1">
        <v>3</v>
      </c>
      <c r="J11" s="1" t="s">
        <v>20</v>
      </c>
      <c r="K11" s="3" t="s">
        <v>33</v>
      </c>
      <c r="L11" s="1">
        <v>3</v>
      </c>
    </row>
    <row r="12" spans="6:12">
      <c r="F12" s="2"/>
      <c r="G12" s="7"/>
      <c r="H12" s="2"/>
    </row>
    <row r="14" spans="6:12" ht="15.6">
      <c r="F14" s="32" t="s">
        <v>53</v>
      </c>
      <c r="G14" s="32"/>
      <c r="J14" s="32" t="s">
        <v>57</v>
      </c>
      <c r="K14" s="32"/>
    </row>
    <row r="15" spans="6:12">
      <c r="F15" s="5" t="s">
        <v>34</v>
      </c>
      <c r="G15" s="5" t="s">
        <v>35</v>
      </c>
      <c r="J15" s="5" t="s">
        <v>34</v>
      </c>
      <c r="K15" s="5" t="s">
        <v>35</v>
      </c>
    </row>
    <row r="16" spans="6:12" ht="72">
      <c r="F16" s="6" t="s">
        <v>36</v>
      </c>
      <c r="G16" s="4"/>
      <c r="J16" s="6" t="s">
        <v>47</v>
      </c>
      <c r="K16" s="4"/>
    </row>
    <row r="17" spans="6:11" ht="43.2">
      <c r="F17" s="6" t="s">
        <v>37</v>
      </c>
      <c r="G17" s="4"/>
      <c r="J17" s="6" t="s">
        <v>59</v>
      </c>
      <c r="K17" s="4"/>
    </row>
    <row r="18" spans="6:11" ht="72">
      <c r="F18" s="6" t="s">
        <v>38</v>
      </c>
      <c r="G18" s="4"/>
      <c r="J18" s="6" t="s">
        <v>48</v>
      </c>
      <c r="K18" s="4"/>
    </row>
    <row r="19" spans="6:11">
      <c r="F19" s="9"/>
      <c r="G19" s="10"/>
      <c r="J19" s="9"/>
      <c r="K19" s="10"/>
    </row>
    <row r="20" spans="6:11" ht="15.6">
      <c r="F20" s="32" t="s">
        <v>55</v>
      </c>
      <c r="G20" s="32"/>
      <c r="J20" s="32" t="s">
        <v>58</v>
      </c>
      <c r="K20" s="32"/>
    </row>
    <row r="21" spans="6:11">
      <c r="F21" s="5" t="s">
        <v>34</v>
      </c>
      <c r="G21" s="5" t="s">
        <v>35</v>
      </c>
      <c r="J21" s="5" t="s">
        <v>34</v>
      </c>
      <c r="K21" s="5" t="s">
        <v>35</v>
      </c>
    </row>
    <row r="22" spans="6:11" ht="72">
      <c r="F22" s="6" t="s">
        <v>41</v>
      </c>
      <c r="G22" s="4"/>
      <c r="J22" s="6" t="s">
        <v>60</v>
      </c>
      <c r="K22" s="4"/>
    </row>
    <row r="23" spans="6:11" ht="72">
      <c r="F23" s="6" t="s">
        <v>42</v>
      </c>
      <c r="G23" s="4"/>
      <c r="J23" s="6" t="s">
        <v>49</v>
      </c>
      <c r="K23" s="4"/>
    </row>
    <row r="24" spans="6:11" ht="57.6">
      <c r="F24" s="6" t="s">
        <v>43</v>
      </c>
      <c r="G24" s="4"/>
      <c r="J24" s="6" t="s">
        <v>50</v>
      </c>
      <c r="K24" s="4"/>
    </row>
    <row r="26" spans="6:11" ht="15.6">
      <c r="F26" s="33" t="s">
        <v>54</v>
      </c>
      <c r="G26" s="33"/>
      <c r="J26" s="33" t="s">
        <v>56</v>
      </c>
      <c r="K26" s="33"/>
    </row>
    <row r="27" spans="6:11">
      <c r="F27" s="5" t="s">
        <v>34</v>
      </c>
      <c r="G27" s="5" t="s">
        <v>35</v>
      </c>
      <c r="J27" s="5" t="s">
        <v>34</v>
      </c>
      <c r="K27" s="5" t="s">
        <v>35</v>
      </c>
    </row>
    <row r="28" spans="6:11" ht="72">
      <c r="F28" s="6" t="s">
        <v>61</v>
      </c>
      <c r="G28" s="4"/>
      <c r="J28" s="6" t="s">
        <v>44</v>
      </c>
      <c r="K28" s="4"/>
    </row>
    <row r="29" spans="6:11" ht="72">
      <c r="F29" s="6" t="s">
        <v>39</v>
      </c>
      <c r="G29" s="4"/>
      <c r="J29" s="6" t="s">
        <v>45</v>
      </c>
      <c r="K29" s="4"/>
    </row>
    <row r="30" spans="6:11" ht="100.8">
      <c r="F30" s="6" t="s">
        <v>40</v>
      </c>
      <c r="G30" s="4"/>
      <c r="J30" s="12" t="s">
        <v>46</v>
      </c>
      <c r="K30" s="4"/>
    </row>
    <row r="36" spans="6:7">
      <c r="F36" s="8"/>
      <c r="G36" s="2"/>
    </row>
    <row r="42" spans="6:7">
      <c r="F42" s="8"/>
      <c r="G42" s="2"/>
    </row>
    <row r="48" spans="6:7">
      <c r="F48" s="8"/>
      <c r="G48" s="2"/>
    </row>
  </sheetData>
  <mergeCells count="10">
    <mergeCell ref="F7:H7"/>
    <mergeCell ref="J7:L7"/>
    <mergeCell ref="F1:H1"/>
    <mergeCell ref="J1:L1"/>
    <mergeCell ref="F26:G26"/>
    <mergeCell ref="J26:K26"/>
    <mergeCell ref="F14:G14"/>
    <mergeCell ref="J14:K14"/>
    <mergeCell ref="J20:K20"/>
    <mergeCell ref="F20:G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78" zoomScaleNormal="115" workbookViewId="0">
      <selection activeCell="L28" sqref="L28"/>
    </sheetView>
  </sheetViews>
  <sheetFormatPr defaultColWidth="8.77734375" defaultRowHeight="14.4"/>
  <cols>
    <col min="1" max="1" width="29" customWidth="1"/>
    <col min="2" max="2" width="12.6640625" customWidth="1"/>
    <col min="3" max="3" width="17.33203125" customWidth="1"/>
    <col min="4" max="4" width="14.44140625" customWidth="1"/>
    <col min="5" max="5" width="13.44140625" customWidth="1"/>
    <col min="6" max="6" width="16.77734375" customWidth="1"/>
    <col min="7" max="7" width="14.6640625" customWidth="1"/>
    <col min="8" max="8" width="15.33203125" customWidth="1"/>
    <col min="9" max="9" width="18.33203125" customWidth="1"/>
    <col min="10" max="10" width="14.44140625" customWidth="1"/>
    <col min="11" max="11" width="10.44140625" customWidth="1"/>
    <col min="12" max="12" width="16.109375" customWidth="1"/>
    <col min="13" max="13" width="16.77734375" customWidth="1"/>
    <col min="14" max="14" width="11.33203125" customWidth="1"/>
    <col min="15" max="15" width="13.44140625" customWidth="1"/>
    <col min="17" max="17" width="20.44140625" customWidth="1"/>
  </cols>
  <sheetData>
    <row r="1" spans="1:15" ht="19.8">
      <c r="A1" s="22">
        <v>44758</v>
      </c>
      <c r="B1" s="34" t="s">
        <v>63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6"/>
    </row>
    <row r="2" spans="1:15" ht="15.6">
      <c r="A2" s="37" t="s">
        <v>64</v>
      </c>
      <c r="B2" s="38" t="s">
        <v>65</v>
      </c>
      <c r="C2" s="38"/>
      <c r="D2" s="38"/>
      <c r="E2" s="38" t="s">
        <v>66</v>
      </c>
      <c r="F2" s="38"/>
      <c r="G2" s="38"/>
      <c r="H2" s="38" t="s">
        <v>67</v>
      </c>
      <c r="I2" s="39"/>
      <c r="J2" s="39"/>
      <c r="K2" s="38" t="s">
        <v>68</v>
      </c>
      <c r="L2" s="39"/>
      <c r="M2" s="39"/>
      <c r="N2" s="40" t="s">
        <v>69</v>
      </c>
      <c r="O2" s="42" t="s">
        <v>70</v>
      </c>
    </row>
    <row r="3" spans="1:15">
      <c r="A3" s="37"/>
      <c r="B3" s="23" t="s">
        <v>84</v>
      </c>
      <c r="C3" s="23" t="s">
        <v>147</v>
      </c>
      <c r="D3" s="23" t="s">
        <v>148</v>
      </c>
      <c r="E3" s="23" t="s">
        <v>149</v>
      </c>
      <c r="F3" s="23" t="s">
        <v>150</v>
      </c>
      <c r="G3" s="23" t="s">
        <v>151</v>
      </c>
      <c r="H3" s="23" t="s">
        <v>149</v>
      </c>
      <c r="I3" s="23" t="s">
        <v>150</v>
      </c>
      <c r="J3" s="23" t="s">
        <v>151</v>
      </c>
      <c r="K3" s="23" t="s">
        <v>152</v>
      </c>
      <c r="L3" s="23" t="s">
        <v>153</v>
      </c>
      <c r="M3" s="23" t="s">
        <v>154</v>
      </c>
      <c r="N3" s="41"/>
      <c r="O3" s="42"/>
    </row>
    <row r="4" spans="1:15">
      <c r="A4" s="24" t="s">
        <v>155</v>
      </c>
      <c r="B4" s="23">
        <v>2</v>
      </c>
      <c r="C4" s="23"/>
      <c r="D4" s="23"/>
      <c r="E4" s="23"/>
      <c r="F4" s="23"/>
      <c r="G4" s="23"/>
      <c r="H4" s="23"/>
      <c r="I4" s="23"/>
      <c r="J4" s="23"/>
      <c r="K4" s="23">
        <v>3</v>
      </c>
      <c r="L4" s="23"/>
      <c r="M4" s="23"/>
      <c r="N4" s="25" t="s">
        <v>77</v>
      </c>
      <c r="O4" s="26">
        <f>SUM(B4,K4)</f>
        <v>5</v>
      </c>
    </row>
    <row r="5" spans="1:15">
      <c r="A5" s="24" t="s">
        <v>156</v>
      </c>
      <c r="B5" s="23">
        <v>2</v>
      </c>
      <c r="C5" s="23"/>
      <c r="D5" s="23"/>
      <c r="E5" s="23"/>
      <c r="F5" s="23"/>
      <c r="G5" s="23"/>
      <c r="H5" s="23"/>
      <c r="I5" s="23"/>
      <c r="J5" s="23"/>
      <c r="K5" s="23">
        <v>3</v>
      </c>
      <c r="L5" s="23"/>
      <c r="M5" s="23"/>
      <c r="N5" s="25" t="s">
        <v>77</v>
      </c>
      <c r="O5" s="26">
        <f t="shared" ref="O5:O9" si="0">SUM(B5,K5)</f>
        <v>5</v>
      </c>
    </row>
    <row r="6" spans="1:15">
      <c r="A6" s="24" t="s">
        <v>157</v>
      </c>
      <c r="B6" s="23">
        <v>2</v>
      </c>
      <c r="C6" s="23"/>
      <c r="D6" s="23"/>
      <c r="E6" s="23"/>
      <c r="F6" s="23"/>
      <c r="G6" s="23"/>
      <c r="H6" s="23"/>
      <c r="I6" s="23"/>
      <c r="J6" s="23"/>
      <c r="K6" s="23">
        <v>3</v>
      </c>
      <c r="L6" s="23"/>
      <c r="M6" s="23"/>
      <c r="N6" s="25" t="s">
        <v>77</v>
      </c>
      <c r="O6" s="26">
        <f t="shared" si="0"/>
        <v>5</v>
      </c>
    </row>
    <row r="7" spans="1:15">
      <c r="A7" s="24" t="s">
        <v>158</v>
      </c>
      <c r="B7" s="23">
        <v>2</v>
      </c>
      <c r="C7" s="23"/>
      <c r="D7" s="23"/>
      <c r="E7" s="23"/>
      <c r="F7" s="23"/>
      <c r="G7" s="23"/>
      <c r="H7" s="23"/>
      <c r="I7" s="23"/>
      <c r="J7" s="23"/>
      <c r="K7" s="23">
        <v>3</v>
      </c>
      <c r="L7" s="23"/>
      <c r="M7" s="23"/>
      <c r="N7" s="25" t="s">
        <v>77</v>
      </c>
      <c r="O7" s="26">
        <f t="shared" si="0"/>
        <v>5</v>
      </c>
    </row>
    <row r="8" spans="1:15">
      <c r="A8" s="24" t="s">
        <v>159</v>
      </c>
      <c r="B8" s="23">
        <v>2</v>
      </c>
      <c r="C8" s="23"/>
      <c r="D8" s="23"/>
      <c r="E8" s="23"/>
      <c r="F8" s="23"/>
      <c r="G8" s="23"/>
      <c r="H8" s="23"/>
      <c r="I8" s="23"/>
      <c r="J8" s="23"/>
      <c r="K8" s="23">
        <v>3</v>
      </c>
      <c r="L8" s="23"/>
      <c r="M8" s="23"/>
      <c r="N8" s="25" t="s">
        <v>77</v>
      </c>
      <c r="O8" s="26">
        <f t="shared" si="0"/>
        <v>5</v>
      </c>
    </row>
    <row r="9" spans="1:15" ht="15" thickBot="1">
      <c r="A9" s="27" t="s">
        <v>160</v>
      </c>
      <c r="B9" s="28">
        <v>2</v>
      </c>
      <c r="C9" s="28"/>
      <c r="D9" s="28"/>
      <c r="E9" s="28"/>
      <c r="F9" s="28"/>
      <c r="G9" s="28"/>
      <c r="H9" s="28"/>
      <c r="I9" s="28"/>
      <c r="J9" s="28"/>
      <c r="K9" s="28">
        <v>3</v>
      </c>
      <c r="L9" s="28"/>
      <c r="M9" s="28"/>
      <c r="N9" s="25" t="s">
        <v>77</v>
      </c>
      <c r="O9" s="26">
        <f t="shared" si="0"/>
        <v>5</v>
      </c>
    </row>
    <row r="11" spans="1:15" ht="1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9.8">
      <c r="A12" s="22">
        <v>44763</v>
      </c>
      <c r="B12" s="34" t="s">
        <v>63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6"/>
    </row>
    <row r="13" spans="1:15" ht="15.6">
      <c r="A13" s="37" t="s">
        <v>64</v>
      </c>
      <c r="B13" s="38" t="s">
        <v>65</v>
      </c>
      <c r="C13" s="38"/>
      <c r="D13" s="38"/>
      <c r="E13" s="38" t="s">
        <v>66</v>
      </c>
      <c r="F13" s="38"/>
      <c r="G13" s="38"/>
      <c r="H13" s="38" t="s">
        <v>67</v>
      </c>
      <c r="I13" s="39"/>
      <c r="J13" s="39"/>
      <c r="K13" s="38" t="s">
        <v>68</v>
      </c>
      <c r="L13" s="39"/>
      <c r="M13" s="39"/>
      <c r="N13" s="40" t="s">
        <v>69</v>
      </c>
      <c r="O13" s="42" t="s">
        <v>70</v>
      </c>
    </row>
    <row r="14" spans="1:15">
      <c r="A14" s="37"/>
      <c r="B14" s="23" t="s">
        <v>84</v>
      </c>
      <c r="C14" s="23" t="s">
        <v>147</v>
      </c>
      <c r="D14" s="23" t="s">
        <v>148</v>
      </c>
      <c r="E14" s="23" t="s">
        <v>149</v>
      </c>
      <c r="F14" s="23" t="s">
        <v>150</v>
      </c>
      <c r="G14" s="23" t="s">
        <v>151</v>
      </c>
      <c r="H14" s="23" t="s">
        <v>149</v>
      </c>
      <c r="I14" s="23" t="s">
        <v>150</v>
      </c>
      <c r="J14" s="23" t="s">
        <v>151</v>
      </c>
      <c r="K14" s="23" t="s">
        <v>152</v>
      </c>
      <c r="L14" s="23" t="s">
        <v>153</v>
      </c>
      <c r="M14" s="23" t="s">
        <v>154</v>
      </c>
      <c r="N14" s="41"/>
      <c r="O14" s="42"/>
    </row>
    <row r="15" spans="1:15">
      <c r="A15" s="24" t="s">
        <v>155</v>
      </c>
      <c r="B15" s="23">
        <v>2</v>
      </c>
      <c r="C15" s="23"/>
      <c r="D15" s="23"/>
      <c r="E15" s="23"/>
      <c r="F15" s="23"/>
      <c r="G15" s="23"/>
      <c r="H15" s="23"/>
      <c r="I15" s="23"/>
      <c r="J15" s="23"/>
      <c r="K15" s="23">
        <v>2</v>
      </c>
      <c r="L15" s="23"/>
      <c r="M15" s="23"/>
      <c r="N15" s="25" t="s">
        <v>77</v>
      </c>
      <c r="O15" s="1">
        <f>SUM(B15,K15)</f>
        <v>4</v>
      </c>
    </row>
    <row r="16" spans="1:15">
      <c r="A16" s="24" t="s">
        <v>156</v>
      </c>
      <c r="B16" s="23">
        <v>2</v>
      </c>
      <c r="C16" s="23"/>
      <c r="D16" s="23"/>
      <c r="E16" s="23"/>
      <c r="F16" s="23"/>
      <c r="G16" s="23"/>
      <c r="H16" s="23"/>
      <c r="I16" s="23"/>
      <c r="J16" s="23"/>
      <c r="K16" s="23">
        <v>2</v>
      </c>
      <c r="L16" s="23"/>
      <c r="M16" s="23"/>
      <c r="N16" s="25" t="s">
        <v>77</v>
      </c>
      <c r="O16" s="1">
        <f t="shared" ref="O16:O20" si="1">SUM(B16,K16)</f>
        <v>4</v>
      </c>
    </row>
    <row r="17" spans="1:15">
      <c r="A17" s="24" t="s">
        <v>157</v>
      </c>
      <c r="B17" s="23">
        <v>2</v>
      </c>
      <c r="C17" s="23"/>
      <c r="D17" s="23"/>
      <c r="E17" s="23"/>
      <c r="F17" s="23"/>
      <c r="G17" s="23"/>
      <c r="H17" s="23"/>
      <c r="I17" s="23"/>
      <c r="J17" s="23"/>
      <c r="K17" s="23">
        <v>2</v>
      </c>
      <c r="L17" s="23"/>
      <c r="M17" s="23"/>
      <c r="N17" s="25" t="s">
        <v>77</v>
      </c>
      <c r="O17" s="1">
        <f t="shared" si="1"/>
        <v>4</v>
      </c>
    </row>
    <row r="18" spans="1:15">
      <c r="A18" s="24" t="s">
        <v>158</v>
      </c>
      <c r="B18" s="23">
        <v>2</v>
      </c>
      <c r="C18" s="23"/>
      <c r="D18" s="23"/>
      <c r="E18" s="23"/>
      <c r="F18" s="23"/>
      <c r="G18" s="23"/>
      <c r="H18" s="23"/>
      <c r="I18" s="23"/>
      <c r="J18" s="23"/>
      <c r="K18" s="23">
        <v>2</v>
      </c>
      <c r="L18" s="23"/>
      <c r="M18" s="23"/>
      <c r="N18" s="25" t="s">
        <v>77</v>
      </c>
      <c r="O18" s="1">
        <f t="shared" si="1"/>
        <v>4</v>
      </c>
    </row>
    <row r="19" spans="1:15">
      <c r="A19" s="24" t="s">
        <v>159</v>
      </c>
      <c r="B19" s="23">
        <v>2</v>
      </c>
      <c r="C19" s="23"/>
      <c r="D19" s="23"/>
      <c r="E19" s="23"/>
      <c r="F19" s="23"/>
      <c r="G19" s="23"/>
      <c r="H19" s="23"/>
      <c r="I19" s="23"/>
      <c r="J19" s="23"/>
      <c r="K19" s="23">
        <v>2</v>
      </c>
      <c r="L19" s="23"/>
      <c r="M19" s="23"/>
      <c r="N19" s="25" t="s">
        <v>77</v>
      </c>
      <c r="O19" s="1">
        <f t="shared" si="1"/>
        <v>4</v>
      </c>
    </row>
    <row r="20" spans="1:15" ht="15" thickBot="1">
      <c r="A20" s="27" t="s">
        <v>160</v>
      </c>
      <c r="B20" s="28">
        <v>2</v>
      </c>
      <c r="C20" s="28"/>
      <c r="D20" s="28"/>
      <c r="E20" s="28"/>
      <c r="F20" s="28"/>
      <c r="G20" s="28"/>
      <c r="H20" s="28"/>
      <c r="I20" s="28"/>
      <c r="J20" s="28"/>
      <c r="K20" s="28">
        <v>2</v>
      </c>
      <c r="L20" s="28"/>
      <c r="M20" s="28"/>
      <c r="N20" s="25" t="s">
        <v>77</v>
      </c>
      <c r="O20" s="1">
        <f t="shared" si="1"/>
        <v>4</v>
      </c>
    </row>
    <row r="22" spans="1:15" ht="15" thickBot="1"/>
    <row r="23" spans="1:15" ht="19.8">
      <c r="A23" s="22">
        <v>44768</v>
      </c>
      <c r="B23" s="34" t="s">
        <v>63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6"/>
    </row>
    <row r="24" spans="1:15" ht="15.6">
      <c r="A24" s="37" t="s">
        <v>64</v>
      </c>
      <c r="B24" s="38" t="s">
        <v>65</v>
      </c>
      <c r="C24" s="38"/>
      <c r="D24" s="38"/>
      <c r="E24" s="38" t="s">
        <v>66</v>
      </c>
      <c r="F24" s="38"/>
      <c r="G24" s="38"/>
      <c r="H24" s="38" t="s">
        <v>67</v>
      </c>
      <c r="I24" s="39"/>
      <c r="J24" s="39"/>
      <c r="K24" s="38" t="s">
        <v>68</v>
      </c>
      <c r="L24" s="39"/>
      <c r="M24" s="39"/>
      <c r="N24" s="40" t="s">
        <v>69</v>
      </c>
      <c r="O24" s="42" t="s">
        <v>70</v>
      </c>
    </row>
    <row r="25" spans="1:15">
      <c r="A25" s="37"/>
      <c r="B25" s="23" t="s">
        <v>84</v>
      </c>
      <c r="C25" s="23" t="s">
        <v>147</v>
      </c>
      <c r="D25" s="23" t="s">
        <v>148</v>
      </c>
      <c r="E25" s="23" t="s">
        <v>149</v>
      </c>
      <c r="F25" s="23" t="s">
        <v>150</v>
      </c>
      <c r="G25" s="23" t="s">
        <v>151</v>
      </c>
      <c r="H25" s="23" t="s">
        <v>149</v>
      </c>
      <c r="I25" s="23" t="s">
        <v>150</v>
      </c>
      <c r="J25" s="23" t="s">
        <v>151</v>
      </c>
      <c r="K25" s="23" t="s">
        <v>152</v>
      </c>
      <c r="L25" s="23" t="s">
        <v>153</v>
      </c>
      <c r="M25" s="23" t="s">
        <v>154</v>
      </c>
      <c r="N25" s="41"/>
      <c r="O25" s="42"/>
    </row>
    <row r="26" spans="1:15">
      <c r="A26" s="24" t="s">
        <v>155</v>
      </c>
      <c r="B26" s="23">
        <v>2</v>
      </c>
      <c r="C26" s="23"/>
      <c r="D26" s="23"/>
      <c r="E26" s="23"/>
      <c r="F26" s="23"/>
      <c r="G26" s="23"/>
      <c r="H26" s="23"/>
      <c r="I26" s="23"/>
      <c r="J26" s="23"/>
      <c r="K26" s="23">
        <v>3</v>
      </c>
      <c r="L26" s="23"/>
      <c r="M26" s="23"/>
      <c r="N26" s="25" t="s">
        <v>77</v>
      </c>
      <c r="O26" s="1">
        <f>SUM(B26,K26)</f>
        <v>5</v>
      </c>
    </row>
    <row r="27" spans="1:15">
      <c r="A27" s="24" t="s">
        <v>156</v>
      </c>
      <c r="B27" s="23">
        <v>2</v>
      </c>
      <c r="C27" s="23"/>
      <c r="D27" s="23"/>
      <c r="E27" s="23"/>
      <c r="F27" s="23"/>
      <c r="G27" s="23"/>
      <c r="H27" s="23"/>
      <c r="I27" s="23"/>
      <c r="J27" s="23"/>
      <c r="K27" s="23">
        <v>3</v>
      </c>
      <c r="L27" s="23"/>
      <c r="M27" s="23"/>
      <c r="N27" s="25" t="s">
        <v>77</v>
      </c>
      <c r="O27" s="1">
        <f t="shared" ref="O27:O31" si="2">SUM(B27,K27)</f>
        <v>5</v>
      </c>
    </row>
    <row r="28" spans="1:15">
      <c r="A28" s="24" t="s">
        <v>157</v>
      </c>
      <c r="B28" s="23">
        <v>2</v>
      </c>
      <c r="C28" s="23"/>
      <c r="D28" s="23"/>
      <c r="E28" s="23"/>
      <c r="F28" s="23"/>
      <c r="G28" s="23"/>
      <c r="H28" s="23"/>
      <c r="I28" s="23"/>
      <c r="J28" s="23"/>
      <c r="K28" s="23">
        <v>3</v>
      </c>
      <c r="L28" s="23"/>
      <c r="M28" s="23"/>
      <c r="N28" s="25" t="s">
        <v>77</v>
      </c>
      <c r="O28" s="1">
        <f t="shared" si="2"/>
        <v>5</v>
      </c>
    </row>
    <row r="29" spans="1:15">
      <c r="A29" s="24" t="s">
        <v>158</v>
      </c>
      <c r="B29" s="23">
        <v>2</v>
      </c>
      <c r="C29" s="23"/>
      <c r="D29" s="23"/>
      <c r="E29" s="23"/>
      <c r="F29" s="23"/>
      <c r="G29" s="23"/>
      <c r="H29" s="23"/>
      <c r="I29" s="23"/>
      <c r="J29" s="23"/>
      <c r="K29" s="23">
        <v>3</v>
      </c>
      <c r="L29" s="23"/>
      <c r="M29" s="23"/>
      <c r="N29" s="25" t="s">
        <v>77</v>
      </c>
      <c r="O29" s="1">
        <f t="shared" si="2"/>
        <v>5</v>
      </c>
    </row>
    <row r="30" spans="1:15">
      <c r="A30" s="24" t="s">
        <v>159</v>
      </c>
      <c r="B30" s="23">
        <v>2</v>
      </c>
      <c r="C30" s="23"/>
      <c r="D30" s="23"/>
      <c r="E30" s="23"/>
      <c r="F30" s="23"/>
      <c r="G30" s="23"/>
      <c r="H30" s="23"/>
      <c r="I30" s="23"/>
      <c r="J30" s="23"/>
      <c r="K30" s="23">
        <v>3</v>
      </c>
      <c r="L30" s="23"/>
      <c r="M30" s="23"/>
      <c r="N30" s="25" t="s">
        <v>77</v>
      </c>
      <c r="O30" s="1">
        <f t="shared" si="2"/>
        <v>5</v>
      </c>
    </row>
    <row r="31" spans="1:15" ht="15" thickBot="1">
      <c r="A31" s="27" t="s">
        <v>160</v>
      </c>
      <c r="B31" s="28">
        <v>2</v>
      </c>
      <c r="C31" s="28"/>
      <c r="D31" s="28"/>
      <c r="E31" s="28"/>
      <c r="F31" s="28"/>
      <c r="G31" s="28"/>
      <c r="H31" s="28"/>
      <c r="I31" s="28"/>
      <c r="J31" s="28"/>
      <c r="K31" s="28">
        <v>3</v>
      </c>
      <c r="L31" s="28"/>
      <c r="M31" s="28"/>
      <c r="N31" s="25" t="s">
        <v>77</v>
      </c>
      <c r="O31" s="1">
        <f t="shared" si="2"/>
        <v>5</v>
      </c>
    </row>
    <row r="35" spans="1:2">
      <c r="A35" s="13" t="s">
        <v>82</v>
      </c>
      <c r="B35" s="13" t="s">
        <v>83</v>
      </c>
    </row>
    <row r="36" spans="1:2">
      <c r="A36" s="14" t="s">
        <v>84</v>
      </c>
      <c r="B36" s="15">
        <f>2</f>
        <v>2</v>
      </c>
    </row>
    <row r="37" spans="1:2">
      <c r="A37" s="14" t="s">
        <v>71</v>
      </c>
      <c r="B37" s="16">
        <v>0</v>
      </c>
    </row>
    <row r="38" spans="1:2">
      <c r="A38" s="14" t="s">
        <v>72</v>
      </c>
      <c r="B38" s="16">
        <v>-1</v>
      </c>
    </row>
    <row r="39" spans="1:2">
      <c r="A39" s="14" t="s">
        <v>85</v>
      </c>
      <c r="B39" s="16">
        <v>0</v>
      </c>
    </row>
    <row r="40" spans="1:2">
      <c r="A40" s="14" t="s">
        <v>86</v>
      </c>
      <c r="B40" s="16">
        <v>-1</v>
      </c>
    </row>
    <row r="41" spans="1:2">
      <c r="A41" s="14" t="s">
        <v>73</v>
      </c>
      <c r="B41" s="16">
        <v>-2</v>
      </c>
    </row>
    <row r="42" spans="1:2">
      <c r="A42" s="14" t="s">
        <v>74</v>
      </c>
      <c r="B42" s="16">
        <v>3</v>
      </c>
    </row>
    <row r="43" spans="1:2">
      <c r="A43" s="14" t="s">
        <v>75</v>
      </c>
      <c r="B43" s="16">
        <v>2</v>
      </c>
    </row>
    <row r="44" spans="1:2">
      <c r="A44" s="14" t="s">
        <v>76</v>
      </c>
      <c r="B44" s="16">
        <v>0</v>
      </c>
    </row>
  </sheetData>
  <mergeCells count="24">
    <mergeCell ref="B1:O1"/>
    <mergeCell ref="A2:A3"/>
    <mergeCell ref="B2:D2"/>
    <mergeCell ref="E2:G2"/>
    <mergeCell ref="H2:J2"/>
    <mergeCell ref="K2:M2"/>
    <mergeCell ref="N2:N3"/>
    <mergeCell ref="O2:O3"/>
    <mergeCell ref="B12:O12"/>
    <mergeCell ref="A13:A14"/>
    <mergeCell ref="B13:D13"/>
    <mergeCell ref="E13:G13"/>
    <mergeCell ref="H13:J13"/>
    <mergeCell ref="K13:M13"/>
    <mergeCell ref="N13:N14"/>
    <mergeCell ref="O13:O14"/>
    <mergeCell ref="B23:O23"/>
    <mergeCell ref="A24:A25"/>
    <mergeCell ref="B24:D24"/>
    <mergeCell ref="E24:G24"/>
    <mergeCell ref="H24:J24"/>
    <mergeCell ref="K24:M24"/>
    <mergeCell ref="N24:N25"/>
    <mergeCell ref="O24:O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</vt:lpstr>
      <vt:lpstr>Biên bản cuộc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Mai Dat</cp:lastModifiedBy>
  <dcterms:created xsi:type="dcterms:W3CDTF">2021-07-13T09:37:33Z</dcterms:created>
  <dcterms:modified xsi:type="dcterms:W3CDTF">2022-07-27T01:57:47Z</dcterms:modified>
</cp:coreProperties>
</file>