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1F33F265-8260-4E9A-9564-2C85785C037F}" xr6:coauthVersionLast="36" xr6:coauthVersionMax="47" xr10:uidLastSave="{00000000-0000-0000-0000-000000000000}"/>
  <bookViews>
    <workbookView xWindow="0" yWindow="495" windowWidth="25605" windowHeight="15495" activeTab="1" xr2:uid="{00000000-000D-0000-FFFF-FFFF00000000}"/>
  </bookViews>
  <sheets>
    <sheet name="kuke" sheetId="1" r:id="rId1"/>
    <sheet name="toxicity1" sheetId="2" r:id="rId2"/>
    <sheet name="toxicity2" sheetId="4" r:id="rId3"/>
    <sheet name="D_SS" sheetId="3" r:id="rId4"/>
    <sheet name="Sheet1" sheetId="5" r:id="rId5"/>
  </sheets>
  <definedNames>
    <definedName name="_xlnm._FilterDatabase" localSheetId="3" hidden="1">D_SS!$A$1:$A$150</definedName>
    <definedName name="_xlnm._FilterDatabase" localSheetId="0" hidden="1">kuke!$A$1:$J$140</definedName>
    <definedName name="_xlnm._FilterDatabase" localSheetId="1" hidden="1">toxicity1!$A$1:$A$42</definedName>
    <definedName name="_xlnm._FilterDatabase" localSheetId="2" hidden="1">toxicity2!$E$1:$E$43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4" l="1"/>
  <c r="J2" i="4" s="1"/>
  <c r="I3" i="1" l="1"/>
  <c r="H6" i="5"/>
  <c r="I6" i="5" s="1"/>
  <c r="H5" i="5"/>
  <c r="I5" i="5" s="1"/>
  <c r="H4" i="5"/>
  <c r="I4" i="5" s="1"/>
  <c r="H3" i="5"/>
  <c r="I3" i="5" s="1"/>
  <c r="H2" i="5"/>
  <c r="I2" i="5" s="1"/>
  <c r="H1" i="5"/>
  <c r="I1" i="5" s="1"/>
  <c r="I127" i="3" l="1"/>
  <c r="I128" i="3"/>
  <c r="I129" i="3"/>
  <c r="I130" i="3"/>
  <c r="I131" i="3"/>
  <c r="I132" i="3"/>
  <c r="I133" i="3"/>
  <c r="I134" i="3"/>
  <c r="I135" i="3"/>
  <c r="I136" i="3"/>
  <c r="I137" i="3"/>
  <c r="I139" i="3"/>
  <c r="I141" i="3"/>
  <c r="I142" i="3"/>
  <c r="I143" i="3"/>
  <c r="I145" i="3"/>
  <c r="I146" i="3"/>
  <c r="I148" i="3"/>
  <c r="I149" i="3"/>
  <c r="J13" i="4"/>
  <c r="J15" i="4"/>
  <c r="J17" i="4"/>
  <c r="J19" i="4"/>
  <c r="J21" i="4"/>
  <c r="J23" i="4"/>
  <c r="J25" i="4"/>
  <c r="J27" i="4"/>
  <c r="I2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31" i="2"/>
  <c r="I32" i="2"/>
  <c r="I33" i="2"/>
  <c r="I34" i="2"/>
  <c r="I35" i="2"/>
  <c r="I36" i="2"/>
  <c r="I37" i="2"/>
  <c r="I38" i="2"/>
  <c r="I39" i="2"/>
  <c r="I40" i="2"/>
  <c r="I41" i="2"/>
  <c r="I25" i="2"/>
  <c r="I26" i="2"/>
  <c r="I27" i="2"/>
  <c r="I28" i="2"/>
  <c r="I29" i="2"/>
  <c r="I3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13" i="4"/>
  <c r="I14" i="4"/>
  <c r="J14" i="4" s="1"/>
  <c r="I15" i="4"/>
  <c r="I16" i="4"/>
  <c r="J16" i="4" s="1"/>
  <c r="I17" i="4"/>
  <c r="I18" i="4"/>
  <c r="J18" i="4" s="1"/>
  <c r="I19" i="4"/>
  <c r="I20" i="4"/>
  <c r="J20" i="4" s="1"/>
  <c r="I21" i="4"/>
  <c r="I22" i="4"/>
  <c r="J22" i="4" s="1"/>
  <c r="I23" i="4"/>
  <c r="I24" i="4"/>
  <c r="J24" i="4" s="1"/>
  <c r="I25" i="4"/>
  <c r="I26" i="4"/>
  <c r="J26" i="4" s="1"/>
  <c r="I27" i="4"/>
  <c r="I28" i="4"/>
  <c r="J28" i="4" s="1"/>
  <c r="I12" i="4"/>
  <c r="J12" i="4" s="1"/>
  <c r="I3" i="4"/>
  <c r="J3" i="4" s="1"/>
  <c r="I4" i="4"/>
  <c r="J4" i="4" s="1"/>
  <c r="I5" i="4"/>
  <c r="J5" i="4" s="1"/>
  <c r="I6" i="4"/>
  <c r="J6" i="4" s="1"/>
  <c r="I7" i="4"/>
  <c r="J7" i="4" s="1"/>
  <c r="I8" i="4"/>
  <c r="J8" i="4" s="1"/>
  <c r="I9" i="4"/>
  <c r="J9" i="4" s="1"/>
  <c r="I10" i="4"/>
  <c r="J10" i="4" s="1"/>
  <c r="I11" i="4"/>
  <c r="J11" i="4" s="1"/>
  <c r="H140" i="1" l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B130" i="1" l="1"/>
  <c r="B131" i="1"/>
  <c r="B132" i="1"/>
  <c r="B133" i="1"/>
  <c r="B134" i="1"/>
  <c r="B129" i="1"/>
  <c r="B122" i="1"/>
  <c r="B123" i="1"/>
  <c r="B124" i="1"/>
  <c r="B125" i="1"/>
  <c r="B126" i="1"/>
  <c r="B127" i="1"/>
  <c r="B128" i="1"/>
  <c r="B121" i="1"/>
  <c r="B110" i="1"/>
  <c r="B111" i="1"/>
  <c r="B112" i="1"/>
  <c r="B113" i="1"/>
  <c r="B114" i="1"/>
  <c r="B115" i="1"/>
  <c r="B116" i="1"/>
  <c r="B117" i="1"/>
  <c r="B118" i="1"/>
  <c r="B119" i="1"/>
  <c r="B120" i="1"/>
  <c r="B109" i="1"/>
  <c r="B98" i="1"/>
  <c r="B99" i="1"/>
  <c r="B100" i="1"/>
  <c r="B101" i="1"/>
  <c r="B102" i="1"/>
  <c r="B103" i="1"/>
  <c r="B104" i="1"/>
  <c r="B105" i="1"/>
  <c r="B106" i="1"/>
  <c r="B107" i="1"/>
  <c r="B108" i="1"/>
  <c r="B97" i="1"/>
  <c r="B86" i="1"/>
  <c r="B87" i="1"/>
  <c r="B88" i="1"/>
  <c r="B89" i="1"/>
  <c r="B90" i="1"/>
  <c r="B91" i="1"/>
  <c r="B92" i="1"/>
  <c r="B93" i="1"/>
  <c r="B94" i="1"/>
  <c r="B95" i="1"/>
  <c r="B96" i="1"/>
  <c r="B85" i="1"/>
  <c r="B75" i="1"/>
  <c r="B76" i="1"/>
  <c r="B77" i="1"/>
  <c r="B78" i="1"/>
  <c r="B79" i="1"/>
  <c r="B80" i="1"/>
  <c r="B81" i="1"/>
  <c r="B82" i="1"/>
  <c r="B83" i="1"/>
  <c r="B84" i="1"/>
  <c r="B74" i="1"/>
  <c r="B68" i="1"/>
  <c r="B69" i="1"/>
  <c r="B70" i="1"/>
  <c r="B71" i="1"/>
  <c r="B72" i="1"/>
  <c r="B73" i="1"/>
  <c r="B63" i="1"/>
  <c r="B64" i="1"/>
  <c r="B65" i="1"/>
  <c r="B66" i="1"/>
  <c r="B67" i="1"/>
  <c r="B62" i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83" i="1"/>
  <c r="I83" i="1" s="1"/>
  <c r="H84" i="1"/>
  <c r="I84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20" i="1"/>
  <c r="I20" i="1" s="1"/>
  <c r="H41" i="1"/>
  <c r="I4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3" i="1"/>
  <c r="H4" i="1"/>
  <c r="I4" i="1" s="1"/>
  <c r="H5" i="1"/>
  <c r="I5" i="1" s="1"/>
  <c r="H6" i="1"/>
  <c r="I6" i="1" s="1"/>
  <c r="H7" i="1"/>
  <c r="I7" i="1" s="1"/>
  <c r="H2" i="2"/>
  <c r="H2" i="1"/>
  <c r="I2" i="1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8" i="3"/>
  <c r="I48" i="3" s="1"/>
  <c r="H2" i="3"/>
  <c r="I2" i="3" s="1"/>
  <c r="H62" i="3" l="1"/>
  <c r="I62" i="3" s="1"/>
  <c r="H63" i="3"/>
  <c r="I63" i="3" s="1"/>
  <c r="H64" i="3"/>
  <c r="I64" i="3" s="1"/>
  <c r="H65" i="3"/>
  <c r="I65" i="3" s="1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 s="1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 s="1"/>
  <c r="H80" i="3"/>
  <c r="I80" i="3" s="1"/>
  <c r="H81" i="3"/>
  <c r="I81" i="3" s="1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 s="1"/>
  <c r="H88" i="3"/>
  <c r="I88" i="3" s="1"/>
  <c r="H89" i="3"/>
  <c r="I89" i="3" s="1"/>
  <c r="H90" i="3"/>
  <c r="I90" i="3" s="1"/>
  <c r="H91" i="3"/>
  <c r="I91" i="3" s="1"/>
  <c r="H92" i="3"/>
  <c r="I92" i="3" s="1"/>
  <c r="H93" i="3"/>
  <c r="I93" i="3" s="1"/>
  <c r="H94" i="3"/>
  <c r="I94" i="3" s="1"/>
  <c r="H95" i="3"/>
  <c r="I95" i="3" s="1"/>
  <c r="H96" i="3"/>
  <c r="I96" i="3" s="1"/>
  <c r="H97" i="3"/>
  <c r="I97" i="3" s="1"/>
  <c r="H98" i="3"/>
  <c r="I98" i="3" s="1"/>
  <c r="H99" i="3"/>
  <c r="I99" i="3" s="1"/>
  <c r="H100" i="3"/>
  <c r="I100" i="3" s="1"/>
  <c r="H101" i="3"/>
  <c r="I101" i="3" s="1"/>
  <c r="H102" i="3"/>
  <c r="I102" i="3" s="1"/>
  <c r="H103" i="3"/>
  <c r="I103" i="3" s="1"/>
  <c r="H104" i="3"/>
  <c r="I104" i="3" s="1"/>
  <c r="H105" i="3"/>
  <c r="I105" i="3" s="1"/>
  <c r="H106" i="3"/>
  <c r="I106" i="3" s="1"/>
  <c r="H107" i="3"/>
  <c r="I107" i="3" s="1"/>
  <c r="H108" i="3"/>
  <c r="I108" i="3" s="1"/>
  <c r="H109" i="3"/>
  <c r="I109" i="3" s="1"/>
  <c r="H110" i="3"/>
  <c r="I110" i="3" s="1"/>
  <c r="H111" i="3"/>
  <c r="I111" i="3" s="1"/>
  <c r="H112" i="3"/>
  <c r="I112" i="3" s="1"/>
  <c r="H113" i="3"/>
  <c r="I113" i="3" s="1"/>
  <c r="H114" i="3"/>
  <c r="I114" i="3" s="1"/>
  <c r="H115" i="3"/>
  <c r="I115" i="3" s="1"/>
  <c r="H116" i="3"/>
  <c r="I116" i="3" s="1"/>
  <c r="H117" i="3"/>
  <c r="I117" i="3" s="1"/>
  <c r="H118" i="3"/>
  <c r="I118" i="3" s="1"/>
  <c r="H119" i="3"/>
  <c r="I119" i="3" s="1"/>
  <c r="H120" i="3"/>
  <c r="I120" i="3" s="1"/>
  <c r="H121" i="3"/>
  <c r="I121" i="3" s="1"/>
  <c r="H122" i="3"/>
  <c r="I122" i="3" s="1"/>
  <c r="H123" i="3"/>
  <c r="I123" i="3" s="1"/>
  <c r="H124" i="3"/>
  <c r="I124" i="3" s="1"/>
  <c r="H125" i="3"/>
  <c r="I125" i="3" s="1"/>
  <c r="H126" i="3"/>
  <c r="I126" i="3" s="1"/>
  <c r="H61" i="3"/>
  <c r="I61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 s="1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3" i="3"/>
  <c r="H4" i="3"/>
  <c r="I4" i="3" s="1"/>
  <c r="H5" i="3"/>
  <c r="I5" i="3" s="1"/>
  <c r="H6" i="3"/>
  <c r="I6" i="3" s="1"/>
  <c r="H7" i="3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</calcChain>
</file>

<file path=xl/sharedStrings.xml><?xml version="1.0" encoding="utf-8"?>
<sst xmlns="http://schemas.openxmlformats.org/spreadsheetml/2006/main" count="752" uniqueCount="50">
  <si>
    <t>sample</t>
  </si>
  <si>
    <t>sample</t>
    <phoneticPr fontId="1" type="noConversion"/>
  </si>
  <si>
    <t>p</t>
    <phoneticPr fontId="1" type="noConversion"/>
  </si>
  <si>
    <t>Cu_63</t>
  </si>
  <si>
    <t>Cu_63</t>
    <phoneticPr fontId="1" type="noConversion"/>
  </si>
  <si>
    <t>Cu_65</t>
  </si>
  <si>
    <t>Cu_65</t>
    <phoneticPr fontId="1" type="noConversion"/>
  </si>
  <si>
    <t>dw</t>
  </si>
  <si>
    <t>dw</t>
    <phoneticPr fontId="1" type="noConversion"/>
  </si>
  <si>
    <t>newaccumulation_ug_g</t>
  </si>
  <si>
    <t>newaccumulation_ug_g</t>
    <phoneticPr fontId="1" type="noConversion"/>
  </si>
  <si>
    <t>individual</t>
    <phoneticPr fontId="1" type="noConversion"/>
  </si>
  <si>
    <t>SS50</t>
  </si>
  <si>
    <t>SS50</t>
    <phoneticPr fontId="1" type="noConversion"/>
  </si>
  <si>
    <t>SS100</t>
  </si>
  <si>
    <t>SS100</t>
    <phoneticPr fontId="1" type="noConversion"/>
  </si>
  <si>
    <t>SS250</t>
  </si>
  <si>
    <t>SS250</t>
    <phoneticPr fontId="1" type="noConversion"/>
  </si>
  <si>
    <t>SS500</t>
  </si>
  <si>
    <t>SS0</t>
  </si>
  <si>
    <t>SS0</t>
    <phoneticPr fontId="1" type="noConversion"/>
  </si>
  <si>
    <t>newaccumulation_ug_L</t>
    <phoneticPr fontId="1" type="noConversion"/>
  </si>
  <si>
    <t>new_accumulation_ug_L</t>
    <phoneticPr fontId="1" type="noConversion"/>
  </si>
  <si>
    <t>new_accumulation_ug_g</t>
    <phoneticPr fontId="1" type="noConversion"/>
  </si>
  <si>
    <t>w</t>
    <phoneticPr fontId="1" type="noConversion"/>
  </si>
  <si>
    <t>u</t>
    <phoneticPr fontId="1" type="noConversion"/>
  </si>
  <si>
    <t>e</t>
    <phoneticPr fontId="1" type="noConversion"/>
  </si>
  <si>
    <t>newaccumulation_ug_L</t>
  </si>
  <si>
    <t>status</t>
    <phoneticPr fontId="1" type="noConversion"/>
  </si>
  <si>
    <t>alive</t>
    <phoneticPr fontId="1" type="noConversion"/>
  </si>
  <si>
    <t>replicate</t>
    <phoneticPr fontId="1" type="noConversion"/>
  </si>
  <si>
    <t>550ppbCu</t>
    <phoneticPr fontId="1" type="noConversion"/>
  </si>
  <si>
    <t>550ppbCu_SS250</t>
    <phoneticPr fontId="1" type="noConversion"/>
  </si>
  <si>
    <t>dead</t>
    <phoneticPr fontId="1" type="noConversion"/>
  </si>
  <si>
    <t>dw_g</t>
    <phoneticPr fontId="1" type="noConversion"/>
  </si>
  <si>
    <t>u_e</t>
    <phoneticPr fontId="1" type="noConversion"/>
  </si>
  <si>
    <t>outlier</t>
    <phoneticPr fontId="1" type="noConversion"/>
  </si>
  <si>
    <t>No</t>
    <phoneticPr fontId="1" type="noConversion"/>
  </si>
  <si>
    <t>Yes</t>
    <phoneticPr fontId="1" type="noConversion"/>
  </si>
  <si>
    <t>group</t>
    <phoneticPr fontId="1" type="noConversion"/>
  </si>
  <si>
    <t>A</t>
  </si>
  <si>
    <t>B</t>
    <phoneticPr fontId="1" type="noConversion"/>
  </si>
  <si>
    <t>C</t>
    <phoneticPr fontId="1" type="noConversion"/>
  </si>
  <si>
    <t>D</t>
    <phoneticPr fontId="1" type="noConversion"/>
  </si>
  <si>
    <t>SS0</t>
    <phoneticPr fontId="1" type="noConversion"/>
  </si>
  <si>
    <t>Time_h</t>
    <phoneticPr fontId="1" type="noConversion"/>
  </si>
  <si>
    <t>ww</t>
  </si>
  <si>
    <t>ss</t>
  </si>
  <si>
    <t>ww</t>
    <phoneticPr fontId="1" type="noConversion"/>
  </si>
  <si>
    <t>Time_h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</si>
</sst>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8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Fill="1"/>
    <xf numFmtId="0" fontId="3" fillId="0" borderId="0" xfId="0" applyFont="1"/>
    <xf numFmtId="0" fontId="4" fillId="0" borderId="0" xfId="0" applyFont="1"/>
  </cellXfs>
  <cellStyles count="2">
    <cellStyle name="Normal" xfId="1" xr:uid="{24E6D457-A157-4138-BCC3-507998EC2C85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0"/>
  <sheetViews>
    <sheetView workbookViewId="0">
      <selection activeCell="N14" sqref="N14"/>
    </sheetView>
  </sheetViews>
  <sheetFormatPr defaultColWidth="8.875" defaultRowHeight="14.25" x14ac:dyDescent="0.2"/>
  <cols>
    <col min="1" max="1" width="9.875" customWidth="1"/>
    <col min="2" max="3" width="9.625" customWidth="1"/>
    <col min="4" max="4" width="8.125" style="3" customWidth="1"/>
    <col min="8" max="8" width="22.125" customWidth="1"/>
    <col min="9" max="9" width="24.625" customWidth="1"/>
  </cols>
  <sheetData>
    <row r="1" spans="1:10" x14ac:dyDescent="0.2">
      <c r="A1" t="s">
        <v>1</v>
      </c>
      <c r="B1" t="s">
        <v>45</v>
      </c>
      <c r="C1" t="s">
        <v>35</v>
      </c>
      <c r="D1" s="3" t="s">
        <v>2</v>
      </c>
      <c r="E1" t="s">
        <v>34</v>
      </c>
      <c r="F1" t="s">
        <v>4</v>
      </c>
      <c r="G1" t="s">
        <v>6</v>
      </c>
      <c r="H1" t="s">
        <v>22</v>
      </c>
      <c r="I1" t="s">
        <v>23</v>
      </c>
      <c r="J1" t="s">
        <v>36</v>
      </c>
    </row>
    <row r="2" spans="1:10" x14ac:dyDescent="0.2">
      <c r="A2" t="s">
        <v>48</v>
      </c>
      <c r="B2">
        <v>0</v>
      </c>
      <c r="C2" t="s">
        <v>25</v>
      </c>
      <c r="D2" s="3">
        <v>1</v>
      </c>
      <c r="E2">
        <v>2.4299999999999999E-2</v>
      </c>
      <c r="F2">
        <v>85.751785883398497</v>
      </c>
      <c r="G2">
        <v>86.214655433733</v>
      </c>
      <c r="H2">
        <f t="shared" ref="H2:H33" si="0">(G2-F2)*0.3083</f>
        <v>0.14270268236812722</v>
      </c>
      <c r="I2">
        <f t="shared" ref="I2:I33" si="1">H2*0.01/E2</f>
        <v>5.8725383690587336E-2</v>
      </c>
      <c r="J2" t="s">
        <v>37</v>
      </c>
    </row>
    <row r="3" spans="1:10" x14ac:dyDescent="0.2">
      <c r="A3" t="s">
        <v>46</v>
      </c>
      <c r="B3">
        <v>0</v>
      </c>
      <c r="C3" t="s">
        <v>25</v>
      </c>
      <c r="D3" s="3">
        <v>1</v>
      </c>
      <c r="E3">
        <v>1.67E-2</v>
      </c>
      <c r="F3">
        <v>43.699508308500398</v>
      </c>
      <c r="G3">
        <v>44.149791532908701</v>
      </c>
      <c r="H3">
        <f t="shared" si="0"/>
        <v>0.13882231808507964</v>
      </c>
      <c r="I3">
        <f t="shared" si="1"/>
        <v>8.3127136577892002E-2</v>
      </c>
      <c r="J3" t="s">
        <v>37</v>
      </c>
    </row>
    <row r="4" spans="1:10" x14ac:dyDescent="0.2">
      <c r="A4" t="s">
        <v>46</v>
      </c>
      <c r="B4">
        <v>0</v>
      </c>
      <c r="C4" t="s">
        <v>25</v>
      </c>
      <c r="D4" s="3">
        <v>2</v>
      </c>
      <c r="E4">
        <v>2.1299999999999999E-2</v>
      </c>
      <c r="F4">
        <v>37.969329864477103</v>
      </c>
      <c r="G4">
        <v>38.150718663426701</v>
      </c>
      <c r="H4">
        <f t="shared" si="0"/>
        <v>5.5922166716161112E-2</v>
      </c>
      <c r="I4">
        <f t="shared" si="1"/>
        <v>2.625453836439489E-2</v>
      </c>
      <c r="J4" t="s">
        <v>37</v>
      </c>
    </row>
    <row r="5" spans="1:10" x14ac:dyDescent="0.2">
      <c r="A5" t="s">
        <v>46</v>
      </c>
      <c r="B5">
        <v>0</v>
      </c>
      <c r="C5" t="s">
        <v>25</v>
      </c>
      <c r="D5" s="3">
        <v>2</v>
      </c>
      <c r="E5">
        <v>2.41E-2</v>
      </c>
      <c r="F5">
        <v>61.255405245365701</v>
      </c>
      <c r="G5">
        <v>61.882336799621797</v>
      </c>
      <c r="H5">
        <f t="shared" si="0"/>
        <v>0.19328299817715441</v>
      </c>
      <c r="I5">
        <f t="shared" si="1"/>
        <v>8.0200414181391871E-2</v>
      </c>
      <c r="J5" t="s">
        <v>37</v>
      </c>
    </row>
    <row r="6" spans="1:10" x14ac:dyDescent="0.2">
      <c r="A6" t="s">
        <v>46</v>
      </c>
      <c r="B6">
        <v>0</v>
      </c>
      <c r="C6" t="s">
        <v>25</v>
      </c>
      <c r="D6" s="3">
        <v>3</v>
      </c>
      <c r="E6">
        <v>4.4299999999999999E-2</v>
      </c>
      <c r="F6">
        <v>121.045341358587</v>
      </c>
      <c r="G6">
        <v>121.828527604497</v>
      </c>
      <c r="H6">
        <f t="shared" si="0"/>
        <v>0.24145631961405373</v>
      </c>
      <c r="I6">
        <f t="shared" si="1"/>
        <v>5.4504812553962466E-2</v>
      </c>
      <c r="J6" t="s">
        <v>37</v>
      </c>
    </row>
    <row r="7" spans="1:10" x14ac:dyDescent="0.2">
      <c r="A7" t="s">
        <v>46</v>
      </c>
      <c r="B7">
        <v>0</v>
      </c>
      <c r="C7" t="s">
        <v>25</v>
      </c>
      <c r="D7" s="3">
        <v>3</v>
      </c>
      <c r="E7">
        <v>2.1399999999999999E-2</v>
      </c>
      <c r="F7">
        <v>27.806311141363899</v>
      </c>
      <c r="G7">
        <v>27.7374623700609</v>
      </c>
      <c r="H7">
        <f t="shared" si="0"/>
        <v>-2.1226076192714674E-2</v>
      </c>
      <c r="I7">
        <f t="shared" si="1"/>
        <v>-9.9187271928573243E-3</v>
      </c>
      <c r="J7" t="s">
        <v>37</v>
      </c>
    </row>
    <row r="8" spans="1:10" x14ac:dyDescent="0.2">
      <c r="A8" t="s">
        <v>46</v>
      </c>
      <c r="B8">
        <v>6</v>
      </c>
      <c r="C8" t="s">
        <v>25</v>
      </c>
      <c r="D8" s="4">
        <v>1</v>
      </c>
      <c r="E8">
        <v>1.9300000000000001E-2</v>
      </c>
      <c r="F8">
        <v>36.544685098713501</v>
      </c>
      <c r="G8">
        <v>41.055801369235397</v>
      </c>
      <c r="H8">
        <f t="shared" si="0"/>
        <v>1.3907771462019005</v>
      </c>
      <c r="I8">
        <f t="shared" si="1"/>
        <v>0.72060992031186555</v>
      </c>
      <c r="J8" t="s">
        <v>37</v>
      </c>
    </row>
    <row r="9" spans="1:10" x14ac:dyDescent="0.2">
      <c r="A9" t="s">
        <v>46</v>
      </c>
      <c r="B9">
        <v>6</v>
      </c>
      <c r="C9" t="s">
        <v>25</v>
      </c>
      <c r="D9" s="4">
        <v>1</v>
      </c>
      <c r="E9">
        <v>2.2100000000000002E-2</v>
      </c>
      <c r="F9">
        <v>54.606997312581498</v>
      </c>
      <c r="G9">
        <v>65.182589802822505</v>
      </c>
      <c r="H9">
        <f t="shared" si="0"/>
        <v>3.2604551647413027</v>
      </c>
      <c r="I9">
        <f t="shared" si="1"/>
        <v>1.4753190790684627</v>
      </c>
      <c r="J9" t="s">
        <v>37</v>
      </c>
    </row>
    <row r="10" spans="1:10" x14ac:dyDescent="0.2">
      <c r="A10" t="s">
        <v>46</v>
      </c>
      <c r="B10">
        <v>6</v>
      </c>
      <c r="C10" t="s">
        <v>25</v>
      </c>
      <c r="D10" s="4">
        <v>2</v>
      </c>
      <c r="E10">
        <v>2.0500000000000001E-2</v>
      </c>
      <c r="F10">
        <v>39.8048289112281</v>
      </c>
      <c r="G10">
        <v>43.055507774117999</v>
      </c>
      <c r="H10">
        <f t="shared" si="0"/>
        <v>1.0021842934289558</v>
      </c>
      <c r="I10">
        <f t="shared" si="1"/>
        <v>0.48887038703851504</v>
      </c>
      <c r="J10" t="s">
        <v>37</v>
      </c>
    </row>
    <row r="11" spans="1:10" x14ac:dyDescent="0.2">
      <c r="A11" t="s">
        <v>46</v>
      </c>
      <c r="B11">
        <v>6</v>
      </c>
      <c r="C11" t="s">
        <v>25</v>
      </c>
      <c r="D11" s="4">
        <v>2</v>
      </c>
      <c r="E11">
        <v>2.3E-2</v>
      </c>
      <c r="F11">
        <v>37.902586962623197</v>
      </c>
      <c r="G11">
        <v>41.255991631710202</v>
      </c>
      <c r="H11">
        <f t="shared" si="0"/>
        <v>1.0338546594795239</v>
      </c>
      <c r="I11">
        <f t="shared" si="1"/>
        <v>0.44950202586066262</v>
      </c>
      <c r="J11" t="s">
        <v>37</v>
      </c>
    </row>
    <row r="12" spans="1:10" x14ac:dyDescent="0.2">
      <c r="A12" t="s">
        <v>46</v>
      </c>
      <c r="B12">
        <v>6</v>
      </c>
      <c r="C12" t="s">
        <v>25</v>
      </c>
      <c r="D12" s="4">
        <v>3</v>
      </c>
      <c r="E12">
        <v>2.0400000000000001E-2</v>
      </c>
      <c r="F12">
        <v>27.622841072314898</v>
      </c>
      <c r="G12">
        <v>30.975048575073401</v>
      </c>
      <c r="H12">
        <f t="shared" si="0"/>
        <v>1.0334855731004466</v>
      </c>
      <c r="I12">
        <f t="shared" si="1"/>
        <v>0.50661057504923857</v>
      </c>
      <c r="J12" t="s">
        <v>37</v>
      </c>
    </row>
    <row r="13" spans="1:10" x14ac:dyDescent="0.2">
      <c r="A13" t="s">
        <v>46</v>
      </c>
      <c r="B13">
        <v>6</v>
      </c>
      <c r="C13" t="s">
        <v>25</v>
      </c>
      <c r="D13" s="4">
        <v>3</v>
      </c>
      <c r="E13">
        <v>2.1700000000000001E-2</v>
      </c>
      <c r="F13">
        <v>42.636979023384399</v>
      </c>
      <c r="G13">
        <v>50.121287059708301</v>
      </c>
      <c r="H13">
        <f t="shared" si="0"/>
        <v>2.3074121675986592</v>
      </c>
      <c r="I13">
        <f t="shared" si="1"/>
        <v>1.0633235795385527</v>
      </c>
      <c r="J13" t="s">
        <v>37</v>
      </c>
    </row>
    <row r="14" spans="1:10" x14ac:dyDescent="0.2">
      <c r="A14" t="s">
        <v>47</v>
      </c>
      <c r="B14">
        <v>6</v>
      </c>
      <c r="C14" t="s">
        <v>25</v>
      </c>
      <c r="D14" s="4">
        <v>1</v>
      </c>
      <c r="E14">
        <v>1.9300000000000001E-2</v>
      </c>
      <c r="F14">
        <v>29.573580834761302</v>
      </c>
      <c r="G14">
        <v>50.727360124533298</v>
      </c>
      <c r="H14">
        <f t="shared" si="0"/>
        <v>6.5217101550367067</v>
      </c>
      <c r="I14">
        <f t="shared" si="1"/>
        <v>3.3791244326615062</v>
      </c>
      <c r="J14" t="s">
        <v>37</v>
      </c>
    </row>
    <row r="15" spans="1:10" x14ac:dyDescent="0.2">
      <c r="A15" t="s">
        <v>47</v>
      </c>
      <c r="B15">
        <v>6</v>
      </c>
      <c r="C15" t="s">
        <v>25</v>
      </c>
      <c r="D15" s="4">
        <v>1</v>
      </c>
      <c r="E15">
        <v>1.7399999999999999E-2</v>
      </c>
      <c r="F15">
        <v>27.592798830247499</v>
      </c>
      <c r="G15">
        <v>56.308648229776999</v>
      </c>
      <c r="H15">
        <f t="shared" si="0"/>
        <v>8.8530963698749456</v>
      </c>
      <c r="I15">
        <f t="shared" si="1"/>
        <v>5.0879864194683595</v>
      </c>
      <c r="J15" t="s">
        <v>37</v>
      </c>
    </row>
    <row r="16" spans="1:10" x14ac:dyDescent="0.2">
      <c r="A16" t="s">
        <v>47</v>
      </c>
      <c r="B16">
        <v>6</v>
      </c>
      <c r="C16" t="s">
        <v>25</v>
      </c>
      <c r="D16" s="4">
        <v>2</v>
      </c>
      <c r="E16">
        <v>2.3E-2</v>
      </c>
      <c r="F16">
        <v>37.0174162412264</v>
      </c>
      <c r="G16">
        <v>72.028481521576794</v>
      </c>
      <c r="H16">
        <f t="shared" si="0"/>
        <v>10.793911425932027</v>
      </c>
      <c r="I16">
        <f t="shared" si="1"/>
        <v>4.6930049677965338</v>
      </c>
      <c r="J16" t="s">
        <v>37</v>
      </c>
    </row>
    <row r="17" spans="1:10" x14ac:dyDescent="0.2">
      <c r="A17" t="s">
        <v>47</v>
      </c>
      <c r="B17">
        <v>6</v>
      </c>
      <c r="C17" t="s">
        <v>25</v>
      </c>
      <c r="D17" s="4">
        <v>2</v>
      </c>
      <c r="E17">
        <v>2.3800000000000002E-2</v>
      </c>
      <c r="F17">
        <v>40.064304967025301</v>
      </c>
      <c r="G17">
        <v>45.374247033744098</v>
      </c>
      <c r="H17">
        <f t="shared" si="0"/>
        <v>1.6370551391694053</v>
      </c>
      <c r="I17">
        <f t="shared" si="1"/>
        <v>0.68783829376865768</v>
      </c>
      <c r="J17" t="s">
        <v>37</v>
      </c>
    </row>
    <row r="18" spans="1:10" x14ac:dyDescent="0.2">
      <c r="A18" t="s">
        <v>47</v>
      </c>
      <c r="B18">
        <v>6</v>
      </c>
      <c r="C18" t="s">
        <v>25</v>
      </c>
      <c r="D18" s="4">
        <v>3</v>
      </c>
      <c r="E18">
        <v>1.9400000000000001E-2</v>
      </c>
      <c r="F18">
        <v>40.937511019286603</v>
      </c>
      <c r="G18">
        <v>41.541715669355</v>
      </c>
      <c r="H18">
        <f t="shared" si="0"/>
        <v>0.18627629361608669</v>
      </c>
      <c r="I18">
        <f t="shared" si="1"/>
        <v>9.6018708049529222E-2</v>
      </c>
      <c r="J18" t="s">
        <v>37</v>
      </c>
    </row>
    <row r="19" spans="1:10" x14ac:dyDescent="0.2">
      <c r="A19" t="s">
        <v>47</v>
      </c>
      <c r="B19">
        <v>6</v>
      </c>
      <c r="C19" t="s">
        <v>25</v>
      </c>
      <c r="D19" s="4">
        <v>3</v>
      </c>
      <c r="E19">
        <v>2.2700000000000001E-2</v>
      </c>
      <c r="F19">
        <v>33.614603985935197</v>
      </c>
      <c r="G19">
        <v>33.809599486741298</v>
      </c>
      <c r="H19">
        <f t="shared" si="0"/>
        <v>6.0117112898520959E-2</v>
      </c>
      <c r="I19">
        <f t="shared" si="1"/>
        <v>2.6483309646925531E-2</v>
      </c>
      <c r="J19" t="s">
        <v>37</v>
      </c>
    </row>
    <row r="20" spans="1:10" s="3" customFormat="1" x14ac:dyDescent="0.2">
      <c r="A20" s="3" t="s">
        <v>46</v>
      </c>
      <c r="B20" s="3">
        <v>9</v>
      </c>
      <c r="C20" t="s">
        <v>25</v>
      </c>
      <c r="D20" s="4">
        <v>1</v>
      </c>
      <c r="E20" s="3">
        <v>2.8799999999999999E-2</v>
      </c>
      <c r="F20" s="3">
        <v>66.558948997069706</v>
      </c>
      <c r="G20" s="3">
        <v>70.519982314458701</v>
      </c>
      <c r="H20" s="3">
        <f t="shared" si="0"/>
        <v>1.2211865717510273</v>
      </c>
      <c r="I20">
        <f t="shared" si="1"/>
        <v>0.42402311519132896</v>
      </c>
      <c r="J20" t="s">
        <v>37</v>
      </c>
    </row>
    <row r="21" spans="1:10" s="3" customFormat="1" x14ac:dyDescent="0.2">
      <c r="A21" s="3" t="s">
        <v>46</v>
      </c>
      <c r="B21" s="3">
        <v>9</v>
      </c>
      <c r="C21" t="s">
        <v>25</v>
      </c>
      <c r="D21" s="4">
        <v>1</v>
      </c>
      <c r="E21" s="3">
        <v>2.0799999999999999E-2</v>
      </c>
      <c r="F21" s="3">
        <v>23.0182354487266</v>
      </c>
      <c r="G21" s="3">
        <v>29.267205686734801</v>
      </c>
      <c r="H21" s="3">
        <f t="shared" si="0"/>
        <v>1.9265575243779287</v>
      </c>
      <c r="I21">
        <f t="shared" si="1"/>
        <v>0.92622957902785041</v>
      </c>
      <c r="J21" t="s">
        <v>37</v>
      </c>
    </row>
    <row r="22" spans="1:10" s="3" customFormat="1" x14ac:dyDescent="0.2">
      <c r="A22" s="3" t="s">
        <v>46</v>
      </c>
      <c r="B22" s="3">
        <v>9</v>
      </c>
      <c r="C22" t="s">
        <v>25</v>
      </c>
      <c r="D22" s="4">
        <v>2</v>
      </c>
      <c r="E22" s="3">
        <v>2.1999999999999999E-2</v>
      </c>
      <c r="F22" s="3">
        <v>34.738611842797603</v>
      </c>
      <c r="G22" s="3">
        <v>40.924452791253302</v>
      </c>
      <c r="H22" s="3">
        <f t="shared" si="0"/>
        <v>1.907094764408892</v>
      </c>
      <c r="I22">
        <f t="shared" si="1"/>
        <v>0.86686125654949653</v>
      </c>
      <c r="J22" t="s">
        <v>37</v>
      </c>
    </row>
    <row r="23" spans="1:10" s="3" customFormat="1" x14ac:dyDescent="0.2">
      <c r="A23" s="3" t="s">
        <v>46</v>
      </c>
      <c r="B23" s="3">
        <v>9</v>
      </c>
      <c r="C23" t="s">
        <v>25</v>
      </c>
      <c r="D23" s="4">
        <v>2</v>
      </c>
      <c r="E23" s="3">
        <v>2.1499999999999998E-2</v>
      </c>
      <c r="F23" s="3">
        <v>61.883220358620001</v>
      </c>
      <c r="G23" s="3">
        <v>64.114108528440894</v>
      </c>
      <c r="H23" s="3">
        <f t="shared" si="0"/>
        <v>0.68778282275578151</v>
      </c>
      <c r="I23">
        <f t="shared" si="1"/>
        <v>0.31989898732827049</v>
      </c>
      <c r="J23" t="s">
        <v>37</v>
      </c>
    </row>
    <row r="24" spans="1:10" s="3" customFormat="1" x14ac:dyDescent="0.2">
      <c r="A24" s="3" t="s">
        <v>46</v>
      </c>
      <c r="B24" s="3">
        <v>9</v>
      </c>
      <c r="C24" t="s">
        <v>25</v>
      </c>
      <c r="D24" s="4">
        <v>3</v>
      </c>
      <c r="E24" s="3">
        <v>2.4E-2</v>
      </c>
      <c r="F24" s="3">
        <v>40.807786245962603</v>
      </c>
      <c r="G24" s="3">
        <v>43.742060079061901</v>
      </c>
      <c r="H24" s="3">
        <f t="shared" si="0"/>
        <v>0.9046366227445134</v>
      </c>
      <c r="I24">
        <f t="shared" si="1"/>
        <v>0.37693192614354726</v>
      </c>
      <c r="J24" t="s">
        <v>37</v>
      </c>
    </row>
    <row r="25" spans="1:10" s="3" customFormat="1" x14ac:dyDescent="0.2">
      <c r="A25" s="3" t="s">
        <v>46</v>
      </c>
      <c r="B25" s="3">
        <v>9</v>
      </c>
      <c r="C25" t="s">
        <v>25</v>
      </c>
      <c r="D25" s="4">
        <v>3</v>
      </c>
      <c r="E25" s="3">
        <v>2.1899999999999999E-2</v>
      </c>
      <c r="F25" s="3">
        <v>27.8775053957336</v>
      </c>
      <c r="G25" s="3">
        <v>32.896349577811598</v>
      </c>
      <c r="H25" s="3">
        <f t="shared" si="0"/>
        <v>1.5473096613346471</v>
      </c>
      <c r="I25">
        <f t="shared" si="1"/>
        <v>0.70653409193362882</v>
      </c>
      <c r="J25" t="s">
        <v>37</v>
      </c>
    </row>
    <row r="26" spans="1:10" s="3" customFormat="1" x14ac:dyDescent="0.2">
      <c r="A26" s="3" t="s">
        <v>47</v>
      </c>
      <c r="B26" s="3">
        <v>9</v>
      </c>
      <c r="C26" t="s">
        <v>25</v>
      </c>
      <c r="D26" s="4">
        <v>1</v>
      </c>
      <c r="E26" s="3">
        <v>2.8899999999999999E-2</v>
      </c>
      <c r="F26" s="3">
        <v>98.176771743539902</v>
      </c>
      <c r="G26" s="3">
        <v>134.41127279308299</v>
      </c>
      <c r="H26" s="3">
        <f t="shared" si="0"/>
        <v>11.171096673574134</v>
      </c>
      <c r="I26">
        <f t="shared" si="1"/>
        <v>3.8654313749391469</v>
      </c>
      <c r="J26" t="s">
        <v>37</v>
      </c>
    </row>
    <row r="27" spans="1:10" s="3" customFormat="1" x14ac:dyDescent="0.2">
      <c r="A27" s="3" t="s">
        <v>47</v>
      </c>
      <c r="B27" s="3">
        <v>9</v>
      </c>
      <c r="C27" t="s">
        <v>25</v>
      </c>
      <c r="D27" s="4">
        <v>1</v>
      </c>
      <c r="E27" s="3">
        <v>3.39E-2</v>
      </c>
      <c r="F27" s="3">
        <v>101.222067974691</v>
      </c>
      <c r="G27" s="3">
        <v>137.666108976766</v>
      </c>
      <c r="H27" s="3">
        <f t="shared" si="0"/>
        <v>11.235697840939721</v>
      </c>
      <c r="I27">
        <f t="shared" si="1"/>
        <v>3.3143651448199769</v>
      </c>
      <c r="J27" t="s">
        <v>37</v>
      </c>
    </row>
    <row r="28" spans="1:10" s="3" customFormat="1" x14ac:dyDescent="0.2">
      <c r="A28" s="3" t="s">
        <v>47</v>
      </c>
      <c r="B28" s="3">
        <v>9</v>
      </c>
      <c r="C28" t="s">
        <v>25</v>
      </c>
      <c r="D28" s="4">
        <v>2</v>
      </c>
      <c r="E28" s="3">
        <v>1.7399999999999999E-2</v>
      </c>
      <c r="F28" s="3">
        <v>28.917670721088498</v>
      </c>
      <c r="G28" s="3">
        <v>38.739768083365597</v>
      </c>
      <c r="H28" s="3">
        <f t="shared" si="0"/>
        <v>3.0281526167900297</v>
      </c>
      <c r="I28">
        <f t="shared" si="1"/>
        <v>1.7403175958563391</v>
      </c>
      <c r="J28" t="s">
        <v>37</v>
      </c>
    </row>
    <row r="29" spans="1:10" s="3" customFormat="1" x14ac:dyDescent="0.2">
      <c r="A29" s="3" t="s">
        <v>47</v>
      </c>
      <c r="B29" s="3">
        <v>9</v>
      </c>
      <c r="C29" t="s">
        <v>25</v>
      </c>
      <c r="D29" s="4">
        <v>2</v>
      </c>
      <c r="E29" s="3">
        <v>2.53E-2</v>
      </c>
      <c r="F29" s="3">
        <v>41.839731523085199</v>
      </c>
      <c r="G29" s="3">
        <v>69.409560124282606</v>
      </c>
      <c r="H29" s="3">
        <f t="shared" si="0"/>
        <v>8.4997781577491605</v>
      </c>
      <c r="I29">
        <f t="shared" si="1"/>
        <v>3.3595961097822769</v>
      </c>
      <c r="J29" t="s">
        <v>37</v>
      </c>
    </row>
    <row r="30" spans="1:10" s="3" customFormat="1" x14ac:dyDescent="0.2">
      <c r="A30" s="3" t="s">
        <v>47</v>
      </c>
      <c r="B30" s="3">
        <v>9</v>
      </c>
      <c r="C30" t="s">
        <v>25</v>
      </c>
      <c r="D30" s="4">
        <v>3</v>
      </c>
      <c r="E30" s="3">
        <v>2.3199999999999998E-2</v>
      </c>
      <c r="F30" s="3">
        <v>21.000905269774201</v>
      </c>
      <c r="G30" s="3">
        <v>31.876480390646801</v>
      </c>
      <c r="H30" s="3">
        <f t="shared" si="0"/>
        <v>3.3529398097650227</v>
      </c>
      <c r="I30">
        <f t="shared" si="1"/>
        <v>1.4452326766228549</v>
      </c>
      <c r="J30" t="s">
        <v>37</v>
      </c>
    </row>
    <row r="31" spans="1:10" s="3" customFormat="1" x14ac:dyDescent="0.2">
      <c r="A31" s="3" t="s">
        <v>47</v>
      </c>
      <c r="B31" s="3">
        <v>9</v>
      </c>
      <c r="C31" t="s">
        <v>25</v>
      </c>
      <c r="D31" s="4">
        <v>3</v>
      </c>
      <c r="E31" s="3">
        <v>2.0199999999999999E-2</v>
      </c>
      <c r="F31" s="3">
        <v>35.169405587640199</v>
      </c>
      <c r="G31" s="3">
        <v>44.017177548958799</v>
      </c>
      <c r="H31" s="3">
        <f t="shared" si="0"/>
        <v>2.7277680956745245</v>
      </c>
      <c r="I31">
        <f t="shared" si="1"/>
        <v>1.3503802453834279</v>
      </c>
      <c r="J31" t="s">
        <v>37</v>
      </c>
    </row>
    <row r="32" spans="1:10" x14ac:dyDescent="0.2">
      <c r="A32" t="s">
        <v>46</v>
      </c>
      <c r="B32" s="3">
        <v>12</v>
      </c>
      <c r="C32" t="s">
        <v>25</v>
      </c>
      <c r="D32" s="4">
        <v>1</v>
      </c>
      <c r="E32">
        <v>2.3099999999999999E-2</v>
      </c>
      <c r="F32">
        <v>36.7797734356337</v>
      </c>
      <c r="G32">
        <v>47.772592395794902</v>
      </c>
      <c r="H32">
        <f t="shared" si="0"/>
        <v>3.389086085417699</v>
      </c>
      <c r="I32">
        <f t="shared" si="1"/>
        <v>1.4671368335141555</v>
      </c>
      <c r="J32" t="s">
        <v>37</v>
      </c>
    </row>
    <row r="33" spans="1:10" x14ac:dyDescent="0.2">
      <c r="A33" t="s">
        <v>46</v>
      </c>
      <c r="B33" s="3">
        <v>12</v>
      </c>
      <c r="C33" t="s">
        <v>25</v>
      </c>
      <c r="D33" s="4">
        <v>1</v>
      </c>
      <c r="E33">
        <v>1.7999999999999999E-2</v>
      </c>
      <c r="F33">
        <v>23.652920777140899</v>
      </c>
      <c r="G33">
        <v>29.401726811244401</v>
      </c>
      <c r="H33">
        <f t="shared" si="0"/>
        <v>1.77235690031411</v>
      </c>
      <c r="I33">
        <f t="shared" si="1"/>
        <v>0.9846427223967279</v>
      </c>
      <c r="J33" t="s">
        <v>37</v>
      </c>
    </row>
    <row r="34" spans="1:10" x14ac:dyDescent="0.2">
      <c r="A34" t="s">
        <v>46</v>
      </c>
      <c r="B34" s="3">
        <v>12</v>
      </c>
      <c r="C34" t="s">
        <v>25</v>
      </c>
      <c r="D34" s="4">
        <v>2</v>
      </c>
      <c r="E34">
        <v>2.8199999999999999E-2</v>
      </c>
      <c r="F34">
        <v>35.974896091196001</v>
      </c>
      <c r="G34">
        <v>40.832191168560499</v>
      </c>
      <c r="H34">
        <f t="shared" ref="H34:H65" si="2">(G34-F34)*0.3083</f>
        <v>1.4975040723514748</v>
      </c>
      <c r="I34">
        <f t="shared" ref="I34:I60" si="3">H34*0.01/E34</f>
        <v>0.53102981289059392</v>
      </c>
      <c r="J34" t="s">
        <v>37</v>
      </c>
    </row>
    <row r="35" spans="1:10" x14ac:dyDescent="0.2">
      <c r="A35" t="s">
        <v>46</v>
      </c>
      <c r="B35" s="3">
        <v>12</v>
      </c>
      <c r="C35" t="s">
        <v>25</v>
      </c>
      <c r="D35" s="4">
        <v>2</v>
      </c>
      <c r="E35">
        <v>1.46E-2</v>
      </c>
      <c r="F35">
        <v>26.915084954385801</v>
      </c>
      <c r="G35">
        <v>28.595357882057801</v>
      </c>
      <c r="H35">
        <f t="shared" si="2"/>
        <v>0.51802814360127769</v>
      </c>
      <c r="I35">
        <f t="shared" si="3"/>
        <v>0.35481379698717652</v>
      </c>
      <c r="J35" t="s">
        <v>37</v>
      </c>
    </row>
    <row r="36" spans="1:10" x14ac:dyDescent="0.2">
      <c r="A36" t="s">
        <v>46</v>
      </c>
      <c r="B36" s="3">
        <v>12</v>
      </c>
      <c r="C36" t="s">
        <v>25</v>
      </c>
      <c r="D36" s="4">
        <v>3</v>
      </c>
      <c r="E36">
        <v>1.7100000000000001E-2</v>
      </c>
      <c r="F36">
        <v>24.602129482915601</v>
      </c>
      <c r="G36">
        <v>34.686676400960401</v>
      </c>
      <c r="H36">
        <f t="shared" si="2"/>
        <v>3.1090658148332122</v>
      </c>
      <c r="I36">
        <f t="shared" si="3"/>
        <v>1.818167143177317</v>
      </c>
      <c r="J36" t="s">
        <v>37</v>
      </c>
    </row>
    <row r="37" spans="1:10" x14ac:dyDescent="0.2">
      <c r="A37" t="s">
        <v>46</v>
      </c>
      <c r="B37" s="3">
        <v>12</v>
      </c>
      <c r="C37" t="s">
        <v>25</v>
      </c>
      <c r="D37" s="4">
        <v>3</v>
      </c>
      <c r="E37">
        <v>1.5800000000000002E-2</v>
      </c>
      <c r="F37">
        <v>25.199120903958399</v>
      </c>
      <c r="G37">
        <v>27.647892398677602</v>
      </c>
      <c r="H37">
        <f t="shared" si="2"/>
        <v>0.75495625182193038</v>
      </c>
      <c r="I37">
        <f t="shared" si="3"/>
        <v>0.47782041254552554</v>
      </c>
      <c r="J37" t="s">
        <v>37</v>
      </c>
    </row>
    <row r="38" spans="1:10" x14ac:dyDescent="0.2">
      <c r="A38" t="s">
        <v>47</v>
      </c>
      <c r="B38" s="3">
        <v>12</v>
      </c>
      <c r="C38" t="s">
        <v>25</v>
      </c>
      <c r="D38" s="4">
        <v>1</v>
      </c>
      <c r="E38">
        <v>1.83E-2</v>
      </c>
      <c r="F38">
        <v>27.145590303873099</v>
      </c>
      <c r="G38">
        <v>43.857903101311301</v>
      </c>
      <c r="H38">
        <f t="shared" si="2"/>
        <v>5.1524060354501975</v>
      </c>
      <c r="I38">
        <f t="shared" si="3"/>
        <v>2.815522423743277</v>
      </c>
      <c r="J38" t="s">
        <v>37</v>
      </c>
    </row>
    <row r="39" spans="1:10" x14ac:dyDescent="0.2">
      <c r="A39" t="s">
        <v>47</v>
      </c>
      <c r="B39" s="3">
        <v>12</v>
      </c>
      <c r="C39" t="s">
        <v>25</v>
      </c>
      <c r="D39" s="4">
        <v>1</v>
      </c>
      <c r="E39">
        <v>1.7299999999999999E-2</v>
      </c>
      <c r="F39">
        <v>42.7617944527086</v>
      </c>
      <c r="G39">
        <v>62.906977730961103</v>
      </c>
      <c r="H39">
        <f t="shared" si="2"/>
        <v>6.2107600046852474</v>
      </c>
      <c r="I39">
        <f t="shared" si="3"/>
        <v>3.5900346847891602</v>
      </c>
      <c r="J39" t="s">
        <v>37</v>
      </c>
    </row>
    <row r="40" spans="1:10" x14ac:dyDescent="0.2">
      <c r="A40" t="s">
        <v>47</v>
      </c>
      <c r="B40" s="3">
        <v>12</v>
      </c>
      <c r="C40" t="s">
        <v>25</v>
      </c>
      <c r="D40" s="4">
        <v>2</v>
      </c>
      <c r="E40">
        <v>1.7500000000000002E-2</v>
      </c>
      <c r="F40">
        <v>30.072558798793601</v>
      </c>
      <c r="G40">
        <v>40.887582228988698</v>
      </c>
      <c r="H40">
        <f t="shared" si="2"/>
        <v>3.3342717235291488</v>
      </c>
      <c r="I40">
        <f t="shared" si="3"/>
        <v>1.905298127730942</v>
      </c>
      <c r="J40" t="s">
        <v>37</v>
      </c>
    </row>
    <row r="41" spans="1:10" x14ac:dyDescent="0.2">
      <c r="A41" t="s">
        <v>47</v>
      </c>
      <c r="B41" s="3">
        <v>12</v>
      </c>
      <c r="C41" t="s">
        <v>25</v>
      </c>
      <c r="D41" s="4">
        <v>2</v>
      </c>
      <c r="E41">
        <v>1.55E-2</v>
      </c>
      <c r="F41">
        <v>27.656275096980501</v>
      </c>
      <c r="G41">
        <v>48.885045618954699</v>
      </c>
      <c r="H41">
        <f t="shared" si="2"/>
        <v>6.5448299519246458</v>
      </c>
      <c r="I41">
        <f t="shared" si="3"/>
        <v>4.2224709367255775</v>
      </c>
      <c r="J41" t="s">
        <v>37</v>
      </c>
    </row>
    <row r="42" spans="1:10" x14ac:dyDescent="0.2">
      <c r="A42" t="s">
        <v>47</v>
      </c>
      <c r="B42" s="3">
        <v>12</v>
      </c>
      <c r="C42" t="s">
        <v>25</v>
      </c>
      <c r="D42" s="4">
        <v>3</v>
      </c>
      <c r="E42">
        <v>1.52E-2</v>
      </c>
      <c r="F42">
        <v>27.114812169962999</v>
      </c>
      <c r="G42">
        <v>37.490836491221501</v>
      </c>
      <c r="H42">
        <f t="shared" si="2"/>
        <v>3.1989282982439962</v>
      </c>
      <c r="I42">
        <f t="shared" si="3"/>
        <v>2.1045580909499977</v>
      </c>
      <c r="J42" t="s">
        <v>37</v>
      </c>
    </row>
    <row r="43" spans="1:10" x14ac:dyDescent="0.2">
      <c r="A43" t="s">
        <v>47</v>
      </c>
      <c r="B43" s="3">
        <v>12</v>
      </c>
      <c r="C43" t="s">
        <v>25</v>
      </c>
      <c r="D43" s="4">
        <v>3</v>
      </c>
      <c r="E43">
        <v>2.0199999999999999E-2</v>
      </c>
      <c r="F43">
        <v>24.8314262202117</v>
      </c>
      <c r="G43">
        <v>49.408124624602699</v>
      </c>
      <c r="H43">
        <f t="shared" si="2"/>
        <v>7.5769961180737457</v>
      </c>
      <c r="I43">
        <f t="shared" si="3"/>
        <v>3.7509881772642308</v>
      </c>
      <c r="J43" t="s">
        <v>37</v>
      </c>
    </row>
    <row r="44" spans="1:10" x14ac:dyDescent="0.2">
      <c r="A44" t="s">
        <v>47</v>
      </c>
      <c r="B44" s="3">
        <v>24</v>
      </c>
      <c r="C44" t="s">
        <v>25</v>
      </c>
      <c r="D44" s="4">
        <v>1</v>
      </c>
      <c r="E44">
        <v>1.4500000000000001E-2</v>
      </c>
      <c r="F44">
        <v>37.611139132328397</v>
      </c>
      <c r="G44">
        <v>45.396832151629297</v>
      </c>
      <c r="H44">
        <f t="shared" si="2"/>
        <v>2.400329157850468</v>
      </c>
      <c r="I44">
        <f t="shared" si="3"/>
        <v>1.6553994192072192</v>
      </c>
      <c r="J44" t="s">
        <v>37</v>
      </c>
    </row>
    <row r="45" spans="1:10" x14ac:dyDescent="0.2">
      <c r="A45" t="s">
        <v>47</v>
      </c>
      <c r="B45" s="3">
        <v>24</v>
      </c>
      <c r="C45" t="s">
        <v>25</v>
      </c>
      <c r="D45" s="4">
        <v>1</v>
      </c>
      <c r="E45">
        <v>1.8200000000000001E-2</v>
      </c>
      <c r="F45">
        <v>46.746283712769298</v>
      </c>
      <c r="G45">
        <v>53.852910557934898</v>
      </c>
      <c r="H45">
        <f t="shared" si="2"/>
        <v>2.1909730563645544</v>
      </c>
      <c r="I45">
        <f t="shared" si="3"/>
        <v>1.2038313496508541</v>
      </c>
      <c r="J45" t="s">
        <v>37</v>
      </c>
    </row>
    <row r="46" spans="1:10" x14ac:dyDescent="0.2">
      <c r="A46" t="s">
        <v>47</v>
      </c>
      <c r="B46" s="3">
        <v>24</v>
      </c>
      <c r="C46" t="s">
        <v>25</v>
      </c>
      <c r="D46" s="4">
        <v>2</v>
      </c>
      <c r="E46">
        <v>2.1100000000000001E-2</v>
      </c>
      <c r="F46">
        <v>36.615088907060702</v>
      </c>
      <c r="G46">
        <v>49.853765332483697</v>
      </c>
      <c r="H46">
        <f t="shared" si="2"/>
        <v>4.0814839419579094</v>
      </c>
      <c r="I46">
        <f t="shared" si="3"/>
        <v>1.9343525791269711</v>
      </c>
      <c r="J46" t="s">
        <v>37</v>
      </c>
    </row>
    <row r="47" spans="1:10" x14ac:dyDescent="0.2">
      <c r="A47" t="s">
        <v>47</v>
      </c>
      <c r="B47" s="3">
        <v>24</v>
      </c>
      <c r="C47" t="s">
        <v>25</v>
      </c>
      <c r="D47" s="4">
        <v>2</v>
      </c>
      <c r="E47">
        <v>2.3599999999999999E-2</v>
      </c>
      <c r="F47">
        <v>16.1452713618412</v>
      </c>
      <c r="G47">
        <v>25.9933078900307</v>
      </c>
      <c r="H47">
        <f t="shared" si="2"/>
        <v>3.036149661640823</v>
      </c>
      <c r="I47">
        <f t="shared" si="3"/>
        <v>1.2865040939156032</v>
      </c>
      <c r="J47" t="s">
        <v>37</v>
      </c>
    </row>
    <row r="48" spans="1:10" x14ac:dyDescent="0.2">
      <c r="A48" t="s">
        <v>47</v>
      </c>
      <c r="B48" s="3">
        <v>24</v>
      </c>
      <c r="C48" t="s">
        <v>25</v>
      </c>
      <c r="D48" s="4">
        <v>3</v>
      </c>
      <c r="E48">
        <v>1.2200000000000001E-2</v>
      </c>
      <c r="F48">
        <v>33.7018768365837</v>
      </c>
      <c r="G48">
        <v>56.711368166598298</v>
      </c>
      <c r="H48">
        <f t="shared" si="2"/>
        <v>7.0938261770435007</v>
      </c>
      <c r="I48">
        <f t="shared" si="3"/>
        <v>5.8146116205274598</v>
      </c>
      <c r="J48" t="s">
        <v>37</v>
      </c>
    </row>
    <row r="49" spans="1:10" x14ac:dyDescent="0.2">
      <c r="A49" t="s">
        <v>47</v>
      </c>
      <c r="B49" s="3">
        <v>24</v>
      </c>
      <c r="C49" t="s">
        <v>25</v>
      </c>
      <c r="D49" s="4">
        <v>3</v>
      </c>
      <c r="E49">
        <v>1.6799999999999999E-2</v>
      </c>
      <c r="F49">
        <v>36.949491945896398</v>
      </c>
      <c r="G49">
        <v>67.850948997250597</v>
      </c>
      <c r="H49">
        <f t="shared" si="2"/>
        <v>9.526919208932501</v>
      </c>
      <c r="I49">
        <f t="shared" si="3"/>
        <v>5.6707852434122028</v>
      </c>
      <c r="J49" t="s">
        <v>37</v>
      </c>
    </row>
    <row r="50" spans="1:10" x14ac:dyDescent="0.2">
      <c r="A50" t="s">
        <v>46</v>
      </c>
      <c r="B50" s="3">
        <v>48</v>
      </c>
      <c r="C50" t="s">
        <v>25</v>
      </c>
      <c r="D50" s="4">
        <v>1</v>
      </c>
      <c r="E50">
        <v>2.0299999999999999E-2</v>
      </c>
      <c r="F50">
        <v>22.847819372447699</v>
      </c>
      <c r="G50">
        <v>37.628840727681798</v>
      </c>
      <c r="H50">
        <f t="shared" si="2"/>
        <v>4.556988883818673</v>
      </c>
      <c r="I50">
        <f t="shared" si="3"/>
        <v>2.2448221102555039</v>
      </c>
      <c r="J50" t="s">
        <v>37</v>
      </c>
    </row>
    <row r="51" spans="1:10" x14ac:dyDescent="0.2">
      <c r="A51" t="s">
        <v>46</v>
      </c>
      <c r="B51" s="3">
        <v>48</v>
      </c>
      <c r="C51" t="s">
        <v>25</v>
      </c>
      <c r="D51" s="4">
        <v>1</v>
      </c>
      <c r="E51">
        <v>2.3300000000000001E-2</v>
      </c>
      <c r="F51">
        <v>31.7951834325306</v>
      </c>
      <c r="G51">
        <v>42.090391261026703</v>
      </c>
      <c r="H51">
        <f t="shared" si="2"/>
        <v>3.1740125735253488</v>
      </c>
      <c r="I51">
        <f t="shared" si="3"/>
        <v>1.362237156019463</v>
      </c>
      <c r="J51" t="s">
        <v>37</v>
      </c>
    </row>
    <row r="52" spans="1:10" x14ac:dyDescent="0.2">
      <c r="A52" t="s">
        <v>46</v>
      </c>
      <c r="B52" s="3">
        <v>48</v>
      </c>
      <c r="C52" t="s">
        <v>25</v>
      </c>
      <c r="D52" s="4">
        <v>2</v>
      </c>
      <c r="E52">
        <v>2.86E-2</v>
      </c>
      <c r="F52">
        <v>50.067632130284302</v>
      </c>
      <c r="G52">
        <v>64.871991501737796</v>
      </c>
      <c r="H52">
        <f t="shared" si="2"/>
        <v>4.5641839942191123</v>
      </c>
      <c r="I52">
        <f t="shared" si="3"/>
        <v>1.5958685294472419</v>
      </c>
      <c r="J52" t="s">
        <v>37</v>
      </c>
    </row>
    <row r="53" spans="1:10" x14ac:dyDescent="0.2">
      <c r="A53" t="s">
        <v>46</v>
      </c>
      <c r="B53" s="3">
        <v>48</v>
      </c>
      <c r="C53" t="s">
        <v>25</v>
      </c>
      <c r="D53" s="4">
        <v>2</v>
      </c>
      <c r="E53">
        <v>1.6899999999999998E-2</v>
      </c>
      <c r="F53">
        <v>41.2073990097063</v>
      </c>
      <c r="G53">
        <v>55.959217684823201</v>
      </c>
      <c r="H53">
        <f t="shared" si="2"/>
        <v>4.5479856975385413</v>
      </c>
      <c r="I53">
        <f t="shared" si="3"/>
        <v>2.6911157973600841</v>
      </c>
      <c r="J53" t="s">
        <v>37</v>
      </c>
    </row>
    <row r="54" spans="1:10" x14ac:dyDescent="0.2">
      <c r="A54" t="s">
        <v>46</v>
      </c>
      <c r="B54" s="3">
        <v>48</v>
      </c>
      <c r="C54" t="s">
        <v>25</v>
      </c>
      <c r="D54" s="4">
        <v>3</v>
      </c>
      <c r="E54">
        <v>2.01E-2</v>
      </c>
      <c r="F54">
        <v>25.249468228544899</v>
      </c>
      <c r="G54">
        <v>37.154214509936097</v>
      </c>
      <c r="H54">
        <f t="shared" si="2"/>
        <v>3.6702332785529066</v>
      </c>
      <c r="I54">
        <f t="shared" si="3"/>
        <v>1.8259867057477148</v>
      </c>
      <c r="J54" t="s">
        <v>37</v>
      </c>
    </row>
    <row r="55" spans="1:10" x14ac:dyDescent="0.2">
      <c r="A55" t="s">
        <v>46</v>
      </c>
      <c r="B55" s="3">
        <v>48</v>
      </c>
      <c r="C55" t="s">
        <v>25</v>
      </c>
      <c r="D55" s="4">
        <v>3</v>
      </c>
      <c r="E55">
        <v>2.2100000000000002E-2</v>
      </c>
      <c r="F55">
        <v>59.663699374844498</v>
      </c>
      <c r="G55">
        <v>76.017948807872102</v>
      </c>
      <c r="H55">
        <f t="shared" si="2"/>
        <v>5.0420151002024109</v>
      </c>
      <c r="I55">
        <f t="shared" si="3"/>
        <v>2.2814547964716794</v>
      </c>
      <c r="J55" t="s">
        <v>37</v>
      </c>
    </row>
    <row r="56" spans="1:10" x14ac:dyDescent="0.2">
      <c r="A56" t="s">
        <v>47</v>
      </c>
      <c r="B56" s="3">
        <v>48</v>
      </c>
      <c r="C56" t="s">
        <v>25</v>
      </c>
      <c r="D56" s="4">
        <v>1</v>
      </c>
      <c r="E56">
        <v>3.3000000000000002E-2</v>
      </c>
      <c r="F56">
        <v>62.043674048223899</v>
      </c>
      <c r="G56">
        <v>106.249439555359</v>
      </c>
      <c r="H56">
        <f t="shared" si="2"/>
        <v>13.628637505849754</v>
      </c>
      <c r="I56">
        <f t="shared" si="3"/>
        <v>4.1298901532878043</v>
      </c>
      <c r="J56" t="s">
        <v>37</v>
      </c>
    </row>
    <row r="57" spans="1:10" x14ac:dyDescent="0.2">
      <c r="A57" t="s">
        <v>47</v>
      </c>
      <c r="B57" s="3">
        <v>48</v>
      </c>
      <c r="C57" t="s">
        <v>25</v>
      </c>
      <c r="D57" s="4">
        <v>1</v>
      </c>
      <c r="E57">
        <v>2.01E-2</v>
      </c>
      <c r="F57">
        <v>33.421671863361098</v>
      </c>
      <c r="G57">
        <v>112.839208398875</v>
      </c>
      <c r="H57">
        <f t="shared" si="2"/>
        <v>24.484426513898939</v>
      </c>
      <c r="I57">
        <f t="shared" si="3"/>
        <v>12.181306723332805</v>
      </c>
      <c r="J57" t="s">
        <v>37</v>
      </c>
    </row>
    <row r="58" spans="1:10" x14ac:dyDescent="0.2">
      <c r="A58" t="s">
        <v>47</v>
      </c>
      <c r="B58" s="3">
        <v>48</v>
      </c>
      <c r="C58" t="s">
        <v>25</v>
      </c>
      <c r="D58" s="4">
        <v>2</v>
      </c>
      <c r="E58">
        <v>2.3599999999999999E-2</v>
      </c>
      <c r="F58">
        <v>45.814144211937602</v>
      </c>
      <c r="G58">
        <v>92.9850697452123</v>
      </c>
      <c r="H58">
        <f t="shared" si="2"/>
        <v>14.542796341908589</v>
      </c>
      <c r="I58">
        <f t="shared" si="3"/>
        <v>6.1622018397917753</v>
      </c>
      <c r="J58" t="s">
        <v>37</v>
      </c>
    </row>
    <row r="59" spans="1:10" x14ac:dyDescent="0.2">
      <c r="A59" t="s">
        <v>47</v>
      </c>
      <c r="B59" s="3">
        <v>48</v>
      </c>
      <c r="C59" t="s">
        <v>25</v>
      </c>
      <c r="D59" s="4">
        <v>2</v>
      </c>
      <c r="E59">
        <v>2.2700000000000001E-2</v>
      </c>
      <c r="F59">
        <v>41.085343715536503</v>
      </c>
      <c r="G59">
        <v>70.962151406135902</v>
      </c>
      <c r="H59">
        <f t="shared" si="2"/>
        <v>9.2110198110117949</v>
      </c>
      <c r="I59">
        <f t="shared" si="3"/>
        <v>4.0577179784192925</v>
      </c>
      <c r="J59" t="s">
        <v>37</v>
      </c>
    </row>
    <row r="60" spans="1:10" x14ac:dyDescent="0.2">
      <c r="A60" t="s">
        <v>47</v>
      </c>
      <c r="B60" s="3">
        <v>48</v>
      </c>
      <c r="C60" t="s">
        <v>25</v>
      </c>
      <c r="D60" s="4">
        <v>3</v>
      </c>
      <c r="E60">
        <v>2.3400000000000001E-2</v>
      </c>
      <c r="F60">
        <v>39.678370508431499</v>
      </c>
      <c r="G60">
        <v>103.043317333969</v>
      </c>
      <c r="H60">
        <f t="shared" si="2"/>
        <v>19.535413106313214</v>
      </c>
      <c r="I60">
        <f t="shared" si="3"/>
        <v>8.3484671394500918</v>
      </c>
      <c r="J60" t="s">
        <v>37</v>
      </c>
    </row>
    <row r="61" spans="1:10" x14ac:dyDescent="0.2">
      <c r="A61" t="s">
        <v>47</v>
      </c>
      <c r="B61" s="3">
        <v>48</v>
      </c>
      <c r="C61" t="s">
        <v>25</v>
      </c>
      <c r="D61" s="4">
        <v>3</v>
      </c>
      <c r="E61">
        <v>2.3099999999999999E-2</v>
      </c>
      <c r="F61">
        <v>25.919946277824099</v>
      </c>
      <c r="G61">
        <v>63.009671975072102</v>
      </c>
      <c r="H61">
        <f t="shared" si="2"/>
        <v>11.434762432461559</v>
      </c>
      <c r="I61">
        <f t="shared" ref="I61:I124" si="4">H61*0.01/E61</f>
        <v>4.950113607126216</v>
      </c>
      <c r="J61" t="s">
        <v>37</v>
      </c>
    </row>
    <row r="62" spans="1:10" x14ac:dyDescent="0.2">
      <c r="A62" t="s">
        <v>46</v>
      </c>
      <c r="B62">
        <f>48+12</f>
        <v>60</v>
      </c>
      <c r="C62" t="s">
        <v>26</v>
      </c>
      <c r="D62" s="4">
        <v>1</v>
      </c>
      <c r="E62">
        <v>2.4299999999999999E-2</v>
      </c>
      <c r="F62">
        <v>50.217321257416401</v>
      </c>
      <c r="G62">
        <v>66.679903660582198</v>
      </c>
      <c r="H62">
        <f t="shared" si="2"/>
        <v>5.0754141548960154</v>
      </c>
      <c r="I62">
        <f t="shared" si="4"/>
        <v>2.0886478003687308</v>
      </c>
      <c r="J62" t="s">
        <v>37</v>
      </c>
    </row>
    <row r="63" spans="1:10" x14ac:dyDescent="0.2">
      <c r="A63" t="s">
        <v>46</v>
      </c>
      <c r="B63">
        <f t="shared" ref="B63:B73" si="5">48+12</f>
        <v>60</v>
      </c>
      <c r="C63" t="s">
        <v>26</v>
      </c>
      <c r="D63" s="4">
        <v>1</v>
      </c>
      <c r="E63">
        <v>2.01E-2</v>
      </c>
      <c r="F63">
        <v>26.591124853735099</v>
      </c>
      <c r="G63">
        <v>43.836150871596203</v>
      </c>
      <c r="H63">
        <f t="shared" si="2"/>
        <v>5.316641521306579</v>
      </c>
      <c r="I63">
        <f t="shared" si="4"/>
        <v>2.6450952842321289</v>
      </c>
      <c r="J63" t="s">
        <v>37</v>
      </c>
    </row>
    <row r="64" spans="1:10" x14ac:dyDescent="0.2">
      <c r="A64" t="s">
        <v>46</v>
      </c>
      <c r="B64">
        <f t="shared" si="5"/>
        <v>60</v>
      </c>
      <c r="C64" t="s">
        <v>26</v>
      </c>
      <c r="D64" s="4">
        <v>2</v>
      </c>
      <c r="E64">
        <v>2.3699999999999999E-2</v>
      </c>
      <c r="F64">
        <v>31.237496836346399</v>
      </c>
      <c r="G64">
        <v>49.228201571508897</v>
      </c>
      <c r="H64">
        <f t="shared" si="2"/>
        <v>5.5465342698505991</v>
      </c>
      <c r="I64">
        <f t="shared" si="4"/>
        <v>2.3403098185023627</v>
      </c>
      <c r="J64" t="s">
        <v>37</v>
      </c>
    </row>
    <row r="65" spans="1:10" x14ac:dyDescent="0.2">
      <c r="A65" t="s">
        <v>46</v>
      </c>
      <c r="B65">
        <f t="shared" si="5"/>
        <v>60</v>
      </c>
      <c r="C65" t="s">
        <v>26</v>
      </c>
      <c r="D65" s="4">
        <v>2</v>
      </c>
      <c r="E65">
        <v>1.7600000000000001E-2</v>
      </c>
      <c r="F65">
        <v>33.884350815419602</v>
      </c>
      <c r="G65">
        <v>43.794448962147897</v>
      </c>
      <c r="H65">
        <f t="shared" si="2"/>
        <v>3.0552832586363334</v>
      </c>
      <c r="I65">
        <f t="shared" si="4"/>
        <v>1.7359563969524621</v>
      </c>
      <c r="J65" t="s">
        <v>37</v>
      </c>
    </row>
    <row r="66" spans="1:10" x14ac:dyDescent="0.2">
      <c r="A66" t="s">
        <v>46</v>
      </c>
      <c r="B66">
        <f t="shared" si="5"/>
        <v>60</v>
      </c>
      <c r="C66" t="s">
        <v>26</v>
      </c>
      <c r="D66" s="4">
        <v>3</v>
      </c>
      <c r="E66">
        <v>3.4299999999999997E-2</v>
      </c>
      <c r="F66">
        <v>88.745188127634194</v>
      </c>
      <c r="G66">
        <v>107.933686253639</v>
      </c>
      <c r="H66">
        <f t="shared" ref="H66:H97" si="6">(G66-F66)*0.3083</f>
        <v>5.9158139722472809</v>
      </c>
      <c r="I66">
        <f t="shared" si="4"/>
        <v>1.7247271056114524</v>
      </c>
      <c r="J66" t="s">
        <v>37</v>
      </c>
    </row>
    <row r="67" spans="1:10" x14ac:dyDescent="0.2">
      <c r="A67" t="s">
        <v>46</v>
      </c>
      <c r="B67">
        <f t="shared" si="5"/>
        <v>60</v>
      </c>
      <c r="C67" t="s">
        <v>26</v>
      </c>
      <c r="D67" s="4">
        <v>3</v>
      </c>
      <c r="E67">
        <v>1.66E-2</v>
      </c>
      <c r="F67">
        <v>25.653970574448699</v>
      </c>
      <c r="G67">
        <v>39.232798051259401</v>
      </c>
      <c r="H67">
        <f t="shared" si="6"/>
        <v>4.1863525111007398</v>
      </c>
      <c r="I67">
        <f t="shared" si="4"/>
        <v>2.5218991030727347</v>
      </c>
      <c r="J67" t="s">
        <v>37</v>
      </c>
    </row>
    <row r="68" spans="1:10" x14ac:dyDescent="0.2">
      <c r="A68" t="s">
        <v>47</v>
      </c>
      <c r="B68">
        <f t="shared" si="5"/>
        <v>60</v>
      </c>
      <c r="C68" t="s">
        <v>26</v>
      </c>
      <c r="D68" s="4">
        <v>1</v>
      </c>
      <c r="E68">
        <v>1.35E-2</v>
      </c>
      <c r="F68">
        <v>26.531727876047299</v>
      </c>
      <c r="G68">
        <v>62.189330506485902</v>
      </c>
      <c r="H68">
        <f t="shared" si="6"/>
        <v>10.993238890964221</v>
      </c>
      <c r="I68">
        <f t="shared" si="4"/>
        <v>8.1431399192327572</v>
      </c>
      <c r="J68" t="s">
        <v>37</v>
      </c>
    </row>
    <row r="69" spans="1:10" x14ac:dyDescent="0.2">
      <c r="A69" t="s">
        <v>47</v>
      </c>
      <c r="B69">
        <f t="shared" si="5"/>
        <v>60</v>
      </c>
      <c r="C69" t="s">
        <v>26</v>
      </c>
      <c r="D69" s="4">
        <v>1</v>
      </c>
      <c r="E69">
        <v>2.2599999999999999E-2</v>
      </c>
      <c r="F69">
        <v>22.148732510012898</v>
      </c>
      <c r="G69">
        <v>49.389890680543701</v>
      </c>
      <c r="H69">
        <f t="shared" si="6"/>
        <v>8.3984490639746472</v>
      </c>
      <c r="I69">
        <f t="shared" si="4"/>
        <v>3.7161279044135611</v>
      </c>
      <c r="J69" t="s">
        <v>37</v>
      </c>
    </row>
    <row r="70" spans="1:10" x14ac:dyDescent="0.2">
      <c r="A70" t="s">
        <v>47</v>
      </c>
      <c r="B70">
        <f t="shared" si="5"/>
        <v>60</v>
      </c>
      <c r="C70" t="s">
        <v>26</v>
      </c>
      <c r="D70" s="4">
        <v>2</v>
      </c>
      <c r="E70">
        <v>1.7100000000000001E-2</v>
      </c>
      <c r="F70">
        <v>32.598940498072103</v>
      </c>
      <c r="G70">
        <v>59.541133403177597</v>
      </c>
      <c r="H70">
        <f t="shared" si="6"/>
        <v>8.3062780726440248</v>
      </c>
      <c r="I70">
        <f t="shared" si="4"/>
        <v>4.8574725571017687</v>
      </c>
      <c r="J70" t="s">
        <v>37</v>
      </c>
    </row>
    <row r="71" spans="1:10" x14ac:dyDescent="0.2">
      <c r="A71" t="s">
        <v>47</v>
      </c>
      <c r="B71">
        <f t="shared" si="5"/>
        <v>60</v>
      </c>
      <c r="C71" t="s">
        <v>26</v>
      </c>
      <c r="D71" s="4">
        <v>2</v>
      </c>
      <c r="E71">
        <v>1.5800000000000002E-2</v>
      </c>
      <c r="F71">
        <v>24.641495856470101</v>
      </c>
      <c r="G71">
        <v>68.708511946316193</v>
      </c>
      <c r="H71">
        <f t="shared" si="6"/>
        <v>13.585861060499552</v>
      </c>
      <c r="I71">
        <f t="shared" si="4"/>
        <v>8.5986462408225002</v>
      </c>
      <c r="J71" t="s">
        <v>37</v>
      </c>
    </row>
    <row r="72" spans="1:10" x14ac:dyDescent="0.2">
      <c r="A72" t="s">
        <v>47</v>
      </c>
      <c r="B72">
        <f t="shared" si="5"/>
        <v>60</v>
      </c>
      <c r="C72" t="s">
        <v>26</v>
      </c>
      <c r="D72" s="4">
        <v>3</v>
      </c>
      <c r="E72">
        <v>2.1399999999999999E-2</v>
      </c>
      <c r="F72">
        <v>40.848484503006297</v>
      </c>
      <c r="G72">
        <v>77.924096800195699</v>
      </c>
      <c r="H72">
        <f t="shared" si="6"/>
        <v>11.430411271223493</v>
      </c>
      <c r="I72">
        <f t="shared" si="4"/>
        <v>5.3413136781418196</v>
      </c>
      <c r="J72" t="s">
        <v>37</v>
      </c>
    </row>
    <row r="73" spans="1:10" x14ac:dyDescent="0.2">
      <c r="A73" t="s">
        <v>47</v>
      </c>
      <c r="B73">
        <f t="shared" si="5"/>
        <v>60</v>
      </c>
      <c r="C73" t="s">
        <v>26</v>
      </c>
      <c r="D73" s="4">
        <v>3</v>
      </c>
      <c r="E73">
        <v>1.3899999999999999E-2</v>
      </c>
      <c r="F73">
        <v>18.742722444808699</v>
      </c>
      <c r="G73">
        <v>55.614815190183002</v>
      </c>
      <c r="H73">
        <f t="shared" si="6"/>
        <v>11.367666193398898</v>
      </c>
      <c r="I73">
        <f t="shared" si="4"/>
        <v>8.1781771175531652</v>
      </c>
      <c r="J73" t="s">
        <v>37</v>
      </c>
    </row>
    <row r="74" spans="1:10" x14ac:dyDescent="0.2">
      <c r="A74" t="s">
        <v>46</v>
      </c>
      <c r="B74">
        <f>48+24</f>
        <v>72</v>
      </c>
      <c r="C74" t="s">
        <v>26</v>
      </c>
      <c r="D74" s="4">
        <v>1</v>
      </c>
      <c r="E74">
        <v>1.9199999999999998E-2</v>
      </c>
      <c r="F74">
        <v>25.215781603903</v>
      </c>
      <c r="G74">
        <v>36.838791482921401</v>
      </c>
      <c r="H74">
        <f t="shared" si="6"/>
        <v>3.5833739457013731</v>
      </c>
      <c r="I74">
        <f t="shared" si="4"/>
        <v>1.8663405967194653</v>
      </c>
      <c r="J74" t="s">
        <v>37</v>
      </c>
    </row>
    <row r="75" spans="1:10" x14ac:dyDescent="0.2">
      <c r="A75" t="s">
        <v>46</v>
      </c>
      <c r="B75">
        <f t="shared" ref="B75:B84" si="7">48+24</f>
        <v>72</v>
      </c>
      <c r="C75" t="s">
        <v>26</v>
      </c>
      <c r="D75" s="4">
        <v>1</v>
      </c>
      <c r="E75">
        <v>1.7100000000000001E-2</v>
      </c>
      <c r="F75">
        <v>38.222874661520599</v>
      </c>
      <c r="G75">
        <v>52.639395248829203</v>
      </c>
      <c r="H75">
        <f t="shared" si="6"/>
        <v>4.4446132970672432</v>
      </c>
      <c r="I75">
        <f t="shared" si="4"/>
        <v>2.5991890626124228</v>
      </c>
      <c r="J75" t="s">
        <v>37</v>
      </c>
    </row>
    <row r="76" spans="1:10" x14ac:dyDescent="0.2">
      <c r="A76" t="s">
        <v>46</v>
      </c>
      <c r="B76">
        <f t="shared" si="7"/>
        <v>72</v>
      </c>
      <c r="C76" t="s">
        <v>26</v>
      </c>
      <c r="D76" s="4">
        <v>2</v>
      </c>
      <c r="E76">
        <v>1.9300000000000001E-2</v>
      </c>
      <c r="F76">
        <v>32.890953814969997</v>
      </c>
      <c r="G76">
        <v>41.6624617188942</v>
      </c>
      <c r="H76">
        <f t="shared" si="6"/>
        <v>2.7042558867798321</v>
      </c>
      <c r="I76">
        <f t="shared" si="4"/>
        <v>1.4011688532537989</v>
      </c>
      <c r="J76" t="s">
        <v>37</v>
      </c>
    </row>
    <row r="77" spans="1:10" x14ac:dyDescent="0.2">
      <c r="A77" t="s">
        <v>46</v>
      </c>
      <c r="B77">
        <f t="shared" si="7"/>
        <v>72</v>
      </c>
      <c r="C77" t="s">
        <v>26</v>
      </c>
      <c r="D77" s="4">
        <v>2</v>
      </c>
      <c r="E77">
        <v>1.77E-2</v>
      </c>
      <c r="F77">
        <v>25.9596545974908</v>
      </c>
      <c r="G77">
        <v>34.936094959823897</v>
      </c>
      <c r="H77">
        <f t="shared" si="6"/>
        <v>2.7674365637072942</v>
      </c>
      <c r="I77">
        <f t="shared" si="4"/>
        <v>1.5635234823205051</v>
      </c>
      <c r="J77" t="s">
        <v>37</v>
      </c>
    </row>
    <row r="78" spans="1:10" x14ac:dyDescent="0.2">
      <c r="A78" t="s">
        <v>46</v>
      </c>
      <c r="B78">
        <f t="shared" si="7"/>
        <v>72</v>
      </c>
      <c r="C78" t="s">
        <v>26</v>
      </c>
      <c r="D78" s="4">
        <v>3</v>
      </c>
      <c r="E78">
        <v>2.1700000000000001E-2</v>
      </c>
      <c r="F78">
        <v>37.2893080407677</v>
      </c>
      <c r="G78">
        <v>47.606406107460401</v>
      </c>
      <c r="H78">
        <f t="shared" si="6"/>
        <v>3.1807613339613598</v>
      </c>
      <c r="I78">
        <f t="shared" si="4"/>
        <v>1.465788633161917</v>
      </c>
      <c r="J78" t="s">
        <v>37</v>
      </c>
    </row>
    <row r="79" spans="1:10" x14ac:dyDescent="0.2">
      <c r="A79" t="s">
        <v>46</v>
      </c>
      <c r="B79">
        <f t="shared" si="7"/>
        <v>72</v>
      </c>
      <c r="C79" t="s">
        <v>26</v>
      </c>
      <c r="D79" s="4">
        <v>3</v>
      </c>
      <c r="E79">
        <v>1.6500000000000001E-2</v>
      </c>
      <c r="F79">
        <v>30.459858812448999</v>
      </c>
      <c r="G79">
        <v>41.826004697589397</v>
      </c>
      <c r="H79">
        <f t="shared" si="6"/>
        <v>3.5041827763887849</v>
      </c>
      <c r="I79">
        <f t="shared" si="4"/>
        <v>2.1237471372053243</v>
      </c>
      <c r="J79" t="s">
        <v>37</v>
      </c>
    </row>
    <row r="80" spans="1:10" x14ac:dyDescent="0.2">
      <c r="A80" t="s">
        <v>47</v>
      </c>
      <c r="B80">
        <f t="shared" si="7"/>
        <v>72</v>
      </c>
      <c r="C80" t="s">
        <v>26</v>
      </c>
      <c r="D80" s="4">
        <v>1</v>
      </c>
      <c r="E80">
        <v>2.2499999999999999E-2</v>
      </c>
      <c r="F80">
        <v>32.838319963228898</v>
      </c>
      <c r="G80">
        <v>66.974341465309195</v>
      </c>
      <c r="H80">
        <f t="shared" si="6"/>
        <v>10.524135429091356</v>
      </c>
      <c r="I80">
        <f t="shared" si="4"/>
        <v>4.6773935240406024</v>
      </c>
      <c r="J80" t="s">
        <v>37</v>
      </c>
    </row>
    <row r="81" spans="1:10" x14ac:dyDescent="0.2">
      <c r="A81" t="s">
        <v>47</v>
      </c>
      <c r="B81">
        <f t="shared" si="7"/>
        <v>72</v>
      </c>
      <c r="C81" t="s">
        <v>26</v>
      </c>
      <c r="D81" s="4">
        <v>1</v>
      </c>
      <c r="E81">
        <v>1.7500000000000002E-2</v>
      </c>
      <c r="F81">
        <v>20.341028091026001</v>
      </c>
      <c r="G81">
        <v>44.083028710323099</v>
      </c>
      <c r="H81">
        <f t="shared" si="6"/>
        <v>7.3196587909292958</v>
      </c>
      <c r="I81">
        <f t="shared" si="4"/>
        <v>4.1826621662453114</v>
      </c>
      <c r="J81" t="s">
        <v>37</v>
      </c>
    </row>
    <row r="82" spans="1:10" x14ac:dyDescent="0.2">
      <c r="A82" t="s">
        <v>47</v>
      </c>
      <c r="B82">
        <f t="shared" si="7"/>
        <v>72</v>
      </c>
      <c r="C82" t="s">
        <v>26</v>
      </c>
      <c r="D82" s="4">
        <v>2</v>
      </c>
      <c r="E82">
        <v>3.04E-2</v>
      </c>
      <c r="F82">
        <v>67.722128242338798</v>
      </c>
      <c r="G82">
        <v>98.468833536608102</v>
      </c>
      <c r="H82">
        <f t="shared" si="6"/>
        <v>9.4792092422232272</v>
      </c>
      <c r="I82">
        <f t="shared" si="4"/>
        <v>3.1181609349418511</v>
      </c>
      <c r="J82" t="s">
        <v>37</v>
      </c>
    </row>
    <row r="83" spans="1:10" x14ac:dyDescent="0.2">
      <c r="A83" t="s">
        <v>47</v>
      </c>
      <c r="B83">
        <f t="shared" si="7"/>
        <v>72</v>
      </c>
      <c r="C83" t="s">
        <v>26</v>
      </c>
      <c r="D83" s="4">
        <v>3</v>
      </c>
      <c r="E83">
        <v>3.3799999999999997E-2</v>
      </c>
      <c r="F83">
        <v>33.466122330462902</v>
      </c>
      <c r="G83">
        <v>59.276515006339899</v>
      </c>
      <c r="H83">
        <f t="shared" si="6"/>
        <v>7.9573440619728784</v>
      </c>
      <c r="I83">
        <f t="shared" si="4"/>
        <v>2.3542438053174202</v>
      </c>
      <c r="J83" t="s">
        <v>37</v>
      </c>
    </row>
    <row r="84" spans="1:10" x14ac:dyDescent="0.2">
      <c r="A84" t="s">
        <v>47</v>
      </c>
      <c r="B84">
        <f t="shared" si="7"/>
        <v>72</v>
      </c>
      <c r="C84" t="s">
        <v>26</v>
      </c>
      <c r="D84" s="4">
        <v>3</v>
      </c>
      <c r="E84">
        <v>2.7099999999999999E-2</v>
      </c>
      <c r="F84">
        <v>20.918123916729499</v>
      </c>
      <c r="G84">
        <v>34.437884428638696</v>
      </c>
      <c r="H84">
        <f t="shared" si="6"/>
        <v>4.1681421658216058</v>
      </c>
      <c r="I84">
        <f t="shared" si="4"/>
        <v>1.5380598397865706</v>
      </c>
      <c r="J84" t="s">
        <v>37</v>
      </c>
    </row>
    <row r="85" spans="1:10" x14ac:dyDescent="0.2">
      <c r="A85" t="s">
        <v>46</v>
      </c>
      <c r="B85">
        <f>72+48</f>
        <v>120</v>
      </c>
      <c r="C85" t="s">
        <v>26</v>
      </c>
      <c r="D85" s="4">
        <v>1</v>
      </c>
      <c r="E85">
        <v>2.3E-2</v>
      </c>
      <c r="F85">
        <v>46.825284912482701</v>
      </c>
      <c r="G85">
        <v>52.985524748365599</v>
      </c>
      <c r="H85">
        <f t="shared" si="6"/>
        <v>1.8992019414026975</v>
      </c>
      <c r="I85">
        <f t="shared" si="4"/>
        <v>0.82573997452291192</v>
      </c>
      <c r="J85" t="s">
        <v>37</v>
      </c>
    </row>
    <row r="86" spans="1:10" x14ac:dyDescent="0.2">
      <c r="A86" t="s">
        <v>46</v>
      </c>
      <c r="B86">
        <f t="shared" ref="B86:B96" si="8">72+48</f>
        <v>120</v>
      </c>
      <c r="C86" t="s">
        <v>26</v>
      </c>
      <c r="D86" s="4">
        <v>1</v>
      </c>
      <c r="E86">
        <v>2.7300000000000001E-2</v>
      </c>
      <c r="F86">
        <v>24.941690889980801</v>
      </c>
      <c r="G86">
        <v>27.746989990756301</v>
      </c>
      <c r="H86">
        <f t="shared" si="6"/>
        <v>0.86487371276908664</v>
      </c>
      <c r="I86">
        <f t="shared" si="4"/>
        <v>0.31680355779087421</v>
      </c>
      <c r="J86" t="s">
        <v>37</v>
      </c>
    </row>
    <row r="87" spans="1:10" x14ac:dyDescent="0.2">
      <c r="A87" t="s">
        <v>46</v>
      </c>
      <c r="B87">
        <f t="shared" si="8"/>
        <v>120</v>
      </c>
      <c r="C87" t="s">
        <v>26</v>
      </c>
      <c r="D87" s="4">
        <v>2</v>
      </c>
      <c r="E87">
        <v>2.24E-2</v>
      </c>
      <c r="F87">
        <v>31.192411615756601</v>
      </c>
      <c r="G87">
        <v>40.662426564468497</v>
      </c>
      <c r="H87">
        <f t="shared" si="6"/>
        <v>2.9196056086878777</v>
      </c>
      <c r="I87">
        <f t="shared" si="4"/>
        <v>1.303395361021374</v>
      </c>
      <c r="J87" t="s">
        <v>37</v>
      </c>
    </row>
    <row r="88" spans="1:10" x14ac:dyDescent="0.2">
      <c r="A88" t="s">
        <v>46</v>
      </c>
      <c r="B88">
        <f t="shared" si="8"/>
        <v>120</v>
      </c>
      <c r="C88" t="s">
        <v>26</v>
      </c>
      <c r="D88" s="4">
        <v>2</v>
      </c>
      <c r="E88">
        <v>2.0199999999999999E-2</v>
      </c>
      <c r="F88">
        <v>34.534559435150598</v>
      </c>
      <c r="G88">
        <v>38.239828568187399</v>
      </c>
      <c r="H88">
        <f t="shared" si="6"/>
        <v>1.1423344737152457</v>
      </c>
      <c r="I88">
        <f t="shared" si="4"/>
        <v>0.56551211570061677</v>
      </c>
      <c r="J88" t="s">
        <v>37</v>
      </c>
    </row>
    <row r="89" spans="1:10" x14ac:dyDescent="0.2">
      <c r="A89" t="s">
        <v>46</v>
      </c>
      <c r="B89">
        <f t="shared" si="8"/>
        <v>120</v>
      </c>
      <c r="C89" t="s">
        <v>26</v>
      </c>
      <c r="D89" s="4">
        <v>3</v>
      </c>
      <c r="E89">
        <v>1.8200000000000001E-2</v>
      </c>
      <c r="F89">
        <v>24.249370124630602</v>
      </c>
      <c r="G89">
        <v>29.719006223292102</v>
      </c>
      <c r="H89">
        <f t="shared" si="6"/>
        <v>1.6862888092173405</v>
      </c>
      <c r="I89">
        <f t="shared" si="4"/>
        <v>0.92653231275678039</v>
      </c>
      <c r="J89" t="s">
        <v>37</v>
      </c>
    </row>
    <row r="90" spans="1:10" x14ac:dyDescent="0.2">
      <c r="A90" t="s">
        <v>46</v>
      </c>
      <c r="B90">
        <f t="shared" si="8"/>
        <v>120</v>
      </c>
      <c r="C90" t="s">
        <v>26</v>
      </c>
      <c r="D90" s="4">
        <v>3</v>
      </c>
      <c r="E90">
        <v>3.1E-2</v>
      </c>
      <c r="F90">
        <v>56.101169967679297</v>
      </c>
      <c r="G90">
        <v>62.049747709552399</v>
      </c>
      <c r="H90">
        <f t="shared" si="6"/>
        <v>1.8339465178194774</v>
      </c>
      <c r="I90">
        <f t="shared" si="4"/>
        <v>0.59159565090950883</v>
      </c>
      <c r="J90" t="s">
        <v>37</v>
      </c>
    </row>
    <row r="91" spans="1:10" x14ac:dyDescent="0.2">
      <c r="A91" t="s">
        <v>47</v>
      </c>
      <c r="B91">
        <f t="shared" si="8"/>
        <v>120</v>
      </c>
      <c r="C91" t="s">
        <v>26</v>
      </c>
      <c r="D91" s="4">
        <v>1</v>
      </c>
      <c r="E91">
        <v>2.41E-2</v>
      </c>
      <c r="F91">
        <v>40.836651091459203</v>
      </c>
      <c r="G91">
        <v>54.231500723085603</v>
      </c>
      <c r="H91">
        <f t="shared" si="6"/>
        <v>4.1296321414304193</v>
      </c>
      <c r="I91">
        <f t="shared" si="4"/>
        <v>1.7135403076474769</v>
      </c>
      <c r="J91" t="s">
        <v>37</v>
      </c>
    </row>
    <row r="92" spans="1:10" x14ac:dyDescent="0.2">
      <c r="A92" t="s">
        <v>47</v>
      </c>
      <c r="B92">
        <f t="shared" si="8"/>
        <v>120</v>
      </c>
      <c r="C92" t="s">
        <v>26</v>
      </c>
      <c r="D92" s="4">
        <v>1</v>
      </c>
      <c r="E92">
        <v>2.3E-2</v>
      </c>
      <c r="F92">
        <v>37.673684233411798</v>
      </c>
      <c r="G92">
        <v>51.232120498887397</v>
      </c>
      <c r="H92">
        <f t="shared" si="6"/>
        <v>4.1800659006461274</v>
      </c>
      <c r="I92">
        <f t="shared" si="4"/>
        <v>1.8174199568026641</v>
      </c>
      <c r="J92" t="s">
        <v>37</v>
      </c>
    </row>
    <row r="93" spans="1:10" x14ac:dyDescent="0.2">
      <c r="A93" t="s">
        <v>47</v>
      </c>
      <c r="B93">
        <f t="shared" si="8"/>
        <v>120</v>
      </c>
      <c r="C93" t="s">
        <v>26</v>
      </c>
      <c r="D93" s="4">
        <v>2</v>
      </c>
      <c r="E93">
        <v>2.3099999999999999E-2</v>
      </c>
      <c r="F93">
        <v>62.641053435738101</v>
      </c>
      <c r="G93">
        <v>80.761681584094205</v>
      </c>
      <c r="H93">
        <f t="shared" si="6"/>
        <v>5.5865896581381875</v>
      </c>
      <c r="I93">
        <f t="shared" si="4"/>
        <v>2.4184370814451031</v>
      </c>
      <c r="J93" t="s">
        <v>37</v>
      </c>
    </row>
    <row r="94" spans="1:10" x14ac:dyDescent="0.2">
      <c r="A94" t="s">
        <v>47</v>
      </c>
      <c r="B94">
        <f t="shared" si="8"/>
        <v>120</v>
      </c>
      <c r="C94" t="s">
        <v>26</v>
      </c>
      <c r="D94" s="4">
        <v>2</v>
      </c>
      <c r="E94">
        <v>2.1399999999999999E-2</v>
      </c>
      <c r="F94">
        <v>31.333045497801699</v>
      </c>
      <c r="G94">
        <v>52.273467785916402</v>
      </c>
      <c r="H94">
        <f t="shared" si="6"/>
        <v>6.4559321914257639</v>
      </c>
      <c r="I94">
        <f t="shared" si="4"/>
        <v>3.0167907436568995</v>
      </c>
      <c r="J94" t="s">
        <v>37</v>
      </c>
    </row>
    <row r="95" spans="1:10" x14ac:dyDescent="0.2">
      <c r="A95" t="s">
        <v>47</v>
      </c>
      <c r="B95">
        <f t="shared" si="8"/>
        <v>120</v>
      </c>
      <c r="C95" t="s">
        <v>26</v>
      </c>
      <c r="D95" s="4">
        <v>3</v>
      </c>
      <c r="E95">
        <v>1.7299999999999999E-2</v>
      </c>
      <c r="F95">
        <v>34.5245053154717</v>
      </c>
      <c r="G95">
        <v>58.834028886033799</v>
      </c>
      <c r="H95">
        <f t="shared" si="6"/>
        <v>7.4946261168042954</v>
      </c>
      <c r="I95">
        <f t="shared" si="4"/>
        <v>4.3321538247423677</v>
      </c>
      <c r="J95" t="s">
        <v>37</v>
      </c>
    </row>
    <row r="96" spans="1:10" x14ac:dyDescent="0.2">
      <c r="A96" t="s">
        <v>47</v>
      </c>
      <c r="B96">
        <f t="shared" si="8"/>
        <v>120</v>
      </c>
      <c r="C96" t="s">
        <v>26</v>
      </c>
      <c r="D96" s="4">
        <v>3</v>
      </c>
      <c r="E96">
        <v>2.2800000000000001E-2</v>
      </c>
      <c r="F96">
        <v>32.705978809137797</v>
      </c>
      <c r="G96">
        <v>50.277621636164199</v>
      </c>
      <c r="H96">
        <f t="shared" si="6"/>
        <v>5.4173374835722399</v>
      </c>
      <c r="I96">
        <f t="shared" si="4"/>
        <v>2.3760252120930874</v>
      </c>
      <c r="J96" t="s">
        <v>37</v>
      </c>
    </row>
    <row r="97" spans="1:10" x14ac:dyDescent="0.2">
      <c r="A97" t="s">
        <v>46</v>
      </c>
      <c r="B97">
        <f>120+48</f>
        <v>168</v>
      </c>
      <c r="C97" t="s">
        <v>26</v>
      </c>
      <c r="D97" s="4">
        <v>1</v>
      </c>
      <c r="E97">
        <v>2.06E-2</v>
      </c>
      <c r="F97">
        <v>41.595471028154499</v>
      </c>
      <c r="G97">
        <v>45.5183019101895</v>
      </c>
      <c r="H97">
        <f t="shared" si="6"/>
        <v>1.2094087609313908</v>
      </c>
      <c r="I97">
        <f t="shared" si="4"/>
        <v>0.58709163152009258</v>
      </c>
      <c r="J97" t="s">
        <v>37</v>
      </c>
    </row>
    <row r="98" spans="1:10" x14ac:dyDescent="0.2">
      <c r="A98" t="s">
        <v>46</v>
      </c>
      <c r="B98">
        <f t="shared" ref="B98:B108" si="9">120+48</f>
        <v>168</v>
      </c>
      <c r="C98" t="s">
        <v>26</v>
      </c>
      <c r="D98" s="4">
        <v>1</v>
      </c>
      <c r="E98">
        <v>4.2500000000000003E-2</v>
      </c>
      <c r="F98">
        <v>113.77924641067</v>
      </c>
      <c r="G98">
        <v>120.092307619857</v>
      </c>
      <c r="H98">
        <f t="shared" ref="H98" si="10">(G98-F98)*0.3083</f>
        <v>1.9463167707923514</v>
      </c>
      <c r="I98">
        <f t="shared" si="4"/>
        <v>0.45795688724525913</v>
      </c>
      <c r="J98" t="s">
        <v>37</v>
      </c>
    </row>
    <row r="99" spans="1:10" x14ac:dyDescent="0.2">
      <c r="A99" t="s">
        <v>46</v>
      </c>
      <c r="B99">
        <f t="shared" si="9"/>
        <v>168</v>
      </c>
      <c r="C99" t="s">
        <v>26</v>
      </c>
      <c r="D99" s="4">
        <v>2</v>
      </c>
      <c r="E99">
        <v>2.6499999999999999E-2</v>
      </c>
      <c r="F99">
        <v>71.448765058524998</v>
      </c>
      <c r="G99">
        <v>83.722390694829002</v>
      </c>
      <c r="H99">
        <f t="shared" ref="H99:H134" si="11">(G99-F99)*0.3083</f>
        <v>3.7839587836725248</v>
      </c>
      <c r="I99">
        <f t="shared" si="4"/>
        <v>1.4279089749707641</v>
      </c>
      <c r="J99" t="s">
        <v>37</v>
      </c>
    </row>
    <row r="100" spans="1:10" x14ac:dyDescent="0.2">
      <c r="A100" t="s">
        <v>46</v>
      </c>
      <c r="B100">
        <f t="shared" si="9"/>
        <v>168</v>
      </c>
      <c r="C100" t="s">
        <v>26</v>
      </c>
      <c r="D100" s="4">
        <v>2</v>
      </c>
      <c r="E100">
        <v>1.9800000000000002E-2</v>
      </c>
      <c r="F100">
        <v>22.722310539676101</v>
      </c>
      <c r="G100">
        <v>26.552285604992498</v>
      </c>
      <c r="H100">
        <f t="shared" si="11"/>
        <v>1.1807813126370452</v>
      </c>
      <c r="I100">
        <f t="shared" si="4"/>
        <v>0.59635419830153791</v>
      </c>
      <c r="J100" t="s">
        <v>37</v>
      </c>
    </row>
    <row r="101" spans="1:10" x14ac:dyDescent="0.2">
      <c r="A101" t="s">
        <v>46</v>
      </c>
      <c r="B101">
        <f t="shared" si="9"/>
        <v>168</v>
      </c>
      <c r="C101" t="s">
        <v>26</v>
      </c>
      <c r="D101" s="4">
        <v>3</v>
      </c>
      <c r="E101">
        <v>1.6799999999999999E-2</v>
      </c>
      <c r="F101">
        <v>34.5278421493569</v>
      </c>
      <c r="G101">
        <v>46.757711696786899</v>
      </c>
      <c r="H101">
        <f t="shared" si="11"/>
        <v>3.770468781472669</v>
      </c>
      <c r="I101">
        <f t="shared" si="4"/>
        <v>2.2443266556384938</v>
      </c>
      <c r="J101" t="s">
        <v>37</v>
      </c>
    </row>
    <row r="102" spans="1:10" x14ac:dyDescent="0.2">
      <c r="A102" t="s">
        <v>46</v>
      </c>
      <c r="B102">
        <f t="shared" si="9"/>
        <v>168</v>
      </c>
      <c r="C102" t="s">
        <v>26</v>
      </c>
      <c r="D102" s="4">
        <v>3</v>
      </c>
      <c r="E102">
        <v>1.6199999999999999E-2</v>
      </c>
      <c r="F102">
        <v>43.852927514729103</v>
      </c>
      <c r="G102">
        <v>52.390959816859898</v>
      </c>
      <c r="H102">
        <f t="shared" si="11"/>
        <v>2.6322753587469241</v>
      </c>
      <c r="I102">
        <f t="shared" si="4"/>
        <v>1.6248613325598298</v>
      </c>
      <c r="J102" t="s">
        <v>37</v>
      </c>
    </row>
    <row r="103" spans="1:10" x14ac:dyDescent="0.2">
      <c r="A103" t="s">
        <v>47</v>
      </c>
      <c r="B103">
        <f t="shared" si="9"/>
        <v>168</v>
      </c>
      <c r="C103" t="s">
        <v>26</v>
      </c>
      <c r="D103" s="4">
        <v>1</v>
      </c>
      <c r="E103">
        <v>1.38E-2</v>
      </c>
      <c r="F103">
        <v>26.453464176439301</v>
      </c>
      <c r="G103">
        <v>33.047073888561798</v>
      </c>
      <c r="H103">
        <f t="shared" si="11"/>
        <v>2.0328098742473659</v>
      </c>
      <c r="I103">
        <f t="shared" si="4"/>
        <v>1.4730506335125839</v>
      </c>
      <c r="J103" t="s">
        <v>37</v>
      </c>
    </row>
    <row r="104" spans="1:10" x14ac:dyDescent="0.2">
      <c r="A104" t="s">
        <v>47</v>
      </c>
      <c r="B104">
        <f t="shared" si="9"/>
        <v>168</v>
      </c>
      <c r="C104" t="s">
        <v>26</v>
      </c>
      <c r="D104" s="4">
        <v>1</v>
      </c>
      <c r="E104">
        <v>2.3300000000000001E-2</v>
      </c>
      <c r="F104">
        <v>34.202717346581899</v>
      </c>
      <c r="G104">
        <v>42.3839093659696</v>
      </c>
      <c r="H104">
        <f t="shared" si="11"/>
        <v>2.5222614995772283</v>
      </c>
      <c r="I104">
        <f t="shared" si="4"/>
        <v>1.0825156650546044</v>
      </c>
      <c r="J104" t="s">
        <v>37</v>
      </c>
    </row>
    <row r="105" spans="1:10" x14ac:dyDescent="0.2">
      <c r="A105" t="s">
        <v>47</v>
      </c>
      <c r="B105">
        <f t="shared" si="9"/>
        <v>168</v>
      </c>
      <c r="C105" t="s">
        <v>26</v>
      </c>
      <c r="D105" s="4">
        <v>2</v>
      </c>
      <c r="E105">
        <v>1.67E-2</v>
      </c>
      <c r="F105">
        <v>20.750226392264601</v>
      </c>
      <c r="G105">
        <v>28.335338706458199</v>
      </c>
      <c r="H105">
        <f t="shared" si="11"/>
        <v>2.3384901264658864</v>
      </c>
      <c r="I105">
        <f t="shared" si="4"/>
        <v>1.4002934889017284</v>
      </c>
      <c r="J105" t="s">
        <v>37</v>
      </c>
    </row>
    <row r="106" spans="1:10" x14ac:dyDescent="0.2">
      <c r="A106" t="s">
        <v>47</v>
      </c>
      <c r="B106">
        <f t="shared" si="9"/>
        <v>168</v>
      </c>
      <c r="C106" t="s">
        <v>26</v>
      </c>
      <c r="D106" s="4">
        <v>2</v>
      </c>
      <c r="E106">
        <v>1.61E-2</v>
      </c>
      <c r="F106">
        <v>23.293456255382999</v>
      </c>
      <c r="G106">
        <v>26.9032868148212</v>
      </c>
      <c r="H106">
        <f t="shared" si="11"/>
        <v>1.1129107614747975</v>
      </c>
      <c r="I106">
        <f t="shared" si="4"/>
        <v>0.69124892017068174</v>
      </c>
      <c r="J106" t="s">
        <v>37</v>
      </c>
    </row>
    <row r="107" spans="1:10" x14ac:dyDescent="0.2">
      <c r="A107" t="s">
        <v>47</v>
      </c>
      <c r="B107">
        <f t="shared" si="9"/>
        <v>168</v>
      </c>
      <c r="C107" t="s">
        <v>26</v>
      </c>
      <c r="D107" s="4">
        <v>3</v>
      </c>
      <c r="E107">
        <v>2.2599999999999999E-2</v>
      </c>
      <c r="F107">
        <v>27.456488930941099</v>
      </c>
      <c r="G107">
        <v>32.521032073315901</v>
      </c>
      <c r="H107">
        <f t="shared" si="11"/>
        <v>1.5613986507941515</v>
      </c>
      <c r="I107">
        <f t="shared" si="4"/>
        <v>0.6908843587584742</v>
      </c>
      <c r="J107" t="s">
        <v>37</v>
      </c>
    </row>
    <row r="108" spans="1:10" x14ac:dyDescent="0.2">
      <c r="A108" t="s">
        <v>47</v>
      </c>
      <c r="B108">
        <f t="shared" si="9"/>
        <v>168</v>
      </c>
      <c r="C108" t="s">
        <v>26</v>
      </c>
      <c r="D108" s="4">
        <v>3</v>
      </c>
      <c r="E108">
        <v>2.6200000000000001E-2</v>
      </c>
      <c r="F108">
        <v>27.2159518579988</v>
      </c>
      <c r="G108">
        <v>38.156698409658297</v>
      </c>
      <c r="H108">
        <f t="shared" si="11"/>
        <v>3.3730321618766235</v>
      </c>
      <c r="I108">
        <f t="shared" si="4"/>
        <v>1.2874168556781005</v>
      </c>
      <c r="J108" t="s">
        <v>37</v>
      </c>
    </row>
    <row r="109" spans="1:10" x14ac:dyDescent="0.2">
      <c r="A109" t="s">
        <v>46</v>
      </c>
      <c r="B109">
        <f>168+48</f>
        <v>216</v>
      </c>
      <c r="C109" t="s">
        <v>26</v>
      </c>
      <c r="D109" s="4">
        <v>1</v>
      </c>
      <c r="E109">
        <v>2.0500000000000001E-2</v>
      </c>
      <c r="F109">
        <v>49.535594508614501</v>
      </c>
      <c r="G109">
        <v>56.046978360524697</v>
      </c>
      <c r="H109">
        <f t="shared" si="11"/>
        <v>2.0074596415439134</v>
      </c>
      <c r="I109">
        <f t="shared" si="4"/>
        <v>0.97924860563117722</v>
      </c>
      <c r="J109" t="s">
        <v>37</v>
      </c>
    </row>
    <row r="110" spans="1:10" x14ac:dyDescent="0.2">
      <c r="A110" t="s">
        <v>46</v>
      </c>
      <c r="B110">
        <f t="shared" ref="B110:B120" si="12">168+48</f>
        <v>216</v>
      </c>
      <c r="C110" t="s">
        <v>26</v>
      </c>
      <c r="D110" s="4">
        <v>1</v>
      </c>
      <c r="E110">
        <v>1.5800000000000002E-2</v>
      </c>
      <c r="F110">
        <v>38.3086552939331</v>
      </c>
      <c r="G110">
        <v>41.563637249394397</v>
      </c>
      <c r="H110">
        <f t="shared" si="11"/>
        <v>1.0035109368687178</v>
      </c>
      <c r="I110">
        <f t="shared" si="4"/>
        <v>0.63513350434728966</v>
      </c>
      <c r="J110" t="s">
        <v>37</v>
      </c>
    </row>
    <row r="111" spans="1:10" x14ac:dyDescent="0.2">
      <c r="A111" t="s">
        <v>46</v>
      </c>
      <c r="B111">
        <f t="shared" si="12"/>
        <v>216</v>
      </c>
      <c r="C111" t="s">
        <v>26</v>
      </c>
      <c r="D111" s="4">
        <v>2</v>
      </c>
      <c r="E111">
        <v>1.1900000000000001E-2</v>
      </c>
      <c r="F111">
        <v>23.7545029090365</v>
      </c>
      <c r="G111">
        <v>26.5957882966478</v>
      </c>
      <c r="H111">
        <f t="shared" si="11"/>
        <v>0.87596828500056401</v>
      </c>
      <c r="I111">
        <f t="shared" si="4"/>
        <v>0.73610780252148234</v>
      </c>
      <c r="J111" t="s">
        <v>37</v>
      </c>
    </row>
    <row r="112" spans="1:10" x14ac:dyDescent="0.2">
      <c r="A112" t="s">
        <v>46</v>
      </c>
      <c r="B112">
        <f t="shared" si="12"/>
        <v>216</v>
      </c>
      <c r="C112" t="s">
        <v>26</v>
      </c>
      <c r="D112" s="4">
        <v>2</v>
      </c>
      <c r="E112">
        <v>2.52E-2</v>
      </c>
      <c r="F112">
        <v>35.363423475347702</v>
      </c>
      <c r="G112">
        <v>39.523438143102503</v>
      </c>
      <c r="H112">
        <f t="shared" si="11"/>
        <v>1.2825325220688053</v>
      </c>
      <c r="I112">
        <f t="shared" si="4"/>
        <v>0.50894147701143067</v>
      </c>
      <c r="J112" t="s">
        <v>37</v>
      </c>
    </row>
    <row r="113" spans="1:10" x14ac:dyDescent="0.2">
      <c r="A113" t="s">
        <v>46</v>
      </c>
      <c r="B113">
        <f t="shared" si="12"/>
        <v>216</v>
      </c>
      <c r="C113" t="s">
        <v>26</v>
      </c>
      <c r="D113" s="4">
        <v>3</v>
      </c>
      <c r="E113">
        <v>2.29E-2</v>
      </c>
      <c r="F113">
        <v>55.464515407632199</v>
      </c>
      <c r="G113">
        <v>62.039808835179599</v>
      </c>
      <c r="H113">
        <f t="shared" si="11"/>
        <v>2.0271629637128639</v>
      </c>
      <c r="I113">
        <f t="shared" si="4"/>
        <v>0.88522400162133785</v>
      </c>
      <c r="J113" t="s">
        <v>37</v>
      </c>
    </row>
    <row r="114" spans="1:10" x14ac:dyDescent="0.2">
      <c r="A114" t="s">
        <v>46</v>
      </c>
      <c r="B114">
        <f t="shared" si="12"/>
        <v>216</v>
      </c>
      <c r="C114" t="s">
        <v>26</v>
      </c>
      <c r="D114" s="4">
        <v>3</v>
      </c>
      <c r="E114">
        <v>1.4200000000000001E-2</v>
      </c>
      <c r="F114">
        <v>32.002369201846903</v>
      </c>
      <c r="G114">
        <v>35.6699787242881</v>
      </c>
      <c r="H114">
        <f t="shared" si="11"/>
        <v>1.1307240157686209</v>
      </c>
      <c r="I114">
        <f t="shared" si="4"/>
        <v>0.79628451814691614</v>
      </c>
      <c r="J114" t="s">
        <v>37</v>
      </c>
    </row>
    <row r="115" spans="1:10" x14ac:dyDescent="0.2">
      <c r="A115" t="s">
        <v>47</v>
      </c>
      <c r="B115">
        <f t="shared" si="12"/>
        <v>216</v>
      </c>
      <c r="C115" t="s">
        <v>26</v>
      </c>
      <c r="D115" s="4">
        <v>1</v>
      </c>
      <c r="E115">
        <v>1.5299999999999999E-2</v>
      </c>
      <c r="F115">
        <v>46.452899716947996</v>
      </c>
      <c r="G115">
        <v>52.262102998499799</v>
      </c>
      <c r="H115">
        <f t="shared" si="11"/>
        <v>1.7909773717024209</v>
      </c>
      <c r="I115">
        <f t="shared" si="4"/>
        <v>1.1705734455571377</v>
      </c>
      <c r="J115" t="s">
        <v>37</v>
      </c>
    </row>
    <row r="116" spans="1:10" x14ac:dyDescent="0.2">
      <c r="A116" t="s">
        <v>47</v>
      </c>
      <c r="B116">
        <f t="shared" si="12"/>
        <v>216</v>
      </c>
      <c r="C116" t="s">
        <v>26</v>
      </c>
      <c r="D116" s="4">
        <v>1</v>
      </c>
      <c r="E116">
        <v>2.47E-2</v>
      </c>
      <c r="F116">
        <v>65.079741118168499</v>
      </c>
      <c r="G116">
        <v>77.347110641099803</v>
      </c>
      <c r="H116">
        <f t="shared" si="11"/>
        <v>3.7820300239197211</v>
      </c>
      <c r="I116">
        <f t="shared" si="4"/>
        <v>1.5311862445019113</v>
      </c>
      <c r="J116" t="s">
        <v>37</v>
      </c>
    </row>
    <row r="117" spans="1:10" x14ac:dyDescent="0.2">
      <c r="A117" t="s">
        <v>47</v>
      </c>
      <c r="B117">
        <f t="shared" si="12"/>
        <v>216</v>
      </c>
      <c r="C117" t="s">
        <v>26</v>
      </c>
      <c r="D117" s="4">
        <v>2</v>
      </c>
      <c r="E117">
        <v>2.0799999999999999E-2</v>
      </c>
      <c r="F117">
        <v>34.7716236534892</v>
      </c>
      <c r="G117">
        <v>44.971254687334202</v>
      </c>
      <c r="H117">
        <f t="shared" si="11"/>
        <v>3.1445462477344144</v>
      </c>
      <c r="I117">
        <f t="shared" si="4"/>
        <v>1.5118010806415454</v>
      </c>
      <c r="J117" t="s">
        <v>37</v>
      </c>
    </row>
    <row r="118" spans="1:10" x14ac:dyDescent="0.2">
      <c r="A118" t="s">
        <v>47</v>
      </c>
      <c r="B118">
        <f t="shared" si="12"/>
        <v>216</v>
      </c>
      <c r="C118" t="s">
        <v>26</v>
      </c>
      <c r="D118" s="4">
        <v>2</v>
      </c>
      <c r="E118">
        <v>2.4E-2</v>
      </c>
      <c r="F118">
        <v>40.801759235259901</v>
      </c>
      <c r="G118">
        <v>52.833072645077998</v>
      </c>
      <c r="H118">
        <f t="shared" si="11"/>
        <v>3.7092539242469194</v>
      </c>
      <c r="I118">
        <f t="shared" si="4"/>
        <v>1.5455224684362163</v>
      </c>
      <c r="J118" t="s">
        <v>37</v>
      </c>
    </row>
    <row r="119" spans="1:10" x14ac:dyDescent="0.2">
      <c r="A119" t="s">
        <v>47</v>
      </c>
      <c r="B119">
        <f t="shared" si="12"/>
        <v>216</v>
      </c>
      <c r="C119" t="s">
        <v>26</v>
      </c>
      <c r="D119" s="4">
        <v>3</v>
      </c>
      <c r="E119">
        <v>2.1499999999999998E-2</v>
      </c>
      <c r="F119">
        <v>40.627303992402297</v>
      </c>
      <c r="G119">
        <v>49.667590527704697</v>
      </c>
      <c r="H119">
        <f t="shared" si="11"/>
        <v>2.7871203388337302</v>
      </c>
      <c r="I119">
        <f t="shared" si="4"/>
        <v>1.2963350413180141</v>
      </c>
      <c r="J119" t="s">
        <v>37</v>
      </c>
    </row>
    <row r="120" spans="1:10" x14ac:dyDescent="0.2">
      <c r="A120" t="s">
        <v>47</v>
      </c>
      <c r="B120">
        <f t="shared" si="12"/>
        <v>216</v>
      </c>
      <c r="C120" t="s">
        <v>26</v>
      </c>
      <c r="D120" s="4">
        <v>3</v>
      </c>
      <c r="E120">
        <v>2.1499999999999998E-2</v>
      </c>
      <c r="F120">
        <v>42.393764609298103</v>
      </c>
      <c r="G120">
        <v>53.9641957831955</v>
      </c>
      <c r="H120">
        <f t="shared" si="11"/>
        <v>3.5671639309125678</v>
      </c>
      <c r="I120">
        <f t="shared" si="4"/>
        <v>1.6591460143779388</v>
      </c>
      <c r="J120" t="s">
        <v>37</v>
      </c>
    </row>
    <row r="121" spans="1:10" x14ac:dyDescent="0.2">
      <c r="A121" t="s">
        <v>46</v>
      </c>
      <c r="B121">
        <f>216+72</f>
        <v>288</v>
      </c>
      <c r="C121" t="s">
        <v>26</v>
      </c>
      <c r="D121" s="4">
        <v>1</v>
      </c>
      <c r="E121">
        <v>1.5100000000000001E-2</v>
      </c>
      <c r="F121">
        <v>20.3167129602237</v>
      </c>
      <c r="G121">
        <v>22.0787901630843</v>
      </c>
      <c r="H121">
        <f t="shared" si="11"/>
        <v>0.54324840164192278</v>
      </c>
      <c r="I121">
        <f t="shared" si="4"/>
        <v>0.35976715340524684</v>
      </c>
      <c r="J121" t="s">
        <v>37</v>
      </c>
    </row>
    <row r="122" spans="1:10" x14ac:dyDescent="0.2">
      <c r="A122" t="s">
        <v>46</v>
      </c>
      <c r="B122">
        <f t="shared" ref="B122:B128" si="13">216+72</f>
        <v>288</v>
      </c>
      <c r="C122" t="s">
        <v>26</v>
      </c>
      <c r="D122" s="4">
        <v>1</v>
      </c>
      <c r="E122">
        <v>1.47E-2</v>
      </c>
      <c r="F122">
        <v>33.326403081738398</v>
      </c>
      <c r="G122">
        <v>36.251941609732498</v>
      </c>
      <c r="H122">
        <f t="shared" si="11"/>
        <v>0.90194352818058099</v>
      </c>
      <c r="I122">
        <f t="shared" si="4"/>
        <v>0.61356702597318447</v>
      </c>
      <c r="J122" t="s">
        <v>37</v>
      </c>
    </row>
    <row r="123" spans="1:10" x14ac:dyDescent="0.2">
      <c r="A123" t="s">
        <v>46</v>
      </c>
      <c r="B123">
        <f t="shared" si="13"/>
        <v>288</v>
      </c>
      <c r="C123" t="s">
        <v>26</v>
      </c>
      <c r="D123" s="4">
        <v>2</v>
      </c>
      <c r="E123">
        <v>1.47E-2</v>
      </c>
      <c r="F123">
        <v>17.8538082818568</v>
      </c>
      <c r="G123">
        <v>21.624793192276599</v>
      </c>
      <c r="H123">
        <f t="shared" si="11"/>
        <v>1.1625946478824241</v>
      </c>
      <c r="I123">
        <f t="shared" si="4"/>
        <v>0.79088071284518646</v>
      </c>
      <c r="J123" t="s">
        <v>37</v>
      </c>
    </row>
    <row r="124" spans="1:10" x14ac:dyDescent="0.2">
      <c r="A124" t="s">
        <v>47</v>
      </c>
      <c r="B124">
        <f t="shared" si="13"/>
        <v>288</v>
      </c>
      <c r="C124" t="s">
        <v>26</v>
      </c>
      <c r="D124" s="4">
        <v>1</v>
      </c>
      <c r="E124">
        <v>1.9400000000000001E-2</v>
      </c>
      <c r="F124">
        <v>30.5849187076387</v>
      </c>
      <c r="G124">
        <v>36.104029070172203</v>
      </c>
      <c r="H124">
        <f t="shared" si="11"/>
        <v>1.7015417247690792</v>
      </c>
      <c r="I124">
        <f t="shared" si="4"/>
        <v>0.87708336328303049</v>
      </c>
      <c r="J124" t="s">
        <v>37</v>
      </c>
    </row>
    <row r="125" spans="1:10" x14ac:dyDescent="0.2">
      <c r="A125" t="s">
        <v>47</v>
      </c>
      <c r="B125">
        <f t="shared" si="13"/>
        <v>288</v>
      </c>
      <c r="C125" t="s">
        <v>26</v>
      </c>
      <c r="D125" s="4">
        <v>1</v>
      </c>
      <c r="E125">
        <v>1.7399999999999999E-2</v>
      </c>
      <c r="F125">
        <v>30.265809979305502</v>
      </c>
      <c r="G125">
        <v>33.987614641409699</v>
      </c>
      <c r="H125">
        <f t="shared" si="11"/>
        <v>1.1474323773267243</v>
      </c>
      <c r="I125">
        <f t="shared" ref="I125:I140" si="14">H125*0.01/E125</f>
        <v>0.65944389501535883</v>
      </c>
      <c r="J125" t="s">
        <v>37</v>
      </c>
    </row>
    <row r="126" spans="1:10" x14ac:dyDescent="0.2">
      <c r="A126" t="s">
        <v>47</v>
      </c>
      <c r="B126">
        <f t="shared" si="13"/>
        <v>288</v>
      </c>
      <c r="C126" t="s">
        <v>26</v>
      </c>
      <c r="D126" s="4">
        <v>2</v>
      </c>
      <c r="E126">
        <v>2.0500000000000001E-2</v>
      </c>
      <c r="F126">
        <v>44.571144660515998</v>
      </c>
      <c r="G126">
        <v>49.279844168880103</v>
      </c>
      <c r="H126">
        <f t="shared" si="11"/>
        <v>1.4516920584286539</v>
      </c>
      <c r="I126">
        <f t="shared" si="14"/>
        <v>0.7081424675261726</v>
      </c>
      <c r="J126" t="s">
        <v>37</v>
      </c>
    </row>
    <row r="127" spans="1:10" x14ac:dyDescent="0.2">
      <c r="A127" t="s">
        <v>47</v>
      </c>
      <c r="B127">
        <f t="shared" si="13"/>
        <v>288</v>
      </c>
      <c r="C127" t="s">
        <v>26</v>
      </c>
      <c r="D127" s="4">
        <v>2</v>
      </c>
      <c r="E127">
        <v>0.02</v>
      </c>
      <c r="F127">
        <v>18.2889593714646</v>
      </c>
      <c r="G127">
        <v>22.9459478867409</v>
      </c>
      <c r="H127">
        <f t="shared" si="11"/>
        <v>1.4357495592596834</v>
      </c>
      <c r="I127">
        <f t="shared" si="14"/>
        <v>0.7178747796298417</v>
      </c>
      <c r="J127" t="s">
        <v>37</v>
      </c>
    </row>
    <row r="128" spans="1:10" x14ac:dyDescent="0.2">
      <c r="A128" t="s">
        <v>47</v>
      </c>
      <c r="B128">
        <f t="shared" si="13"/>
        <v>288</v>
      </c>
      <c r="C128" t="s">
        <v>26</v>
      </c>
      <c r="D128" s="4">
        <v>3</v>
      </c>
      <c r="E128">
        <v>1.7000000000000001E-2</v>
      </c>
      <c r="F128">
        <v>27.823903925042298</v>
      </c>
      <c r="G128">
        <v>36.937657420348899</v>
      </c>
      <c r="H128">
        <f t="shared" si="11"/>
        <v>2.8097702026030249</v>
      </c>
      <c r="I128">
        <f t="shared" si="14"/>
        <v>1.6528060015311909</v>
      </c>
      <c r="J128" t="s">
        <v>37</v>
      </c>
    </row>
    <row r="129" spans="1:10" x14ac:dyDescent="0.2">
      <c r="A129" t="s">
        <v>46</v>
      </c>
      <c r="B129">
        <f>288+2</f>
        <v>290</v>
      </c>
      <c r="C129" t="s">
        <v>26</v>
      </c>
      <c r="D129" s="4">
        <v>1</v>
      </c>
      <c r="E129">
        <v>1.44E-2</v>
      </c>
      <c r="F129">
        <v>25.068229725197</v>
      </c>
      <c r="G129">
        <v>26.364429970669701</v>
      </c>
      <c r="H129">
        <f t="shared" si="11"/>
        <v>0.39961853567923361</v>
      </c>
      <c r="I129">
        <f t="shared" si="14"/>
        <v>0.27751287199946778</v>
      </c>
      <c r="J129" t="s">
        <v>37</v>
      </c>
    </row>
    <row r="130" spans="1:10" x14ac:dyDescent="0.2">
      <c r="A130" t="s">
        <v>47</v>
      </c>
      <c r="B130">
        <f t="shared" ref="B130:B134" si="15">288+2</f>
        <v>290</v>
      </c>
      <c r="C130" t="s">
        <v>26</v>
      </c>
      <c r="D130" s="3">
        <v>1</v>
      </c>
      <c r="E130">
        <v>1.32E-2</v>
      </c>
      <c r="F130">
        <v>35.234015570149097</v>
      </c>
      <c r="G130">
        <v>38.4815204056395</v>
      </c>
      <c r="H130">
        <f t="shared" si="11"/>
        <v>1.0012057407816914</v>
      </c>
      <c r="I130">
        <f t="shared" si="14"/>
        <v>0.75848919756188748</v>
      </c>
      <c r="J130" t="s">
        <v>37</v>
      </c>
    </row>
    <row r="131" spans="1:10" x14ac:dyDescent="0.2">
      <c r="A131" t="s">
        <v>47</v>
      </c>
      <c r="B131">
        <f t="shared" si="15"/>
        <v>290</v>
      </c>
      <c r="C131" t="s">
        <v>26</v>
      </c>
      <c r="D131" s="3">
        <v>1</v>
      </c>
      <c r="E131">
        <v>1.9099999999999999E-2</v>
      </c>
      <c r="F131">
        <v>57.975371456818898</v>
      </c>
      <c r="G131">
        <v>64.775112195449097</v>
      </c>
      <c r="H131">
        <f t="shared" si="11"/>
        <v>2.0963600697196902</v>
      </c>
      <c r="I131">
        <f t="shared" si="14"/>
        <v>1.0975707171307281</v>
      </c>
      <c r="J131" t="s">
        <v>37</v>
      </c>
    </row>
    <row r="132" spans="1:10" x14ac:dyDescent="0.2">
      <c r="A132" t="s">
        <v>47</v>
      </c>
      <c r="B132">
        <f t="shared" si="15"/>
        <v>290</v>
      </c>
      <c r="C132" t="s">
        <v>26</v>
      </c>
      <c r="D132" s="3">
        <v>2</v>
      </c>
      <c r="E132">
        <v>2.0899999999999998E-2</v>
      </c>
      <c r="F132">
        <v>43.852927514729103</v>
      </c>
      <c r="G132">
        <v>52.390959816859898</v>
      </c>
      <c r="H132">
        <f t="shared" si="11"/>
        <v>2.6322753587469241</v>
      </c>
      <c r="I132">
        <f t="shared" si="14"/>
        <v>1.2594618941372844</v>
      </c>
      <c r="J132" t="s">
        <v>37</v>
      </c>
    </row>
    <row r="133" spans="1:10" x14ac:dyDescent="0.2">
      <c r="A133" t="s">
        <v>47</v>
      </c>
      <c r="B133">
        <f t="shared" si="15"/>
        <v>290</v>
      </c>
      <c r="C133" t="s">
        <v>26</v>
      </c>
      <c r="D133" s="3">
        <v>2</v>
      </c>
      <c r="E133">
        <v>1.8100000000000002E-2</v>
      </c>
      <c r="F133">
        <v>26.100493562622798</v>
      </c>
      <c r="G133">
        <v>30.377661583718599</v>
      </c>
      <c r="H133">
        <f t="shared" si="11"/>
        <v>1.3186509009038354</v>
      </c>
      <c r="I133">
        <f t="shared" si="14"/>
        <v>0.72853640933913555</v>
      </c>
      <c r="J133" t="s">
        <v>37</v>
      </c>
    </row>
    <row r="134" spans="1:10" x14ac:dyDescent="0.2">
      <c r="A134" t="s">
        <v>47</v>
      </c>
      <c r="B134">
        <f t="shared" si="15"/>
        <v>290</v>
      </c>
      <c r="C134" t="s">
        <v>26</v>
      </c>
      <c r="D134" s="3">
        <v>3</v>
      </c>
      <c r="E134">
        <v>1.2699999999999999E-2</v>
      </c>
      <c r="F134">
        <v>33.790050036803898</v>
      </c>
      <c r="G134">
        <v>39.405802782107301</v>
      </c>
      <c r="H134">
        <f t="shared" si="11"/>
        <v>1.7313365713770394</v>
      </c>
      <c r="I134">
        <f t="shared" si="14"/>
        <v>1.3632571428165665</v>
      </c>
      <c r="J134" t="s">
        <v>37</v>
      </c>
    </row>
    <row r="135" spans="1:10" x14ac:dyDescent="0.2">
      <c r="A135" t="s">
        <v>47</v>
      </c>
      <c r="B135">
        <v>0</v>
      </c>
      <c r="C135" t="s">
        <v>25</v>
      </c>
      <c r="D135" s="3">
        <v>1</v>
      </c>
      <c r="E135">
        <v>2.4299999999999999E-2</v>
      </c>
      <c r="F135">
        <v>85.751785883398497</v>
      </c>
      <c r="G135">
        <v>86.214655433733</v>
      </c>
      <c r="H135">
        <f>(G135-F135)*0.3083</f>
        <v>0.14270268236812722</v>
      </c>
      <c r="I135">
        <f t="shared" si="14"/>
        <v>5.8725383690587336E-2</v>
      </c>
      <c r="J135" t="s">
        <v>37</v>
      </c>
    </row>
    <row r="136" spans="1:10" x14ac:dyDescent="0.2">
      <c r="A136" t="s">
        <v>47</v>
      </c>
      <c r="B136">
        <v>0</v>
      </c>
      <c r="C136" t="s">
        <v>25</v>
      </c>
      <c r="D136" s="3">
        <v>1</v>
      </c>
      <c r="E136">
        <v>1.67E-2</v>
      </c>
      <c r="F136">
        <v>43.699508308500398</v>
      </c>
      <c r="G136">
        <v>44.149791532908701</v>
      </c>
      <c r="H136">
        <f t="shared" ref="H136:H140" si="16">(G136-F136)*0.3083</f>
        <v>0.13882231808507964</v>
      </c>
      <c r="I136">
        <f t="shared" si="14"/>
        <v>8.3127136577892002E-2</v>
      </c>
      <c r="J136" t="s">
        <v>37</v>
      </c>
    </row>
    <row r="137" spans="1:10" x14ac:dyDescent="0.2">
      <c r="A137" t="s">
        <v>47</v>
      </c>
      <c r="B137">
        <v>0</v>
      </c>
      <c r="C137" t="s">
        <v>25</v>
      </c>
      <c r="D137" s="3">
        <v>2</v>
      </c>
      <c r="E137">
        <v>2.1299999999999999E-2</v>
      </c>
      <c r="F137">
        <v>37.969329864477103</v>
      </c>
      <c r="G137">
        <v>38.150718663426701</v>
      </c>
      <c r="H137">
        <f t="shared" si="16"/>
        <v>5.5922166716161112E-2</v>
      </c>
      <c r="I137">
        <f t="shared" si="14"/>
        <v>2.625453836439489E-2</v>
      </c>
      <c r="J137" t="s">
        <v>37</v>
      </c>
    </row>
    <row r="138" spans="1:10" x14ac:dyDescent="0.2">
      <c r="A138" t="s">
        <v>47</v>
      </c>
      <c r="B138">
        <v>0</v>
      </c>
      <c r="C138" t="s">
        <v>25</v>
      </c>
      <c r="D138" s="3">
        <v>2</v>
      </c>
      <c r="E138">
        <v>2.41E-2</v>
      </c>
      <c r="F138">
        <v>61.255405245365701</v>
      </c>
      <c r="G138">
        <v>61.882336799621797</v>
      </c>
      <c r="H138">
        <f t="shared" si="16"/>
        <v>0.19328299817715441</v>
      </c>
      <c r="I138">
        <f t="shared" si="14"/>
        <v>8.0200414181391871E-2</v>
      </c>
      <c r="J138" t="s">
        <v>37</v>
      </c>
    </row>
    <row r="139" spans="1:10" x14ac:dyDescent="0.2">
      <c r="A139" t="s">
        <v>47</v>
      </c>
      <c r="B139">
        <v>0</v>
      </c>
      <c r="C139" t="s">
        <v>25</v>
      </c>
      <c r="D139" s="3">
        <v>3</v>
      </c>
      <c r="E139">
        <v>4.4299999999999999E-2</v>
      </c>
      <c r="F139">
        <v>121.045341358587</v>
      </c>
      <c r="G139">
        <v>121.828527604497</v>
      </c>
      <c r="H139">
        <f t="shared" si="16"/>
        <v>0.24145631961405373</v>
      </c>
      <c r="I139">
        <f t="shared" si="14"/>
        <v>5.4504812553962466E-2</v>
      </c>
      <c r="J139" t="s">
        <v>37</v>
      </c>
    </row>
    <row r="140" spans="1:10" x14ac:dyDescent="0.2">
      <c r="A140" t="s">
        <v>47</v>
      </c>
      <c r="B140">
        <v>0</v>
      </c>
      <c r="C140" t="s">
        <v>25</v>
      </c>
      <c r="D140" s="3">
        <v>3</v>
      </c>
      <c r="E140">
        <v>2.1399999999999999E-2</v>
      </c>
      <c r="F140">
        <v>27.806311141363899</v>
      </c>
      <c r="G140">
        <v>27.7374623700609</v>
      </c>
      <c r="H140">
        <f t="shared" si="16"/>
        <v>-2.1226076192714674E-2</v>
      </c>
      <c r="I140">
        <f t="shared" si="14"/>
        <v>-9.9187271928573243E-3</v>
      </c>
      <c r="J140" t="s">
        <v>37</v>
      </c>
    </row>
  </sheetData>
  <autoFilter ref="A1:J146" xr:uid="{00000000-0001-0000-0000-000000000000}"/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AAE75-8940-4537-9148-E7DF39D5D047}">
  <dimension ref="A1:I60"/>
  <sheetViews>
    <sheetView tabSelected="1" zoomScale="111" workbookViewId="0">
      <selection activeCell="D6" sqref="D6"/>
    </sheetView>
  </sheetViews>
  <sheetFormatPr defaultColWidth="8.875" defaultRowHeight="14.25" x14ac:dyDescent="0.2"/>
  <cols>
    <col min="1" max="1" width="15.875" customWidth="1"/>
    <col min="2" max="2" width="7.625" customWidth="1"/>
    <col min="3" max="3" width="7.375" customWidth="1"/>
    <col min="4" max="4" width="9.125" customWidth="1"/>
    <col min="8" max="8" width="27.375" customWidth="1"/>
    <col min="9" max="9" width="21.375" customWidth="1"/>
  </cols>
  <sheetData>
    <row r="1" spans="1:9" x14ac:dyDescent="0.2">
      <c r="A1" t="s">
        <v>0</v>
      </c>
      <c r="B1" t="s">
        <v>45</v>
      </c>
      <c r="C1" t="s">
        <v>2</v>
      </c>
      <c r="D1" t="s">
        <v>11</v>
      </c>
      <c r="E1" t="s">
        <v>8</v>
      </c>
      <c r="F1" t="s">
        <v>3</v>
      </c>
      <c r="G1" t="s">
        <v>5</v>
      </c>
      <c r="H1" t="s">
        <v>21</v>
      </c>
      <c r="I1" t="s">
        <v>10</v>
      </c>
    </row>
    <row r="2" spans="1:9" x14ac:dyDescent="0.2">
      <c r="A2" t="s">
        <v>31</v>
      </c>
      <c r="B2">
        <v>0</v>
      </c>
      <c r="C2">
        <v>1</v>
      </c>
      <c r="D2">
        <v>1</v>
      </c>
      <c r="E2">
        <v>3.5900000000000001E-2</v>
      </c>
      <c r="F2">
        <v>69.649005337616302</v>
      </c>
      <c r="G2">
        <v>69.528861954835506</v>
      </c>
      <c r="H2">
        <f t="shared" ref="H2:H48" si="0">(G2-F2)*0.3083</f>
        <v>-3.704020491131943E-2</v>
      </c>
      <c r="I2">
        <f>(G2-F2)*0.3083*0.01/E2</f>
        <v>-1.0317605824880064E-2</v>
      </c>
    </row>
    <row r="3" spans="1:9" x14ac:dyDescent="0.2">
      <c r="A3" t="s">
        <v>31</v>
      </c>
      <c r="B3">
        <v>0</v>
      </c>
      <c r="C3">
        <v>1</v>
      </c>
      <c r="D3">
        <v>2</v>
      </c>
      <c r="E3">
        <v>3.6799999999999999E-2</v>
      </c>
      <c r="F3">
        <v>81.287854713863695</v>
      </c>
      <c r="G3">
        <v>81.927237556639</v>
      </c>
      <c r="H3">
        <f t="shared" si="0"/>
        <v>0.19712173042762654</v>
      </c>
      <c r="I3">
        <f t="shared" ref="I3:I60" si="1">(G3-F3)*0.3083*0.01/E3</f>
        <v>5.3565687616202867E-2</v>
      </c>
    </row>
    <row r="4" spans="1:9" x14ac:dyDescent="0.2">
      <c r="A4" t="s">
        <v>31</v>
      </c>
      <c r="B4">
        <v>0</v>
      </c>
      <c r="C4">
        <v>2</v>
      </c>
      <c r="D4">
        <v>3</v>
      </c>
      <c r="E4">
        <v>2.7900000000000001E-2</v>
      </c>
      <c r="F4">
        <v>72.371453326329203</v>
      </c>
      <c r="G4">
        <v>72.883320125371398</v>
      </c>
      <c r="H4">
        <f t="shared" si="0"/>
        <v>0.15780853414470886</v>
      </c>
      <c r="I4">
        <f t="shared" si="1"/>
        <v>5.6562198618175213E-2</v>
      </c>
    </row>
    <row r="5" spans="1:9" x14ac:dyDescent="0.2">
      <c r="A5" t="s">
        <v>31</v>
      </c>
      <c r="B5">
        <v>0</v>
      </c>
      <c r="C5">
        <v>2</v>
      </c>
      <c r="D5">
        <v>4</v>
      </c>
      <c r="E5">
        <v>3.4299999999999997E-2</v>
      </c>
      <c r="F5">
        <v>78.591908193439494</v>
      </c>
      <c r="G5">
        <v>78.311599042748995</v>
      </c>
      <c r="H5">
        <f t="shared" si="0"/>
        <v>-8.6419311157880874E-2</v>
      </c>
      <c r="I5">
        <f t="shared" si="1"/>
        <v>-2.5195134448361772E-2</v>
      </c>
    </row>
    <row r="6" spans="1:9" x14ac:dyDescent="0.2">
      <c r="A6" t="s">
        <v>31</v>
      </c>
      <c r="B6">
        <v>0</v>
      </c>
      <c r="C6">
        <v>3</v>
      </c>
      <c r="D6">
        <v>5</v>
      </c>
      <c r="E6">
        <v>3.2300000000000002E-2</v>
      </c>
      <c r="F6">
        <v>92.668436407643796</v>
      </c>
      <c r="G6">
        <v>92.207028807569898</v>
      </c>
      <c r="H6">
        <f t="shared" si="0"/>
        <v>-0.14225196310278262</v>
      </c>
      <c r="I6">
        <f t="shared" si="1"/>
        <v>-4.4040855449777899E-2</v>
      </c>
    </row>
    <row r="7" spans="1:9" x14ac:dyDescent="0.2">
      <c r="A7" t="s">
        <v>31</v>
      </c>
      <c r="B7">
        <v>0</v>
      </c>
      <c r="C7">
        <v>3</v>
      </c>
      <c r="D7">
        <v>6</v>
      </c>
      <c r="E7">
        <v>3.56E-2</v>
      </c>
      <c r="F7">
        <v>70.0046066665778</v>
      </c>
      <c r="G7">
        <v>70.729557336083502</v>
      </c>
      <c r="H7">
        <f t="shared" si="0"/>
        <v>0.223502291408608</v>
      </c>
      <c r="I7">
        <f t="shared" si="1"/>
        <v>6.2781542530507869E-2</v>
      </c>
    </row>
    <row r="8" spans="1:9" x14ac:dyDescent="0.2">
      <c r="A8" t="s">
        <v>31</v>
      </c>
      <c r="B8">
        <v>3</v>
      </c>
      <c r="C8">
        <v>1</v>
      </c>
      <c r="D8">
        <v>1</v>
      </c>
      <c r="E8">
        <v>2.75E-2</v>
      </c>
      <c r="F8">
        <v>64.158193150694103</v>
      </c>
      <c r="G8">
        <v>299.788872937961</v>
      </c>
      <c r="H8">
        <f t="shared" si="0"/>
        <v>72.644938578414383</v>
      </c>
      <c r="I8">
        <f t="shared" si="1"/>
        <v>26.416341301241594</v>
      </c>
    </row>
    <row r="9" spans="1:9" x14ac:dyDescent="0.2">
      <c r="A9" t="s">
        <v>31</v>
      </c>
      <c r="B9">
        <v>3</v>
      </c>
      <c r="C9">
        <v>1</v>
      </c>
      <c r="D9">
        <v>2</v>
      </c>
      <c r="E9">
        <v>3.4700000000000002E-2</v>
      </c>
      <c r="F9">
        <v>61.180041451124197</v>
      </c>
      <c r="G9">
        <v>174.47015079310901</v>
      </c>
      <c r="H9">
        <f t="shared" si="0"/>
        <v>34.927340710133919</v>
      </c>
      <c r="I9">
        <f t="shared" si="1"/>
        <v>10.065516054793637</v>
      </c>
    </row>
    <row r="10" spans="1:9" x14ac:dyDescent="0.2">
      <c r="A10" t="s">
        <v>31</v>
      </c>
      <c r="B10">
        <v>3</v>
      </c>
      <c r="C10">
        <v>2</v>
      </c>
      <c r="D10">
        <v>1</v>
      </c>
      <c r="E10">
        <v>2.8500000000000001E-2</v>
      </c>
      <c r="F10">
        <v>94.643694905184802</v>
      </c>
      <c r="G10">
        <v>180.96194499045399</v>
      </c>
      <c r="H10">
        <f t="shared" si="0"/>
        <v>26.611916501288491</v>
      </c>
      <c r="I10">
        <f t="shared" si="1"/>
        <v>9.3375145618556097</v>
      </c>
    </row>
    <row r="11" spans="1:9" x14ac:dyDescent="0.2">
      <c r="A11" t="s">
        <v>31</v>
      </c>
      <c r="B11">
        <v>3</v>
      </c>
      <c r="C11">
        <v>2</v>
      </c>
      <c r="D11">
        <v>2</v>
      </c>
      <c r="E11">
        <v>2.86E-2</v>
      </c>
      <c r="F11">
        <v>62.253596475823997</v>
      </c>
      <c r="G11">
        <v>65.061819772208196</v>
      </c>
      <c r="H11">
        <f t="shared" si="0"/>
        <v>0.8657752422752486</v>
      </c>
      <c r="I11">
        <f t="shared" si="1"/>
        <v>0.30271861618015689</v>
      </c>
    </row>
    <row r="12" spans="1:9" x14ac:dyDescent="0.2">
      <c r="A12" t="s">
        <v>31</v>
      </c>
      <c r="B12">
        <v>3</v>
      </c>
      <c r="C12">
        <v>3</v>
      </c>
      <c r="D12">
        <v>1</v>
      </c>
      <c r="E12">
        <v>3.0599999999999999E-2</v>
      </c>
      <c r="F12">
        <v>55.282871061487498</v>
      </c>
      <c r="G12">
        <v>252.781236205688</v>
      </c>
      <c r="H12">
        <f t="shared" si="0"/>
        <v>60.888745973957022</v>
      </c>
      <c r="I12">
        <f t="shared" si="1"/>
        <v>19.898282998025174</v>
      </c>
    </row>
    <row r="13" spans="1:9" x14ac:dyDescent="0.2">
      <c r="A13" t="s">
        <v>31</v>
      </c>
      <c r="B13">
        <v>3</v>
      </c>
      <c r="C13">
        <v>3</v>
      </c>
      <c r="D13">
        <v>2</v>
      </c>
      <c r="E13">
        <v>4.1099999999999998E-2</v>
      </c>
      <c r="F13">
        <v>106.798930995634</v>
      </c>
      <c r="G13">
        <v>542.99480777532096</v>
      </c>
      <c r="H13">
        <f t="shared" si="0"/>
        <v>134.47918881117749</v>
      </c>
      <c r="I13">
        <f t="shared" si="1"/>
        <v>32.719997277658756</v>
      </c>
    </row>
    <row r="14" spans="1:9" x14ac:dyDescent="0.2">
      <c r="A14" t="s">
        <v>32</v>
      </c>
      <c r="B14">
        <v>3</v>
      </c>
      <c r="C14">
        <v>1</v>
      </c>
      <c r="D14">
        <v>1</v>
      </c>
      <c r="E14">
        <v>3.5700000000000003E-2</v>
      </c>
      <c r="F14">
        <v>124.124002474625</v>
      </c>
      <c r="G14">
        <v>130.68068789631801</v>
      </c>
      <c r="H14">
        <f t="shared" si="0"/>
        <v>2.0214261155079534</v>
      </c>
      <c r="I14">
        <f t="shared" si="1"/>
        <v>0.56622580266329225</v>
      </c>
    </row>
    <row r="15" spans="1:9" x14ac:dyDescent="0.2">
      <c r="A15" t="s">
        <v>32</v>
      </c>
      <c r="B15">
        <v>3</v>
      </c>
      <c r="C15">
        <v>1</v>
      </c>
      <c r="D15">
        <v>2</v>
      </c>
      <c r="E15">
        <v>2.86E-2</v>
      </c>
      <c r="F15">
        <v>45.423912750166402</v>
      </c>
      <c r="G15">
        <v>237.73533783225599</v>
      </c>
      <c r="H15">
        <f t="shared" si="0"/>
        <v>59.28961235280822</v>
      </c>
      <c r="I15">
        <f t="shared" si="1"/>
        <v>20.730633689793084</v>
      </c>
    </row>
    <row r="16" spans="1:9" x14ac:dyDescent="0.2">
      <c r="A16" t="s">
        <v>32</v>
      </c>
      <c r="B16">
        <v>3</v>
      </c>
      <c r="C16">
        <v>2</v>
      </c>
      <c r="D16">
        <v>1</v>
      </c>
      <c r="E16">
        <v>4.0500000000000001E-2</v>
      </c>
      <c r="F16">
        <v>59.227057931178301</v>
      </c>
      <c r="G16">
        <v>223.496398957</v>
      </c>
      <c r="H16">
        <f t="shared" si="0"/>
        <v>50.644237838260828</v>
      </c>
      <c r="I16">
        <f t="shared" si="1"/>
        <v>12.504750083521193</v>
      </c>
    </row>
    <row r="17" spans="1:9" x14ac:dyDescent="0.2">
      <c r="A17" t="s">
        <v>32</v>
      </c>
      <c r="B17">
        <v>3</v>
      </c>
      <c r="C17">
        <v>2</v>
      </c>
      <c r="D17">
        <v>2</v>
      </c>
      <c r="E17">
        <v>3.3599999999999998E-2</v>
      </c>
      <c r="F17">
        <v>86.718502333624002</v>
      </c>
      <c r="G17">
        <v>406.63408765366</v>
      </c>
      <c r="H17">
        <f t="shared" si="0"/>
        <v>98.62997495416711</v>
      </c>
      <c r="I17">
        <f t="shared" si="1"/>
        <v>29.354159212549735</v>
      </c>
    </row>
    <row r="18" spans="1:9" x14ac:dyDescent="0.2">
      <c r="A18" t="s">
        <v>32</v>
      </c>
      <c r="B18">
        <v>3</v>
      </c>
      <c r="C18">
        <v>3</v>
      </c>
      <c r="D18">
        <v>1</v>
      </c>
      <c r="E18">
        <v>3.4000000000000002E-2</v>
      </c>
      <c r="F18">
        <v>47.7884316517789</v>
      </c>
      <c r="G18">
        <v>320.47271817529298</v>
      </c>
      <c r="H18">
        <f t="shared" si="0"/>
        <v>84.068565535199383</v>
      </c>
      <c r="I18">
        <f t="shared" si="1"/>
        <v>24.726048686823344</v>
      </c>
    </row>
    <row r="19" spans="1:9" x14ac:dyDescent="0.2">
      <c r="A19" t="s">
        <v>32</v>
      </c>
      <c r="B19">
        <v>3</v>
      </c>
      <c r="C19">
        <v>3</v>
      </c>
      <c r="D19">
        <v>2</v>
      </c>
      <c r="E19">
        <v>4.1300000000000003E-2</v>
      </c>
      <c r="F19">
        <v>92.035944812541501</v>
      </c>
      <c r="G19">
        <v>799.56169389046499</v>
      </c>
      <c r="H19">
        <f t="shared" si="0"/>
        <v>218.13018844072383</v>
      </c>
      <c r="I19">
        <f t="shared" si="1"/>
        <v>52.816026256833858</v>
      </c>
    </row>
    <row r="20" spans="1:9" x14ac:dyDescent="0.2">
      <c r="A20" t="s">
        <v>31</v>
      </c>
      <c r="B20">
        <v>6</v>
      </c>
      <c r="C20">
        <v>1</v>
      </c>
      <c r="D20">
        <v>1</v>
      </c>
      <c r="E20">
        <v>3.4700000000000002E-2</v>
      </c>
      <c r="F20">
        <v>82.597957747514798</v>
      </c>
      <c r="G20">
        <v>403.41586568666997</v>
      </c>
      <c r="H20">
        <f t="shared" si="0"/>
        <v>98.908161017641547</v>
      </c>
      <c r="I20">
        <f t="shared" si="1"/>
        <v>28.503792800473068</v>
      </c>
    </row>
    <row r="21" spans="1:9" x14ac:dyDescent="0.2">
      <c r="A21" t="s">
        <v>31</v>
      </c>
      <c r="B21">
        <v>6</v>
      </c>
      <c r="C21">
        <v>1</v>
      </c>
      <c r="D21">
        <v>2</v>
      </c>
      <c r="E21">
        <v>4.2799999999999998E-2</v>
      </c>
      <c r="F21">
        <v>56.877385171358902</v>
      </c>
      <c r="G21">
        <v>386.379580317185</v>
      </c>
      <c r="H21">
        <f t="shared" si="0"/>
        <v>101.58552676345819</v>
      </c>
      <c r="I21">
        <f t="shared" si="1"/>
        <v>23.734936159686498</v>
      </c>
    </row>
    <row r="22" spans="1:9" x14ac:dyDescent="0.2">
      <c r="A22" t="s">
        <v>31</v>
      </c>
      <c r="B22">
        <v>6</v>
      </c>
      <c r="C22">
        <v>2</v>
      </c>
      <c r="D22">
        <v>1</v>
      </c>
      <c r="E22">
        <v>3.2599999999999997E-2</v>
      </c>
      <c r="F22">
        <v>63.636844082706098</v>
      </c>
      <c r="G22">
        <v>319.77026278494998</v>
      </c>
      <c r="H22">
        <f t="shared" si="0"/>
        <v>78.965932985901802</v>
      </c>
      <c r="I22">
        <f t="shared" si="1"/>
        <v>24.222678830031228</v>
      </c>
    </row>
    <row r="23" spans="1:9" x14ac:dyDescent="0.2">
      <c r="A23" t="s">
        <v>31</v>
      </c>
      <c r="B23">
        <v>6</v>
      </c>
      <c r="C23">
        <v>2</v>
      </c>
      <c r="D23">
        <v>2</v>
      </c>
      <c r="E23">
        <v>3.0300000000000001E-2</v>
      </c>
      <c r="F23">
        <v>60.483892314420601</v>
      </c>
      <c r="G23">
        <v>274.29797035701398</v>
      </c>
      <c r="H23">
        <f t="shared" si="0"/>
        <v>65.918880260531552</v>
      </c>
      <c r="I23">
        <f t="shared" si="1"/>
        <v>21.755406026578068</v>
      </c>
    </row>
    <row r="24" spans="1:9" x14ac:dyDescent="0.2">
      <c r="A24" t="s">
        <v>31</v>
      </c>
      <c r="B24">
        <v>6</v>
      </c>
      <c r="C24">
        <v>3</v>
      </c>
      <c r="D24">
        <v>1</v>
      </c>
      <c r="E24">
        <v>3.6900000000000002E-2</v>
      </c>
      <c r="F24">
        <v>54.738665210918498</v>
      </c>
      <c r="G24">
        <v>234.11685084600299</v>
      </c>
      <c r="H24">
        <f t="shared" si="0"/>
        <v>55.302294631296554</v>
      </c>
      <c r="I24">
        <f t="shared" si="1"/>
        <v>14.987071715798523</v>
      </c>
    </row>
    <row r="25" spans="1:9" x14ac:dyDescent="0.2">
      <c r="A25" t="s">
        <v>31</v>
      </c>
      <c r="B25">
        <v>6</v>
      </c>
      <c r="C25">
        <v>3</v>
      </c>
      <c r="D25">
        <v>2</v>
      </c>
      <c r="E25">
        <v>3.4599999999999999E-2</v>
      </c>
      <c r="F25">
        <v>73.614546365597903</v>
      </c>
      <c r="G25">
        <v>196.13784197212701</v>
      </c>
      <c r="H25">
        <f t="shared" si="0"/>
        <v>37.773932035492926</v>
      </c>
      <c r="I25">
        <f>(G25-F25)*0.3083*0.01/E25</f>
        <v>10.917321397541309</v>
      </c>
    </row>
    <row r="26" spans="1:9" x14ac:dyDescent="0.2">
      <c r="A26" t="s">
        <v>32</v>
      </c>
      <c r="B26">
        <v>6</v>
      </c>
      <c r="C26">
        <v>1</v>
      </c>
      <c r="D26">
        <v>1</v>
      </c>
      <c r="E26">
        <v>3.5499999999999997E-2</v>
      </c>
      <c r="F26">
        <v>71.1411441351473</v>
      </c>
      <c r="G26">
        <v>404.46028304938602</v>
      </c>
      <c r="H26">
        <f t="shared" si="0"/>
        <v>102.76229052725979</v>
      </c>
      <c r="I26">
        <f t="shared" si="1"/>
        <v>28.947124092185863</v>
      </c>
    </row>
    <row r="27" spans="1:9" x14ac:dyDescent="0.2">
      <c r="A27" t="s">
        <v>32</v>
      </c>
      <c r="B27">
        <v>6</v>
      </c>
      <c r="C27">
        <v>1</v>
      </c>
      <c r="D27">
        <v>2</v>
      </c>
      <c r="E27">
        <v>4.8300000000000003E-2</v>
      </c>
      <c r="F27">
        <v>70.462423016777194</v>
      </c>
      <c r="G27">
        <v>475.35595811502998</v>
      </c>
      <c r="H27">
        <f t="shared" si="0"/>
        <v>124.82867687079133</v>
      </c>
      <c r="I27">
        <f t="shared" si="1"/>
        <v>25.844446557099655</v>
      </c>
    </row>
    <row r="28" spans="1:9" x14ac:dyDescent="0.2">
      <c r="A28" t="s">
        <v>32</v>
      </c>
      <c r="B28">
        <v>6</v>
      </c>
      <c r="C28">
        <v>2</v>
      </c>
      <c r="D28">
        <v>1</v>
      </c>
      <c r="E28">
        <v>3.44E-2</v>
      </c>
      <c r="F28">
        <v>64.782976201817107</v>
      </c>
      <c r="G28">
        <v>483.64679743765902</v>
      </c>
      <c r="H28">
        <f t="shared" si="0"/>
        <v>129.13571608701005</v>
      </c>
      <c r="I28">
        <f t="shared" si="1"/>
        <v>37.539452350875017</v>
      </c>
    </row>
    <row r="29" spans="1:9" x14ac:dyDescent="0.2">
      <c r="A29" t="s">
        <v>32</v>
      </c>
      <c r="B29">
        <v>6</v>
      </c>
      <c r="C29">
        <v>2</v>
      </c>
      <c r="D29">
        <v>2</v>
      </c>
      <c r="E29">
        <v>3.9100000000000003E-2</v>
      </c>
      <c r="F29">
        <v>84.375734340544994</v>
      </c>
      <c r="G29">
        <v>504.67335546422498</v>
      </c>
      <c r="H29">
        <f t="shared" si="0"/>
        <v>129.57775659243055</v>
      </c>
      <c r="I29">
        <f t="shared" si="1"/>
        <v>33.140091200110113</v>
      </c>
    </row>
    <row r="30" spans="1:9" x14ac:dyDescent="0.2">
      <c r="A30" t="s">
        <v>32</v>
      </c>
      <c r="B30">
        <v>6</v>
      </c>
      <c r="C30">
        <v>3</v>
      </c>
      <c r="D30">
        <v>1</v>
      </c>
      <c r="E30">
        <v>4.3099999999999999E-2</v>
      </c>
      <c r="F30">
        <v>72.740607235593103</v>
      </c>
      <c r="G30">
        <v>948.73416107717503</v>
      </c>
      <c r="H30">
        <f t="shared" si="0"/>
        <v>270.06881264935976</v>
      </c>
      <c r="I30">
        <f t="shared" si="1"/>
        <v>62.660977412844495</v>
      </c>
    </row>
    <row r="31" spans="1:9" x14ac:dyDescent="0.2">
      <c r="A31" t="s">
        <v>32</v>
      </c>
      <c r="B31">
        <v>6</v>
      </c>
      <c r="C31">
        <v>3</v>
      </c>
      <c r="D31">
        <v>2</v>
      </c>
      <c r="E31">
        <v>3.3799999999999997E-2</v>
      </c>
      <c r="F31">
        <v>70.407354479288301</v>
      </c>
      <c r="G31">
        <v>489.41582600504501</v>
      </c>
      <c r="H31">
        <f t="shared" si="0"/>
        <v>129.18031177139079</v>
      </c>
      <c r="I31">
        <f>(G31-F31)*0.3083*0.01/E31</f>
        <v>38.219027151299059</v>
      </c>
    </row>
    <row r="32" spans="1:9" x14ac:dyDescent="0.2">
      <c r="A32" t="s">
        <v>31</v>
      </c>
      <c r="B32">
        <v>12</v>
      </c>
      <c r="C32">
        <v>1</v>
      </c>
      <c r="D32">
        <v>1</v>
      </c>
      <c r="E32">
        <v>4.6399999999999997E-2</v>
      </c>
      <c r="F32">
        <v>115.458883450889</v>
      </c>
      <c r="G32">
        <v>385.27799326573597</v>
      </c>
      <c r="H32">
        <f t="shared" si="0"/>
        <v>83.185231555917326</v>
      </c>
      <c r="I32">
        <f t="shared" si="1"/>
        <v>17.92785162843046</v>
      </c>
    </row>
    <row r="33" spans="1:9" x14ac:dyDescent="0.2">
      <c r="A33" t="s">
        <v>31</v>
      </c>
      <c r="B33">
        <v>12</v>
      </c>
      <c r="C33">
        <v>1</v>
      </c>
      <c r="D33">
        <v>2</v>
      </c>
      <c r="E33">
        <v>4.02E-2</v>
      </c>
      <c r="F33">
        <v>105.65419491714</v>
      </c>
      <c r="G33">
        <v>879.29949722926199</v>
      </c>
      <c r="H33">
        <f t="shared" si="0"/>
        <v>238.51484670282721</v>
      </c>
      <c r="I33">
        <f t="shared" si="1"/>
        <v>59.332051418613737</v>
      </c>
    </row>
    <row r="34" spans="1:9" x14ac:dyDescent="0.2">
      <c r="A34" t="s">
        <v>31</v>
      </c>
      <c r="B34">
        <v>12</v>
      </c>
      <c r="C34">
        <v>2</v>
      </c>
      <c r="D34">
        <v>1</v>
      </c>
      <c r="E34">
        <v>3.6299999999999999E-2</v>
      </c>
      <c r="F34">
        <v>52.346737862109499</v>
      </c>
      <c r="G34">
        <v>471.07335002000002</v>
      </c>
      <c r="H34">
        <f t="shared" si="0"/>
        <v>129.09341452827766</v>
      </c>
      <c r="I34">
        <f t="shared" si="1"/>
        <v>35.562924112473191</v>
      </c>
    </row>
    <row r="35" spans="1:9" x14ac:dyDescent="0.2">
      <c r="A35" t="s">
        <v>31</v>
      </c>
      <c r="B35">
        <v>12</v>
      </c>
      <c r="C35">
        <v>2</v>
      </c>
      <c r="D35">
        <v>2</v>
      </c>
      <c r="E35">
        <v>4.4299999999999999E-2</v>
      </c>
      <c r="F35">
        <v>52.657390194936802</v>
      </c>
      <c r="G35">
        <v>1012.18662268475</v>
      </c>
      <c r="H35">
        <f t="shared" si="0"/>
        <v>295.82286237660941</v>
      </c>
      <c r="I35">
        <f t="shared" si="1"/>
        <v>66.777169836706406</v>
      </c>
    </row>
    <row r="36" spans="1:9" x14ac:dyDescent="0.2">
      <c r="A36" t="s">
        <v>31</v>
      </c>
      <c r="B36">
        <v>12</v>
      </c>
      <c r="C36">
        <v>3</v>
      </c>
      <c r="D36">
        <v>1</v>
      </c>
      <c r="E36">
        <v>2.93E-2</v>
      </c>
      <c r="F36">
        <v>50.027537844168101</v>
      </c>
      <c r="G36">
        <v>406.39601492320799</v>
      </c>
      <c r="H36">
        <f t="shared" si="0"/>
        <v>109.86840148346801</v>
      </c>
      <c r="I36">
        <f t="shared" si="1"/>
        <v>37.497747946576112</v>
      </c>
    </row>
    <row r="37" spans="1:9" x14ac:dyDescent="0.2">
      <c r="A37" t="s">
        <v>31</v>
      </c>
      <c r="B37">
        <v>12</v>
      </c>
      <c r="C37">
        <v>3</v>
      </c>
      <c r="D37">
        <v>2</v>
      </c>
      <c r="E37">
        <v>3.2099999999999997E-2</v>
      </c>
      <c r="F37">
        <v>80.222393010283</v>
      </c>
      <c r="G37">
        <v>310.37954580733299</v>
      </c>
      <c r="H37">
        <f t="shared" si="0"/>
        <v>70.957450207330524</v>
      </c>
      <c r="I37">
        <f t="shared" si="1"/>
        <v>22.105124675180853</v>
      </c>
    </row>
    <row r="38" spans="1:9" x14ac:dyDescent="0.2">
      <c r="A38" t="s">
        <v>32</v>
      </c>
      <c r="B38">
        <v>12</v>
      </c>
      <c r="C38">
        <v>1</v>
      </c>
      <c r="D38">
        <v>1</v>
      </c>
      <c r="E38">
        <v>2.6700000000000002E-2</v>
      </c>
      <c r="F38">
        <v>53.374436500987898</v>
      </c>
      <c r="G38">
        <v>966.818023611895</v>
      </c>
      <c r="H38">
        <f t="shared" si="0"/>
        <v>281.61465790629268</v>
      </c>
      <c r="I38">
        <f t="shared" si="1"/>
        <v>105.47365464655155</v>
      </c>
    </row>
    <row r="39" spans="1:9" x14ac:dyDescent="0.2">
      <c r="A39" t="s">
        <v>32</v>
      </c>
      <c r="B39">
        <v>12</v>
      </c>
      <c r="C39">
        <v>1</v>
      </c>
      <c r="D39">
        <v>2</v>
      </c>
      <c r="E39">
        <v>3.5400000000000001E-2</v>
      </c>
      <c r="F39">
        <v>64.383130349141297</v>
      </c>
      <c r="G39">
        <v>926.62685513173699</v>
      </c>
      <c r="H39">
        <f t="shared" si="0"/>
        <v>265.82974035047425</v>
      </c>
      <c r="I39">
        <f t="shared" si="1"/>
        <v>75.093146991659395</v>
      </c>
    </row>
    <row r="40" spans="1:9" x14ac:dyDescent="0.2">
      <c r="A40" t="s">
        <v>32</v>
      </c>
      <c r="B40">
        <v>12</v>
      </c>
      <c r="C40">
        <v>2</v>
      </c>
      <c r="D40">
        <v>1</v>
      </c>
      <c r="E40">
        <v>3.1099999999999999E-2</v>
      </c>
      <c r="F40">
        <v>88.8483533103947</v>
      </c>
      <c r="G40">
        <v>420.04934344644101</v>
      </c>
      <c r="H40">
        <f t="shared" si="0"/>
        <v>102.10926525894308</v>
      </c>
      <c r="I40">
        <f t="shared" si="1"/>
        <v>32.832561176509031</v>
      </c>
    </row>
    <row r="41" spans="1:9" x14ac:dyDescent="0.2">
      <c r="A41" t="s">
        <v>32</v>
      </c>
      <c r="B41">
        <v>12</v>
      </c>
      <c r="C41">
        <v>2</v>
      </c>
      <c r="D41">
        <v>2</v>
      </c>
      <c r="E41">
        <v>4.19E-2</v>
      </c>
      <c r="F41">
        <v>91.350994036741596</v>
      </c>
      <c r="G41">
        <v>1115.02551834218</v>
      </c>
      <c r="H41">
        <f t="shared" si="0"/>
        <v>315.59885584336672</v>
      </c>
      <c r="I41">
        <f t="shared" si="1"/>
        <v>75.321922635648377</v>
      </c>
    </row>
    <row r="42" spans="1:9" x14ac:dyDescent="0.2">
      <c r="A42" t="s">
        <v>32</v>
      </c>
      <c r="B42">
        <v>12</v>
      </c>
      <c r="C42">
        <v>3</v>
      </c>
      <c r="D42">
        <v>1</v>
      </c>
      <c r="E42">
        <v>3.5499999999999997E-2</v>
      </c>
      <c r="F42">
        <v>100.348476085024</v>
      </c>
      <c r="G42">
        <v>1081.5087149250801</v>
      </c>
      <c r="H42">
        <f t="shared" si="0"/>
        <v>302.4917016343893</v>
      </c>
      <c r="I42">
        <f>(G42-F42)*0.3083*0.01/E42</f>
        <v>85.208930037856149</v>
      </c>
    </row>
    <row r="43" spans="1:9" x14ac:dyDescent="0.2">
      <c r="A43" t="s">
        <v>32</v>
      </c>
      <c r="B43">
        <v>0</v>
      </c>
      <c r="C43">
        <v>1</v>
      </c>
      <c r="D43">
        <v>1</v>
      </c>
      <c r="E43">
        <v>3.5900000000000001E-2</v>
      </c>
      <c r="F43">
        <v>69.649005337616302</v>
      </c>
      <c r="G43">
        <v>69.528861954835506</v>
      </c>
      <c r="H43">
        <f t="shared" si="0"/>
        <v>-3.704020491131943E-2</v>
      </c>
      <c r="I43">
        <f t="shared" si="1"/>
        <v>-1.0317605824880064E-2</v>
      </c>
    </row>
    <row r="44" spans="1:9" x14ac:dyDescent="0.2">
      <c r="A44" t="s">
        <v>32</v>
      </c>
      <c r="B44">
        <v>0</v>
      </c>
      <c r="C44">
        <v>1</v>
      </c>
      <c r="D44">
        <v>2</v>
      </c>
      <c r="E44">
        <v>3.6799999999999999E-2</v>
      </c>
      <c r="F44">
        <v>81.287854713863695</v>
      </c>
      <c r="G44">
        <v>81.927237556639</v>
      </c>
      <c r="H44">
        <f t="shared" si="0"/>
        <v>0.19712173042762654</v>
      </c>
      <c r="I44">
        <f t="shared" si="1"/>
        <v>5.3565687616202867E-2</v>
      </c>
    </row>
    <row r="45" spans="1:9" x14ac:dyDescent="0.2">
      <c r="A45" t="s">
        <v>32</v>
      </c>
      <c r="B45">
        <v>0</v>
      </c>
      <c r="C45">
        <v>2</v>
      </c>
      <c r="D45">
        <v>3</v>
      </c>
      <c r="E45">
        <v>2.7900000000000001E-2</v>
      </c>
      <c r="F45">
        <v>72.371453326329203</v>
      </c>
      <c r="G45">
        <v>72.883320125371398</v>
      </c>
      <c r="H45">
        <f t="shared" si="0"/>
        <v>0.15780853414470886</v>
      </c>
      <c r="I45">
        <f t="shared" si="1"/>
        <v>5.6562198618175213E-2</v>
      </c>
    </row>
    <row r="46" spans="1:9" x14ac:dyDescent="0.2">
      <c r="A46" t="s">
        <v>32</v>
      </c>
      <c r="B46">
        <v>0</v>
      </c>
      <c r="C46">
        <v>2</v>
      </c>
      <c r="D46">
        <v>4</v>
      </c>
      <c r="E46">
        <v>3.4299999999999997E-2</v>
      </c>
      <c r="F46">
        <v>78.591908193439494</v>
      </c>
      <c r="G46">
        <v>78.311599042748995</v>
      </c>
      <c r="H46">
        <f t="shared" si="0"/>
        <v>-8.6419311157880874E-2</v>
      </c>
      <c r="I46">
        <f t="shared" si="1"/>
        <v>-2.5195134448361772E-2</v>
      </c>
    </row>
    <row r="47" spans="1:9" x14ac:dyDescent="0.2">
      <c r="A47" t="s">
        <v>32</v>
      </c>
      <c r="B47">
        <v>0</v>
      </c>
      <c r="C47">
        <v>3</v>
      </c>
      <c r="D47">
        <v>5</v>
      </c>
      <c r="E47">
        <v>3.2300000000000002E-2</v>
      </c>
      <c r="F47">
        <v>92.668436407643796</v>
      </c>
      <c r="G47">
        <v>92.207028807569898</v>
      </c>
      <c r="H47">
        <f t="shared" si="0"/>
        <v>-0.14225196310278262</v>
      </c>
      <c r="I47">
        <f t="shared" si="1"/>
        <v>-4.4040855449777899E-2</v>
      </c>
    </row>
    <row r="48" spans="1:9" x14ac:dyDescent="0.2">
      <c r="A48" t="s">
        <v>32</v>
      </c>
      <c r="B48">
        <v>0</v>
      </c>
      <c r="C48">
        <v>3</v>
      </c>
      <c r="D48">
        <v>6</v>
      </c>
      <c r="E48">
        <v>3.56E-2</v>
      </c>
      <c r="F48">
        <v>70.0046066665778</v>
      </c>
      <c r="G48">
        <v>70.729557336083502</v>
      </c>
      <c r="H48">
        <f t="shared" si="0"/>
        <v>0.223502291408608</v>
      </c>
      <c r="I48">
        <f t="shared" si="1"/>
        <v>6.2781542530507869E-2</v>
      </c>
    </row>
    <row r="49" spans="1:9" x14ac:dyDescent="0.2">
      <c r="A49" t="s">
        <v>31</v>
      </c>
      <c r="B49">
        <v>9</v>
      </c>
      <c r="C49">
        <v>1</v>
      </c>
      <c r="D49">
        <v>1</v>
      </c>
      <c r="E49">
        <v>3.6600000000000001E-2</v>
      </c>
      <c r="F49">
        <v>47.303980121047601</v>
      </c>
      <c r="G49">
        <v>211.33981653043699</v>
      </c>
      <c r="H49">
        <v>50.572248365014751</v>
      </c>
      <c r="I49">
        <f t="shared" si="1"/>
        <v>13.817554198091461</v>
      </c>
    </row>
    <row r="50" spans="1:9" x14ac:dyDescent="0.2">
      <c r="A50" t="s">
        <v>31</v>
      </c>
      <c r="B50">
        <v>9</v>
      </c>
      <c r="C50">
        <v>1</v>
      </c>
      <c r="D50">
        <v>2</v>
      </c>
      <c r="E50">
        <v>3.4700000000000002E-2</v>
      </c>
      <c r="F50">
        <v>71.935955839383695</v>
      </c>
      <c r="G50">
        <v>666.77908040981902</v>
      </c>
      <c r="H50">
        <v>183.3901353050652</v>
      </c>
      <c r="I50">
        <f t="shared" si="1"/>
        <v>52.850183085033201</v>
      </c>
    </row>
    <row r="51" spans="1:9" x14ac:dyDescent="0.2">
      <c r="A51" t="s">
        <v>31</v>
      </c>
      <c r="B51">
        <v>9</v>
      </c>
      <c r="C51">
        <v>2</v>
      </c>
      <c r="D51">
        <v>1</v>
      </c>
      <c r="E51">
        <v>3.5099999999999999E-2</v>
      </c>
      <c r="F51">
        <v>96.166242428141302</v>
      </c>
      <c r="G51">
        <v>335.91278748451703</v>
      </c>
      <c r="H51">
        <v>73.913859840880647</v>
      </c>
      <c r="I51">
        <f t="shared" si="1"/>
        <v>21.058079726746623</v>
      </c>
    </row>
    <row r="52" spans="1:9" x14ac:dyDescent="0.2">
      <c r="A52" t="s">
        <v>31</v>
      </c>
      <c r="B52">
        <v>9</v>
      </c>
      <c r="C52">
        <v>2</v>
      </c>
      <c r="D52">
        <v>2</v>
      </c>
      <c r="E52">
        <v>2.81E-2</v>
      </c>
      <c r="F52">
        <v>54.805937953529103</v>
      </c>
      <c r="G52">
        <v>79.783889305534899</v>
      </c>
      <c r="H52">
        <v>7.7007024018233876</v>
      </c>
      <c r="I52">
        <f t="shared" si="1"/>
        <v>2.7404634881933765</v>
      </c>
    </row>
    <row r="53" spans="1:9" x14ac:dyDescent="0.2">
      <c r="A53" t="s">
        <v>31</v>
      </c>
      <c r="B53">
        <v>9</v>
      </c>
      <c r="C53">
        <v>3</v>
      </c>
      <c r="D53">
        <v>1</v>
      </c>
      <c r="E53">
        <v>4.0399999999999998E-2</v>
      </c>
      <c r="F53">
        <v>96.925990599237807</v>
      </c>
      <c r="G53">
        <v>305.95542116740302</v>
      </c>
      <c r="H53">
        <v>64.44377344416533</v>
      </c>
      <c r="I53">
        <f t="shared" si="1"/>
        <v>15.951429070337953</v>
      </c>
    </row>
    <row r="54" spans="1:9" x14ac:dyDescent="0.2">
      <c r="A54" t="s">
        <v>31</v>
      </c>
      <c r="B54">
        <v>9</v>
      </c>
      <c r="C54">
        <v>3</v>
      </c>
      <c r="D54">
        <v>2</v>
      </c>
      <c r="E54">
        <v>3.2199999999999999E-2</v>
      </c>
      <c r="F54">
        <v>84.722176371120199</v>
      </c>
      <c r="G54">
        <v>572.85232037605704</v>
      </c>
      <c r="H54">
        <v>150.49052339672204</v>
      </c>
      <c r="I54">
        <f t="shared" si="1"/>
        <v>46.736187390286346</v>
      </c>
    </row>
    <row r="55" spans="1:9" x14ac:dyDescent="0.2">
      <c r="A55" t="s">
        <v>32</v>
      </c>
      <c r="B55">
        <v>9</v>
      </c>
      <c r="C55">
        <v>1</v>
      </c>
      <c r="D55">
        <v>1</v>
      </c>
      <c r="E55">
        <v>3.2099999999999997E-2</v>
      </c>
      <c r="F55">
        <v>90.987129472293404</v>
      </c>
      <c r="G55">
        <v>379.85036863699003</v>
      </c>
      <c r="H55">
        <v>89.056536634475975</v>
      </c>
      <c r="I55">
        <f t="shared" si="1"/>
        <v>27.743469356534575</v>
      </c>
    </row>
    <row r="56" spans="1:9" x14ac:dyDescent="0.2">
      <c r="A56" t="s">
        <v>32</v>
      </c>
      <c r="B56">
        <v>9</v>
      </c>
      <c r="C56">
        <v>1</v>
      </c>
      <c r="D56">
        <v>2</v>
      </c>
      <c r="E56">
        <v>3.9699999999999999E-2</v>
      </c>
      <c r="F56">
        <v>60.932008644870599</v>
      </c>
      <c r="G56">
        <v>131.045214140903</v>
      </c>
      <c r="H56">
        <v>21.615901254426792</v>
      </c>
      <c r="I56">
        <f t="shared" si="1"/>
        <v>5.4448113990999474</v>
      </c>
    </row>
    <row r="57" spans="1:9" x14ac:dyDescent="0.2">
      <c r="A57" t="s">
        <v>32</v>
      </c>
      <c r="B57">
        <v>9</v>
      </c>
      <c r="C57">
        <v>2</v>
      </c>
      <c r="D57">
        <v>1</v>
      </c>
      <c r="E57">
        <v>3.8699999999999998E-2</v>
      </c>
      <c r="F57">
        <v>51.160687572586497</v>
      </c>
      <c r="G57">
        <v>785.73522532455297</v>
      </c>
      <c r="H57">
        <v>226.46932998893126</v>
      </c>
      <c r="I57">
        <f t="shared" si="1"/>
        <v>58.519206715486121</v>
      </c>
    </row>
    <row r="58" spans="1:9" x14ac:dyDescent="0.2">
      <c r="A58" t="s">
        <v>32</v>
      </c>
      <c r="B58">
        <v>9</v>
      </c>
      <c r="C58">
        <v>2</v>
      </c>
      <c r="D58">
        <v>2</v>
      </c>
      <c r="E58">
        <v>3.5099999999999999E-2</v>
      </c>
      <c r="F58">
        <v>65.201875209609099</v>
      </c>
      <c r="G58">
        <v>425.23562719747099</v>
      </c>
      <c r="H58">
        <v>110.99840573785782</v>
      </c>
      <c r="I58">
        <f t="shared" si="1"/>
        <v>31.623477418193112</v>
      </c>
    </row>
    <row r="59" spans="1:9" x14ac:dyDescent="0.2">
      <c r="A59" t="s">
        <v>32</v>
      </c>
      <c r="B59">
        <v>9</v>
      </c>
      <c r="C59">
        <v>3</v>
      </c>
      <c r="D59">
        <v>1</v>
      </c>
      <c r="E59">
        <v>2.1899999999999999E-2</v>
      </c>
      <c r="F59">
        <v>33.592029308153499</v>
      </c>
      <c r="G59">
        <v>367.22172019344902</v>
      </c>
      <c r="H59">
        <v>102.85803369993661</v>
      </c>
      <c r="I59">
        <f t="shared" si="1"/>
        <v>46.967138675770151</v>
      </c>
    </row>
    <row r="60" spans="1:9" x14ac:dyDescent="0.2">
      <c r="A60" t="s">
        <v>32</v>
      </c>
      <c r="B60">
        <v>9</v>
      </c>
      <c r="C60">
        <v>3</v>
      </c>
      <c r="D60">
        <v>2</v>
      </c>
      <c r="E60">
        <v>2.8799999999999999E-2</v>
      </c>
      <c r="F60">
        <v>91.802928716633801</v>
      </c>
      <c r="G60">
        <v>361.32628648871997</v>
      </c>
      <c r="H60">
        <v>83.094051201134178</v>
      </c>
      <c r="I60">
        <f t="shared" si="1"/>
        <v>28.852101111504922</v>
      </c>
    </row>
  </sheetData>
  <autoFilter ref="A1:A69" xr:uid="{345443E4-146E-4530-BB70-6D55849525DF}"/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B9BA4-61E5-4BC9-873A-9F80F9C24141}">
  <sheetPr filterMode="1"/>
  <dimension ref="A1:J43"/>
  <sheetViews>
    <sheetView workbookViewId="0">
      <selection activeCell="F46" sqref="F46"/>
    </sheetView>
  </sheetViews>
  <sheetFormatPr defaultColWidth="8.875" defaultRowHeight="14.25" x14ac:dyDescent="0.2"/>
  <cols>
    <col min="2" max="2" width="15" customWidth="1"/>
    <col min="3" max="3" width="8.625" bestFit="1" customWidth="1"/>
    <col min="7" max="7" width="20.125" customWidth="1"/>
    <col min="8" max="8" width="21.125" customWidth="1"/>
    <col min="9" max="9" width="23.625" customWidth="1"/>
  </cols>
  <sheetData>
    <row r="1" spans="1:10" x14ac:dyDescent="0.2">
      <c r="A1" t="s">
        <v>39</v>
      </c>
      <c r="B1" t="s">
        <v>0</v>
      </c>
      <c r="C1" t="s">
        <v>30</v>
      </c>
      <c r="D1" t="s">
        <v>28</v>
      </c>
      <c r="E1" t="s">
        <v>49</v>
      </c>
      <c r="F1" t="s">
        <v>7</v>
      </c>
      <c r="G1" t="s">
        <v>3</v>
      </c>
      <c r="H1" t="s">
        <v>5</v>
      </c>
      <c r="I1" t="s">
        <v>27</v>
      </c>
      <c r="J1" t="s">
        <v>9</v>
      </c>
    </row>
    <row r="2" spans="1:10" x14ac:dyDescent="0.2">
      <c r="A2" t="s">
        <v>40</v>
      </c>
      <c r="B2" t="s">
        <v>31</v>
      </c>
      <c r="C2">
        <v>1</v>
      </c>
      <c r="D2" t="s">
        <v>29</v>
      </c>
      <c r="E2">
        <v>96</v>
      </c>
      <c r="F2">
        <v>3.5299999999999998E-2</v>
      </c>
      <c r="G2">
        <v>60.1008868505522</v>
      </c>
      <c r="H2">
        <v>4472.9504133277596</v>
      </c>
      <c r="I2">
        <f t="shared" ref="I2:I11" si="0">(H2-G2)*0.3083</f>
        <v>1360.4815090129232</v>
      </c>
      <c r="J2">
        <f>I2*0.01/F2</f>
        <v>385.40552663255619</v>
      </c>
    </row>
    <row r="3" spans="1:10" x14ac:dyDescent="0.2">
      <c r="A3" t="s">
        <v>40</v>
      </c>
      <c r="B3" t="s">
        <v>31</v>
      </c>
      <c r="C3">
        <v>1</v>
      </c>
      <c r="D3" t="s">
        <v>29</v>
      </c>
      <c r="E3">
        <v>96</v>
      </c>
      <c r="F3">
        <v>3.09E-2</v>
      </c>
      <c r="G3">
        <v>60.538958081869403</v>
      </c>
      <c r="H3">
        <v>2554.3407807304802</v>
      </c>
      <c r="I3">
        <f t="shared" si="0"/>
        <v>768.83910192256667</v>
      </c>
      <c r="J3">
        <f t="shared" ref="J3:J28" si="1">I3*0.01/F3</f>
        <v>248.81524334063644</v>
      </c>
    </row>
    <row r="4" spans="1:10" x14ac:dyDescent="0.2">
      <c r="A4" t="s">
        <v>40</v>
      </c>
      <c r="B4" t="s">
        <v>31</v>
      </c>
      <c r="C4">
        <v>2</v>
      </c>
      <c r="D4" t="s">
        <v>29</v>
      </c>
      <c r="E4">
        <v>96</v>
      </c>
      <c r="F4">
        <v>3.0300000000000001E-2</v>
      </c>
      <c r="G4">
        <v>53.778033063405999</v>
      </c>
      <c r="H4">
        <v>4182.6820698419197</v>
      </c>
      <c r="I4">
        <f t="shared" si="0"/>
        <v>1272.9411145388158</v>
      </c>
      <c r="J4">
        <f t="shared" si="1"/>
        <v>420.11257905571478</v>
      </c>
    </row>
    <row r="5" spans="1:10" x14ac:dyDescent="0.2">
      <c r="A5" t="s">
        <v>40</v>
      </c>
      <c r="B5" t="s">
        <v>31</v>
      </c>
      <c r="C5">
        <v>3</v>
      </c>
      <c r="D5" t="s">
        <v>29</v>
      </c>
      <c r="E5">
        <v>96</v>
      </c>
      <c r="F5">
        <v>2.4500000000000001E-2</v>
      </c>
      <c r="G5">
        <v>45.521364753161997</v>
      </c>
      <c r="H5">
        <v>3905.4157327982098</v>
      </c>
      <c r="I5">
        <f t="shared" si="0"/>
        <v>1190.0054336682883</v>
      </c>
      <c r="J5">
        <f t="shared" si="1"/>
        <v>485.71650353807684</v>
      </c>
    </row>
    <row r="6" spans="1:10" x14ac:dyDescent="0.2">
      <c r="A6" t="s">
        <v>40</v>
      </c>
      <c r="B6" t="s">
        <v>31</v>
      </c>
      <c r="C6">
        <v>3</v>
      </c>
      <c r="D6" t="s">
        <v>29</v>
      </c>
      <c r="E6">
        <v>96</v>
      </c>
      <c r="F6">
        <v>2.8799999999999999E-2</v>
      </c>
      <c r="G6">
        <v>50.177086025502398</v>
      </c>
      <c r="H6">
        <v>3088.6254989489498</v>
      </c>
      <c r="I6">
        <f t="shared" si="0"/>
        <v>936.75364570429895</v>
      </c>
      <c r="J6">
        <f t="shared" si="1"/>
        <v>325.26168253621495</v>
      </c>
    </row>
    <row r="7" spans="1:10" x14ac:dyDescent="0.2">
      <c r="A7" t="s">
        <v>41</v>
      </c>
      <c r="B7" t="s">
        <v>32</v>
      </c>
      <c r="C7">
        <v>1</v>
      </c>
      <c r="D7" t="s">
        <v>29</v>
      </c>
      <c r="E7">
        <v>96</v>
      </c>
      <c r="F7">
        <v>2.1499999999999998E-2</v>
      </c>
      <c r="G7">
        <v>71.646067471671401</v>
      </c>
      <c r="H7">
        <v>1960.2109333046701</v>
      </c>
      <c r="I7">
        <f t="shared" si="0"/>
        <v>582.2445481363136</v>
      </c>
      <c r="J7">
        <f t="shared" si="1"/>
        <v>270.81141773782031</v>
      </c>
    </row>
    <row r="8" spans="1:10" x14ac:dyDescent="0.2">
      <c r="A8" t="s">
        <v>41</v>
      </c>
      <c r="B8" t="s">
        <v>32</v>
      </c>
      <c r="C8">
        <v>1</v>
      </c>
      <c r="D8" t="s">
        <v>29</v>
      </c>
      <c r="E8">
        <v>96</v>
      </c>
      <c r="F8">
        <v>3.2500000000000001E-2</v>
      </c>
      <c r="G8">
        <v>31.932732353151199</v>
      </c>
      <c r="H8">
        <v>1407.88832093817</v>
      </c>
      <c r="I8">
        <f t="shared" si="0"/>
        <v>424.20710796076133</v>
      </c>
      <c r="J8">
        <f t="shared" si="1"/>
        <v>130.52526398792656</v>
      </c>
    </row>
    <row r="9" spans="1:10" x14ac:dyDescent="0.2">
      <c r="A9" t="s">
        <v>41</v>
      </c>
      <c r="B9" t="s">
        <v>32</v>
      </c>
      <c r="C9">
        <v>2</v>
      </c>
      <c r="D9" t="s">
        <v>29</v>
      </c>
      <c r="E9">
        <v>96</v>
      </c>
      <c r="F9">
        <v>3.2500000000000001E-2</v>
      </c>
      <c r="G9">
        <v>26.0323652280549</v>
      </c>
      <c r="H9">
        <v>890.32243238957199</v>
      </c>
      <c r="I9">
        <f t="shared" si="0"/>
        <v>266.46062770589572</v>
      </c>
      <c r="J9">
        <f t="shared" si="1"/>
        <v>81.987885447967912</v>
      </c>
    </row>
    <row r="10" spans="1:10" x14ac:dyDescent="0.2">
      <c r="A10" t="s">
        <v>41</v>
      </c>
      <c r="B10" t="s">
        <v>32</v>
      </c>
      <c r="C10">
        <v>2</v>
      </c>
      <c r="D10" t="s">
        <v>29</v>
      </c>
      <c r="E10">
        <v>96</v>
      </c>
      <c r="F10">
        <v>2.6800000000000001E-2</v>
      </c>
      <c r="G10">
        <v>38.135400011522798</v>
      </c>
      <c r="H10">
        <v>1603.3623884061101</v>
      </c>
      <c r="I10">
        <f t="shared" si="0"/>
        <v>482.55948052205133</v>
      </c>
      <c r="J10">
        <f t="shared" si="1"/>
        <v>180.05950765748182</v>
      </c>
    </row>
    <row r="11" spans="1:10" ht="15.75" customHeight="1" x14ac:dyDescent="0.2">
      <c r="A11" t="s">
        <v>41</v>
      </c>
      <c r="B11" t="s">
        <v>32</v>
      </c>
      <c r="C11">
        <v>3</v>
      </c>
      <c r="D11" t="s">
        <v>29</v>
      </c>
      <c r="E11">
        <v>96</v>
      </c>
      <c r="F11">
        <v>3.1399999999999997E-2</v>
      </c>
      <c r="G11">
        <v>24.5102638641022</v>
      </c>
      <c r="H11">
        <v>1815.04119795674</v>
      </c>
      <c r="I11">
        <f t="shared" si="0"/>
        <v>552.02068698076027</v>
      </c>
      <c r="J11">
        <f t="shared" si="1"/>
        <v>175.80276655438226</v>
      </c>
    </row>
    <row r="12" spans="1:10" hidden="1" x14ac:dyDescent="0.2">
      <c r="A12">
        <v>1</v>
      </c>
      <c r="B12" t="s">
        <v>31</v>
      </c>
      <c r="C12">
        <v>2</v>
      </c>
      <c r="D12" t="s">
        <v>33</v>
      </c>
      <c r="E12">
        <v>31</v>
      </c>
      <c r="F12">
        <v>2.2700000000000001E-2</v>
      </c>
      <c r="G12">
        <v>32.836623420990698</v>
      </c>
      <c r="H12">
        <v>399.14739200157902</v>
      </c>
      <c r="I12">
        <f>(H12-G12)*0.3083</f>
        <v>112.93360995339539</v>
      </c>
      <c r="J12">
        <f t="shared" si="1"/>
        <v>49.750488966253471</v>
      </c>
    </row>
    <row r="13" spans="1:10" hidden="1" x14ac:dyDescent="0.2">
      <c r="A13">
        <v>1</v>
      </c>
      <c r="B13" t="s">
        <v>31</v>
      </c>
      <c r="C13">
        <v>2</v>
      </c>
      <c r="D13" t="s">
        <v>33</v>
      </c>
      <c r="E13">
        <v>52</v>
      </c>
      <c r="F13">
        <v>2.2499999999999999E-2</v>
      </c>
      <c r="G13">
        <v>63.067946571809401</v>
      </c>
      <c r="H13">
        <v>1250.8640576007001</v>
      </c>
      <c r="I13">
        <f t="shared" ref="I13:I28" si="2">(H13-G13)*0.3083</f>
        <v>366.19754103020699</v>
      </c>
      <c r="J13">
        <f t="shared" si="1"/>
        <v>162.75446268009202</v>
      </c>
    </row>
    <row r="14" spans="1:10" hidden="1" x14ac:dyDescent="0.2">
      <c r="A14">
        <v>2</v>
      </c>
      <c r="B14" t="s">
        <v>32</v>
      </c>
      <c r="C14">
        <v>3</v>
      </c>
      <c r="D14" t="s">
        <v>33</v>
      </c>
      <c r="E14">
        <v>56</v>
      </c>
      <c r="F14">
        <v>2.76E-2</v>
      </c>
      <c r="G14">
        <v>79.329213347383501</v>
      </c>
      <c r="H14">
        <v>3185.6742999429398</v>
      </c>
      <c r="I14">
        <f t="shared" si="2"/>
        <v>957.68619019741016</v>
      </c>
      <c r="J14">
        <f t="shared" si="1"/>
        <v>346.98775007152545</v>
      </c>
    </row>
    <row r="15" spans="1:10" hidden="1" x14ac:dyDescent="0.2">
      <c r="A15">
        <v>2</v>
      </c>
      <c r="B15" t="s">
        <v>32</v>
      </c>
      <c r="C15">
        <v>1</v>
      </c>
      <c r="D15" t="s">
        <v>33</v>
      </c>
      <c r="E15">
        <v>48</v>
      </c>
      <c r="F15">
        <v>2.5999999999999999E-2</v>
      </c>
      <c r="G15">
        <v>65.974823549179405</v>
      </c>
      <c r="H15">
        <v>1870.6105515889899</v>
      </c>
      <c r="I15">
        <f t="shared" si="2"/>
        <v>556.36919495467362</v>
      </c>
      <c r="J15">
        <f t="shared" si="1"/>
        <v>213.98815190564369</v>
      </c>
    </row>
    <row r="16" spans="1:10" hidden="1" x14ac:dyDescent="0.2">
      <c r="A16">
        <v>2</v>
      </c>
      <c r="B16" t="s">
        <v>32</v>
      </c>
      <c r="C16">
        <v>1</v>
      </c>
      <c r="D16" t="s">
        <v>33</v>
      </c>
      <c r="E16">
        <v>56</v>
      </c>
      <c r="F16">
        <v>1.11E-2</v>
      </c>
      <c r="G16">
        <v>29.060080481581799</v>
      </c>
      <c r="H16">
        <v>2717.5716171423501</v>
      </c>
      <c r="I16">
        <f t="shared" si="2"/>
        <v>828.8681067525149</v>
      </c>
      <c r="J16">
        <f t="shared" si="1"/>
        <v>746.72802410136467</v>
      </c>
    </row>
    <row r="17" spans="1:10" hidden="1" x14ac:dyDescent="0.2">
      <c r="A17">
        <v>2</v>
      </c>
      <c r="B17" t="s">
        <v>32</v>
      </c>
      <c r="C17">
        <v>1</v>
      </c>
      <c r="D17" t="s">
        <v>33</v>
      </c>
      <c r="E17">
        <v>60</v>
      </c>
      <c r="F17">
        <v>2.1600000000000001E-2</v>
      </c>
      <c r="G17">
        <v>54.890533466840097</v>
      </c>
      <c r="H17">
        <v>1912.4395490899999</v>
      </c>
      <c r="I17">
        <f t="shared" si="2"/>
        <v>572.68236151662018</v>
      </c>
      <c r="J17">
        <f t="shared" si="1"/>
        <v>265.13072292436118</v>
      </c>
    </row>
    <row r="18" spans="1:10" hidden="1" x14ac:dyDescent="0.2">
      <c r="A18">
        <v>1</v>
      </c>
      <c r="B18" t="s">
        <v>31</v>
      </c>
      <c r="C18">
        <v>1</v>
      </c>
      <c r="D18" t="s">
        <v>33</v>
      </c>
      <c r="E18">
        <v>76.5</v>
      </c>
      <c r="F18">
        <v>1.8499999999999999E-2</v>
      </c>
      <c r="G18">
        <v>33.8764372167836</v>
      </c>
      <c r="H18">
        <v>1492.6322309477</v>
      </c>
      <c r="I18">
        <f t="shared" si="2"/>
        <v>449.73441120724152</v>
      </c>
      <c r="J18">
        <f t="shared" si="1"/>
        <v>243.09968173364408</v>
      </c>
    </row>
    <row r="19" spans="1:10" hidden="1" x14ac:dyDescent="0.2">
      <c r="A19">
        <v>2</v>
      </c>
      <c r="B19" t="s">
        <v>32</v>
      </c>
      <c r="C19">
        <v>2</v>
      </c>
      <c r="D19" t="s">
        <v>33</v>
      </c>
      <c r="E19">
        <v>76.5</v>
      </c>
      <c r="F19">
        <v>1.24E-2</v>
      </c>
      <c r="G19">
        <v>36.241727450066001</v>
      </c>
      <c r="H19">
        <v>2717.92324728426</v>
      </c>
      <c r="I19">
        <f t="shared" si="2"/>
        <v>826.76241256488208</v>
      </c>
      <c r="J19">
        <f t="shared" si="1"/>
        <v>666.74388110071141</v>
      </c>
    </row>
    <row r="20" spans="1:10" hidden="1" x14ac:dyDescent="0.2">
      <c r="A20">
        <v>2</v>
      </c>
      <c r="B20" t="s">
        <v>32</v>
      </c>
      <c r="C20">
        <v>1</v>
      </c>
      <c r="D20" t="s">
        <v>33</v>
      </c>
      <c r="E20">
        <v>76.5</v>
      </c>
      <c r="F20">
        <v>2.0400000000000001E-2</v>
      </c>
      <c r="G20">
        <v>49.062566133048399</v>
      </c>
      <c r="H20">
        <v>3084.9475982804602</v>
      </c>
      <c r="I20">
        <f t="shared" si="2"/>
        <v>935.96335541104713</v>
      </c>
      <c r="J20">
        <f t="shared" si="1"/>
        <v>458.80556637796428</v>
      </c>
    </row>
    <row r="21" spans="1:10" hidden="1" x14ac:dyDescent="0.2">
      <c r="A21">
        <v>2</v>
      </c>
      <c r="B21" t="s">
        <v>32</v>
      </c>
      <c r="C21">
        <v>3</v>
      </c>
      <c r="D21" t="s">
        <v>33</v>
      </c>
      <c r="E21">
        <v>76.5</v>
      </c>
      <c r="F21">
        <v>2.7E-2</v>
      </c>
      <c r="G21">
        <v>51.980396954820002</v>
      </c>
      <c r="H21">
        <v>3983.8318627614999</v>
      </c>
      <c r="I21">
        <f t="shared" si="2"/>
        <v>1212.1898069081994</v>
      </c>
      <c r="J21">
        <f t="shared" si="1"/>
        <v>448.95918774377759</v>
      </c>
    </row>
    <row r="22" spans="1:10" x14ac:dyDescent="0.2">
      <c r="A22" t="s">
        <v>42</v>
      </c>
      <c r="B22" t="s">
        <v>32</v>
      </c>
      <c r="C22">
        <v>2</v>
      </c>
      <c r="D22" t="s">
        <v>33</v>
      </c>
      <c r="E22">
        <v>96</v>
      </c>
      <c r="F22">
        <v>2.01E-2</v>
      </c>
      <c r="G22">
        <v>104.146163033313</v>
      </c>
      <c r="H22">
        <v>2632.06939323602</v>
      </c>
      <c r="I22">
        <f t="shared" si="2"/>
        <v>779.35873187149468</v>
      </c>
      <c r="J22">
        <f t="shared" si="1"/>
        <v>387.7406626226342</v>
      </c>
    </row>
    <row r="23" spans="1:10" x14ac:dyDescent="0.2">
      <c r="A23" t="s">
        <v>42</v>
      </c>
      <c r="B23" t="s">
        <v>32</v>
      </c>
      <c r="C23">
        <v>2</v>
      </c>
      <c r="D23" t="s">
        <v>33</v>
      </c>
      <c r="E23">
        <v>96</v>
      </c>
      <c r="F23">
        <v>1.6899999999999998E-2</v>
      </c>
      <c r="G23">
        <v>56.089400787155597</v>
      </c>
      <c r="H23">
        <v>2465.3633838266101</v>
      </c>
      <c r="I23">
        <f t="shared" si="2"/>
        <v>742.77916897106388</v>
      </c>
      <c r="J23">
        <f t="shared" si="1"/>
        <v>439.51430116631002</v>
      </c>
    </row>
    <row r="24" spans="1:10" x14ac:dyDescent="0.2">
      <c r="A24" t="s">
        <v>42</v>
      </c>
      <c r="B24" t="s">
        <v>32</v>
      </c>
      <c r="C24">
        <v>2</v>
      </c>
      <c r="D24" t="s">
        <v>33</v>
      </c>
      <c r="E24">
        <v>96</v>
      </c>
      <c r="F24">
        <v>2.4899999999999999E-2</v>
      </c>
      <c r="G24">
        <v>83.627350920016397</v>
      </c>
      <c r="H24">
        <v>3663.1277239231499</v>
      </c>
      <c r="I24">
        <f t="shared" si="2"/>
        <v>1103.559964996866</v>
      </c>
      <c r="J24">
        <f t="shared" si="1"/>
        <v>443.19677309111086</v>
      </c>
    </row>
    <row r="25" spans="1:10" x14ac:dyDescent="0.2">
      <c r="A25" t="s">
        <v>43</v>
      </c>
      <c r="B25" t="s">
        <v>31</v>
      </c>
      <c r="C25">
        <v>2</v>
      </c>
      <c r="D25" t="s">
        <v>33</v>
      </c>
      <c r="E25">
        <v>96</v>
      </c>
      <c r="F25">
        <v>2.4299999999999999E-2</v>
      </c>
      <c r="G25">
        <v>63.673238174909002</v>
      </c>
      <c r="H25">
        <v>2844.4850918255502</v>
      </c>
      <c r="I25">
        <f t="shared" si="2"/>
        <v>857.32429448049277</v>
      </c>
      <c r="J25">
        <f t="shared" si="1"/>
        <v>352.8083516380629</v>
      </c>
    </row>
    <row r="26" spans="1:10" x14ac:dyDescent="0.2">
      <c r="A26" t="s">
        <v>43</v>
      </c>
      <c r="B26" t="s">
        <v>31</v>
      </c>
      <c r="C26">
        <v>2</v>
      </c>
      <c r="D26" t="s">
        <v>33</v>
      </c>
      <c r="E26">
        <v>96</v>
      </c>
      <c r="F26">
        <v>2.4400000000000002E-2</v>
      </c>
      <c r="G26">
        <v>72.807142635410997</v>
      </c>
      <c r="H26">
        <v>3460.4546531267101</v>
      </c>
      <c r="I26">
        <f t="shared" si="2"/>
        <v>1044.4117274844675</v>
      </c>
      <c r="J26">
        <f t="shared" si="1"/>
        <v>428.03759323133914</v>
      </c>
    </row>
    <row r="27" spans="1:10" x14ac:dyDescent="0.2">
      <c r="A27" t="s">
        <v>43</v>
      </c>
      <c r="B27" t="s">
        <v>31</v>
      </c>
      <c r="C27">
        <v>1</v>
      </c>
      <c r="D27" t="s">
        <v>33</v>
      </c>
      <c r="E27">
        <v>96</v>
      </c>
      <c r="F27">
        <v>2.2599999999999999E-2</v>
      </c>
      <c r="G27">
        <v>67.5661343064872</v>
      </c>
      <c r="H27">
        <v>3242.6542421097902</v>
      </c>
      <c r="I27">
        <f t="shared" si="2"/>
        <v>978.87966363575833</v>
      </c>
      <c r="J27">
        <f t="shared" si="1"/>
        <v>433.13259452909665</v>
      </c>
    </row>
    <row r="28" spans="1:10" x14ac:dyDescent="0.2">
      <c r="A28" t="s">
        <v>43</v>
      </c>
      <c r="B28" t="s">
        <v>31</v>
      </c>
      <c r="C28">
        <v>1</v>
      </c>
      <c r="D28" t="s">
        <v>33</v>
      </c>
      <c r="E28">
        <v>96</v>
      </c>
      <c r="F28">
        <v>1.9699999999999999E-2</v>
      </c>
      <c r="G28">
        <v>46.697280165221699</v>
      </c>
      <c r="H28">
        <v>3117.9900679349898</v>
      </c>
      <c r="I28">
        <f t="shared" si="2"/>
        <v>946.8795664694195</v>
      </c>
      <c r="J28">
        <f t="shared" si="1"/>
        <v>480.64952612660892</v>
      </c>
    </row>
    <row r="29" spans="1:10" hidden="1" x14ac:dyDescent="0.2"/>
    <row r="30" spans="1:10" hidden="1" x14ac:dyDescent="0.2"/>
    <row r="31" spans="1:10" hidden="1" x14ac:dyDescent="0.2"/>
    <row r="32" spans="1:10" s="1" customFormat="1" hidden="1" x14ac:dyDescent="0.2"/>
    <row r="33" s="1" customFormat="1" hidden="1" x14ac:dyDescent="0.2"/>
    <row r="34" s="1" customFormat="1" hidden="1" x14ac:dyDescent="0.2"/>
    <row r="35" s="1" customFormat="1" hidden="1" x14ac:dyDescent="0.2"/>
    <row r="36" s="1" customFormat="1" hidden="1" x14ac:dyDescent="0.2"/>
    <row r="37" s="1" customFormat="1" hidden="1" x14ac:dyDescent="0.2"/>
    <row r="38" s="1" customFormat="1" hidden="1" x14ac:dyDescent="0.2"/>
    <row r="39" s="1" customFormat="1" hidden="1" x14ac:dyDescent="0.2"/>
    <row r="40" s="1" customFormat="1" hidden="1" x14ac:dyDescent="0.2"/>
    <row r="41" s="1" customFormat="1" hidden="1" x14ac:dyDescent="0.2"/>
    <row r="42" s="1" customFormat="1" hidden="1" x14ac:dyDescent="0.2"/>
    <row r="43" s="1" customFormat="1" hidden="1" x14ac:dyDescent="0.2"/>
  </sheetData>
  <autoFilter ref="E1:E43" xr:uid="{EC6093C8-24A9-482D-B5AE-64E23188F4E9}">
    <filterColumn colId="0">
      <filters>
        <filter val="96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F7901-FF18-4672-8739-45E4A0F2E8C0}">
  <dimension ref="A1:I150"/>
  <sheetViews>
    <sheetView workbookViewId="0">
      <selection activeCell="B1" sqref="B1"/>
    </sheetView>
  </sheetViews>
  <sheetFormatPr defaultColWidth="8.875" defaultRowHeight="14.25" x14ac:dyDescent="0.2"/>
  <cols>
    <col min="1" max="1" width="18.375" customWidth="1"/>
    <col min="8" max="8" width="19.625" customWidth="1"/>
    <col min="9" max="9" width="27.875" customWidth="1"/>
  </cols>
  <sheetData>
    <row r="1" spans="1:9" x14ac:dyDescent="0.2">
      <c r="A1" t="s">
        <v>0</v>
      </c>
      <c r="B1" t="s">
        <v>45</v>
      </c>
      <c r="C1" t="s">
        <v>2</v>
      </c>
      <c r="D1" t="s">
        <v>11</v>
      </c>
      <c r="E1" t="s">
        <v>8</v>
      </c>
      <c r="F1" t="s">
        <v>3</v>
      </c>
      <c r="G1" t="s">
        <v>5</v>
      </c>
      <c r="H1" t="s">
        <v>21</v>
      </c>
      <c r="I1" t="s">
        <v>10</v>
      </c>
    </row>
    <row r="2" spans="1:9" x14ac:dyDescent="0.2">
      <c r="A2" t="s">
        <v>44</v>
      </c>
      <c r="B2">
        <v>0</v>
      </c>
      <c r="C2">
        <v>1</v>
      </c>
      <c r="D2">
        <v>1</v>
      </c>
      <c r="E2">
        <v>2.12E-2</v>
      </c>
      <c r="F2">
        <v>44.767429882868903</v>
      </c>
      <c r="G2">
        <v>45.037115856695003</v>
      </c>
      <c r="H2">
        <f>(G2-F2)*0.3083</f>
        <v>8.3144185730586545E-2</v>
      </c>
      <c r="I2">
        <f>H2*0.01/E2</f>
        <v>3.9218955533295539E-2</v>
      </c>
    </row>
    <row r="3" spans="1:9" x14ac:dyDescent="0.2">
      <c r="A3" t="s">
        <v>20</v>
      </c>
      <c r="B3">
        <v>0</v>
      </c>
      <c r="C3">
        <v>1</v>
      </c>
      <c r="D3">
        <v>2</v>
      </c>
      <c r="E3">
        <v>1.7899999999999999E-2</v>
      </c>
      <c r="F3">
        <v>25.361365792920701</v>
      </c>
      <c r="G3">
        <v>25.143620373319202</v>
      </c>
      <c r="H3">
        <f t="shared" ref="H3:H66" si="0">(G3-F3)*0.3083</f>
        <v>-6.7130912863142198E-2</v>
      </c>
      <c r="I3">
        <v>0</v>
      </c>
    </row>
    <row r="4" spans="1:9" x14ac:dyDescent="0.2">
      <c r="A4" t="s">
        <v>19</v>
      </c>
      <c r="B4">
        <v>0</v>
      </c>
      <c r="C4">
        <v>2</v>
      </c>
      <c r="D4">
        <v>3</v>
      </c>
      <c r="E4">
        <v>2.6100000000000002E-2</v>
      </c>
      <c r="F4">
        <v>52.851197427949302</v>
      </c>
      <c r="G4">
        <v>53.063692707855999</v>
      </c>
      <c r="H4">
        <f t="shared" si="0"/>
        <v>6.5512294795234835E-2</v>
      </c>
      <c r="I4">
        <f t="shared" ref="I4:I66" si="1">H4*0.01/E4</f>
        <v>2.510049609012829E-2</v>
      </c>
    </row>
    <row r="5" spans="1:9" x14ac:dyDescent="0.2">
      <c r="A5" t="s">
        <v>19</v>
      </c>
      <c r="B5">
        <v>0</v>
      </c>
      <c r="C5">
        <v>2</v>
      </c>
      <c r="D5">
        <v>4</v>
      </c>
      <c r="E5">
        <v>2.0899999999999998E-2</v>
      </c>
      <c r="F5">
        <v>45.889464181377498</v>
      </c>
      <c r="G5">
        <v>46.241062243415399</v>
      </c>
      <c r="H5">
        <f t="shared" si="0"/>
        <v>0.10839768252628491</v>
      </c>
      <c r="I5">
        <f t="shared" si="1"/>
        <v>5.1864919869035846E-2</v>
      </c>
    </row>
    <row r="6" spans="1:9" x14ac:dyDescent="0.2">
      <c r="A6" t="s">
        <v>19</v>
      </c>
      <c r="B6">
        <v>0</v>
      </c>
      <c r="C6">
        <v>3</v>
      </c>
      <c r="D6">
        <v>5</v>
      </c>
      <c r="E6">
        <v>2.9000000000000001E-2</v>
      </c>
      <c r="F6">
        <v>65.266042294120098</v>
      </c>
      <c r="G6">
        <v>65.659639544771693</v>
      </c>
      <c r="H6">
        <f t="shared" si="0"/>
        <v>0.12134603237588681</v>
      </c>
      <c r="I6">
        <f t="shared" si="1"/>
        <v>4.184345943996097E-2</v>
      </c>
    </row>
    <row r="7" spans="1:9" x14ac:dyDescent="0.2">
      <c r="A7" t="s">
        <v>19</v>
      </c>
      <c r="B7">
        <v>0</v>
      </c>
      <c r="C7">
        <v>3</v>
      </c>
      <c r="D7">
        <v>6</v>
      </c>
      <c r="E7">
        <v>2.9100000000000001E-2</v>
      </c>
      <c r="F7">
        <v>78.990019133608598</v>
      </c>
      <c r="G7">
        <v>78.964463949533595</v>
      </c>
      <c r="H7">
        <f t="shared" si="0"/>
        <v>-7.8786632503234297E-3</v>
      </c>
      <c r="I7">
        <v>0</v>
      </c>
    </row>
    <row r="8" spans="1:9" x14ac:dyDescent="0.2">
      <c r="A8" t="s">
        <v>19</v>
      </c>
      <c r="B8">
        <v>3</v>
      </c>
      <c r="C8">
        <v>1</v>
      </c>
      <c r="D8">
        <v>1</v>
      </c>
      <c r="E8">
        <v>3.5700000000000003E-2</v>
      </c>
      <c r="F8">
        <v>88.5488242419123</v>
      </c>
      <c r="G8">
        <v>105.53237062519401</v>
      </c>
      <c r="H8">
        <f t="shared" si="0"/>
        <v>5.2360273499657497</v>
      </c>
      <c r="I8">
        <f t="shared" si="1"/>
        <v>1.4666743277214984</v>
      </c>
    </row>
    <row r="9" spans="1:9" x14ac:dyDescent="0.2">
      <c r="A9" t="s">
        <v>19</v>
      </c>
      <c r="B9">
        <v>3</v>
      </c>
      <c r="C9">
        <v>1</v>
      </c>
      <c r="D9">
        <v>2</v>
      </c>
      <c r="E9">
        <v>2.3800000000000002E-2</v>
      </c>
      <c r="F9">
        <v>58.790764701435499</v>
      </c>
      <c r="G9">
        <v>70.548918112328096</v>
      </c>
      <c r="H9">
        <f t="shared" si="0"/>
        <v>3.6250386965781876</v>
      </c>
      <c r="I9">
        <f t="shared" si="1"/>
        <v>1.5231255027639441</v>
      </c>
    </row>
    <row r="10" spans="1:9" x14ac:dyDescent="0.2">
      <c r="A10" t="s">
        <v>19</v>
      </c>
      <c r="B10">
        <v>3</v>
      </c>
      <c r="C10">
        <v>2</v>
      </c>
      <c r="D10">
        <v>1</v>
      </c>
      <c r="E10">
        <v>2.1899999999999999E-2</v>
      </c>
      <c r="F10">
        <v>37.241659508497499</v>
      </c>
      <c r="G10">
        <v>44.300105371454798</v>
      </c>
      <c r="H10">
        <f t="shared" si="0"/>
        <v>2.1761188595497356</v>
      </c>
      <c r="I10">
        <f t="shared" si="1"/>
        <v>0.99366157970307567</v>
      </c>
    </row>
    <row r="11" spans="1:9" x14ac:dyDescent="0.2">
      <c r="A11" t="s">
        <v>19</v>
      </c>
      <c r="B11">
        <v>3</v>
      </c>
      <c r="C11">
        <v>2</v>
      </c>
      <c r="D11">
        <v>2</v>
      </c>
      <c r="E11">
        <v>2.5600000000000001E-2</v>
      </c>
      <c r="F11">
        <v>57.354981847956999</v>
      </c>
      <c r="G11">
        <v>66.576937374554603</v>
      </c>
      <c r="H11">
        <f t="shared" si="0"/>
        <v>2.8431288888500417</v>
      </c>
      <c r="I11">
        <f t="shared" si="1"/>
        <v>1.1105972222070475</v>
      </c>
    </row>
    <row r="12" spans="1:9" x14ac:dyDescent="0.2">
      <c r="A12" t="s">
        <v>19</v>
      </c>
      <c r="B12">
        <v>3</v>
      </c>
      <c r="C12">
        <v>3</v>
      </c>
      <c r="D12">
        <v>1</v>
      </c>
      <c r="E12">
        <v>2.8899999999999999E-2</v>
      </c>
      <c r="F12">
        <v>55.636597696143902</v>
      </c>
      <c r="G12">
        <v>65.048073332260302</v>
      </c>
      <c r="H12">
        <f t="shared" si="0"/>
        <v>2.9015579386146864</v>
      </c>
      <c r="I12">
        <f t="shared" si="1"/>
        <v>1.0039992867178846</v>
      </c>
    </row>
    <row r="13" spans="1:9" x14ac:dyDescent="0.2">
      <c r="A13" t="s">
        <v>19</v>
      </c>
      <c r="B13">
        <v>3</v>
      </c>
      <c r="C13">
        <v>3</v>
      </c>
      <c r="D13">
        <v>2</v>
      </c>
      <c r="E13">
        <v>3.6299999999999999E-2</v>
      </c>
      <c r="F13">
        <v>80.565883909398707</v>
      </c>
      <c r="G13">
        <v>95.994163482852002</v>
      </c>
      <c r="H13">
        <f t="shared" si="0"/>
        <v>4.7565385924956516</v>
      </c>
      <c r="I13">
        <f t="shared" si="1"/>
        <v>1.3103412100538985</v>
      </c>
    </row>
    <row r="14" spans="1:9" x14ac:dyDescent="0.2">
      <c r="A14" t="s">
        <v>13</v>
      </c>
      <c r="B14">
        <v>3</v>
      </c>
      <c r="C14">
        <v>1</v>
      </c>
      <c r="D14">
        <v>1</v>
      </c>
      <c r="E14">
        <v>2.12E-2</v>
      </c>
      <c r="F14">
        <v>34.347241435472</v>
      </c>
      <c r="G14">
        <v>71.394370110659594</v>
      </c>
      <c r="H14">
        <f t="shared" si="0"/>
        <v>11.421629770560337</v>
      </c>
      <c r="I14">
        <f t="shared" si="1"/>
        <v>5.3875612125284613</v>
      </c>
    </row>
    <row r="15" spans="1:9" x14ac:dyDescent="0.2">
      <c r="A15" t="s">
        <v>13</v>
      </c>
      <c r="B15">
        <v>3</v>
      </c>
      <c r="C15">
        <v>1</v>
      </c>
      <c r="D15">
        <v>2</v>
      </c>
      <c r="E15">
        <v>2.58E-2</v>
      </c>
      <c r="F15">
        <v>64.710462535082996</v>
      </c>
      <c r="G15">
        <v>65.783354398873797</v>
      </c>
      <c r="H15">
        <f t="shared" si="0"/>
        <v>0.33077256160670393</v>
      </c>
      <c r="I15">
        <f t="shared" si="1"/>
        <v>0.12820641922740464</v>
      </c>
    </row>
    <row r="16" spans="1:9" x14ac:dyDescent="0.2">
      <c r="A16" t="s">
        <v>12</v>
      </c>
      <c r="B16">
        <v>3</v>
      </c>
      <c r="C16">
        <v>2</v>
      </c>
      <c r="D16">
        <v>1</v>
      </c>
      <c r="E16">
        <v>3.4500000000000003E-2</v>
      </c>
      <c r="F16">
        <v>64.463548045030805</v>
      </c>
      <c r="G16">
        <v>144.63173326955399</v>
      </c>
      <c r="H16">
        <f t="shared" si="0"/>
        <v>24.715851504720501</v>
      </c>
      <c r="I16">
        <f t="shared" si="1"/>
        <v>7.1640149289044928</v>
      </c>
    </row>
    <row r="17" spans="1:9" x14ac:dyDescent="0.2">
      <c r="A17" t="s">
        <v>12</v>
      </c>
      <c r="B17">
        <v>3</v>
      </c>
      <c r="C17">
        <v>2</v>
      </c>
      <c r="D17">
        <v>2</v>
      </c>
      <c r="E17">
        <v>2.2800000000000001E-2</v>
      </c>
      <c r="F17">
        <v>32.437183689785499</v>
      </c>
      <c r="G17">
        <v>69.871755249540698</v>
      </c>
      <c r="H17">
        <f t="shared" si="0"/>
        <v>11.541078411872528</v>
      </c>
      <c r="I17">
        <f t="shared" si="1"/>
        <v>5.0618764964353193</v>
      </c>
    </row>
    <row r="18" spans="1:9" x14ac:dyDescent="0.2">
      <c r="A18" t="s">
        <v>12</v>
      </c>
      <c r="B18">
        <v>3</v>
      </c>
      <c r="C18">
        <v>3</v>
      </c>
      <c r="D18">
        <v>1</v>
      </c>
      <c r="E18">
        <v>2.4899999999999999E-2</v>
      </c>
      <c r="F18">
        <v>55.7427759782801</v>
      </c>
      <c r="G18">
        <v>94.507339166777498</v>
      </c>
      <c r="H18">
        <f t="shared" si="0"/>
        <v>11.951114831013749</v>
      </c>
      <c r="I18">
        <f t="shared" si="1"/>
        <v>4.7996445104472896</v>
      </c>
    </row>
    <row r="19" spans="1:9" x14ac:dyDescent="0.2">
      <c r="A19" t="s">
        <v>12</v>
      </c>
      <c r="B19">
        <v>3</v>
      </c>
      <c r="C19">
        <v>3</v>
      </c>
      <c r="D19">
        <v>2</v>
      </c>
      <c r="E19">
        <v>1.8700000000000001E-2</v>
      </c>
      <c r="F19">
        <v>35.789927342287598</v>
      </c>
      <c r="G19">
        <v>76.5537767489282</v>
      </c>
      <c r="H19">
        <f t="shared" si="0"/>
        <v>12.567494772067299</v>
      </c>
      <c r="I19">
        <f t="shared" si="1"/>
        <v>6.7205854396081817</v>
      </c>
    </row>
    <row r="20" spans="1:9" x14ac:dyDescent="0.2">
      <c r="A20" t="s">
        <v>15</v>
      </c>
      <c r="B20">
        <v>3</v>
      </c>
      <c r="C20">
        <v>1</v>
      </c>
      <c r="D20">
        <v>1</v>
      </c>
      <c r="E20">
        <v>2.2700000000000001E-2</v>
      </c>
      <c r="F20">
        <v>31.4267616886256</v>
      </c>
      <c r="G20">
        <v>161.613024041671</v>
      </c>
      <c r="H20">
        <f t="shared" si="0"/>
        <v>40.136424683443899</v>
      </c>
      <c r="I20">
        <f t="shared" si="1"/>
        <v>17.681244353940041</v>
      </c>
    </row>
    <row r="21" spans="1:9" x14ac:dyDescent="0.2">
      <c r="A21" t="s">
        <v>15</v>
      </c>
      <c r="B21">
        <v>3</v>
      </c>
      <c r="C21">
        <v>1</v>
      </c>
      <c r="D21">
        <v>2</v>
      </c>
      <c r="E21">
        <v>2.41E-2</v>
      </c>
      <c r="F21">
        <v>66.193742545549497</v>
      </c>
      <c r="G21">
        <v>67.989544006916702</v>
      </c>
      <c r="H21">
        <f t="shared" si="0"/>
        <v>0.55364559053950935</v>
      </c>
      <c r="I21">
        <f t="shared" si="1"/>
        <v>0.22972846080477569</v>
      </c>
    </row>
    <row r="22" spans="1:9" x14ac:dyDescent="0.2">
      <c r="A22" t="s">
        <v>14</v>
      </c>
      <c r="B22">
        <v>3</v>
      </c>
      <c r="C22">
        <v>2</v>
      </c>
      <c r="D22">
        <v>1</v>
      </c>
      <c r="E22">
        <v>2.53E-2</v>
      </c>
      <c r="F22">
        <v>65.389878126035995</v>
      </c>
      <c r="G22">
        <v>144.161711219035</v>
      </c>
      <c r="H22">
        <f t="shared" si="0"/>
        <v>24.285356142571594</v>
      </c>
      <c r="I22">
        <f t="shared" si="1"/>
        <v>9.5989549970638706</v>
      </c>
    </row>
    <row r="23" spans="1:9" x14ac:dyDescent="0.2">
      <c r="A23" t="s">
        <v>14</v>
      </c>
      <c r="B23">
        <v>3</v>
      </c>
      <c r="C23">
        <v>2</v>
      </c>
      <c r="D23">
        <v>2</v>
      </c>
      <c r="E23">
        <v>2.5499999999999998E-2</v>
      </c>
      <c r="F23">
        <v>78.4016927477671</v>
      </c>
      <c r="G23">
        <v>178.52501965941701</v>
      </c>
      <c r="H23">
        <f t="shared" si="0"/>
        <v>30.86802168686167</v>
      </c>
      <c r="I23">
        <f t="shared" si="1"/>
        <v>12.105106543867322</v>
      </c>
    </row>
    <row r="24" spans="1:9" x14ac:dyDescent="0.2">
      <c r="A24" t="s">
        <v>14</v>
      </c>
      <c r="B24">
        <v>3</v>
      </c>
      <c r="C24">
        <v>3</v>
      </c>
      <c r="D24">
        <v>1</v>
      </c>
      <c r="E24">
        <v>3.4200000000000001E-2</v>
      </c>
      <c r="F24">
        <v>96.270881302250203</v>
      </c>
      <c r="G24">
        <v>198.764809791511</v>
      </c>
      <c r="H24">
        <f t="shared" si="0"/>
        <v>31.598878153239106</v>
      </c>
      <c r="I24">
        <f t="shared" si="1"/>
        <v>9.2394380565026619</v>
      </c>
    </row>
    <row r="25" spans="1:9" x14ac:dyDescent="0.2">
      <c r="A25" t="s">
        <v>14</v>
      </c>
      <c r="B25">
        <v>3</v>
      </c>
      <c r="C25">
        <v>3</v>
      </c>
      <c r="D25">
        <v>2</v>
      </c>
      <c r="E25">
        <v>3.0499999999999999E-2</v>
      </c>
      <c r="F25">
        <v>40.524817237124601</v>
      </c>
      <c r="G25">
        <v>195.086480643882</v>
      </c>
      <c r="H25">
        <f t="shared" si="0"/>
        <v>47.651360828303304</v>
      </c>
      <c r="I25">
        <f t="shared" si="1"/>
        <v>15.623396992886329</v>
      </c>
    </row>
    <row r="26" spans="1:9" x14ac:dyDescent="0.2">
      <c r="A26" t="s">
        <v>17</v>
      </c>
      <c r="B26">
        <v>3</v>
      </c>
      <c r="C26">
        <v>1</v>
      </c>
      <c r="D26">
        <v>1</v>
      </c>
      <c r="E26">
        <v>2.7900000000000001E-2</v>
      </c>
      <c r="F26">
        <v>72.256479546558595</v>
      </c>
      <c r="G26">
        <v>142.44364893491201</v>
      </c>
      <c r="H26">
        <f t="shared" si="0"/>
        <v>21.638704322429358</v>
      </c>
      <c r="I26">
        <f t="shared" si="1"/>
        <v>7.7558080008707373</v>
      </c>
    </row>
    <row r="27" spans="1:9" x14ac:dyDescent="0.2">
      <c r="A27" t="s">
        <v>17</v>
      </c>
      <c r="B27">
        <v>3</v>
      </c>
      <c r="C27">
        <v>1</v>
      </c>
      <c r="D27">
        <v>2</v>
      </c>
      <c r="E27">
        <v>2.5100000000000001E-2</v>
      </c>
      <c r="F27">
        <v>69.618104219938104</v>
      </c>
      <c r="G27">
        <v>149.85953458805599</v>
      </c>
      <c r="H27">
        <f t="shared" si="0"/>
        <v>24.738432982490746</v>
      </c>
      <c r="I27">
        <f t="shared" si="1"/>
        <v>9.8559493954146404</v>
      </c>
    </row>
    <row r="28" spans="1:9" x14ac:dyDescent="0.2">
      <c r="A28" t="s">
        <v>16</v>
      </c>
      <c r="B28">
        <v>3</v>
      </c>
      <c r="C28">
        <v>2</v>
      </c>
      <c r="D28">
        <v>1</v>
      </c>
      <c r="E28">
        <v>1.9400000000000001E-2</v>
      </c>
      <c r="F28">
        <v>51.950382878589501</v>
      </c>
      <c r="G28">
        <v>53.573885325410899</v>
      </c>
      <c r="H28">
        <f t="shared" si="0"/>
        <v>0.50052580435503702</v>
      </c>
      <c r="I28">
        <f t="shared" si="1"/>
        <v>0.25800299193558607</v>
      </c>
    </row>
    <row r="29" spans="1:9" x14ac:dyDescent="0.2">
      <c r="A29" t="s">
        <v>16</v>
      </c>
      <c r="B29">
        <v>3</v>
      </c>
      <c r="C29">
        <v>2</v>
      </c>
      <c r="D29">
        <v>2</v>
      </c>
      <c r="E29">
        <v>1.9300000000000001E-2</v>
      </c>
      <c r="F29">
        <v>31.259835218937599</v>
      </c>
      <c r="G29">
        <v>90.907466955135803</v>
      </c>
      <c r="H29">
        <f t="shared" si="0"/>
        <v>18.389364864269908</v>
      </c>
      <c r="I29">
        <f t="shared" si="1"/>
        <v>9.52816832345591</v>
      </c>
    </row>
    <row r="30" spans="1:9" x14ac:dyDescent="0.2">
      <c r="A30" t="s">
        <v>16</v>
      </c>
      <c r="B30">
        <v>3</v>
      </c>
      <c r="C30">
        <v>3</v>
      </c>
      <c r="D30">
        <v>1</v>
      </c>
      <c r="E30">
        <v>3.0099999999999998E-2</v>
      </c>
      <c r="F30">
        <v>31.868654707438001</v>
      </c>
      <c r="G30">
        <v>134.33059723448801</v>
      </c>
      <c r="H30">
        <f t="shared" si="0"/>
        <v>31.58901688108952</v>
      </c>
      <c r="I30">
        <f t="shared" si="1"/>
        <v>10.494689993717449</v>
      </c>
    </row>
    <row r="31" spans="1:9" x14ac:dyDescent="0.2">
      <c r="A31" t="s">
        <v>16</v>
      </c>
      <c r="B31">
        <v>3</v>
      </c>
      <c r="C31">
        <v>3</v>
      </c>
      <c r="D31">
        <v>2</v>
      </c>
      <c r="E31">
        <v>2.0799999999999999E-2</v>
      </c>
      <c r="F31">
        <v>46.741534736838098</v>
      </c>
      <c r="G31">
        <v>197.22547927756199</v>
      </c>
      <c r="H31">
        <f t="shared" si="0"/>
        <v>46.394200101905177</v>
      </c>
      <c r="I31">
        <f t="shared" si="1"/>
        <v>22.304903895146722</v>
      </c>
    </row>
    <row r="32" spans="1:9" x14ac:dyDescent="0.2">
      <c r="A32" t="s">
        <v>18</v>
      </c>
      <c r="B32">
        <v>3</v>
      </c>
      <c r="C32">
        <v>1</v>
      </c>
      <c r="D32">
        <v>1</v>
      </c>
      <c r="E32">
        <v>2.3300000000000001E-2</v>
      </c>
      <c r="F32">
        <v>33.401457800400401</v>
      </c>
      <c r="G32">
        <v>33.735312460775098</v>
      </c>
      <c r="H32">
        <f t="shared" si="0"/>
        <v>0.1029273917935193</v>
      </c>
      <c r="I32">
        <f t="shared" si="1"/>
        <v>4.4174846263313E-2</v>
      </c>
    </row>
    <row r="33" spans="1:9" x14ac:dyDescent="0.2">
      <c r="A33" t="s">
        <v>18</v>
      </c>
      <c r="B33">
        <v>3</v>
      </c>
      <c r="C33">
        <v>1</v>
      </c>
      <c r="D33">
        <v>2</v>
      </c>
      <c r="E33">
        <v>2.1600000000000001E-2</v>
      </c>
      <c r="F33">
        <v>46.901451597091402</v>
      </c>
      <c r="G33">
        <v>133.390541256707</v>
      </c>
      <c r="H33">
        <f t="shared" si="0"/>
        <v>26.664586342059486</v>
      </c>
      <c r="I33">
        <f t="shared" si="1"/>
        <v>12.344715899101613</v>
      </c>
    </row>
    <row r="34" spans="1:9" x14ac:dyDescent="0.2">
      <c r="A34" t="s">
        <v>18</v>
      </c>
      <c r="B34">
        <v>3</v>
      </c>
      <c r="C34">
        <v>2</v>
      </c>
      <c r="D34">
        <v>1</v>
      </c>
      <c r="E34">
        <v>4.0800000000000003E-2</v>
      </c>
      <c r="F34">
        <v>100.31876750597399</v>
      </c>
      <c r="G34">
        <v>103.595290131621</v>
      </c>
      <c r="H34">
        <f t="shared" si="0"/>
        <v>1.0101519254869715</v>
      </c>
      <c r="I34">
        <f t="shared" si="1"/>
        <v>0.24758625624680672</v>
      </c>
    </row>
    <row r="35" spans="1:9" x14ac:dyDescent="0.2">
      <c r="A35" t="s">
        <v>18</v>
      </c>
      <c r="B35">
        <v>3</v>
      </c>
      <c r="C35">
        <v>2</v>
      </c>
      <c r="D35">
        <v>2</v>
      </c>
      <c r="E35">
        <v>3.4299999999999997E-2</v>
      </c>
      <c r="F35">
        <v>73.441811238753502</v>
      </c>
      <c r="G35">
        <v>270.55252826854399</v>
      </c>
      <c r="H35">
        <f t="shared" si="0"/>
        <v>60.769234060284411</v>
      </c>
      <c r="I35">
        <f t="shared" si="1"/>
        <v>17.716977860141231</v>
      </c>
    </row>
    <row r="36" spans="1:9" x14ac:dyDescent="0.2">
      <c r="A36" t="s">
        <v>18</v>
      </c>
      <c r="B36">
        <v>3</v>
      </c>
      <c r="C36">
        <v>3</v>
      </c>
      <c r="D36">
        <v>1</v>
      </c>
      <c r="E36">
        <v>2.8199999999999999E-2</v>
      </c>
      <c r="F36">
        <v>71.793068196819107</v>
      </c>
      <c r="G36">
        <v>164.59659467316999</v>
      </c>
      <c r="H36">
        <f t="shared" si="0"/>
        <v>28.611327212658978</v>
      </c>
      <c r="I36">
        <f t="shared" si="1"/>
        <v>10.145860713708858</v>
      </c>
    </row>
    <row r="37" spans="1:9" x14ac:dyDescent="0.2">
      <c r="A37" t="s">
        <v>18</v>
      </c>
      <c r="B37">
        <v>3</v>
      </c>
      <c r="C37">
        <v>3</v>
      </c>
      <c r="D37">
        <v>2</v>
      </c>
      <c r="E37">
        <v>2.86E-2</v>
      </c>
      <c r="F37">
        <v>68.663518616718704</v>
      </c>
      <c r="G37">
        <v>203.98058513959799</v>
      </c>
      <c r="H37">
        <f t="shared" si="0"/>
        <v>41.718251609003687</v>
      </c>
      <c r="I37">
        <f t="shared" si="1"/>
        <v>14.5868012618894</v>
      </c>
    </row>
    <row r="38" spans="1:9" x14ac:dyDescent="0.2">
      <c r="A38" t="s">
        <v>12</v>
      </c>
      <c r="B38">
        <v>6</v>
      </c>
      <c r="C38">
        <v>1</v>
      </c>
      <c r="D38">
        <v>1</v>
      </c>
      <c r="E38">
        <v>1.8800000000000001E-2</v>
      </c>
      <c r="F38">
        <v>52.545615536501401</v>
      </c>
      <c r="G38">
        <v>62.296268931257202</v>
      </c>
      <c r="H38">
        <f t="shared" si="0"/>
        <v>3.0061264416032136</v>
      </c>
      <c r="I38">
        <f t="shared" si="1"/>
        <v>1.599003426384688</v>
      </c>
    </row>
    <row r="39" spans="1:9" x14ac:dyDescent="0.2">
      <c r="A39" t="s">
        <v>12</v>
      </c>
      <c r="B39">
        <v>6</v>
      </c>
      <c r="C39">
        <v>1</v>
      </c>
      <c r="D39">
        <v>2</v>
      </c>
      <c r="E39">
        <v>2.8899999999999999E-2</v>
      </c>
      <c r="F39">
        <v>64.259299730581702</v>
      </c>
      <c r="G39">
        <v>158.56469312350001</v>
      </c>
      <c r="H39">
        <f t="shared" si="0"/>
        <v>29.074352783036716</v>
      </c>
      <c r="I39">
        <f t="shared" si="1"/>
        <v>10.060329682711668</v>
      </c>
    </row>
    <row r="40" spans="1:9" x14ac:dyDescent="0.2">
      <c r="A40" t="s">
        <v>12</v>
      </c>
      <c r="B40">
        <v>6</v>
      </c>
      <c r="C40">
        <v>2</v>
      </c>
      <c r="D40">
        <v>1</v>
      </c>
      <c r="E40">
        <v>3.1300000000000001E-2</v>
      </c>
      <c r="F40">
        <v>82.069126321276698</v>
      </c>
      <c r="G40">
        <v>192.216881593963</v>
      </c>
      <c r="H40">
        <f t="shared" si="0"/>
        <v>33.958552950569185</v>
      </c>
      <c r="I40">
        <f t="shared" si="1"/>
        <v>10.849377939478973</v>
      </c>
    </row>
    <row r="41" spans="1:9" x14ac:dyDescent="0.2">
      <c r="A41" t="s">
        <v>12</v>
      </c>
      <c r="B41">
        <v>6</v>
      </c>
      <c r="C41">
        <v>2</v>
      </c>
      <c r="D41">
        <v>2</v>
      </c>
      <c r="E41">
        <v>2.75E-2</v>
      </c>
      <c r="F41">
        <v>56.2334641394065</v>
      </c>
      <c r="G41">
        <v>136.031645952601</v>
      </c>
      <c r="H41">
        <f t="shared" si="0"/>
        <v>24.601779453007868</v>
      </c>
      <c r="I41">
        <f t="shared" si="1"/>
        <v>8.9461016192755878</v>
      </c>
    </row>
    <row r="42" spans="1:9" x14ac:dyDescent="0.2">
      <c r="A42" t="s">
        <v>12</v>
      </c>
      <c r="B42">
        <v>6</v>
      </c>
      <c r="C42">
        <v>3</v>
      </c>
      <c r="D42">
        <v>1</v>
      </c>
      <c r="E42">
        <v>2.53E-2</v>
      </c>
      <c r="F42">
        <v>29.4693710454033</v>
      </c>
      <c r="G42">
        <v>79.970499188779598</v>
      </c>
      <c r="H42">
        <f t="shared" si="0"/>
        <v>15.569497806602914</v>
      </c>
      <c r="I42">
        <f t="shared" si="1"/>
        <v>6.1539517022145906</v>
      </c>
    </row>
    <row r="43" spans="1:9" x14ac:dyDescent="0.2">
      <c r="A43" t="s">
        <v>12</v>
      </c>
      <c r="B43">
        <v>6</v>
      </c>
      <c r="C43">
        <v>3</v>
      </c>
      <c r="D43">
        <v>2</v>
      </c>
      <c r="E43">
        <v>3.2899999999999999E-2</v>
      </c>
      <c r="F43">
        <v>80.155317555063306</v>
      </c>
      <c r="G43">
        <v>204.593118190377</v>
      </c>
      <c r="H43">
        <f t="shared" si="0"/>
        <v>38.364173935867214</v>
      </c>
      <c r="I43">
        <f t="shared" si="1"/>
        <v>11.660843141600978</v>
      </c>
    </row>
    <row r="44" spans="1:9" x14ac:dyDescent="0.2">
      <c r="A44" t="s">
        <v>14</v>
      </c>
      <c r="B44">
        <v>6</v>
      </c>
      <c r="C44">
        <v>1</v>
      </c>
      <c r="D44">
        <v>1</v>
      </c>
      <c r="E44">
        <v>3.3000000000000002E-2</v>
      </c>
      <c r="F44">
        <v>46.9113864754231</v>
      </c>
      <c r="G44">
        <v>127.65288754751199</v>
      </c>
      <c r="H44">
        <f t="shared" si="0"/>
        <v>24.892604780525009</v>
      </c>
      <c r="I44">
        <f t="shared" si="1"/>
        <v>7.5432135698560634</v>
      </c>
    </row>
    <row r="45" spans="1:9" x14ac:dyDescent="0.2">
      <c r="A45" t="s">
        <v>14</v>
      </c>
      <c r="B45">
        <v>6</v>
      </c>
      <c r="C45">
        <v>1</v>
      </c>
      <c r="D45">
        <v>2</v>
      </c>
      <c r="E45">
        <v>2.8199999999999999E-2</v>
      </c>
      <c r="F45">
        <v>69.937290597440295</v>
      </c>
      <c r="G45">
        <v>173.56305713501899</v>
      </c>
      <c r="H45">
        <f t="shared" si="0"/>
        <v>31.947823823535515</v>
      </c>
      <c r="I45">
        <f t="shared" si="1"/>
        <v>11.329015540260821</v>
      </c>
    </row>
    <row r="46" spans="1:9" x14ac:dyDescent="0.2">
      <c r="A46" t="s">
        <v>14</v>
      </c>
      <c r="B46">
        <v>6</v>
      </c>
      <c r="C46">
        <v>2</v>
      </c>
      <c r="D46">
        <v>1</v>
      </c>
      <c r="E46">
        <v>2.8299999999999999E-2</v>
      </c>
      <c r="F46">
        <v>77.147319853127598</v>
      </c>
      <c r="G46">
        <v>149.68656834802201</v>
      </c>
      <c r="H46">
        <f t="shared" si="0"/>
        <v>22.363850310975948</v>
      </c>
      <c r="I46">
        <f t="shared" si="1"/>
        <v>7.9024206045851413</v>
      </c>
    </row>
    <row r="47" spans="1:9" x14ac:dyDescent="0.2">
      <c r="A47" t="s">
        <v>14</v>
      </c>
      <c r="B47">
        <v>6</v>
      </c>
      <c r="C47">
        <v>2</v>
      </c>
      <c r="D47">
        <v>2</v>
      </c>
      <c r="E47">
        <v>2.6700000000000002E-2</v>
      </c>
      <c r="F47">
        <v>43.814745716330698</v>
      </c>
      <c r="G47">
        <v>216.736745008757</v>
      </c>
      <c r="H47">
        <f t="shared" si="0"/>
        <v>53.311852381855033</v>
      </c>
      <c r="I47">
        <f t="shared" si="1"/>
        <v>19.966985910807125</v>
      </c>
    </row>
    <row r="48" spans="1:9" x14ac:dyDescent="0.2">
      <c r="A48" t="s">
        <v>14</v>
      </c>
      <c r="B48">
        <v>6</v>
      </c>
      <c r="C48">
        <v>3</v>
      </c>
      <c r="D48">
        <v>1</v>
      </c>
      <c r="E48">
        <v>2.18E-2</v>
      </c>
      <c r="F48">
        <v>53.907224568292399</v>
      </c>
      <c r="G48">
        <v>243.623549715997</v>
      </c>
      <c r="H48">
        <f>(G48-F48)*0.3083</f>
        <v>58.48954304303733</v>
      </c>
      <c r="I48">
        <f t="shared" si="1"/>
        <v>26.830065616072169</v>
      </c>
    </row>
    <row r="49" spans="1:9" x14ac:dyDescent="0.2">
      <c r="A49" t="s">
        <v>14</v>
      </c>
      <c r="B49">
        <v>6</v>
      </c>
      <c r="C49">
        <v>3</v>
      </c>
      <c r="D49">
        <v>2</v>
      </c>
      <c r="E49">
        <v>2.87E-2</v>
      </c>
      <c r="F49">
        <v>77.727315159909907</v>
      </c>
      <c r="G49">
        <v>286.74105623269702</v>
      </c>
      <c r="H49">
        <f t="shared" si="0"/>
        <v>64.438936372740272</v>
      </c>
      <c r="I49">
        <f t="shared" si="1"/>
        <v>22.452591070641212</v>
      </c>
    </row>
    <row r="50" spans="1:9" x14ac:dyDescent="0.2">
      <c r="A50" t="s">
        <v>16</v>
      </c>
      <c r="B50">
        <v>6</v>
      </c>
      <c r="C50">
        <v>1</v>
      </c>
      <c r="D50">
        <v>1</v>
      </c>
      <c r="E50">
        <v>3.6600000000000001E-2</v>
      </c>
      <c r="F50">
        <v>59.970985718214799</v>
      </c>
      <c r="G50">
        <v>145.74445118168001</v>
      </c>
      <c r="H50">
        <f t="shared" si="0"/>
        <v>26.443959402386326</v>
      </c>
      <c r="I50">
        <f t="shared" si="1"/>
        <v>7.2251255197776842</v>
      </c>
    </row>
    <row r="51" spans="1:9" x14ac:dyDescent="0.2">
      <c r="A51" t="s">
        <v>16</v>
      </c>
      <c r="B51">
        <v>6</v>
      </c>
      <c r="C51">
        <v>1</v>
      </c>
      <c r="D51">
        <v>2</v>
      </c>
      <c r="E51">
        <v>1.9800000000000002E-2</v>
      </c>
      <c r="F51">
        <v>34.484397218079799</v>
      </c>
      <c r="G51">
        <v>155.619337871108</v>
      </c>
      <c r="H51">
        <f t="shared" si="0"/>
        <v>37.345902203328592</v>
      </c>
      <c r="I51">
        <f t="shared" si="1"/>
        <v>18.861566769357871</v>
      </c>
    </row>
    <row r="52" spans="1:9" x14ac:dyDescent="0.2">
      <c r="A52" t="s">
        <v>16</v>
      </c>
      <c r="B52">
        <v>6</v>
      </c>
      <c r="C52">
        <v>2</v>
      </c>
      <c r="D52">
        <v>1</v>
      </c>
      <c r="E52">
        <v>3.0800000000000001E-2</v>
      </c>
      <c r="F52">
        <v>51.703267172353598</v>
      </c>
      <c r="G52">
        <v>187.20766854308499</v>
      </c>
      <c r="H52">
        <f t="shared" si="0"/>
        <v>41.776006942596489</v>
      </c>
      <c r="I52">
        <f t="shared" si="1"/>
        <v>13.563638617726133</v>
      </c>
    </row>
    <row r="53" spans="1:9" x14ac:dyDescent="0.2">
      <c r="A53" t="s">
        <v>16</v>
      </c>
      <c r="B53">
        <v>6</v>
      </c>
      <c r="C53">
        <v>2</v>
      </c>
      <c r="D53">
        <v>2</v>
      </c>
      <c r="E53">
        <v>2.1000000000000001E-2</v>
      </c>
      <c r="F53">
        <v>30.021537528225799</v>
      </c>
      <c r="G53">
        <v>180.547758870156</v>
      </c>
      <c r="H53">
        <f t="shared" si="0"/>
        <v>46.407234039717089</v>
      </c>
      <c r="I53">
        <f t="shared" si="1"/>
        <v>22.098682876055754</v>
      </c>
    </row>
    <row r="54" spans="1:9" x14ac:dyDescent="0.2">
      <c r="A54" t="s">
        <v>16</v>
      </c>
      <c r="B54">
        <v>6</v>
      </c>
      <c r="C54">
        <v>3</v>
      </c>
      <c r="D54">
        <v>1</v>
      </c>
      <c r="E54">
        <v>2.7300000000000001E-2</v>
      </c>
      <c r="F54">
        <v>66.361071296859606</v>
      </c>
      <c r="G54">
        <v>225.31959529698199</v>
      </c>
      <c r="H54">
        <f t="shared" si="0"/>
        <v>49.006912949237737</v>
      </c>
      <c r="I54">
        <f t="shared" si="1"/>
        <v>17.951250164555947</v>
      </c>
    </row>
    <row r="55" spans="1:9" x14ac:dyDescent="0.2">
      <c r="A55" t="s">
        <v>16</v>
      </c>
      <c r="B55">
        <v>6</v>
      </c>
      <c r="C55">
        <v>3</v>
      </c>
      <c r="D55">
        <v>2</v>
      </c>
      <c r="E55">
        <v>1.9199999999999998E-2</v>
      </c>
      <c r="F55">
        <v>34.842916457762101</v>
      </c>
      <c r="G55">
        <v>310.11201749947702</v>
      </c>
      <c r="H55">
        <f t="shared" si="0"/>
        <v>84.865463851160712</v>
      </c>
      <c r="I55">
        <f t="shared" si="1"/>
        <v>44.200762422479542</v>
      </c>
    </row>
    <row r="56" spans="1:9" x14ac:dyDescent="0.2">
      <c r="A56" t="s">
        <v>18</v>
      </c>
      <c r="B56">
        <v>6</v>
      </c>
      <c r="C56">
        <v>1</v>
      </c>
      <c r="D56">
        <v>1</v>
      </c>
      <c r="E56">
        <v>2.8899999999999999E-2</v>
      </c>
      <c r="F56">
        <v>68.091374087411396</v>
      </c>
      <c r="G56">
        <v>193.77240815040301</v>
      </c>
      <c r="H56">
        <f t="shared" si="0"/>
        <v>38.747462801620316</v>
      </c>
      <c r="I56">
        <f t="shared" si="1"/>
        <v>13.407426574955126</v>
      </c>
    </row>
    <row r="57" spans="1:9" x14ac:dyDescent="0.2">
      <c r="A57" t="s">
        <v>18</v>
      </c>
      <c r="B57">
        <v>6</v>
      </c>
      <c r="C57">
        <v>1</v>
      </c>
      <c r="D57">
        <v>2</v>
      </c>
      <c r="E57">
        <v>3.32E-2</v>
      </c>
      <c r="F57">
        <v>50.9802518873663</v>
      </c>
      <c r="G57">
        <v>274.06168790829099</v>
      </c>
      <c r="H57">
        <f t="shared" si="0"/>
        <v>68.776006725251079</v>
      </c>
      <c r="I57">
        <f t="shared" si="1"/>
        <v>20.715664676280447</v>
      </c>
    </row>
    <row r="58" spans="1:9" x14ac:dyDescent="0.2">
      <c r="A58" t="s">
        <v>18</v>
      </c>
      <c r="B58">
        <v>6</v>
      </c>
      <c r="C58">
        <v>2</v>
      </c>
      <c r="D58">
        <v>1</v>
      </c>
      <c r="E58">
        <v>2.47E-2</v>
      </c>
      <c r="F58">
        <v>32.2647259480513</v>
      </c>
      <c r="G58">
        <v>179.359587562005</v>
      </c>
      <c r="H58">
        <f t="shared" si="0"/>
        <v>45.349345835581929</v>
      </c>
      <c r="I58">
        <f t="shared" si="1"/>
        <v>18.360059042745721</v>
      </c>
    </row>
    <row r="59" spans="1:9" x14ac:dyDescent="0.2">
      <c r="A59" t="s">
        <v>18</v>
      </c>
      <c r="B59">
        <v>6</v>
      </c>
      <c r="C59">
        <v>2</v>
      </c>
      <c r="D59">
        <v>2</v>
      </c>
      <c r="E59">
        <v>2.5100000000000001E-2</v>
      </c>
      <c r="F59">
        <v>38.593810223676499</v>
      </c>
      <c r="G59">
        <v>240.173293195383</v>
      </c>
      <c r="H59">
        <f t="shared" si="0"/>
        <v>62.146954600177118</v>
      </c>
      <c r="I59">
        <f t="shared" si="1"/>
        <v>24.759742868596462</v>
      </c>
    </row>
    <row r="60" spans="1:9" x14ac:dyDescent="0.2">
      <c r="A60" t="s">
        <v>18</v>
      </c>
      <c r="B60">
        <v>6</v>
      </c>
      <c r="C60">
        <v>3</v>
      </c>
      <c r="D60">
        <v>1</v>
      </c>
      <c r="E60">
        <v>2.8899999999999999E-2</v>
      </c>
      <c r="F60">
        <v>44.489432856802999</v>
      </c>
      <c r="G60">
        <v>260.783109346662</v>
      </c>
      <c r="H60">
        <f t="shared" si="0"/>
        <v>66.683340461823533</v>
      </c>
      <c r="I60">
        <f t="shared" si="1"/>
        <v>23.073820229004685</v>
      </c>
    </row>
    <row r="61" spans="1:9" ht="14.25" customHeight="1" x14ac:dyDescent="0.2">
      <c r="A61" t="s">
        <v>18</v>
      </c>
      <c r="B61">
        <v>6</v>
      </c>
      <c r="C61">
        <v>3</v>
      </c>
      <c r="D61">
        <v>2</v>
      </c>
      <c r="E61">
        <v>2.8400000000000002E-2</v>
      </c>
      <c r="F61">
        <v>73.691806299518106</v>
      </c>
      <c r="G61">
        <v>247.94848807565</v>
      </c>
      <c r="H61">
        <f t="shared" si="0"/>
        <v>53.723334991581467</v>
      </c>
      <c r="I61">
        <f t="shared" si="1"/>
        <v>18.916667250556856</v>
      </c>
    </row>
    <row r="62" spans="1:9" s="2" customFormat="1" x14ac:dyDescent="0.2">
      <c r="A62" s="2" t="s">
        <v>12</v>
      </c>
      <c r="B62" s="2">
        <v>9</v>
      </c>
      <c r="C62" s="2">
        <v>1</v>
      </c>
      <c r="D62" s="2">
        <v>1</v>
      </c>
      <c r="E62" s="2">
        <v>2.3800000000000002E-2</v>
      </c>
      <c r="F62" s="2">
        <v>54.971974914399702</v>
      </c>
      <c r="G62" s="2">
        <v>62.754088742076803</v>
      </c>
      <c r="H62">
        <f t="shared" si="0"/>
        <v>2.3992256930728502</v>
      </c>
      <c r="I62">
        <f t="shared" si="1"/>
        <v>1.0080780222995167</v>
      </c>
    </row>
    <row r="63" spans="1:9" s="2" customFormat="1" x14ac:dyDescent="0.2">
      <c r="A63" s="2" t="s">
        <v>12</v>
      </c>
      <c r="B63" s="2">
        <v>9</v>
      </c>
      <c r="C63" s="2">
        <v>1</v>
      </c>
      <c r="D63" s="2">
        <v>2</v>
      </c>
      <c r="E63" s="2">
        <v>3.1199999999999999E-2</v>
      </c>
      <c r="F63" s="2">
        <v>83.639361773230405</v>
      </c>
      <c r="G63" s="2">
        <v>155.947324315369</v>
      </c>
      <c r="H63">
        <f t="shared" si="0"/>
        <v>22.292544851741329</v>
      </c>
      <c r="I63">
        <f t="shared" si="1"/>
        <v>7.1450464268401701</v>
      </c>
    </row>
    <row r="64" spans="1:9" s="2" customFormat="1" x14ac:dyDescent="0.2">
      <c r="A64" s="2" t="s">
        <v>12</v>
      </c>
      <c r="B64" s="2">
        <v>9</v>
      </c>
      <c r="C64" s="2">
        <v>2</v>
      </c>
      <c r="D64" s="2">
        <v>1</v>
      </c>
      <c r="E64" s="2">
        <v>2.75E-2</v>
      </c>
      <c r="F64" s="2">
        <v>100.79863844495399</v>
      </c>
      <c r="G64" s="2">
        <v>159.84718118943101</v>
      </c>
      <c r="H64">
        <f t="shared" si="0"/>
        <v>18.204665728122265</v>
      </c>
      <c r="I64">
        <f t="shared" si="1"/>
        <v>6.6198784465899152</v>
      </c>
    </row>
    <row r="65" spans="1:9" s="2" customFormat="1" x14ac:dyDescent="0.2">
      <c r="A65" s="2" t="s">
        <v>12</v>
      </c>
      <c r="B65" s="2">
        <v>9</v>
      </c>
      <c r="C65" s="2">
        <v>2</v>
      </c>
      <c r="D65" s="2">
        <v>2</v>
      </c>
      <c r="E65" s="2">
        <v>0.03</v>
      </c>
      <c r="F65" s="2">
        <v>49.753231043186098</v>
      </c>
      <c r="G65" s="2">
        <v>102.546189329304</v>
      </c>
      <c r="H65">
        <f t="shared" si="0"/>
        <v>16.27606903961015</v>
      </c>
      <c r="I65">
        <f t="shared" si="1"/>
        <v>5.4253563465367165</v>
      </c>
    </row>
    <row r="66" spans="1:9" s="2" customFormat="1" x14ac:dyDescent="0.2">
      <c r="A66" s="2" t="s">
        <v>12</v>
      </c>
      <c r="B66" s="2">
        <v>9</v>
      </c>
      <c r="C66" s="2">
        <v>3</v>
      </c>
      <c r="D66" s="2">
        <v>1</v>
      </c>
      <c r="E66" s="2">
        <v>2.47E-2</v>
      </c>
      <c r="F66" s="2">
        <v>30.1100526849803</v>
      </c>
      <c r="G66" s="2">
        <v>143.671724425869</v>
      </c>
      <c r="H66">
        <f t="shared" si="0"/>
        <v>35.011063397715986</v>
      </c>
      <c r="I66">
        <f t="shared" si="1"/>
        <v>14.174519594216999</v>
      </c>
    </row>
    <row r="67" spans="1:9" s="2" customFormat="1" x14ac:dyDescent="0.2">
      <c r="A67" s="2" t="s">
        <v>12</v>
      </c>
      <c r="B67" s="2">
        <v>9</v>
      </c>
      <c r="C67" s="2">
        <v>3</v>
      </c>
      <c r="D67" s="2">
        <v>2</v>
      </c>
      <c r="E67" s="2">
        <v>3.9899999999999998E-2</v>
      </c>
      <c r="F67" s="2">
        <v>77.919344261752201</v>
      </c>
      <c r="G67" s="2">
        <v>171.093524795213</v>
      </c>
      <c r="H67">
        <f t="shared" ref="H67:H126" si="2">(G67-F67)*0.3083</f>
        <v>28.725599858465966</v>
      </c>
      <c r="I67">
        <f t="shared" ref="I67:I130" si="3">H67*0.01/E67</f>
        <v>7.1993984607684132</v>
      </c>
    </row>
    <row r="68" spans="1:9" s="2" customFormat="1" x14ac:dyDescent="0.2">
      <c r="A68" s="2" t="s">
        <v>14</v>
      </c>
      <c r="B68" s="2">
        <v>9</v>
      </c>
      <c r="C68" s="2">
        <v>1</v>
      </c>
      <c r="D68" s="2">
        <v>1</v>
      </c>
      <c r="E68" s="2">
        <v>1.5800000000000002E-2</v>
      </c>
      <c r="F68" s="2">
        <v>40.360583565208699</v>
      </c>
      <c r="G68" s="2">
        <v>195.29496462466</v>
      </c>
      <c r="H68">
        <f t="shared" si="2"/>
        <v>47.766269680628845</v>
      </c>
      <c r="I68">
        <f t="shared" si="3"/>
        <v>30.23181625356256</v>
      </c>
    </row>
    <row r="69" spans="1:9" s="2" customFormat="1" x14ac:dyDescent="0.2">
      <c r="A69" s="2" t="s">
        <v>14</v>
      </c>
      <c r="B69" s="2">
        <v>9</v>
      </c>
      <c r="C69" s="2">
        <v>1</v>
      </c>
      <c r="D69" s="2">
        <v>2</v>
      </c>
      <c r="E69" s="2">
        <v>3.4099999999999998E-2</v>
      </c>
      <c r="F69" s="2">
        <v>65.267939193338705</v>
      </c>
      <c r="G69" s="2">
        <v>151.43765086127499</v>
      </c>
      <c r="H69">
        <f t="shared" si="2"/>
        <v>26.566122107224757</v>
      </c>
      <c r="I69">
        <f t="shared" si="3"/>
        <v>7.7906516443474372</v>
      </c>
    </row>
    <row r="70" spans="1:9" s="2" customFormat="1" x14ac:dyDescent="0.2">
      <c r="A70" s="2" t="s">
        <v>14</v>
      </c>
      <c r="B70" s="2">
        <v>9</v>
      </c>
      <c r="C70" s="2">
        <v>2</v>
      </c>
      <c r="D70" s="2">
        <v>1</v>
      </c>
      <c r="E70" s="2">
        <v>3.61E-2</v>
      </c>
      <c r="F70" s="2">
        <v>45.874031816006898</v>
      </c>
      <c r="G70" s="2">
        <v>217.75940434960901</v>
      </c>
      <c r="H70">
        <f t="shared" si="2"/>
        <v>52.99226035210954</v>
      </c>
      <c r="I70">
        <f t="shared" si="3"/>
        <v>14.679296496429236</v>
      </c>
    </row>
    <row r="71" spans="1:9" s="2" customFormat="1" x14ac:dyDescent="0.2">
      <c r="A71" s="2" t="s">
        <v>14</v>
      </c>
      <c r="B71" s="2">
        <v>9</v>
      </c>
      <c r="C71" s="2">
        <v>2</v>
      </c>
      <c r="D71" s="2">
        <v>2</v>
      </c>
      <c r="E71" s="2">
        <v>2.1399999999999999E-2</v>
      </c>
      <c r="F71" s="2">
        <v>49.217650897059002</v>
      </c>
      <c r="G71" s="2">
        <v>135.26006247844799</v>
      </c>
      <c r="H71">
        <f t="shared" si="2"/>
        <v>26.526875490542228</v>
      </c>
      <c r="I71">
        <f t="shared" si="3"/>
        <v>12.395736210533752</v>
      </c>
    </row>
    <row r="72" spans="1:9" s="2" customFormat="1" x14ac:dyDescent="0.2">
      <c r="A72" s="2" t="s">
        <v>14</v>
      </c>
      <c r="B72" s="2">
        <v>9</v>
      </c>
      <c r="C72" s="2">
        <v>3</v>
      </c>
      <c r="D72" s="2">
        <v>1</v>
      </c>
      <c r="E72" s="2">
        <v>2.6499999999999999E-2</v>
      </c>
      <c r="F72" s="2">
        <v>43.9766036171875</v>
      </c>
      <c r="G72" s="2">
        <v>240.590636059513</v>
      </c>
      <c r="H72">
        <f t="shared" si="2"/>
        <v>60.616106201968961</v>
      </c>
      <c r="I72">
        <f t="shared" si="3"/>
        <v>22.874002340365649</v>
      </c>
    </row>
    <row r="73" spans="1:9" s="2" customFormat="1" x14ac:dyDescent="0.2">
      <c r="A73" s="2" t="s">
        <v>14</v>
      </c>
      <c r="B73" s="2">
        <v>9</v>
      </c>
      <c r="C73" s="2">
        <v>3</v>
      </c>
      <c r="D73" s="2">
        <v>2</v>
      </c>
      <c r="E73" s="2">
        <v>3.4500000000000003E-2</v>
      </c>
      <c r="F73" s="2">
        <v>109.975547123707</v>
      </c>
      <c r="G73" s="2">
        <v>202.43417929006199</v>
      </c>
      <c r="H73">
        <f t="shared" si="2"/>
        <v>28.504996296887246</v>
      </c>
      <c r="I73">
        <f t="shared" si="3"/>
        <v>8.2623177672136947</v>
      </c>
    </row>
    <row r="74" spans="1:9" s="2" customFormat="1" x14ac:dyDescent="0.2">
      <c r="A74" s="2" t="s">
        <v>16</v>
      </c>
      <c r="B74" s="2">
        <v>9</v>
      </c>
      <c r="C74" s="2">
        <v>1</v>
      </c>
      <c r="D74" s="2">
        <v>1</v>
      </c>
      <c r="E74" s="2">
        <v>3.0099999999999998E-2</v>
      </c>
      <c r="F74" s="2">
        <v>53.339182723084697</v>
      </c>
      <c r="G74" s="2">
        <v>211.37980644028499</v>
      </c>
      <c r="H74">
        <f t="shared" si="2"/>
        <v>48.72392429201286</v>
      </c>
      <c r="I74">
        <f t="shared" si="3"/>
        <v>16.187350263127197</v>
      </c>
    </row>
    <row r="75" spans="1:9" s="2" customFormat="1" x14ac:dyDescent="0.2">
      <c r="A75" s="2" t="s">
        <v>16</v>
      </c>
      <c r="B75" s="2">
        <v>9</v>
      </c>
      <c r="C75" s="2">
        <v>1</v>
      </c>
      <c r="D75" s="2">
        <v>2</v>
      </c>
      <c r="E75" s="2">
        <v>3.3599999999999998E-2</v>
      </c>
      <c r="F75" s="2">
        <v>43.529839562575702</v>
      </c>
      <c r="G75" s="2">
        <v>239.82258282871001</v>
      </c>
      <c r="H75">
        <f t="shared" si="2"/>
        <v>60.517052748949219</v>
      </c>
      <c r="I75">
        <f t="shared" si="3"/>
        <v>18.011027603853936</v>
      </c>
    </row>
    <row r="76" spans="1:9" s="2" customFormat="1" x14ac:dyDescent="0.2">
      <c r="A76" s="2" t="s">
        <v>16</v>
      </c>
      <c r="B76" s="2">
        <v>9</v>
      </c>
      <c r="C76" s="2">
        <v>2</v>
      </c>
      <c r="D76" s="2">
        <v>1</v>
      </c>
      <c r="E76" s="2">
        <v>3.7699999999999997E-2</v>
      </c>
      <c r="F76" s="2">
        <v>73.943985871364404</v>
      </c>
      <c r="G76" s="2">
        <v>192.51865094791299</v>
      </c>
      <c r="H76">
        <f t="shared" si="2"/>
        <v>36.556569243099929</v>
      </c>
      <c r="I76">
        <f t="shared" si="3"/>
        <v>9.6967027170026352</v>
      </c>
    </row>
    <row r="77" spans="1:9" s="2" customFormat="1" x14ac:dyDescent="0.2">
      <c r="A77" s="2" t="s">
        <v>16</v>
      </c>
      <c r="B77" s="2">
        <v>9</v>
      </c>
      <c r="C77" s="2">
        <v>2</v>
      </c>
      <c r="D77" s="2">
        <v>2</v>
      </c>
      <c r="E77" s="2">
        <v>2.7699999999999999E-2</v>
      </c>
      <c r="F77" s="2">
        <v>65.236757667453205</v>
      </c>
      <c r="G77" s="2">
        <v>217.532056449263</v>
      </c>
      <c r="H77">
        <f t="shared" si="2"/>
        <v>46.952640614431957</v>
      </c>
      <c r="I77">
        <f t="shared" si="3"/>
        <v>16.950411774163161</v>
      </c>
    </row>
    <row r="78" spans="1:9" s="2" customFormat="1" x14ac:dyDescent="0.2">
      <c r="A78" s="2" t="s">
        <v>16</v>
      </c>
      <c r="B78" s="2">
        <v>9</v>
      </c>
      <c r="C78" s="2">
        <v>3</v>
      </c>
      <c r="D78" s="2">
        <v>1</v>
      </c>
      <c r="E78" s="2">
        <v>3.3099999999999997E-2</v>
      </c>
      <c r="F78" s="2">
        <v>45.585131538672599</v>
      </c>
      <c r="G78" s="2">
        <v>138.109678113445</v>
      </c>
      <c r="H78">
        <f t="shared" si="2"/>
        <v>28.525317709002334</v>
      </c>
      <c r="I78">
        <f t="shared" si="3"/>
        <v>8.6179207580067487</v>
      </c>
    </row>
    <row r="79" spans="1:9" s="2" customFormat="1" x14ac:dyDescent="0.2">
      <c r="A79" s="2" t="s">
        <v>16</v>
      </c>
      <c r="B79" s="2">
        <v>9</v>
      </c>
      <c r="C79" s="2">
        <v>3</v>
      </c>
      <c r="D79" s="2">
        <v>2</v>
      </c>
      <c r="E79" s="2">
        <v>3.9600000000000003E-2</v>
      </c>
      <c r="F79" s="2">
        <v>54.745331111573499</v>
      </c>
      <c r="G79" s="2">
        <v>164.486779968897</v>
      </c>
      <c r="H79">
        <f t="shared" si="2"/>
        <v>33.833288682712833</v>
      </c>
      <c r="I79">
        <f t="shared" si="3"/>
        <v>8.5437597683618272</v>
      </c>
    </row>
    <row r="80" spans="1:9" s="2" customFormat="1" x14ac:dyDescent="0.2">
      <c r="A80" s="2" t="s">
        <v>18</v>
      </c>
      <c r="B80" s="2">
        <v>9</v>
      </c>
      <c r="C80" s="2">
        <v>1</v>
      </c>
      <c r="D80" s="2">
        <v>1</v>
      </c>
      <c r="E80" s="2">
        <v>3.6799999999999999E-2</v>
      </c>
      <c r="F80" s="2">
        <v>108.055480712877</v>
      </c>
      <c r="G80" s="2">
        <v>369.22051289276698</v>
      </c>
      <c r="H80">
        <f t="shared" si="2"/>
        <v>80.517179421060078</v>
      </c>
      <c r="I80">
        <f t="shared" si="3"/>
        <v>21.87966832094024</v>
      </c>
    </row>
    <row r="81" spans="1:9" s="2" customFormat="1" x14ac:dyDescent="0.2">
      <c r="A81" s="2" t="s">
        <v>18</v>
      </c>
      <c r="B81" s="2">
        <v>9</v>
      </c>
      <c r="C81" s="2">
        <v>1</v>
      </c>
      <c r="D81" s="2">
        <v>2</v>
      </c>
      <c r="E81" s="2">
        <v>2.06E-2</v>
      </c>
      <c r="F81" s="2">
        <v>45.7138717972583</v>
      </c>
      <c r="G81" s="2">
        <v>214.405078766613</v>
      </c>
      <c r="H81">
        <f t="shared" si="2"/>
        <v>52.007499108652063</v>
      </c>
      <c r="I81">
        <f t="shared" si="3"/>
        <v>25.2463587906078</v>
      </c>
    </row>
    <row r="82" spans="1:9" s="2" customFormat="1" x14ac:dyDescent="0.2">
      <c r="A82" s="2" t="s">
        <v>18</v>
      </c>
      <c r="B82" s="2">
        <v>9</v>
      </c>
      <c r="C82" s="2">
        <v>2</v>
      </c>
      <c r="D82" s="2">
        <v>1</v>
      </c>
      <c r="E82" s="2">
        <v>2.92E-2</v>
      </c>
      <c r="F82" s="2">
        <v>65.357846061377501</v>
      </c>
      <c r="G82" s="2">
        <v>179.74411918863899</v>
      </c>
      <c r="H82">
        <f t="shared" si="2"/>
        <v>35.265288005134721</v>
      </c>
      <c r="I82">
        <f t="shared" si="3"/>
        <v>12.077153426416</v>
      </c>
    </row>
    <row r="83" spans="1:9" s="2" customFormat="1" x14ac:dyDescent="0.2">
      <c r="A83" s="2" t="s">
        <v>18</v>
      </c>
      <c r="B83" s="2">
        <v>9</v>
      </c>
      <c r="C83" s="2">
        <v>3</v>
      </c>
      <c r="D83" s="2">
        <v>1</v>
      </c>
      <c r="E83" s="2">
        <v>2.46E-2</v>
      </c>
      <c r="F83" s="2">
        <v>48.794599060161801</v>
      </c>
      <c r="G83" s="2">
        <v>338.091031805716</v>
      </c>
      <c r="H83">
        <f t="shared" si="2"/>
        <v>89.190090215454362</v>
      </c>
      <c r="I83">
        <f t="shared" si="3"/>
        <v>36.256134233924541</v>
      </c>
    </row>
    <row r="84" spans="1:9" s="2" customFormat="1" x14ac:dyDescent="0.2">
      <c r="A84" s="2" t="s">
        <v>18</v>
      </c>
      <c r="B84" s="2">
        <v>9</v>
      </c>
      <c r="C84" s="2">
        <v>3</v>
      </c>
      <c r="D84" s="2">
        <v>2</v>
      </c>
      <c r="E84" s="2">
        <v>3.0800000000000001E-2</v>
      </c>
      <c r="F84" s="2">
        <v>67.845435750479396</v>
      </c>
      <c r="G84" s="2">
        <v>321.080506680844</v>
      </c>
      <c r="H84">
        <f t="shared" si="2"/>
        <v>78.072372367831406</v>
      </c>
      <c r="I84">
        <f t="shared" si="3"/>
        <v>25.34817284669851</v>
      </c>
    </row>
    <row r="85" spans="1:9" x14ac:dyDescent="0.2">
      <c r="A85" t="s">
        <v>12</v>
      </c>
      <c r="B85">
        <v>12</v>
      </c>
      <c r="C85">
        <v>1</v>
      </c>
      <c r="D85">
        <v>1</v>
      </c>
      <c r="E85">
        <v>3.3399999999999999E-2</v>
      </c>
      <c r="F85">
        <v>43.679094038961097</v>
      </c>
      <c r="G85">
        <v>86.048065638371</v>
      </c>
      <c r="H85">
        <f t="shared" si="2"/>
        <v>13.062353944098074</v>
      </c>
      <c r="I85">
        <f t="shared" si="3"/>
        <v>3.9108844144006207</v>
      </c>
    </row>
    <row r="86" spans="1:9" x14ac:dyDescent="0.2">
      <c r="A86" t="s">
        <v>12</v>
      </c>
      <c r="B86">
        <v>12</v>
      </c>
      <c r="C86">
        <v>1</v>
      </c>
      <c r="D86">
        <v>2</v>
      </c>
      <c r="E86">
        <v>3.8800000000000001E-2</v>
      </c>
      <c r="F86">
        <v>130.880737234745</v>
      </c>
      <c r="G86">
        <v>246.54456349966799</v>
      </c>
      <c r="H86">
        <f t="shared" si="2"/>
        <v>35.659157637475758</v>
      </c>
      <c r="I86">
        <f t="shared" si="3"/>
        <v>9.1905045457411738</v>
      </c>
    </row>
    <row r="87" spans="1:9" x14ac:dyDescent="0.2">
      <c r="A87" t="s">
        <v>12</v>
      </c>
      <c r="B87">
        <v>12</v>
      </c>
      <c r="C87">
        <v>2</v>
      </c>
      <c r="D87">
        <v>1</v>
      </c>
      <c r="E87">
        <v>2.1600000000000001E-2</v>
      </c>
      <c r="F87">
        <v>35.8877409308637</v>
      </c>
      <c r="G87">
        <v>107.99007234721201</v>
      </c>
      <c r="H87">
        <f t="shared" si="2"/>
        <v>22.229148775660185</v>
      </c>
      <c r="I87">
        <f t="shared" si="3"/>
        <v>10.29127258132416</v>
      </c>
    </row>
    <row r="88" spans="1:9" x14ac:dyDescent="0.2">
      <c r="A88" t="s">
        <v>12</v>
      </c>
      <c r="B88">
        <v>12</v>
      </c>
      <c r="C88">
        <v>2</v>
      </c>
      <c r="D88">
        <v>2</v>
      </c>
      <c r="E88">
        <v>3.7900000000000003E-2</v>
      </c>
      <c r="F88">
        <v>54.318057765715302</v>
      </c>
      <c r="G88">
        <v>170.02509684342999</v>
      </c>
      <c r="H88">
        <f t="shared" si="2"/>
        <v>35.672480147659442</v>
      </c>
      <c r="I88">
        <f t="shared" si="3"/>
        <v>9.4122638912030183</v>
      </c>
    </row>
    <row r="89" spans="1:9" x14ac:dyDescent="0.2">
      <c r="A89" t="s">
        <v>12</v>
      </c>
      <c r="B89">
        <v>12</v>
      </c>
      <c r="C89">
        <v>3</v>
      </c>
      <c r="D89">
        <v>1</v>
      </c>
      <c r="E89">
        <v>3.1399999999999997E-2</v>
      </c>
      <c r="F89">
        <v>49.543499471790902</v>
      </c>
      <c r="G89">
        <v>126.27978724614501</v>
      </c>
      <c r="H89">
        <f t="shared" si="2"/>
        <v>23.657797520833373</v>
      </c>
      <c r="I89">
        <f t="shared" si="3"/>
        <v>7.5343304206475716</v>
      </c>
    </row>
    <row r="90" spans="1:9" x14ac:dyDescent="0.2">
      <c r="A90" t="s">
        <v>12</v>
      </c>
      <c r="B90">
        <v>12</v>
      </c>
      <c r="C90">
        <v>3</v>
      </c>
      <c r="D90">
        <v>2</v>
      </c>
      <c r="E90">
        <v>3.73E-2</v>
      </c>
      <c r="F90">
        <v>81.091945127176899</v>
      </c>
      <c r="G90">
        <v>164.720261521884</v>
      </c>
      <c r="H90">
        <f t="shared" si="2"/>
        <v>25.7826099444882</v>
      </c>
      <c r="I90">
        <f t="shared" si="3"/>
        <v>6.9122278671550133</v>
      </c>
    </row>
    <row r="91" spans="1:9" x14ac:dyDescent="0.2">
      <c r="A91" t="s">
        <v>14</v>
      </c>
      <c r="B91">
        <v>12</v>
      </c>
      <c r="C91">
        <v>1</v>
      </c>
      <c r="D91">
        <v>1</v>
      </c>
      <c r="E91">
        <v>3.0700000000000002E-2</v>
      </c>
      <c r="F91">
        <v>70.669287385515005</v>
      </c>
      <c r="G91">
        <v>219.53342753405801</v>
      </c>
      <c r="H91">
        <f t="shared" si="2"/>
        <v>45.894814407795813</v>
      </c>
      <c r="I91">
        <f t="shared" si="3"/>
        <v>14.94945094716476</v>
      </c>
    </row>
    <row r="92" spans="1:9" x14ac:dyDescent="0.2">
      <c r="A92" t="s">
        <v>14</v>
      </c>
      <c r="B92">
        <v>12</v>
      </c>
      <c r="C92">
        <v>1</v>
      </c>
      <c r="D92">
        <v>2</v>
      </c>
      <c r="E92">
        <v>2.52E-2</v>
      </c>
      <c r="F92">
        <v>69.540721415235694</v>
      </c>
      <c r="G92">
        <v>273.02438114423597</v>
      </c>
      <c r="H92">
        <f t="shared" si="2"/>
        <v>62.734012294450793</v>
      </c>
      <c r="I92">
        <f t="shared" si="3"/>
        <v>24.89444932319476</v>
      </c>
    </row>
    <row r="93" spans="1:9" x14ac:dyDescent="0.2">
      <c r="A93" t="s">
        <v>14</v>
      </c>
      <c r="B93">
        <v>12</v>
      </c>
      <c r="C93">
        <v>2</v>
      </c>
      <c r="D93">
        <v>1</v>
      </c>
      <c r="E93">
        <v>2.4299999999999999E-2</v>
      </c>
      <c r="F93">
        <v>85.838807520057102</v>
      </c>
      <c r="G93">
        <v>270.920268374741</v>
      </c>
      <c r="H93">
        <f t="shared" si="2"/>
        <v>57.060614381499043</v>
      </c>
      <c r="I93">
        <f t="shared" si="3"/>
        <v>23.481734313374094</v>
      </c>
    </row>
    <row r="94" spans="1:9" x14ac:dyDescent="0.2">
      <c r="A94" t="s">
        <v>14</v>
      </c>
      <c r="B94">
        <v>12</v>
      </c>
      <c r="C94">
        <v>2</v>
      </c>
      <c r="D94">
        <v>2</v>
      </c>
      <c r="E94">
        <v>2.12E-2</v>
      </c>
      <c r="F94">
        <v>24.050734182184801</v>
      </c>
      <c r="G94">
        <v>184.63745740895499</v>
      </c>
      <c r="H94">
        <f t="shared" si="2"/>
        <v>49.508886770813248</v>
      </c>
      <c r="I94">
        <f t="shared" si="3"/>
        <v>23.353248476798701</v>
      </c>
    </row>
    <row r="95" spans="1:9" x14ac:dyDescent="0.2">
      <c r="A95" t="s">
        <v>14</v>
      </c>
      <c r="B95">
        <v>12</v>
      </c>
      <c r="C95">
        <v>3</v>
      </c>
      <c r="D95">
        <v>1</v>
      </c>
      <c r="E95">
        <v>2.87E-2</v>
      </c>
      <c r="F95">
        <v>45.281242076652099</v>
      </c>
      <c r="G95">
        <v>117.711861429379</v>
      </c>
      <c r="H95">
        <f t="shared" si="2"/>
        <v>22.330359946445704</v>
      </c>
      <c r="I95">
        <f t="shared" si="3"/>
        <v>7.7806132217580855</v>
      </c>
    </row>
    <row r="96" spans="1:9" x14ac:dyDescent="0.2">
      <c r="A96" t="s">
        <v>14</v>
      </c>
      <c r="B96">
        <v>12</v>
      </c>
      <c r="C96">
        <v>3</v>
      </c>
      <c r="D96">
        <v>2</v>
      </c>
      <c r="E96">
        <v>2.8000000000000001E-2</v>
      </c>
      <c r="F96">
        <v>66.518960900112504</v>
      </c>
      <c r="G96">
        <v>165.257126722414</v>
      </c>
      <c r="H96">
        <f t="shared" si="2"/>
        <v>30.440976523015554</v>
      </c>
      <c r="I96">
        <f t="shared" si="3"/>
        <v>10.871777329648413</v>
      </c>
    </row>
    <row r="97" spans="1:9" x14ac:dyDescent="0.2">
      <c r="A97" t="s">
        <v>16</v>
      </c>
      <c r="B97">
        <v>12</v>
      </c>
      <c r="C97">
        <v>1</v>
      </c>
      <c r="D97">
        <v>1</v>
      </c>
      <c r="E97">
        <v>3.1E-2</v>
      </c>
      <c r="F97">
        <v>66.578558937222496</v>
      </c>
      <c r="G97">
        <v>287.99607480769498</v>
      </c>
      <c r="H97">
        <f t="shared" si="2"/>
        <v>68.263020142866665</v>
      </c>
      <c r="I97">
        <f t="shared" si="3"/>
        <v>22.020329078344087</v>
      </c>
    </row>
    <row r="98" spans="1:9" x14ac:dyDescent="0.2">
      <c r="A98" t="s">
        <v>16</v>
      </c>
      <c r="B98">
        <v>12</v>
      </c>
      <c r="C98">
        <v>1</v>
      </c>
      <c r="D98">
        <v>2</v>
      </c>
      <c r="E98">
        <v>2.2700000000000001E-2</v>
      </c>
      <c r="F98">
        <v>25.3303603892371</v>
      </c>
      <c r="G98">
        <v>141.72691293439101</v>
      </c>
      <c r="H98">
        <f t="shared" si="2"/>
        <v>35.885057149670949</v>
      </c>
      <c r="I98">
        <f t="shared" si="3"/>
        <v>15.80839522011936</v>
      </c>
    </row>
    <row r="99" spans="1:9" x14ac:dyDescent="0.2">
      <c r="A99" t="s">
        <v>16</v>
      </c>
      <c r="B99">
        <v>12</v>
      </c>
      <c r="C99">
        <v>2</v>
      </c>
      <c r="D99">
        <v>1</v>
      </c>
      <c r="E99">
        <v>3.0499999999999999E-2</v>
      </c>
      <c r="F99">
        <v>57.691074704749703</v>
      </c>
      <c r="G99">
        <v>249.87100087792101</v>
      </c>
      <c r="H99">
        <f t="shared" si="2"/>
        <v>59.249071239188716</v>
      </c>
      <c r="I99">
        <f t="shared" si="3"/>
        <v>19.425924996455318</v>
      </c>
    </row>
    <row r="100" spans="1:9" x14ac:dyDescent="0.2">
      <c r="A100" t="s">
        <v>16</v>
      </c>
      <c r="B100">
        <v>12</v>
      </c>
      <c r="C100">
        <v>2</v>
      </c>
      <c r="D100">
        <v>2</v>
      </c>
      <c r="E100">
        <v>3.9E-2</v>
      </c>
      <c r="F100">
        <v>60.069511393281601</v>
      </c>
      <c r="G100">
        <v>420.942961942191</v>
      </c>
      <c r="H100">
        <f t="shared" si="2"/>
        <v>111.25728480422879</v>
      </c>
      <c r="I100">
        <f t="shared" si="3"/>
        <v>28.527508924161229</v>
      </c>
    </row>
    <row r="101" spans="1:9" x14ac:dyDescent="0.2">
      <c r="A101" t="s">
        <v>16</v>
      </c>
      <c r="B101">
        <v>12</v>
      </c>
      <c r="C101">
        <v>3</v>
      </c>
      <c r="D101">
        <v>1</v>
      </c>
      <c r="E101">
        <v>1.9199999999999998E-2</v>
      </c>
      <c r="F101">
        <v>40.291598610994299</v>
      </c>
      <c r="G101">
        <v>139.799301514836</v>
      </c>
      <c r="H101">
        <f t="shared" si="2"/>
        <v>30.678224805254398</v>
      </c>
      <c r="I101">
        <f t="shared" si="3"/>
        <v>15.978242086070001</v>
      </c>
    </row>
    <row r="102" spans="1:9" x14ac:dyDescent="0.2">
      <c r="A102" t="s">
        <v>16</v>
      </c>
      <c r="B102">
        <v>12</v>
      </c>
      <c r="C102">
        <v>3</v>
      </c>
      <c r="D102">
        <v>2</v>
      </c>
      <c r="E102">
        <v>1.43E-2</v>
      </c>
      <c r="F102">
        <v>24.483261310358699</v>
      </c>
      <c r="G102">
        <v>262.83936407274001</v>
      </c>
      <c r="H102">
        <f t="shared" si="2"/>
        <v>73.48518648164216</v>
      </c>
      <c r="I102">
        <f t="shared" si="3"/>
        <v>51.388242294854656</v>
      </c>
    </row>
    <row r="103" spans="1:9" x14ac:dyDescent="0.2">
      <c r="A103" t="s">
        <v>18</v>
      </c>
      <c r="B103">
        <v>12</v>
      </c>
      <c r="C103">
        <v>1</v>
      </c>
      <c r="D103">
        <v>1</v>
      </c>
      <c r="E103">
        <v>2.1399999999999999E-2</v>
      </c>
      <c r="F103">
        <v>31.907554497869999</v>
      </c>
      <c r="G103">
        <v>138.41387660701599</v>
      </c>
      <c r="H103">
        <f t="shared" si="2"/>
        <v>32.835899106249713</v>
      </c>
      <c r="I103">
        <f t="shared" si="3"/>
        <v>15.343878087032575</v>
      </c>
    </row>
    <row r="104" spans="1:9" x14ac:dyDescent="0.2">
      <c r="A104" t="s">
        <v>18</v>
      </c>
      <c r="B104">
        <v>12</v>
      </c>
      <c r="C104">
        <v>1</v>
      </c>
      <c r="D104">
        <v>2</v>
      </c>
      <c r="E104">
        <v>1.66E-2</v>
      </c>
      <c r="F104">
        <v>29.037405726267998</v>
      </c>
      <c r="G104">
        <v>237.98933692070599</v>
      </c>
      <c r="H104">
        <f t="shared" si="2"/>
        <v>64.419880387245243</v>
      </c>
      <c r="I104">
        <f t="shared" si="3"/>
        <v>38.807156859786289</v>
      </c>
    </row>
    <row r="105" spans="1:9" x14ac:dyDescent="0.2">
      <c r="A105" t="s">
        <v>18</v>
      </c>
      <c r="B105">
        <v>12</v>
      </c>
      <c r="C105">
        <v>2</v>
      </c>
      <c r="D105">
        <v>1</v>
      </c>
      <c r="E105">
        <v>2.0400000000000001E-2</v>
      </c>
      <c r="F105">
        <v>40.698013803421702</v>
      </c>
      <c r="G105">
        <v>240.10309400622299</v>
      </c>
      <c r="H105">
        <f t="shared" si="2"/>
        <v>61.476586226523644</v>
      </c>
      <c r="I105">
        <f t="shared" si="3"/>
        <v>30.13558148359002</v>
      </c>
    </row>
    <row r="106" spans="1:9" x14ac:dyDescent="0.2">
      <c r="A106" t="s">
        <v>18</v>
      </c>
      <c r="B106">
        <v>12</v>
      </c>
      <c r="C106">
        <v>2</v>
      </c>
      <c r="D106">
        <v>2</v>
      </c>
      <c r="E106">
        <v>1.8100000000000002E-2</v>
      </c>
      <c r="F106">
        <v>22.127766740540199</v>
      </c>
      <c r="G106">
        <v>153.375745435011</v>
      </c>
      <c r="H106">
        <f t="shared" si="2"/>
        <v>40.463751831505348</v>
      </c>
      <c r="I106">
        <f t="shared" si="3"/>
        <v>22.355663995306823</v>
      </c>
    </row>
    <row r="107" spans="1:9" x14ac:dyDescent="0.2">
      <c r="A107" t="s">
        <v>18</v>
      </c>
      <c r="B107">
        <v>12</v>
      </c>
      <c r="C107">
        <v>3</v>
      </c>
      <c r="D107">
        <v>1</v>
      </c>
      <c r="E107">
        <v>2.18E-2</v>
      </c>
      <c r="F107">
        <v>65.273787875026798</v>
      </c>
      <c r="G107">
        <v>368.53851112835599</v>
      </c>
      <c r="H107">
        <f t="shared" si="2"/>
        <v>93.496514179001394</v>
      </c>
      <c r="I107">
        <f t="shared" si="3"/>
        <v>42.888309256422659</v>
      </c>
    </row>
    <row r="108" spans="1:9" x14ac:dyDescent="0.2">
      <c r="A108" t="s">
        <v>18</v>
      </c>
      <c r="B108">
        <v>12</v>
      </c>
      <c r="C108">
        <v>3</v>
      </c>
      <c r="D108">
        <v>2</v>
      </c>
      <c r="E108">
        <v>2.1499999999999998E-2</v>
      </c>
      <c r="F108">
        <v>31.6422637246508</v>
      </c>
      <c r="G108">
        <v>277.844592038423</v>
      </c>
      <c r="H108">
        <f t="shared" si="2"/>
        <v>75.904177819135967</v>
      </c>
      <c r="I108">
        <f t="shared" si="3"/>
        <v>35.304268753086497</v>
      </c>
    </row>
    <row r="109" spans="1:9" x14ac:dyDescent="0.2">
      <c r="A109" t="s">
        <v>19</v>
      </c>
      <c r="B109">
        <v>6</v>
      </c>
      <c r="C109">
        <v>1</v>
      </c>
      <c r="D109">
        <v>1</v>
      </c>
      <c r="E109">
        <v>2.8500000000000001E-2</v>
      </c>
      <c r="F109">
        <v>57.887695714115303</v>
      </c>
      <c r="G109">
        <v>75.461574998109597</v>
      </c>
      <c r="H109">
        <f t="shared" si="2"/>
        <v>5.4180269832554417</v>
      </c>
      <c r="I109">
        <f t="shared" si="3"/>
        <v>1.9010620993878742</v>
      </c>
    </row>
    <row r="110" spans="1:9" x14ac:dyDescent="0.2">
      <c r="A110" t="s">
        <v>19</v>
      </c>
      <c r="B110">
        <v>6</v>
      </c>
      <c r="C110">
        <v>1</v>
      </c>
      <c r="D110">
        <v>2</v>
      </c>
      <c r="E110">
        <v>2.6599999999999999E-2</v>
      </c>
      <c r="F110">
        <v>35.4867374025918</v>
      </c>
      <c r="G110">
        <v>51.176969873584703</v>
      </c>
      <c r="H110">
        <f t="shared" si="2"/>
        <v>4.8372986708071126</v>
      </c>
      <c r="I110">
        <f t="shared" si="3"/>
        <v>1.8185333348898922</v>
      </c>
    </row>
    <row r="111" spans="1:9" x14ac:dyDescent="0.2">
      <c r="A111" t="s">
        <v>19</v>
      </c>
      <c r="B111">
        <v>6</v>
      </c>
      <c r="C111">
        <v>2</v>
      </c>
      <c r="D111">
        <v>1</v>
      </c>
      <c r="E111">
        <v>3.0800000000000001E-2</v>
      </c>
      <c r="F111">
        <v>64.298299598704702</v>
      </c>
      <c r="G111">
        <v>64.597766969343098</v>
      </c>
      <c r="H111">
        <f t="shared" si="2"/>
        <v>9.2325790367817601E-2</v>
      </c>
      <c r="I111">
        <f t="shared" si="3"/>
        <v>2.9975905963577142E-2</v>
      </c>
    </row>
    <row r="112" spans="1:9" x14ac:dyDescent="0.2">
      <c r="A112" t="s">
        <v>19</v>
      </c>
      <c r="B112">
        <v>6</v>
      </c>
      <c r="C112">
        <v>2</v>
      </c>
      <c r="D112">
        <v>2</v>
      </c>
      <c r="E112">
        <v>2.53E-2</v>
      </c>
      <c r="F112">
        <v>40.589892877378702</v>
      </c>
      <c r="G112">
        <v>55.548709552000297</v>
      </c>
      <c r="H112">
        <f t="shared" si="2"/>
        <v>4.611803180785838</v>
      </c>
      <c r="I112">
        <f t="shared" si="3"/>
        <v>1.8228471070299757</v>
      </c>
    </row>
    <row r="113" spans="1:9" x14ac:dyDescent="0.2">
      <c r="A113" t="s">
        <v>19</v>
      </c>
      <c r="B113">
        <v>6</v>
      </c>
      <c r="C113">
        <v>3</v>
      </c>
      <c r="D113">
        <v>1</v>
      </c>
      <c r="E113">
        <v>2.2200000000000001E-2</v>
      </c>
      <c r="F113">
        <v>31.4667113181989</v>
      </c>
      <c r="G113">
        <v>44.102524268973198</v>
      </c>
      <c r="H113">
        <f t="shared" si="2"/>
        <v>3.8956211327237162</v>
      </c>
      <c r="I113">
        <f t="shared" si="3"/>
        <v>1.754784294019692</v>
      </c>
    </row>
    <row r="114" spans="1:9" x14ac:dyDescent="0.2">
      <c r="A114" t="s">
        <v>19</v>
      </c>
      <c r="B114">
        <v>6</v>
      </c>
      <c r="C114">
        <v>3</v>
      </c>
      <c r="D114">
        <v>2</v>
      </c>
      <c r="E114">
        <v>2.41E-2</v>
      </c>
      <c r="F114">
        <v>35.640893483328</v>
      </c>
      <c r="G114">
        <v>48.700038979383102</v>
      </c>
      <c r="H114">
        <f t="shared" si="2"/>
        <v>4.0261345564337878</v>
      </c>
      <c r="I114">
        <f t="shared" si="3"/>
        <v>1.6705952516322771</v>
      </c>
    </row>
    <row r="115" spans="1:9" x14ac:dyDescent="0.2">
      <c r="A115" t="s">
        <v>19</v>
      </c>
      <c r="B115">
        <v>9</v>
      </c>
      <c r="C115">
        <v>1</v>
      </c>
      <c r="D115">
        <v>1</v>
      </c>
      <c r="E115">
        <v>2.58E-2</v>
      </c>
      <c r="F115">
        <v>80.955406932098796</v>
      </c>
      <c r="G115">
        <v>96.906980568923998</v>
      </c>
      <c r="H115">
        <f t="shared" si="2"/>
        <v>4.9178701522332098</v>
      </c>
      <c r="I115">
        <f t="shared" si="3"/>
        <v>1.9061512217958179</v>
      </c>
    </row>
    <row r="116" spans="1:9" x14ac:dyDescent="0.2">
      <c r="A116" t="s">
        <v>19</v>
      </c>
      <c r="B116">
        <v>9</v>
      </c>
      <c r="C116">
        <v>1</v>
      </c>
      <c r="D116">
        <v>2</v>
      </c>
      <c r="E116">
        <v>2.1399999999999999E-2</v>
      </c>
      <c r="F116">
        <v>25.311328853372999</v>
      </c>
      <c r="G116">
        <v>46.003026235655298</v>
      </c>
      <c r="H116">
        <f t="shared" si="2"/>
        <v>6.3792503029576331</v>
      </c>
      <c r="I116">
        <f t="shared" si="3"/>
        <v>2.9809580854942213</v>
      </c>
    </row>
    <row r="117" spans="1:9" x14ac:dyDescent="0.2">
      <c r="A117" t="s">
        <v>19</v>
      </c>
      <c r="B117">
        <v>9</v>
      </c>
      <c r="C117">
        <v>2</v>
      </c>
      <c r="D117">
        <v>1</v>
      </c>
      <c r="E117">
        <v>2.4E-2</v>
      </c>
      <c r="F117">
        <v>26.398287824615899</v>
      </c>
      <c r="G117">
        <v>40.373221586162501</v>
      </c>
      <c r="H117">
        <f t="shared" si="2"/>
        <v>4.3084720786848179</v>
      </c>
      <c r="I117">
        <f t="shared" si="3"/>
        <v>1.7951966994520074</v>
      </c>
    </row>
    <row r="118" spans="1:9" x14ac:dyDescent="0.2">
      <c r="A118" t="s">
        <v>19</v>
      </c>
      <c r="B118">
        <v>9</v>
      </c>
      <c r="C118">
        <v>2</v>
      </c>
      <c r="D118">
        <v>2</v>
      </c>
      <c r="E118">
        <v>2.7900000000000001E-2</v>
      </c>
      <c r="F118">
        <v>53.746672222672402</v>
      </c>
      <c r="G118">
        <v>66.977049264437298</v>
      </c>
      <c r="H118">
        <f t="shared" si="2"/>
        <v>4.0789252419761182</v>
      </c>
      <c r="I118">
        <f t="shared" si="3"/>
        <v>1.4619803734681427</v>
      </c>
    </row>
    <row r="119" spans="1:9" x14ac:dyDescent="0.2">
      <c r="A119" t="s">
        <v>19</v>
      </c>
      <c r="B119">
        <v>9</v>
      </c>
      <c r="C119">
        <v>3</v>
      </c>
      <c r="D119">
        <v>1</v>
      </c>
      <c r="E119">
        <v>2.3400000000000001E-2</v>
      </c>
      <c r="F119">
        <v>30.158966221572001</v>
      </c>
      <c r="G119">
        <v>44.938628169761799</v>
      </c>
      <c r="H119">
        <f t="shared" si="2"/>
        <v>4.5565697786269146</v>
      </c>
      <c r="I119">
        <f t="shared" si="3"/>
        <v>1.9472520421482542</v>
      </c>
    </row>
    <row r="120" spans="1:9" x14ac:dyDescent="0.2">
      <c r="A120" t="s">
        <v>19</v>
      </c>
      <c r="B120">
        <v>9</v>
      </c>
      <c r="C120">
        <v>3</v>
      </c>
      <c r="D120">
        <v>2</v>
      </c>
      <c r="E120">
        <v>2.1899999999999999E-2</v>
      </c>
      <c r="F120">
        <v>74.619963819717597</v>
      </c>
      <c r="G120">
        <v>92.624448791170906</v>
      </c>
      <c r="H120">
        <f t="shared" si="2"/>
        <v>5.5507827166990555</v>
      </c>
      <c r="I120">
        <f t="shared" si="3"/>
        <v>2.5346039802278795</v>
      </c>
    </row>
    <row r="121" spans="1:9" x14ac:dyDescent="0.2">
      <c r="A121" t="s">
        <v>19</v>
      </c>
      <c r="B121">
        <v>12</v>
      </c>
      <c r="C121">
        <v>1</v>
      </c>
      <c r="D121">
        <v>1</v>
      </c>
      <c r="E121">
        <v>2.9899999999999999E-2</v>
      </c>
      <c r="F121">
        <v>36.146665318742002</v>
      </c>
      <c r="G121">
        <v>61.899558503266398</v>
      </c>
      <c r="H121">
        <f t="shared" si="2"/>
        <v>7.9396169687888714</v>
      </c>
      <c r="I121">
        <f t="shared" si="3"/>
        <v>2.6553902905648403</v>
      </c>
    </row>
    <row r="122" spans="1:9" x14ac:dyDescent="0.2">
      <c r="A122" t="s">
        <v>19</v>
      </c>
      <c r="B122">
        <v>12</v>
      </c>
      <c r="C122">
        <v>1</v>
      </c>
      <c r="D122">
        <v>2</v>
      </c>
      <c r="E122">
        <v>4.58E-2</v>
      </c>
      <c r="F122">
        <v>130.84117968207801</v>
      </c>
      <c r="G122">
        <v>150.63852141938699</v>
      </c>
      <c r="H122">
        <f t="shared" si="2"/>
        <v>6.1035204576123601</v>
      </c>
      <c r="I122">
        <f t="shared" si="3"/>
        <v>1.3326463881249695</v>
      </c>
    </row>
    <row r="123" spans="1:9" x14ac:dyDescent="0.2">
      <c r="A123" t="s">
        <v>19</v>
      </c>
      <c r="B123">
        <v>12</v>
      </c>
      <c r="C123">
        <v>2</v>
      </c>
      <c r="D123">
        <v>1</v>
      </c>
      <c r="E123">
        <v>3.9600000000000003E-2</v>
      </c>
      <c r="F123">
        <v>79.637443376871403</v>
      </c>
      <c r="G123">
        <v>99.401362805614696</v>
      </c>
      <c r="H123">
        <f t="shared" si="2"/>
        <v>6.0932163598815574</v>
      </c>
      <c r="I123">
        <f t="shared" si="3"/>
        <v>1.5386909999700902</v>
      </c>
    </row>
    <row r="124" spans="1:9" x14ac:dyDescent="0.2">
      <c r="A124" t="s">
        <v>19</v>
      </c>
      <c r="B124">
        <v>12</v>
      </c>
      <c r="C124">
        <v>2</v>
      </c>
      <c r="D124">
        <v>2</v>
      </c>
      <c r="E124">
        <v>2.4199999999999999E-2</v>
      </c>
      <c r="F124">
        <v>34.540687206694102</v>
      </c>
      <c r="G124">
        <v>49.380776585033701</v>
      </c>
      <c r="H124">
        <f t="shared" si="2"/>
        <v>4.5751995553420981</v>
      </c>
      <c r="I124">
        <f t="shared" si="3"/>
        <v>1.8905783286537596</v>
      </c>
    </row>
    <row r="125" spans="1:9" x14ac:dyDescent="0.2">
      <c r="A125" t="s">
        <v>19</v>
      </c>
      <c r="B125">
        <v>12</v>
      </c>
      <c r="C125">
        <v>3</v>
      </c>
      <c r="D125">
        <v>1</v>
      </c>
      <c r="E125">
        <v>2.8899999999999999E-2</v>
      </c>
      <c r="F125">
        <v>51.112284148763898</v>
      </c>
      <c r="G125">
        <v>107.54446179462499</v>
      </c>
      <c r="H125">
        <f t="shared" si="2"/>
        <v>17.398040368218975</v>
      </c>
      <c r="I125">
        <f t="shared" si="3"/>
        <v>6.0200831723941093</v>
      </c>
    </row>
    <row r="126" spans="1:9" x14ac:dyDescent="0.2">
      <c r="A126" t="s">
        <v>19</v>
      </c>
      <c r="B126">
        <v>12</v>
      </c>
      <c r="C126">
        <v>3</v>
      </c>
      <c r="D126">
        <v>2</v>
      </c>
      <c r="E126">
        <v>1.7600000000000001E-2</v>
      </c>
      <c r="F126">
        <v>35.934109786573899</v>
      </c>
      <c r="G126">
        <v>52.368962004655998</v>
      </c>
      <c r="H126">
        <f t="shared" si="2"/>
        <v>5.0668649388347111</v>
      </c>
      <c r="I126">
        <f t="shared" si="3"/>
        <v>2.8789005334288134</v>
      </c>
    </row>
    <row r="127" spans="1:9" x14ac:dyDescent="0.2">
      <c r="A127" t="s">
        <v>12</v>
      </c>
      <c r="B127">
        <v>0</v>
      </c>
      <c r="C127">
        <v>1</v>
      </c>
      <c r="D127">
        <v>1</v>
      </c>
      <c r="E127">
        <v>2.12E-2</v>
      </c>
      <c r="F127">
        <v>44.767429882868903</v>
      </c>
      <c r="G127">
        <v>45.037115856695003</v>
      </c>
      <c r="H127">
        <v>8.3144185730586545E-2</v>
      </c>
      <c r="I127">
        <f t="shared" si="3"/>
        <v>3.9218955533295539E-2</v>
      </c>
    </row>
    <row r="128" spans="1:9" x14ac:dyDescent="0.2">
      <c r="A128" t="s">
        <v>12</v>
      </c>
      <c r="B128">
        <v>0</v>
      </c>
      <c r="C128">
        <v>1</v>
      </c>
      <c r="D128">
        <v>2</v>
      </c>
      <c r="E128">
        <v>1.7899999999999999E-2</v>
      </c>
      <c r="F128">
        <v>25.361365792920701</v>
      </c>
      <c r="G128">
        <v>25.143620373319202</v>
      </c>
      <c r="H128">
        <v>-6.7130912863142198E-2</v>
      </c>
      <c r="I128">
        <f t="shared" si="3"/>
        <v>-3.7503303275498431E-2</v>
      </c>
    </row>
    <row r="129" spans="1:9" x14ac:dyDescent="0.2">
      <c r="A129" t="s">
        <v>12</v>
      </c>
      <c r="B129">
        <v>0</v>
      </c>
      <c r="C129">
        <v>2</v>
      </c>
      <c r="D129">
        <v>3</v>
      </c>
      <c r="E129">
        <v>2.6100000000000002E-2</v>
      </c>
      <c r="F129">
        <v>52.851197427949302</v>
      </c>
      <c r="G129">
        <v>53.063692707855999</v>
      </c>
      <c r="H129">
        <v>6.5512294795234835E-2</v>
      </c>
      <c r="I129">
        <f t="shared" si="3"/>
        <v>2.510049609012829E-2</v>
      </c>
    </row>
    <row r="130" spans="1:9" x14ac:dyDescent="0.2">
      <c r="A130" t="s">
        <v>12</v>
      </c>
      <c r="B130">
        <v>0</v>
      </c>
      <c r="C130">
        <v>2</v>
      </c>
      <c r="D130">
        <v>4</v>
      </c>
      <c r="E130">
        <v>2.0899999999999998E-2</v>
      </c>
      <c r="F130">
        <v>45.889464181377498</v>
      </c>
      <c r="G130">
        <v>46.241062243415399</v>
      </c>
      <c r="H130">
        <v>0.10839768252628491</v>
      </c>
      <c r="I130">
        <f t="shared" si="3"/>
        <v>5.1864919869035846E-2</v>
      </c>
    </row>
    <row r="131" spans="1:9" x14ac:dyDescent="0.2">
      <c r="A131" t="s">
        <v>12</v>
      </c>
      <c r="B131">
        <v>0</v>
      </c>
      <c r="C131">
        <v>3</v>
      </c>
      <c r="D131">
        <v>5</v>
      </c>
      <c r="E131">
        <v>2.9000000000000001E-2</v>
      </c>
      <c r="F131">
        <v>65.266042294120098</v>
      </c>
      <c r="G131">
        <v>65.659639544771693</v>
      </c>
      <c r="H131">
        <v>0.12134603237588681</v>
      </c>
      <c r="I131">
        <f t="shared" ref="I131:I149" si="4">H131*0.01/E131</f>
        <v>4.184345943996097E-2</v>
      </c>
    </row>
    <row r="132" spans="1:9" x14ac:dyDescent="0.2">
      <c r="A132" t="s">
        <v>12</v>
      </c>
      <c r="B132">
        <v>0</v>
      </c>
      <c r="C132">
        <v>3</v>
      </c>
      <c r="D132">
        <v>6</v>
      </c>
      <c r="E132">
        <v>2.9100000000000001E-2</v>
      </c>
      <c r="F132">
        <v>78.990019133608598</v>
      </c>
      <c r="G132">
        <v>78.964463949533595</v>
      </c>
      <c r="H132">
        <v>-7.8786632503234297E-3</v>
      </c>
      <c r="I132">
        <f t="shared" si="4"/>
        <v>-2.7074444159187047E-3</v>
      </c>
    </row>
    <row r="133" spans="1:9" x14ac:dyDescent="0.2">
      <c r="A133" t="s">
        <v>14</v>
      </c>
      <c r="B133">
        <v>0</v>
      </c>
      <c r="C133">
        <v>1</v>
      </c>
      <c r="D133">
        <v>1</v>
      </c>
      <c r="E133">
        <v>2.12E-2</v>
      </c>
      <c r="F133">
        <v>44.767429882868903</v>
      </c>
      <c r="G133">
        <v>45.037115856695003</v>
      </c>
      <c r="H133">
        <v>8.3144185730586545E-2</v>
      </c>
      <c r="I133">
        <f t="shared" si="4"/>
        <v>3.9218955533295539E-2</v>
      </c>
    </row>
    <row r="134" spans="1:9" x14ac:dyDescent="0.2">
      <c r="A134" t="s">
        <v>14</v>
      </c>
      <c r="B134">
        <v>0</v>
      </c>
      <c r="C134">
        <v>1</v>
      </c>
      <c r="D134">
        <v>2</v>
      </c>
      <c r="E134">
        <v>1.7899999999999999E-2</v>
      </c>
      <c r="F134">
        <v>25.361365792920701</v>
      </c>
      <c r="G134">
        <v>25.143620373319202</v>
      </c>
      <c r="H134">
        <v>-6.7130912863142198E-2</v>
      </c>
      <c r="I134">
        <f t="shared" si="4"/>
        <v>-3.7503303275498431E-2</v>
      </c>
    </row>
    <row r="135" spans="1:9" x14ac:dyDescent="0.2">
      <c r="A135" t="s">
        <v>14</v>
      </c>
      <c r="B135">
        <v>0</v>
      </c>
      <c r="C135">
        <v>2</v>
      </c>
      <c r="D135">
        <v>3</v>
      </c>
      <c r="E135">
        <v>2.6100000000000002E-2</v>
      </c>
      <c r="F135">
        <v>52.851197427949302</v>
      </c>
      <c r="G135">
        <v>53.063692707855999</v>
      </c>
      <c r="H135">
        <v>6.5512294795234835E-2</v>
      </c>
      <c r="I135">
        <f t="shared" si="4"/>
        <v>2.510049609012829E-2</v>
      </c>
    </row>
    <row r="136" spans="1:9" x14ac:dyDescent="0.2">
      <c r="A136" t="s">
        <v>14</v>
      </c>
      <c r="B136">
        <v>0</v>
      </c>
      <c r="C136">
        <v>2</v>
      </c>
      <c r="D136">
        <v>4</v>
      </c>
      <c r="E136">
        <v>2.0899999999999998E-2</v>
      </c>
      <c r="F136">
        <v>45.889464181377498</v>
      </c>
      <c r="G136">
        <v>46.241062243415399</v>
      </c>
      <c r="H136">
        <v>0.10839768252628491</v>
      </c>
      <c r="I136">
        <f t="shared" si="4"/>
        <v>5.1864919869035846E-2</v>
      </c>
    </row>
    <row r="137" spans="1:9" x14ac:dyDescent="0.2">
      <c r="A137" t="s">
        <v>14</v>
      </c>
      <c r="B137">
        <v>0</v>
      </c>
      <c r="C137">
        <v>3</v>
      </c>
      <c r="D137">
        <v>5</v>
      </c>
      <c r="E137">
        <v>2.9000000000000001E-2</v>
      </c>
      <c r="F137">
        <v>65.266042294120098</v>
      </c>
      <c r="G137">
        <v>65.659639544771693</v>
      </c>
      <c r="H137">
        <v>0.12134603237588681</v>
      </c>
      <c r="I137">
        <f t="shared" si="4"/>
        <v>4.184345943996097E-2</v>
      </c>
    </row>
    <row r="138" spans="1:9" x14ac:dyDescent="0.2">
      <c r="A138" t="s">
        <v>14</v>
      </c>
      <c r="B138">
        <v>0</v>
      </c>
      <c r="C138">
        <v>3</v>
      </c>
      <c r="D138">
        <v>6</v>
      </c>
      <c r="E138">
        <v>2.9100000000000001E-2</v>
      </c>
      <c r="F138">
        <v>78.990019133608598</v>
      </c>
      <c r="G138">
        <v>78.964463949533595</v>
      </c>
      <c r="H138">
        <v>-7.8786632503234297E-3</v>
      </c>
      <c r="I138">
        <v>0</v>
      </c>
    </row>
    <row r="139" spans="1:9" x14ac:dyDescent="0.2">
      <c r="A139" t="s">
        <v>16</v>
      </c>
      <c r="B139">
        <v>0</v>
      </c>
      <c r="C139">
        <v>1</v>
      </c>
      <c r="D139">
        <v>1</v>
      </c>
      <c r="E139">
        <v>2.12E-2</v>
      </c>
      <c r="F139">
        <v>44.767429882868903</v>
      </c>
      <c r="G139">
        <v>45.037115856695003</v>
      </c>
      <c r="H139">
        <v>8.3144185730586545E-2</v>
      </c>
      <c r="I139">
        <f t="shared" si="4"/>
        <v>3.9218955533295539E-2</v>
      </c>
    </row>
    <row r="140" spans="1:9" x14ac:dyDescent="0.2">
      <c r="A140" t="s">
        <v>16</v>
      </c>
      <c r="B140">
        <v>0</v>
      </c>
      <c r="C140">
        <v>1</v>
      </c>
      <c r="D140">
        <v>2</v>
      </c>
      <c r="E140">
        <v>1.7899999999999999E-2</v>
      </c>
      <c r="F140">
        <v>25.361365792920701</v>
      </c>
      <c r="G140">
        <v>25.143620373319202</v>
      </c>
      <c r="H140">
        <v>-6.7130912863142198E-2</v>
      </c>
      <c r="I140">
        <v>0</v>
      </c>
    </row>
    <row r="141" spans="1:9" x14ac:dyDescent="0.2">
      <c r="A141" t="s">
        <v>16</v>
      </c>
      <c r="B141">
        <v>0</v>
      </c>
      <c r="C141">
        <v>2</v>
      </c>
      <c r="D141">
        <v>3</v>
      </c>
      <c r="E141">
        <v>2.6100000000000002E-2</v>
      </c>
      <c r="F141">
        <v>52.851197427949302</v>
      </c>
      <c r="G141">
        <v>53.063692707855999</v>
      </c>
      <c r="H141">
        <v>6.5512294795234835E-2</v>
      </c>
      <c r="I141">
        <f t="shared" si="4"/>
        <v>2.510049609012829E-2</v>
      </c>
    </row>
    <row r="142" spans="1:9" x14ac:dyDescent="0.2">
      <c r="A142" t="s">
        <v>16</v>
      </c>
      <c r="B142">
        <v>0</v>
      </c>
      <c r="C142">
        <v>2</v>
      </c>
      <c r="D142">
        <v>4</v>
      </c>
      <c r="E142">
        <v>2.0899999999999998E-2</v>
      </c>
      <c r="F142">
        <v>45.889464181377498</v>
      </c>
      <c r="G142">
        <v>46.241062243415399</v>
      </c>
      <c r="H142">
        <v>0.10839768252628491</v>
      </c>
      <c r="I142">
        <f t="shared" si="4"/>
        <v>5.1864919869035846E-2</v>
      </c>
    </row>
    <row r="143" spans="1:9" x14ac:dyDescent="0.2">
      <c r="A143" t="s">
        <v>16</v>
      </c>
      <c r="B143">
        <v>0</v>
      </c>
      <c r="C143">
        <v>3</v>
      </c>
      <c r="D143">
        <v>5</v>
      </c>
      <c r="E143">
        <v>2.9000000000000001E-2</v>
      </c>
      <c r="F143">
        <v>65.266042294120098</v>
      </c>
      <c r="G143">
        <v>65.659639544771693</v>
      </c>
      <c r="H143">
        <v>0.12134603237588681</v>
      </c>
      <c r="I143">
        <f t="shared" si="4"/>
        <v>4.184345943996097E-2</v>
      </c>
    </row>
    <row r="144" spans="1:9" x14ac:dyDescent="0.2">
      <c r="A144" t="s">
        <v>16</v>
      </c>
      <c r="B144">
        <v>0</v>
      </c>
      <c r="C144">
        <v>3</v>
      </c>
      <c r="D144">
        <v>6</v>
      </c>
      <c r="E144">
        <v>2.9100000000000001E-2</v>
      </c>
      <c r="F144">
        <v>78.990019133608598</v>
      </c>
      <c r="G144">
        <v>78.964463949533595</v>
      </c>
      <c r="H144">
        <v>-7.8786632503234297E-3</v>
      </c>
      <c r="I144">
        <v>0</v>
      </c>
    </row>
    <row r="145" spans="1:9" x14ac:dyDescent="0.2">
      <c r="A145" t="s">
        <v>18</v>
      </c>
      <c r="B145">
        <v>0</v>
      </c>
      <c r="C145">
        <v>1</v>
      </c>
      <c r="D145">
        <v>1</v>
      </c>
      <c r="E145">
        <v>2.12E-2</v>
      </c>
      <c r="F145">
        <v>44.767429882868903</v>
      </c>
      <c r="G145">
        <v>45.037115856695003</v>
      </c>
      <c r="H145">
        <v>8.3144185730586503E-2</v>
      </c>
      <c r="I145">
        <f t="shared" si="4"/>
        <v>3.9218955533295519E-2</v>
      </c>
    </row>
    <row r="146" spans="1:9" x14ac:dyDescent="0.2">
      <c r="A146" t="s">
        <v>18</v>
      </c>
      <c r="B146">
        <v>0</v>
      </c>
      <c r="C146">
        <v>1</v>
      </c>
      <c r="D146">
        <v>2</v>
      </c>
      <c r="E146">
        <v>1.7899999999999999E-2</v>
      </c>
      <c r="F146">
        <v>25.361365792920701</v>
      </c>
      <c r="G146">
        <v>25.143620373319202</v>
      </c>
      <c r="H146">
        <v>-6.7130912863142198E-2</v>
      </c>
      <c r="I146">
        <f t="shared" si="4"/>
        <v>-3.7503303275498431E-2</v>
      </c>
    </row>
    <row r="147" spans="1:9" x14ac:dyDescent="0.2">
      <c r="A147" t="s">
        <v>18</v>
      </c>
      <c r="B147">
        <v>0</v>
      </c>
      <c r="C147">
        <v>2</v>
      </c>
      <c r="D147">
        <v>3</v>
      </c>
      <c r="E147">
        <v>2.6100000000000002E-2</v>
      </c>
      <c r="F147">
        <v>52.851197427949302</v>
      </c>
      <c r="G147">
        <v>53.063692707855999</v>
      </c>
      <c r="H147">
        <v>6.5512294795234835E-2</v>
      </c>
      <c r="I147">
        <v>0</v>
      </c>
    </row>
    <row r="148" spans="1:9" x14ac:dyDescent="0.2">
      <c r="A148" t="s">
        <v>18</v>
      </c>
      <c r="B148">
        <v>0</v>
      </c>
      <c r="C148">
        <v>2</v>
      </c>
      <c r="D148">
        <v>4</v>
      </c>
      <c r="E148">
        <v>2.0899999999999998E-2</v>
      </c>
      <c r="F148">
        <v>45.889464181377498</v>
      </c>
      <c r="G148">
        <v>46.241062243415399</v>
      </c>
      <c r="H148">
        <v>0.10839768252628491</v>
      </c>
      <c r="I148">
        <f t="shared" si="4"/>
        <v>5.1864919869035846E-2</v>
      </c>
    </row>
    <row r="149" spans="1:9" x14ac:dyDescent="0.2">
      <c r="A149" t="s">
        <v>18</v>
      </c>
      <c r="B149">
        <v>0</v>
      </c>
      <c r="C149">
        <v>3</v>
      </c>
      <c r="D149">
        <v>5</v>
      </c>
      <c r="E149">
        <v>2.9000000000000001E-2</v>
      </c>
      <c r="F149">
        <v>65.266042294120098</v>
      </c>
      <c r="G149">
        <v>65.659639544771693</v>
      </c>
      <c r="H149">
        <v>0.12134603237588681</v>
      </c>
      <c r="I149">
        <f t="shared" si="4"/>
        <v>4.184345943996097E-2</v>
      </c>
    </row>
    <row r="150" spans="1:9" x14ac:dyDescent="0.2">
      <c r="A150" t="s">
        <v>18</v>
      </c>
      <c r="B150">
        <v>0</v>
      </c>
      <c r="C150">
        <v>3</v>
      </c>
      <c r="D150">
        <v>6</v>
      </c>
      <c r="E150">
        <v>2.9100000000000001E-2</v>
      </c>
      <c r="F150">
        <v>78.990019133608598</v>
      </c>
      <c r="G150">
        <v>78.964463949533595</v>
      </c>
      <c r="H150">
        <v>-7.8786632503234297E-3</v>
      </c>
      <c r="I150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B373E-8F84-4DA7-BE10-FF58F374FF73}">
  <dimension ref="A1:J6"/>
  <sheetViews>
    <sheetView workbookViewId="0">
      <selection activeCell="K5" sqref="K5"/>
    </sheetView>
  </sheetViews>
  <sheetFormatPr defaultRowHeight="14.25" x14ac:dyDescent="0.2"/>
  <sheetData>
    <row r="1" spans="1:10" x14ac:dyDescent="0.2">
      <c r="A1" t="s">
        <v>24</v>
      </c>
      <c r="B1" s="3">
        <v>24</v>
      </c>
      <c r="C1" t="s">
        <v>25</v>
      </c>
      <c r="D1" s="4">
        <v>1</v>
      </c>
      <c r="E1">
        <v>1.9699999999999999E-2</v>
      </c>
      <c r="F1">
        <v>60.408656859861303</v>
      </c>
      <c r="G1">
        <v>119.688735586215</v>
      </c>
      <c r="H1">
        <f t="shared" ref="H1:H6" si="0">(G1-F1)*0.3083</f>
        <v>18.276048271334847</v>
      </c>
      <c r="I1">
        <f t="shared" ref="I1:I6" si="1">H1*0.01/E1</f>
        <v>9.2771818636217507</v>
      </c>
      <c r="J1" t="s">
        <v>38</v>
      </c>
    </row>
    <row r="2" spans="1:10" x14ac:dyDescent="0.2">
      <c r="A2" t="s">
        <v>24</v>
      </c>
      <c r="B2" s="3">
        <v>24</v>
      </c>
      <c r="C2" t="s">
        <v>25</v>
      </c>
      <c r="D2" s="4">
        <v>1</v>
      </c>
      <c r="E2">
        <v>2.3599999999999999E-2</v>
      </c>
      <c r="F2">
        <v>28.162040540344101</v>
      </c>
      <c r="G2">
        <v>55.3842965356788</v>
      </c>
      <c r="H2">
        <f t="shared" si="0"/>
        <v>8.3926215233616883</v>
      </c>
      <c r="I2">
        <f t="shared" si="1"/>
        <v>3.5561955607464784</v>
      </c>
      <c r="J2" t="s">
        <v>37</v>
      </c>
    </row>
    <row r="3" spans="1:10" x14ac:dyDescent="0.2">
      <c r="A3" t="s">
        <v>24</v>
      </c>
      <c r="B3" s="3">
        <v>24</v>
      </c>
      <c r="C3" t="s">
        <v>25</v>
      </c>
      <c r="D3" s="4">
        <v>2</v>
      </c>
      <c r="E3">
        <v>1.7000000000000001E-2</v>
      </c>
      <c r="F3">
        <v>29.429138291152199</v>
      </c>
      <c r="G3">
        <v>52.1191104798243</v>
      </c>
      <c r="H3">
        <f t="shared" si="0"/>
        <v>6.9953184257676089</v>
      </c>
      <c r="I3">
        <f t="shared" si="1"/>
        <v>4.1148931916280054</v>
      </c>
      <c r="J3" t="s">
        <v>37</v>
      </c>
    </row>
    <row r="4" spans="1:10" x14ac:dyDescent="0.2">
      <c r="A4" t="s">
        <v>24</v>
      </c>
      <c r="B4" s="3">
        <v>24</v>
      </c>
      <c r="C4" t="s">
        <v>25</v>
      </c>
      <c r="D4" s="4">
        <v>2</v>
      </c>
      <c r="E4">
        <v>1.84E-2</v>
      </c>
      <c r="F4">
        <v>21.816322616650201</v>
      </c>
      <c r="G4">
        <v>42.9890258258594</v>
      </c>
      <c r="H4">
        <f t="shared" si="0"/>
        <v>6.5275443993991971</v>
      </c>
      <c r="I4">
        <f t="shared" si="1"/>
        <v>3.5475784779343464</v>
      </c>
      <c r="J4" t="s">
        <v>37</v>
      </c>
    </row>
    <row r="5" spans="1:10" x14ac:dyDescent="0.2">
      <c r="A5" t="s">
        <v>24</v>
      </c>
      <c r="B5" s="3">
        <v>24</v>
      </c>
      <c r="C5" t="s">
        <v>25</v>
      </c>
      <c r="D5" s="4">
        <v>3</v>
      </c>
      <c r="E5">
        <v>1.7399999999999999E-2</v>
      </c>
      <c r="F5">
        <v>25.663305911077</v>
      </c>
      <c r="G5">
        <v>46.963461361789697</v>
      </c>
      <c r="H5">
        <f t="shared" si="0"/>
        <v>6.5668379254547249</v>
      </c>
      <c r="I5">
        <f t="shared" si="1"/>
        <v>3.7740447847440945</v>
      </c>
      <c r="J5" t="s">
        <v>37</v>
      </c>
    </row>
    <row r="6" spans="1:10" x14ac:dyDescent="0.2">
      <c r="A6" t="s">
        <v>24</v>
      </c>
      <c r="B6" s="3">
        <v>24</v>
      </c>
      <c r="C6" t="s">
        <v>25</v>
      </c>
      <c r="D6" s="4">
        <v>3</v>
      </c>
      <c r="E6">
        <v>2.1499999999999998E-2</v>
      </c>
      <c r="F6">
        <v>32.119089106961098</v>
      </c>
      <c r="G6">
        <v>39.9773445699091</v>
      </c>
      <c r="H6">
        <f t="shared" si="0"/>
        <v>2.4227001592268689</v>
      </c>
      <c r="I6">
        <f t="shared" si="1"/>
        <v>1.1268372833613345</v>
      </c>
      <c r="J6" t="s">
        <v>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kuke</vt:lpstr>
      <vt:lpstr>toxicity1</vt:lpstr>
      <vt:lpstr>toxicity2</vt:lpstr>
      <vt:lpstr>D_SS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2022-04-19T06:45:51Z</dcterms:modified>
</cp:coreProperties>
</file>