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655D3FC6-6DC7-45D1-B192-F7E4F628E166}" xr6:coauthVersionLast="36" xr6:coauthVersionMax="47" xr10:uidLastSave="{00000000-0000-0000-0000-000000000000}"/>
  <bookViews>
    <workbookView xWindow="2220" yWindow="495" windowWidth="19425" windowHeight="11625" xr2:uid="{00000000-000D-0000-FFFF-FFFF00000000}"/>
  </bookViews>
  <sheets>
    <sheet name="e1" sheetId="1" r:id="rId1"/>
    <sheet name="e2" sheetId="2" r:id="rId2"/>
    <sheet name="e3" sheetId="3" r:id="rId3"/>
    <sheet name="SS" sheetId="5" r:id="rId4"/>
    <sheet name="e1-SS" sheetId="6" r:id="rId5"/>
    <sheet name="e2-SS" sheetId="7" r:id="rId6"/>
    <sheet name="e3-SS" sheetId="8" r:id="rId7"/>
    <sheet name="others" sheetId="9" r:id="rId8"/>
  </sheets>
  <definedNames>
    <definedName name="_xlnm._FilterDatabase" localSheetId="6" hidden="1">'e3-SS'!$A$1:$E$61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3" l="1"/>
  <c r="F23" i="3"/>
  <c r="F24" i="3"/>
  <c r="F25" i="3"/>
  <c r="F26" i="3"/>
  <c r="J8" i="5" l="1"/>
  <c r="M3" i="5"/>
  <c r="L9" i="5"/>
  <c r="K10" i="5"/>
  <c r="K7" i="5"/>
  <c r="K8" i="5"/>
  <c r="K9" i="5"/>
  <c r="K11" i="5"/>
  <c r="K12" i="5"/>
  <c r="K13" i="5"/>
  <c r="K14" i="5"/>
  <c r="K5" i="5"/>
  <c r="L10" i="5"/>
  <c r="J2" i="5"/>
  <c r="J7" i="5"/>
  <c r="E61" i="8"/>
  <c r="E14" i="3" l="1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/>
  <c r="E22" i="3"/>
  <c r="E23" i="3"/>
  <c r="E24" i="3"/>
  <c r="E25" i="3"/>
  <c r="E26" i="3"/>
  <c r="E12" i="3"/>
  <c r="F12" i="3"/>
  <c r="E13" i="3"/>
  <c r="F13" i="3"/>
  <c r="M9" i="5"/>
  <c r="J9" i="5"/>
  <c r="K2" i="5"/>
  <c r="F2" i="6"/>
  <c r="D2" i="6"/>
  <c r="F3" i="1"/>
  <c r="F4" i="1"/>
  <c r="F5" i="1"/>
  <c r="F6" i="1"/>
  <c r="G6" i="1" s="1"/>
  <c r="F7" i="1"/>
  <c r="F8" i="1"/>
  <c r="F9" i="1"/>
  <c r="F10" i="1"/>
  <c r="F11" i="1"/>
  <c r="F2" i="1"/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E2" i="3" l="1"/>
  <c r="E4" i="9"/>
  <c r="F4" i="9" s="1"/>
  <c r="E3" i="9"/>
  <c r="F3" i="9" s="1"/>
  <c r="E2" i="9"/>
  <c r="F2" i="9" s="1"/>
  <c r="E1" i="9"/>
  <c r="F1" i="9" s="1"/>
  <c r="E2" i="5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2" i="8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L2" i="5" l="1"/>
  <c r="E6" i="5"/>
  <c r="E4" i="5"/>
  <c r="E5" i="5"/>
  <c r="E3" i="5"/>
  <c r="E7" i="5"/>
  <c r="E8" i="5"/>
  <c r="E9" i="5"/>
  <c r="E10" i="5"/>
  <c r="E11" i="5"/>
  <c r="E12" i="5"/>
  <c r="E13" i="5"/>
  <c r="E14" i="5"/>
  <c r="J14" i="5"/>
  <c r="J13" i="5"/>
  <c r="J12" i="5"/>
  <c r="J11" i="5"/>
  <c r="J10" i="5"/>
  <c r="J3" i="5"/>
  <c r="J5" i="5"/>
  <c r="J4" i="5"/>
  <c r="J6" i="5"/>
  <c r="E2" i="2"/>
  <c r="L7" i="5" l="1"/>
  <c r="K4" i="5"/>
  <c r="L4" i="5"/>
  <c r="L8" i="5"/>
  <c r="L12" i="5"/>
  <c r="L13" i="5"/>
  <c r="L5" i="5"/>
  <c r="K3" i="5"/>
  <c r="L3" i="5"/>
  <c r="L14" i="5"/>
  <c r="L6" i="5"/>
  <c r="K6" i="5"/>
  <c r="L11" i="5"/>
  <c r="E3" i="3"/>
  <c r="F3" i="3" s="1"/>
  <c r="E4" i="3"/>
  <c r="F4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F2" i="3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F2" i="2"/>
  <c r="G7" i="1"/>
  <c r="G8" i="1"/>
  <c r="G9" i="1"/>
  <c r="G10" i="1"/>
  <c r="G11" i="1"/>
  <c r="G3" i="1"/>
  <c r="G4" i="1"/>
  <c r="G5" i="1"/>
  <c r="G2" i="1"/>
  <c r="M6" i="5" l="1"/>
</calcChain>
</file>

<file path=xl/sharedStrings.xml><?xml version="1.0" encoding="utf-8"?>
<sst xmlns="http://schemas.openxmlformats.org/spreadsheetml/2006/main" count="237" uniqueCount="59">
  <si>
    <t>sample_id</t>
    <phoneticPr fontId="1" type="noConversion"/>
  </si>
  <si>
    <t>Cu_63</t>
    <phoneticPr fontId="1" type="noConversion"/>
  </si>
  <si>
    <t>Cu_65</t>
    <phoneticPr fontId="1" type="noConversion"/>
  </si>
  <si>
    <t>water</t>
    <phoneticPr fontId="1" type="noConversion"/>
  </si>
  <si>
    <t>time_h</t>
    <phoneticPr fontId="1" type="noConversion"/>
  </si>
  <si>
    <t>ss</t>
    <phoneticPr fontId="1" type="noConversion"/>
  </si>
  <si>
    <t>Cu_65_1</t>
    <phoneticPr fontId="1" type="noConversion"/>
  </si>
  <si>
    <t>A_Cu65_ug_L</t>
    <phoneticPr fontId="1" type="noConversion"/>
  </si>
  <si>
    <t>sample_id</t>
  </si>
  <si>
    <t>time_h</t>
  </si>
  <si>
    <t>Cu_63</t>
  </si>
  <si>
    <t>Cu_65</t>
  </si>
  <si>
    <t>Cu_65_1</t>
  </si>
  <si>
    <t>A_Cu65_ug_L</t>
  </si>
  <si>
    <t>A_Cu65_ug_L</t>
    <phoneticPr fontId="1" type="noConversion"/>
  </si>
  <si>
    <t>water</t>
    <phoneticPr fontId="1" type="noConversion"/>
  </si>
  <si>
    <t>ss</t>
    <phoneticPr fontId="1" type="noConversion"/>
  </si>
  <si>
    <t>ss-50ppm</t>
    <phoneticPr fontId="1" type="noConversion"/>
  </si>
  <si>
    <t>ss-100ppm</t>
    <phoneticPr fontId="1" type="noConversion"/>
  </si>
  <si>
    <t>ss-250ppm</t>
    <phoneticPr fontId="1" type="noConversion"/>
  </si>
  <si>
    <t>ss-500ppm</t>
    <phoneticPr fontId="1" type="noConversion"/>
  </si>
  <si>
    <t>e3_SS-50ppm</t>
    <phoneticPr fontId="1" type="noConversion"/>
  </si>
  <si>
    <t>e3_SS-100ppm</t>
    <phoneticPr fontId="1" type="noConversion"/>
  </si>
  <si>
    <t>e3_SS-250ppm</t>
    <phoneticPr fontId="1" type="noConversion"/>
  </si>
  <si>
    <t>e3_SS-500ppm</t>
    <phoneticPr fontId="1" type="noConversion"/>
  </si>
  <si>
    <t>water_L</t>
    <phoneticPr fontId="1" type="noConversion"/>
  </si>
  <si>
    <t>A_Cu65_ug_g</t>
    <phoneticPr fontId="1" type="noConversion"/>
  </si>
  <si>
    <t>sem_L</t>
    <phoneticPr fontId="1" type="noConversion"/>
  </si>
  <si>
    <t>SS_mg_L</t>
  </si>
  <si>
    <t>SS_mg_L</t>
    <phoneticPr fontId="1" type="noConversion"/>
  </si>
  <si>
    <t>A_Cu65_ug_mg</t>
    <phoneticPr fontId="1" type="noConversion"/>
  </si>
  <si>
    <t>A__Cu65_ug_mg</t>
    <phoneticPr fontId="1" type="noConversion"/>
  </si>
  <si>
    <t>A__Cu65_ug_L</t>
  </si>
  <si>
    <t>D_Cu65_ug_L</t>
    <phoneticPr fontId="1" type="noConversion"/>
  </si>
  <si>
    <t>sample_id</t>
    <phoneticPr fontId="1" type="noConversion"/>
  </si>
  <si>
    <t>weight_membrane</t>
    <phoneticPr fontId="1" type="noConversion"/>
  </si>
  <si>
    <t>weight_ss&amp;m</t>
    <phoneticPr fontId="1" type="noConversion"/>
  </si>
  <si>
    <t>weight_ss</t>
    <phoneticPr fontId="1" type="noConversion"/>
  </si>
  <si>
    <t>A_Cu65_ug_mg</t>
  </si>
  <si>
    <t>SS250</t>
  </si>
  <si>
    <t>SS250</t>
    <phoneticPr fontId="1" type="noConversion"/>
  </si>
  <si>
    <t>e1_SS-250ppm</t>
    <phoneticPr fontId="1" type="noConversion"/>
  </si>
  <si>
    <t>e2_SS-250ppm</t>
    <phoneticPr fontId="1" type="noConversion"/>
  </si>
  <si>
    <t>SS_mg_L</t>
    <phoneticPr fontId="1" type="noConversion"/>
  </si>
  <si>
    <t>SS_Tu</t>
    <phoneticPr fontId="1" type="noConversion"/>
  </si>
  <si>
    <t>water</t>
    <phoneticPr fontId="1" type="noConversion"/>
  </si>
  <si>
    <t>重新平衡试一下</t>
    <phoneticPr fontId="1" type="noConversion"/>
  </si>
  <si>
    <t>SS50</t>
  </si>
  <si>
    <t>SS50</t>
    <phoneticPr fontId="1" type="noConversion"/>
  </si>
  <si>
    <t>SS100</t>
  </si>
  <si>
    <t>SS100</t>
    <phoneticPr fontId="1" type="noConversion"/>
  </si>
  <si>
    <t>SS500</t>
  </si>
  <si>
    <t>SS500</t>
    <phoneticPr fontId="1" type="noConversion"/>
  </si>
  <si>
    <t>sample</t>
    <phoneticPr fontId="1" type="noConversion"/>
  </si>
  <si>
    <t>Time_h</t>
    <phoneticPr fontId="1" type="noConversion"/>
  </si>
  <si>
    <t>SS0</t>
    <phoneticPr fontId="1" type="noConversion"/>
  </si>
  <si>
    <t>name</t>
    <phoneticPr fontId="1" type="noConversion"/>
  </si>
  <si>
    <t>particulate</t>
  </si>
  <si>
    <t>dissolved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</si>
</sst>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1" xr:uid="{B349C672-1365-4F97-A347-5E454416B4D8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10" zoomScaleNormal="110" workbookViewId="0">
      <selection activeCell="I13" sqref="I13"/>
    </sheetView>
  </sheetViews>
  <sheetFormatPr defaultColWidth="8.875" defaultRowHeight="14.25" x14ac:dyDescent="0.2"/>
  <cols>
    <col min="1" max="3" width="9.625" customWidth="1"/>
    <col min="7" max="7" width="14.625" customWidth="1"/>
  </cols>
  <sheetData>
    <row r="1" spans="1:7" x14ac:dyDescent="0.2">
      <c r="A1" t="s">
        <v>0</v>
      </c>
      <c r="B1" t="s">
        <v>56</v>
      </c>
      <c r="C1" t="s">
        <v>54</v>
      </c>
      <c r="D1" t="s">
        <v>1</v>
      </c>
      <c r="E1" t="s">
        <v>2</v>
      </c>
      <c r="F1" t="s">
        <v>6</v>
      </c>
      <c r="G1" t="s">
        <v>7</v>
      </c>
    </row>
    <row r="2" spans="1:7" x14ac:dyDescent="0.2">
      <c r="A2" t="s">
        <v>3</v>
      </c>
      <c r="B2" t="s">
        <v>58</v>
      </c>
      <c r="C2">
        <v>0</v>
      </c>
      <c r="D2">
        <v>0.34760114925879199</v>
      </c>
      <c r="E2">
        <v>0.73063854290871499</v>
      </c>
      <c r="F2">
        <f>(E2-D2)*0.3083</f>
        <v>0.11809042846227127</v>
      </c>
      <c r="G2">
        <f>F2*10</f>
        <v>1.1809042846227127</v>
      </c>
    </row>
    <row r="3" spans="1:7" x14ac:dyDescent="0.2">
      <c r="A3" t="s">
        <v>3</v>
      </c>
      <c r="B3" t="s">
        <v>58</v>
      </c>
      <c r="C3">
        <v>6</v>
      </c>
      <c r="D3">
        <v>0.38587016333822299</v>
      </c>
      <c r="E3">
        <v>0.57185282649768399</v>
      </c>
      <c r="F3">
        <f t="shared" ref="F3:F11" si="0">(E3-D3)*0.3083</f>
        <v>5.7338455052061831E-2</v>
      </c>
      <c r="G3">
        <f t="shared" ref="G3:G11" si="1">F3*10</f>
        <v>0.57338455052061832</v>
      </c>
    </row>
    <row r="4" spans="1:7" x14ac:dyDescent="0.2">
      <c r="A4" t="s">
        <v>3</v>
      </c>
      <c r="B4" t="s">
        <v>58</v>
      </c>
      <c r="C4">
        <v>12</v>
      </c>
      <c r="D4">
        <v>0.36731125153363697</v>
      </c>
      <c r="E4">
        <v>0.48879108793332898</v>
      </c>
      <c r="F4">
        <f t="shared" si="0"/>
        <v>3.7452233562025046E-2</v>
      </c>
      <c r="G4">
        <f t="shared" si="1"/>
        <v>0.37452233562025045</v>
      </c>
    </row>
    <row r="5" spans="1:7" x14ac:dyDescent="0.2">
      <c r="A5" t="s">
        <v>3</v>
      </c>
      <c r="B5" t="s">
        <v>58</v>
      </c>
      <c r="C5">
        <v>24</v>
      </c>
      <c r="D5">
        <v>0.35007788566763498</v>
      </c>
      <c r="E5">
        <v>0.43333601943247002</v>
      </c>
      <c r="F5">
        <f t="shared" si="0"/>
        <v>2.5668482639698644E-2</v>
      </c>
      <c r="G5">
        <f t="shared" si="1"/>
        <v>0.25668482639698642</v>
      </c>
    </row>
    <row r="6" spans="1:7" x14ac:dyDescent="0.2">
      <c r="A6" t="s">
        <v>45</v>
      </c>
      <c r="B6" t="s">
        <v>58</v>
      </c>
      <c r="C6">
        <v>48</v>
      </c>
      <c r="D6">
        <v>0.35471499034058401</v>
      </c>
      <c r="E6">
        <v>0.47805484815360799</v>
      </c>
      <c r="F6">
        <f t="shared" si="0"/>
        <v>3.8025678163755294E-2</v>
      </c>
      <c r="G6">
        <f t="shared" si="1"/>
        <v>0.38025678163755294</v>
      </c>
    </row>
    <row r="7" spans="1:7" x14ac:dyDescent="0.2">
      <c r="A7" t="s">
        <v>5</v>
      </c>
      <c r="B7" t="s">
        <v>58</v>
      </c>
      <c r="C7">
        <v>0</v>
      </c>
      <c r="D7">
        <v>0.35692354448378399</v>
      </c>
      <c r="E7">
        <v>0.75737088636584804</v>
      </c>
      <c r="F7">
        <f t="shared" si="0"/>
        <v>0.12345791550224035</v>
      </c>
      <c r="G7">
        <f t="shared" si="1"/>
        <v>1.2345791550224035</v>
      </c>
    </row>
    <row r="8" spans="1:7" x14ac:dyDescent="0.2">
      <c r="A8" t="s">
        <v>5</v>
      </c>
      <c r="B8" t="s">
        <v>58</v>
      </c>
      <c r="C8">
        <v>6</v>
      </c>
      <c r="D8">
        <v>0.345667069394961</v>
      </c>
      <c r="E8">
        <v>0.51630859631513704</v>
      </c>
      <c r="F8">
        <f t="shared" si="0"/>
        <v>5.2608782749490275E-2</v>
      </c>
      <c r="G8">
        <f t="shared" si="1"/>
        <v>0.52608782749490279</v>
      </c>
    </row>
    <row r="9" spans="1:7" x14ac:dyDescent="0.2">
      <c r="A9" t="s">
        <v>5</v>
      </c>
      <c r="B9" t="s">
        <v>58</v>
      </c>
      <c r="C9">
        <v>12</v>
      </c>
      <c r="D9">
        <v>0.37797621036633</v>
      </c>
      <c r="E9">
        <v>0.48732281955489598</v>
      </c>
      <c r="F9">
        <f t="shared" si="0"/>
        <v>3.3711559612834896E-2</v>
      </c>
      <c r="G9">
        <f t="shared" si="1"/>
        <v>0.33711559612834896</v>
      </c>
    </row>
    <row r="10" spans="1:7" x14ac:dyDescent="0.2">
      <c r="A10" t="s">
        <v>5</v>
      </c>
      <c r="B10" t="s">
        <v>58</v>
      </c>
      <c r="C10">
        <v>24</v>
      </c>
      <c r="D10">
        <v>0.36541054447426502</v>
      </c>
      <c r="E10">
        <v>0.45297864741111898</v>
      </c>
      <c r="F10">
        <f t="shared" si="0"/>
        <v>2.6997246135432078E-2</v>
      </c>
      <c r="G10">
        <f t="shared" si="1"/>
        <v>0.26997246135432079</v>
      </c>
    </row>
    <row r="11" spans="1:7" x14ac:dyDescent="0.2">
      <c r="A11" t="s">
        <v>5</v>
      </c>
      <c r="B11" t="s">
        <v>58</v>
      </c>
      <c r="C11">
        <v>48</v>
      </c>
      <c r="D11">
        <v>0.43662425727600501</v>
      </c>
      <c r="E11">
        <v>0.61621769500497303</v>
      </c>
      <c r="F11">
        <f t="shared" si="0"/>
        <v>5.5368656851840843E-2</v>
      </c>
      <c r="G11">
        <f t="shared" si="1"/>
        <v>0.55368656851840847</v>
      </c>
    </row>
    <row r="12" spans="1:7" x14ac:dyDescent="0.2">
      <c r="A12" t="s">
        <v>5</v>
      </c>
      <c r="B12" t="s">
        <v>57</v>
      </c>
      <c r="C12">
        <v>0</v>
      </c>
      <c r="G12">
        <v>4.18</v>
      </c>
    </row>
    <row r="13" spans="1:7" x14ac:dyDescent="0.2">
      <c r="A13" t="s">
        <v>5</v>
      </c>
      <c r="B13" t="s">
        <v>57</v>
      </c>
      <c r="C13">
        <v>6</v>
      </c>
      <c r="G13">
        <v>4.46</v>
      </c>
    </row>
    <row r="14" spans="1:7" x14ac:dyDescent="0.2">
      <c r="A14" t="s">
        <v>5</v>
      </c>
      <c r="B14" t="s">
        <v>57</v>
      </c>
      <c r="C14">
        <v>12</v>
      </c>
      <c r="G14">
        <v>4.2300000000000004</v>
      </c>
    </row>
    <row r="15" spans="1:7" x14ac:dyDescent="0.2">
      <c r="A15" t="s">
        <v>5</v>
      </c>
      <c r="B15" t="s">
        <v>57</v>
      </c>
      <c r="C15">
        <v>24</v>
      </c>
      <c r="G15">
        <v>5.09</v>
      </c>
    </row>
    <row r="16" spans="1:7" x14ac:dyDescent="0.2">
      <c r="A16" t="s">
        <v>5</v>
      </c>
      <c r="B16" t="s">
        <v>57</v>
      </c>
      <c r="C16">
        <v>48</v>
      </c>
      <c r="G16">
        <v>5.0999999999999996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AE0AB-F185-4019-BEE2-5EF59BBB3E0D}">
  <dimension ref="A1:F19"/>
  <sheetViews>
    <sheetView workbookViewId="0">
      <selection activeCell="I16" sqref="I16"/>
    </sheetView>
  </sheetViews>
  <sheetFormatPr defaultColWidth="8.875" defaultRowHeight="14.25" x14ac:dyDescent="0.2"/>
  <cols>
    <col min="1" max="1" width="11.875" customWidth="1"/>
    <col min="6" max="6" width="13.625" customWidth="1"/>
  </cols>
  <sheetData>
    <row r="1" spans="1:6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14</v>
      </c>
    </row>
    <row r="2" spans="1:6" x14ac:dyDescent="0.2">
      <c r="A2" t="s">
        <v>15</v>
      </c>
      <c r="B2">
        <v>0</v>
      </c>
      <c r="C2">
        <v>0.66333566345867501</v>
      </c>
      <c r="D2">
        <v>33.347489244570703</v>
      </c>
      <c r="E2">
        <f>(D2-C2)*0.3083</f>
        <v>10.076524549056838</v>
      </c>
      <c r="F2">
        <f>E2*10</f>
        <v>100.76524549056839</v>
      </c>
    </row>
    <row r="3" spans="1:6" x14ac:dyDescent="0.2">
      <c r="A3" t="s">
        <v>15</v>
      </c>
      <c r="B3">
        <v>3</v>
      </c>
      <c r="C3">
        <v>0.73011125633472196</v>
      </c>
      <c r="D3">
        <v>22.726467663139399</v>
      </c>
      <c r="E3">
        <f t="shared" ref="E3:E14" si="0">(D3-C3)*0.3083</f>
        <v>6.7814766802178816</v>
      </c>
      <c r="F3">
        <f t="shared" ref="F3:F14" si="1">E3*10</f>
        <v>67.814766802178809</v>
      </c>
    </row>
    <row r="4" spans="1:6" x14ac:dyDescent="0.2">
      <c r="A4" t="s">
        <v>15</v>
      </c>
      <c r="B4">
        <v>6</v>
      </c>
      <c r="C4">
        <v>0.62861119301141799</v>
      </c>
      <c r="D4">
        <v>19.118013809139001</v>
      </c>
      <c r="E4">
        <f t="shared" si="0"/>
        <v>5.7002828265521339</v>
      </c>
      <c r="F4">
        <f t="shared" si="1"/>
        <v>57.002828265521337</v>
      </c>
    </row>
    <row r="5" spans="1:6" x14ac:dyDescent="0.2">
      <c r="A5" t="s">
        <v>15</v>
      </c>
      <c r="B5">
        <v>9</v>
      </c>
      <c r="C5">
        <v>0.56848293189227805</v>
      </c>
      <c r="D5">
        <v>15.9863959735333</v>
      </c>
      <c r="E5">
        <f t="shared" si="0"/>
        <v>4.753342590737927</v>
      </c>
      <c r="F5">
        <f t="shared" si="1"/>
        <v>47.533425907379268</v>
      </c>
    </row>
    <row r="6" spans="1:6" x14ac:dyDescent="0.2">
      <c r="A6" t="s">
        <v>15</v>
      </c>
      <c r="B6">
        <v>12</v>
      </c>
      <c r="C6">
        <v>0.70600678948362505</v>
      </c>
      <c r="D6">
        <v>16.5161418969608</v>
      </c>
      <c r="E6">
        <f t="shared" si="0"/>
        <v>4.8742646536352128</v>
      </c>
      <c r="F6">
        <f t="shared" si="1"/>
        <v>48.742646536352126</v>
      </c>
    </row>
    <row r="7" spans="1:6" x14ac:dyDescent="0.2">
      <c r="A7" t="s">
        <v>15</v>
      </c>
      <c r="B7">
        <v>24</v>
      </c>
      <c r="C7">
        <v>0.54495335678205903</v>
      </c>
      <c r="D7">
        <v>21.945150464468899</v>
      </c>
      <c r="E7">
        <f t="shared" si="0"/>
        <v>6.5976807682998526</v>
      </c>
      <c r="F7">
        <f t="shared" si="1"/>
        <v>65.976807682998526</v>
      </c>
    </row>
    <row r="8" spans="1:6" x14ac:dyDescent="0.2">
      <c r="A8" t="s">
        <v>15</v>
      </c>
      <c r="B8">
        <v>48</v>
      </c>
      <c r="C8">
        <v>0.79280724747229503</v>
      </c>
      <c r="D8">
        <v>29.590323850872</v>
      </c>
      <c r="E8">
        <f t="shared" si="0"/>
        <v>8.8782743688281283</v>
      </c>
      <c r="F8">
        <f t="shared" si="1"/>
        <v>88.782743688281286</v>
      </c>
    </row>
    <row r="9" spans="1:6" x14ac:dyDescent="0.2">
      <c r="A9" t="s">
        <v>15</v>
      </c>
      <c r="B9">
        <v>72</v>
      </c>
      <c r="C9">
        <v>0.62139272921844402</v>
      </c>
      <c r="D9">
        <v>26.948064688625699</v>
      </c>
      <c r="E9">
        <f t="shared" si="0"/>
        <v>8.1165129650852581</v>
      </c>
      <c r="F9">
        <f t="shared" si="1"/>
        <v>81.165129650852577</v>
      </c>
    </row>
    <row r="10" spans="1:6" x14ac:dyDescent="0.2">
      <c r="A10" t="s">
        <v>15</v>
      </c>
      <c r="B10">
        <v>96</v>
      </c>
      <c r="C10">
        <v>0.73323489999261304</v>
      </c>
      <c r="D10">
        <v>30.786663401750701</v>
      </c>
      <c r="E10">
        <f t="shared" si="0"/>
        <v>9.2654720070920185</v>
      </c>
      <c r="F10">
        <f t="shared" si="1"/>
        <v>92.654720070920177</v>
      </c>
    </row>
    <row r="11" spans="1:6" x14ac:dyDescent="0.2">
      <c r="A11" t="s">
        <v>16</v>
      </c>
      <c r="B11">
        <v>0</v>
      </c>
      <c r="C11">
        <v>0.31636551297169102</v>
      </c>
      <c r="D11">
        <v>33.917728422531098</v>
      </c>
      <c r="E11">
        <f t="shared" si="0"/>
        <v>10.359300185017165</v>
      </c>
      <c r="F11">
        <f t="shared" si="1"/>
        <v>103.59300185017165</v>
      </c>
    </row>
    <row r="12" spans="1:6" x14ac:dyDescent="0.2">
      <c r="A12" t="s">
        <v>16</v>
      </c>
      <c r="B12">
        <v>3</v>
      </c>
      <c r="C12">
        <v>0.31899394344834803</v>
      </c>
      <c r="D12">
        <v>23.9254697158479</v>
      </c>
      <c r="E12">
        <f t="shared" si="0"/>
        <v>7.2778764806307823</v>
      </c>
      <c r="F12">
        <f t="shared" si="1"/>
        <v>72.778764806307819</v>
      </c>
    </row>
    <row r="13" spans="1:6" x14ac:dyDescent="0.2">
      <c r="A13" t="s">
        <v>16</v>
      </c>
      <c r="B13">
        <v>6</v>
      </c>
      <c r="C13">
        <v>0.30963711916895198</v>
      </c>
      <c r="D13">
        <v>19.658209375232499</v>
      </c>
      <c r="E13">
        <f t="shared" si="0"/>
        <v>5.9651648265443926</v>
      </c>
      <c r="F13">
        <f t="shared" si="1"/>
        <v>59.651648265443924</v>
      </c>
    </row>
    <row r="14" spans="1:6" x14ac:dyDescent="0.2">
      <c r="A14" t="s">
        <v>16</v>
      </c>
      <c r="B14">
        <v>9</v>
      </c>
      <c r="C14">
        <v>0.57862898855359401</v>
      </c>
      <c r="D14">
        <v>17.452863327647002</v>
      </c>
      <c r="E14">
        <f t="shared" si="0"/>
        <v>5.2023264467424983</v>
      </c>
      <c r="F14">
        <f t="shared" si="1"/>
        <v>52.02326446742498</v>
      </c>
    </row>
    <row r="15" spans="1:6" x14ac:dyDescent="0.2">
      <c r="A15" t="s">
        <v>16</v>
      </c>
      <c r="B15">
        <v>12</v>
      </c>
      <c r="C15">
        <v>0.36494443805608601</v>
      </c>
      <c r="D15">
        <v>16.0914306031971</v>
      </c>
      <c r="E15">
        <f>(D15-C15)*0.3083</f>
        <v>4.8484756847129749</v>
      </c>
      <c r="F15">
        <f>E15*10</f>
        <v>48.484756847129745</v>
      </c>
    </row>
    <row r="16" spans="1:6" x14ac:dyDescent="0.2">
      <c r="A16" t="s">
        <v>16</v>
      </c>
      <c r="B16">
        <v>24</v>
      </c>
      <c r="C16">
        <v>0.36593536701959001</v>
      </c>
      <c r="D16">
        <v>26.356751613877101</v>
      </c>
      <c r="E16">
        <f>(D16-C16)*0.3083</f>
        <v>8.0129686489061722</v>
      </c>
      <c r="F16">
        <f>E16*10</f>
        <v>80.129686489061726</v>
      </c>
    </row>
    <row r="17" spans="1:6" x14ac:dyDescent="0.2">
      <c r="A17" t="s">
        <v>16</v>
      </c>
      <c r="B17">
        <v>48</v>
      </c>
      <c r="C17">
        <v>0.44438540480217098</v>
      </c>
      <c r="D17">
        <v>25.829363243594699</v>
      </c>
      <c r="E17">
        <f>(D17-C17)*0.3083</f>
        <v>7.8261886676997365</v>
      </c>
      <c r="F17">
        <f>E17*10</f>
        <v>78.261886676997364</v>
      </c>
    </row>
    <row r="18" spans="1:6" x14ac:dyDescent="0.2">
      <c r="A18" t="s">
        <v>16</v>
      </c>
      <c r="B18">
        <v>72</v>
      </c>
      <c r="C18">
        <v>0.62568995433234098</v>
      </c>
      <c r="D18">
        <v>39.058582865533197</v>
      </c>
      <c r="E18">
        <f>(D18-C18)*0.3083</f>
        <v>11.848860884523223</v>
      </c>
      <c r="F18">
        <f>E18*10</f>
        <v>118.48860884523222</v>
      </c>
    </row>
    <row r="19" spans="1:6" x14ac:dyDescent="0.2">
      <c r="A19" t="s">
        <v>16</v>
      </c>
      <c r="B19">
        <v>96</v>
      </c>
      <c r="C19">
        <v>0.48649823022934602</v>
      </c>
      <c r="D19">
        <v>29.9619842083405</v>
      </c>
      <c r="E19">
        <f>(D19-C19)*0.3083</f>
        <v>9.087292327051669</v>
      </c>
      <c r="F19">
        <f>E19*10</f>
        <v>90.872923270516694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6CB18-7C77-4B34-BD1A-30A4B096DC65}">
  <dimension ref="A1:F26"/>
  <sheetViews>
    <sheetView zoomScale="90" zoomScaleNormal="90" workbookViewId="0">
      <selection activeCell="G10" sqref="G10"/>
    </sheetView>
  </sheetViews>
  <sheetFormatPr defaultColWidth="8.875" defaultRowHeight="14.25" x14ac:dyDescent="0.2"/>
  <cols>
    <col min="1" max="1" width="12.375" customWidth="1"/>
    <col min="6" max="6" width="20.125" customWidth="1"/>
  </cols>
  <sheetData>
    <row r="1" spans="1:6" x14ac:dyDescent="0.2">
      <c r="A1" t="s">
        <v>53</v>
      </c>
      <c r="B1" t="s">
        <v>54</v>
      </c>
      <c r="C1" t="s">
        <v>10</v>
      </c>
      <c r="D1" t="s">
        <v>11</v>
      </c>
      <c r="E1" t="s">
        <v>12</v>
      </c>
      <c r="F1" t="s">
        <v>13</v>
      </c>
    </row>
    <row r="2" spans="1:6" x14ac:dyDescent="0.2">
      <c r="A2" t="s">
        <v>55</v>
      </c>
      <c r="B2">
        <v>0</v>
      </c>
      <c r="C2">
        <v>0.66073199654299397</v>
      </c>
      <c r="D2">
        <v>1.35723253218873</v>
      </c>
      <c r="E2">
        <f>(D2-C2)*0.3083</f>
        <v>0.21473111513958043</v>
      </c>
      <c r="F2">
        <f t="shared" ref="F2:F11" si="0">E2*10</f>
        <v>2.1473111513958045</v>
      </c>
    </row>
    <row r="3" spans="1:6" x14ac:dyDescent="0.2">
      <c r="A3" t="s">
        <v>55</v>
      </c>
      <c r="B3">
        <v>3</v>
      </c>
      <c r="C3">
        <v>0.52562507191159302</v>
      </c>
      <c r="D3">
        <v>1.03495618823922</v>
      </c>
      <c r="E3">
        <f t="shared" ref="E3:E11" si="1">(D3-C3)*0.3083</f>
        <v>0.15702678316380739</v>
      </c>
      <c r="F3">
        <f t="shared" si="0"/>
        <v>1.5702678316380738</v>
      </c>
    </row>
    <row r="4" spans="1:6" x14ac:dyDescent="0.2">
      <c r="A4" t="s">
        <v>55</v>
      </c>
      <c r="B4">
        <v>6</v>
      </c>
      <c r="C4">
        <v>0.58193510862488196</v>
      </c>
      <c r="D4">
        <v>1.07335299555283</v>
      </c>
      <c r="E4">
        <f t="shared" si="1"/>
        <v>0.1515041345398864</v>
      </c>
      <c r="F4">
        <f t="shared" si="0"/>
        <v>1.515041345398864</v>
      </c>
    </row>
    <row r="5" spans="1:6" x14ac:dyDescent="0.2">
      <c r="A5" t="s">
        <v>55</v>
      </c>
      <c r="B5">
        <v>9</v>
      </c>
      <c r="C5">
        <v>0.57112046813290696</v>
      </c>
      <c r="D5">
        <v>1.0646629387026001</v>
      </c>
      <c r="E5">
        <f t="shared" si="1"/>
        <v>0.15215914367663641</v>
      </c>
      <c r="F5">
        <f t="shared" si="0"/>
        <v>1.5215914367663641</v>
      </c>
    </row>
    <row r="6" spans="1:6" x14ac:dyDescent="0.2">
      <c r="A6" t="s">
        <v>55</v>
      </c>
      <c r="B6">
        <v>12</v>
      </c>
      <c r="C6">
        <v>0.79401408909712401</v>
      </c>
      <c r="D6">
        <v>1.2497080217527901</v>
      </c>
      <c r="E6">
        <f t="shared" si="1"/>
        <v>0.14049043943774184</v>
      </c>
      <c r="F6">
        <f t="shared" si="0"/>
        <v>1.4049043943774184</v>
      </c>
    </row>
    <row r="7" spans="1:6" x14ac:dyDescent="0.2">
      <c r="A7" t="s">
        <v>48</v>
      </c>
      <c r="B7">
        <v>0</v>
      </c>
      <c r="C7">
        <v>0.39979983603003999</v>
      </c>
      <c r="D7">
        <v>1.21712652703024</v>
      </c>
      <c r="E7">
        <f t="shared" si="1"/>
        <v>0.25198181883536169</v>
      </c>
      <c r="F7">
        <f t="shared" si="0"/>
        <v>2.519818188353617</v>
      </c>
    </row>
    <row r="8" spans="1:6" x14ac:dyDescent="0.2">
      <c r="A8" t="s">
        <v>48</v>
      </c>
      <c r="B8">
        <v>3</v>
      </c>
      <c r="C8">
        <v>0.409841782943621</v>
      </c>
      <c r="D8">
        <v>0.91774869204379494</v>
      </c>
      <c r="E8">
        <f t="shared" si="1"/>
        <v>0.15658770007558365</v>
      </c>
      <c r="F8">
        <f t="shared" si="0"/>
        <v>1.5658770007558365</v>
      </c>
    </row>
    <row r="9" spans="1:6" x14ac:dyDescent="0.2">
      <c r="A9" t="s">
        <v>48</v>
      </c>
      <c r="B9">
        <v>6</v>
      </c>
      <c r="C9">
        <v>0.44785236792293798</v>
      </c>
      <c r="D9">
        <v>1.10473079232615</v>
      </c>
      <c r="E9">
        <f t="shared" si="1"/>
        <v>0.20251561824351028</v>
      </c>
      <c r="F9">
        <f t="shared" si="0"/>
        <v>2.0251561824351025</v>
      </c>
    </row>
    <row r="10" spans="1:6" x14ac:dyDescent="0.2">
      <c r="A10" t="s">
        <v>48</v>
      </c>
      <c r="B10">
        <v>9</v>
      </c>
      <c r="C10">
        <v>0.43612576625954202</v>
      </c>
      <c r="D10">
        <v>1.0212712584752099</v>
      </c>
      <c r="E10">
        <f t="shared" si="1"/>
        <v>0.18040035525009043</v>
      </c>
      <c r="F10">
        <f t="shared" si="0"/>
        <v>1.8040035525009044</v>
      </c>
    </row>
    <row r="11" spans="1:6" x14ac:dyDescent="0.2">
      <c r="A11" t="s">
        <v>48</v>
      </c>
      <c r="B11">
        <v>12</v>
      </c>
      <c r="C11">
        <v>0.61641793786504895</v>
      </c>
      <c r="D11">
        <v>1.57771838374191</v>
      </c>
      <c r="E11">
        <f t="shared" si="1"/>
        <v>0.29636892746383625</v>
      </c>
      <c r="F11">
        <f t="shared" si="0"/>
        <v>2.9636892746383623</v>
      </c>
    </row>
    <row r="12" spans="1:6" x14ac:dyDescent="0.2">
      <c r="A12" t="s">
        <v>50</v>
      </c>
      <c r="B12">
        <v>0</v>
      </c>
      <c r="C12">
        <v>0.20022312165185199</v>
      </c>
      <c r="D12">
        <v>1.0372350616005801</v>
      </c>
      <c r="E12">
        <f t="shared" ref="E12:E13" si="2">(D12-C12)*0.3083</f>
        <v>0.25805078108619289</v>
      </c>
      <c r="F12">
        <f t="shared" ref="F12:F13" si="3">E12*10</f>
        <v>2.580507810861929</v>
      </c>
    </row>
    <row r="13" spans="1:6" x14ac:dyDescent="0.2">
      <c r="A13" t="s">
        <v>50</v>
      </c>
      <c r="B13">
        <v>3</v>
      </c>
      <c r="C13">
        <v>0.34591163656413099</v>
      </c>
      <c r="D13">
        <v>0.92036433100084103</v>
      </c>
      <c r="E13">
        <f t="shared" si="2"/>
        <v>0.17710376569483774</v>
      </c>
      <c r="F13">
        <f t="shared" si="3"/>
        <v>1.7710376569483774</v>
      </c>
    </row>
    <row r="14" spans="1:6" x14ac:dyDescent="0.2">
      <c r="A14" t="s">
        <v>50</v>
      </c>
      <c r="B14">
        <v>6</v>
      </c>
      <c r="C14">
        <v>0.303800794123607</v>
      </c>
      <c r="D14">
        <v>0.84473548345863902</v>
      </c>
      <c r="E14">
        <f t="shared" ref="E14:E26" si="4">(D14-C14)*0.3083</f>
        <v>0.16677016472199035</v>
      </c>
      <c r="F14">
        <f t="shared" ref="F14:F26" si="5">E14*10</f>
        <v>1.6677016472199035</v>
      </c>
    </row>
    <row r="15" spans="1:6" x14ac:dyDescent="0.2">
      <c r="A15" t="s">
        <v>50</v>
      </c>
      <c r="B15">
        <v>9</v>
      </c>
      <c r="C15">
        <v>0.94737390677214495</v>
      </c>
      <c r="D15">
        <v>1.5811211965694101</v>
      </c>
      <c r="E15">
        <f t="shared" si="4"/>
        <v>0.19538428944449684</v>
      </c>
      <c r="F15">
        <f t="shared" si="5"/>
        <v>1.9538428944449684</v>
      </c>
    </row>
    <row r="16" spans="1:6" x14ac:dyDescent="0.2">
      <c r="A16" t="s">
        <v>50</v>
      </c>
      <c r="B16">
        <v>12</v>
      </c>
      <c r="C16">
        <v>0.81704547779907699</v>
      </c>
      <c r="D16">
        <v>1.6696124792063101</v>
      </c>
      <c r="E16">
        <f t="shared" si="4"/>
        <v>0.26284640653385</v>
      </c>
      <c r="F16">
        <f t="shared" si="5"/>
        <v>2.6284640653385001</v>
      </c>
    </row>
    <row r="17" spans="1:6" x14ac:dyDescent="0.2">
      <c r="A17" t="s">
        <v>40</v>
      </c>
      <c r="B17">
        <v>0</v>
      </c>
      <c r="C17">
        <v>0.202724297748692</v>
      </c>
      <c r="D17">
        <v>0.99072110878360797</v>
      </c>
      <c r="E17">
        <f t="shared" si="4"/>
        <v>0.24293941684206463</v>
      </c>
      <c r="F17">
        <f t="shared" si="5"/>
        <v>2.4293941684206461</v>
      </c>
    </row>
    <row r="18" spans="1:6" x14ac:dyDescent="0.2">
      <c r="A18" t="s">
        <v>40</v>
      </c>
      <c r="B18">
        <v>3</v>
      </c>
      <c r="C18">
        <v>0.39157403244676198</v>
      </c>
      <c r="D18">
        <v>1.0349825064014899</v>
      </c>
      <c r="E18">
        <f t="shared" si="4"/>
        <v>0.19836283252024262</v>
      </c>
      <c r="F18">
        <f t="shared" si="5"/>
        <v>1.9836283252024263</v>
      </c>
    </row>
    <row r="19" spans="1:6" ht="13.5" customHeight="1" x14ac:dyDescent="0.2">
      <c r="A19" t="s">
        <v>40</v>
      </c>
      <c r="B19">
        <v>6</v>
      </c>
      <c r="C19">
        <v>0.32832609446294098</v>
      </c>
      <c r="D19">
        <v>0.941942412290102</v>
      </c>
      <c r="E19">
        <f t="shared" si="4"/>
        <v>0.18917791078611373</v>
      </c>
      <c r="F19">
        <f t="shared" si="5"/>
        <v>1.8917791078611375</v>
      </c>
    </row>
    <row r="20" spans="1:6" ht="13.5" customHeight="1" x14ac:dyDescent="0.2">
      <c r="A20" t="s">
        <v>40</v>
      </c>
      <c r="B20">
        <v>9</v>
      </c>
      <c r="C20">
        <v>1.22147146982609</v>
      </c>
      <c r="D20">
        <v>1.9585038236066901</v>
      </c>
      <c r="E20">
        <f t="shared" si="4"/>
        <v>0.227227074670559</v>
      </c>
      <c r="F20">
        <f t="shared" si="5"/>
        <v>2.27227074670559</v>
      </c>
    </row>
    <row r="21" spans="1:6" x14ac:dyDescent="0.2">
      <c r="A21" t="s">
        <v>40</v>
      </c>
      <c r="B21">
        <v>12</v>
      </c>
      <c r="C21">
        <v>0.436937292499948</v>
      </c>
      <c r="D21">
        <v>1.39400481358679</v>
      </c>
      <c r="E21">
        <f t="shared" si="4"/>
        <v>0.29506391675107341</v>
      </c>
      <c r="F21">
        <f t="shared" si="5"/>
        <v>2.950639167510734</v>
      </c>
    </row>
    <row r="22" spans="1:6" x14ac:dyDescent="0.2">
      <c r="A22" t="s">
        <v>52</v>
      </c>
      <c r="B22">
        <v>0</v>
      </c>
      <c r="C22">
        <v>0.21946860777968299</v>
      </c>
      <c r="D22">
        <v>1.0046154608137701</v>
      </c>
      <c r="E22">
        <f t="shared" si="4"/>
        <v>0.24206077479040905</v>
      </c>
      <c r="F22">
        <f t="shared" si="5"/>
        <v>2.4206077479040906</v>
      </c>
    </row>
    <row r="23" spans="1:6" x14ac:dyDescent="0.2">
      <c r="A23" t="s">
        <v>52</v>
      </c>
      <c r="B23">
        <v>3</v>
      </c>
      <c r="C23">
        <v>0.272634013886008</v>
      </c>
      <c r="D23">
        <v>0.763715705540566</v>
      </c>
      <c r="E23">
        <f t="shared" si="4"/>
        <v>0.15140048553710025</v>
      </c>
      <c r="F23">
        <f t="shared" si="5"/>
        <v>1.5140048553710026</v>
      </c>
    </row>
    <row r="24" spans="1:6" x14ac:dyDescent="0.2">
      <c r="A24" t="s">
        <v>52</v>
      </c>
      <c r="B24">
        <v>6</v>
      </c>
      <c r="C24">
        <v>0.40171422805115198</v>
      </c>
      <c r="D24">
        <v>1.1178948264795801</v>
      </c>
      <c r="E24">
        <f t="shared" si="4"/>
        <v>0.2207984784954844</v>
      </c>
      <c r="F24">
        <f t="shared" si="5"/>
        <v>2.207984784954844</v>
      </c>
    </row>
    <row r="25" spans="1:6" x14ac:dyDescent="0.2">
      <c r="A25" t="s">
        <v>52</v>
      </c>
      <c r="B25">
        <v>9</v>
      </c>
      <c r="C25">
        <v>2.1337753403137398</v>
      </c>
      <c r="D25">
        <v>3.1497755106518901</v>
      </c>
      <c r="E25">
        <f t="shared" si="4"/>
        <v>0.31323285251525174</v>
      </c>
      <c r="F25">
        <f t="shared" si="5"/>
        <v>3.1323285251525173</v>
      </c>
    </row>
    <row r="26" spans="1:6" x14ac:dyDescent="0.2">
      <c r="A26" t="s">
        <v>52</v>
      </c>
      <c r="B26">
        <v>12</v>
      </c>
      <c r="C26">
        <v>0.48804573292991799</v>
      </c>
      <c r="D26">
        <v>1.5071394662290201</v>
      </c>
      <c r="E26">
        <f t="shared" si="4"/>
        <v>0.3141865979761132</v>
      </c>
      <c r="F26">
        <f t="shared" si="5"/>
        <v>3.1418659797611319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2AC68-D756-4862-B3DD-2777B8B14384}">
  <dimension ref="A1:N14"/>
  <sheetViews>
    <sheetView workbookViewId="0">
      <selection activeCell="G17" sqref="G17"/>
    </sheetView>
  </sheetViews>
  <sheetFormatPr defaultColWidth="8.875" defaultRowHeight="14.25" x14ac:dyDescent="0.2"/>
  <cols>
    <col min="1" max="4" width="13.375" customWidth="1"/>
    <col min="5" max="5" width="11.125" customWidth="1"/>
    <col min="11" max="11" width="13.625" customWidth="1"/>
    <col min="12" max="12" width="14.125" customWidth="1"/>
    <col min="14" max="14" width="14.5" customWidth="1"/>
  </cols>
  <sheetData>
    <row r="1" spans="1:14" x14ac:dyDescent="0.2">
      <c r="A1" t="s">
        <v>0</v>
      </c>
      <c r="B1" t="s">
        <v>27</v>
      </c>
      <c r="C1" t="s">
        <v>35</v>
      </c>
      <c r="D1" t="s">
        <v>36</v>
      </c>
      <c r="E1" t="s">
        <v>37</v>
      </c>
      <c r="F1" t="s">
        <v>25</v>
      </c>
      <c r="G1" t="s">
        <v>4</v>
      </c>
      <c r="H1" t="s">
        <v>1</v>
      </c>
      <c r="I1" t="s">
        <v>2</v>
      </c>
      <c r="J1" t="s">
        <v>6</v>
      </c>
      <c r="K1" t="s">
        <v>33</v>
      </c>
      <c r="L1" t="s">
        <v>26</v>
      </c>
    </row>
    <row r="2" spans="1:14" x14ac:dyDescent="0.2">
      <c r="A2" t="s">
        <v>41</v>
      </c>
      <c r="B2">
        <v>1</v>
      </c>
      <c r="C2">
        <v>7.6999999999999999E-2</v>
      </c>
      <c r="D2">
        <v>0.1203</v>
      </c>
      <c r="E2">
        <f>D2-C2</f>
        <v>4.3300000000000005E-2</v>
      </c>
      <c r="F2">
        <v>0.70499999999999996</v>
      </c>
      <c r="G2">
        <v>0</v>
      </c>
      <c r="H2">
        <v>1.05536650404826</v>
      </c>
      <c r="I2">
        <v>7.6390066445425999</v>
      </c>
      <c r="J2">
        <f>(I2-H2)*0.3083</f>
        <v>2.0297362553144049</v>
      </c>
      <c r="K2">
        <f>J2*B2/F2</f>
        <v>2.879058518176461</v>
      </c>
      <c r="L2">
        <f>J2*B2/E2</f>
        <v>46.876125988785326</v>
      </c>
    </row>
    <row r="3" spans="1:14" x14ac:dyDescent="0.2">
      <c r="A3" t="s">
        <v>41</v>
      </c>
      <c r="B3">
        <v>1</v>
      </c>
      <c r="C3">
        <v>7.6100000000000001E-2</v>
      </c>
      <c r="D3">
        <v>0.1242</v>
      </c>
      <c r="E3">
        <f>D3-C3</f>
        <v>4.8100000000000004E-2</v>
      </c>
      <c r="F3">
        <v>0.85099999999999998</v>
      </c>
      <c r="G3">
        <v>0</v>
      </c>
      <c r="H3">
        <v>1.1717144694102899</v>
      </c>
      <c r="I3">
        <v>8.4231548767908606</v>
      </c>
      <c r="J3">
        <f>(I3-H3)*0.3083</f>
        <v>2.2356190775954299</v>
      </c>
      <c r="K3">
        <f t="shared" ref="K3:K14" si="0">J3*B3/F3</f>
        <v>2.6270494448829962</v>
      </c>
      <c r="L3">
        <f t="shared" ref="L3:L14" si="1">J3*B3/E3</f>
        <v>46.478567101776086</v>
      </c>
      <c r="M3">
        <f>AVERAGE(L2:L4)</f>
        <v>50.576844806589662</v>
      </c>
    </row>
    <row r="4" spans="1:14" x14ac:dyDescent="0.2">
      <c r="A4" t="s">
        <v>41</v>
      </c>
      <c r="B4">
        <v>1</v>
      </c>
      <c r="C4">
        <v>7.7100000000000002E-2</v>
      </c>
      <c r="D4">
        <v>0.1104</v>
      </c>
      <c r="E4">
        <f t="shared" ref="E4:E14" si="2">D4-C4</f>
        <v>3.3299999999999996E-2</v>
      </c>
      <c r="F4">
        <v>0.65</v>
      </c>
      <c r="G4">
        <v>0</v>
      </c>
      <c r="H4">
        <v>1.0235751485439999</v>
      </c>
      <c r="I4">
        <v>7.3288476631810804</v>
      </c>
      <c r="J4">
        <f t="shared" ref="J4:J14" si="3">(I4-H4)*0.3083</f>
        <v>1.9439155162626118</v>
      </c>
      <c r="K4">
        <f t="shared" si="0"/>
        <v>2.9906392557886337</v>
      </c>
      <c r="L4">
        <f t="shared" si="1"/>
        <v>58.375841329207567</v>
      </c>
    </row>
    <row r="5" spans="1:14" x14ac:dyDescent="0.2">
      <c r="A5" t="s">
        <v>42</v>
      </c>
      <c r="B5">
        <v>1</v>
      </c>
      <c r="C5">
        <v>7.7299999999999994E-2</v>
      </c>
      <c r="D5">
        <v>0.122</v>
      </c>
      <c r="E5">
        <f t="shared" si="2"/>
        <v>4.4700000000000004E-2</v>
      </c>
      <c r="F5">
        <v>0.69499999999999995</v>
      </c>
      <c r="G5">
        <v>0</v>
      </c>
      <c r="H5">
        <v>1.85034609558082</v>
      </c>
      <c r="I5">
        <v>363.75026672149102</v>
      </c>
      <c r="J5">
        <f t="shared" si="3"/>
        <v>111.57374552896812</v>
      </c>
      <c r="K5">
        <f>J5*B5/F5</f>
        <v>160.53776335103328</v>
      </c>
      <c r="L5">
        <f t="shared" si="1"/>
        <v>2496.0569469567808</v>
      </c>
    </row>
    <row r="6" spans="1:14" s="1" customFormat="1" x14ac:dyDescent="0.2">
      <c r="A6" s="1" t="s">
        <v>42</v>
      </c>
      <c r="B6">
        <v>1</v>
      </c>
      <c r="C6" s="1">
        <v>7.7200000000000005E-2</v>
      </c>
      <c r="D6" s="1">
        <v>0.1174</v>
      </c>
      <c r="E6" s="1">
        <f>D6-C6</f>
        <v>4.02E-2</v>
      </c>
      <c r="F6" s="1">
        <v>0.7</v>
      </c>
      <c r="G6" s="1">
        <v>0</v>
      </c>
      <c r="H6" s="1">
        <v>2.1316450388252099</v>
      </c>
      <c r="I6" s="1">
        <v>401.79435327147701</v>
      </c>
      <c r="J6" s="1">
        <f>(I6-H6)*0.3083</f>
        <v>123.21601294812656</v>
      </c>
      <c r="K6">
        <f t="shared" si="0"/>
        <v>176.02287564018081</v>
      </c>
      <c r="L6">
        <f t="shared" si="1"/>
        <v>3065.0749489583723</v>
      </c>
      <c r="M6" s="1">
        <f>AVERAGE(L5:L7)</f>
        <v>3031.8864066618567</v>
      </c>
    </row>
    <row r="7" spans="1:14" x14ac:dyDescent="0.2">
      <c r="A7" t="s">
        <v>42</v>
      </c>
      <c r="B7">
        <v>1</v>
      </c>
      <c r="C7">
        <v>7.7200000000000005E-2</v>
      </c>
      <c r="D7">
        <v>0.11</v>
      </c>
      <c r="E7">
        <f t="shared" si="2"/>
        <v>3.2799999999999996E-2</v>
      </c>
      <c r="F7">
        <v>0.68600000000000005</v>
      </c>
      <c r="G7">
        <v>0</v>
      </c>
      <c r="H7">
        <v>1.8772459888986801</v>
      </c>
      <c r="I7">
        <v>377.915183807613</v>
      </c>
      <c r="J7">
        <f>(I7-H7)*0.3083</f>
        <v>115.93249622950964</v>
      </c>
      <c r="K7">
        <f t="shared" si="0"/>
        <v>168.99780791473708</v>
      </c>
      <c r="L7">
        <f t="shared" si="1"/>
        <v>3534.5273240704164</v>
      </c>
    </row>
    <row r="8" spans="1:14" x14ac:dyDescent="0.2">
      <c r="A8" t="s">
        <v>24</v>
      </c>
      <c r="B8">
        <v>1</v>
      </c>
      <c r="C8">
        <v>7.7100000000000002E-2</v>
      </c>
      <c r="D8">
        <v>0.28949999999999998</v>
      </c>
      <c r="E8">
        <f t="shared" si="2"/>
        <v>0.21239999999999998</v>
      </c>
      <c r="F8">
        <v>0.5</v>
      </c>
      <c r="G8">
        <v>0</v>
      </c>
      <c r="H8">
        <v>4.2043282256780099</v>
      </c>
      <c r="I8">
        <v>138.98985996838601</v>
      </c>
      <c r="J8">
        <f>(I8-H8)*0.3083</f>
        <v>41.554379436276882</v>
      </c>
      <c r="K8">
        <f t="shared" si="0"/>
        <v>83.108758872553764</v>
      </c>
      <c r="L8">
        <f t="shared" si="1"/>
        <v>195.64208774141662</v>
      </c>
      <c r="N8" t="s">
        <v>46</v>
      </c>
    </row>
    <row r="9" spans="1:14" x14ac:dyDescent="0.2">
      <c r="A9" t="s">
        <v>24</v>
      </c>
      <c r="B9">
        <v>1</v>
      </c>
      <c r="C9">
        <v>7.7200000000000005E-2</v>
      </c>
      <c r="D9">
        <v>0.38669999999999999</v>
      </c>
      <c r="E9">
        <f t="shared" si="2"/>
        <v>0.3095</v>
      </c>
      <c r="F9">
        <v>0.56000000000000005</v>
      </c>
      <c r="G9">
        <v>0</v>
      </c>
      <c r="H9">
        <v>6.2023434420810899</v>
      </c>
      <c r="I9">
        <v>183.018800757376</v>
      </c>
      <c r="J9">
        <f>(I9-H9)*0.3083</f>
        <v>54.512513790305427</v>
      </c>
      <c r="K9">
        <f t="shared" si="0"/>
        <v>97.343774625545393</v>
      </c>
      <c r="L9">
        <f>J9*B9/E9</f>
        <v>176.1309007764311</v>
      </c>
      <c r="M9">
        <f>AVERAGE(L8:L10)</f>
        <v>194.73085941357888</v>
      </c>
    </row>
    <row r="10" spans="1:14" x14ac:dyDescent="0.2">
      <c r="A10" t="s">
        <v>24</v>
      </c>
      <c r="B10">
        <v>1</v>
      </c>
      <c r="C10">
        <v>7.7200000000000005E-2</v>
      </c>
      <c r="D10">
        <v>0.23499999999999999</v>
      </c>
      <c r="E10">
        <f t="shared" si="2"/>
        <v>0.1578</v>
      </c>
      <c r="F10">
        <v>0.51600000000000001</v>
      </c>
      <c r="G10">
        <v>0</v>
      </c>
      <c r="H10">
        <v>3.2779150714164702</v>
      </c>
      <c r="I10">
        <v>112.002570466395</v>
      </c>
      <c r="J10">
        <f t="shared" si="3"/>
        <v>33.519811258271879</v>
      </c>
      <c r="K10">
        <f>J10*B10/F10</f>
        <v>64.960874531534643</v>
      </c>
      <c r="L10">
        <f>J10*B10/E10</f>
        <v>212.41958972288899</v>
      </c>
    </row>
    <row r="11" spans="1:14" x14ac:dyDescent="0.2">
      <c r="A11" t="s">
        <v>21</v>
      </c>
      <c r="B11">
        <v>1</v>
      </c>
      <c r="C11">
        <v>7.6600000000000001E-2</v>
      </c>
      <c r="D11">
        <v>0.1129</v>
      </c>
      <c r="E11">
        <f t="shared" si="2"/>
        <v>3.6299999999999999E-2</v>
      </c>
      <c r="F11">
        <v>0.98599999999999999</v>
      </c>
      <c r="G11">
        <v>12</v>
      </c>
      <c r="H11">
        <v>0.62015225628959103</v>
      </c>
      <c r="I11">
        <v>11.7119271594451</v>
      </c>
      <c r="J11">
        <f t="shared" si="3"/>
        <v>3.4195942026428434</v>
      </c>
      <c r="K11">
        <f t="shared" si="0"/>
        <v>3.4681482785424378</v>
      </c>
      <c r="L11">
        <f t="shared" si="1"/>
        <v>94.203697042502583</v>
      </c>
    </row>
    <row r="12" spans="1:14" x14ac:dyDescent="0.2">
      <c r="A12" t="s">
        <v>22</v>
      </c>
      <c r="B12">
        <v>1</v>
      </c>
      <c r="C12">
        <v>7.6100000000000001E-2</v>
      </c>
      <c r="D12">
        <v>0.1225</v>
      </c>
      <c r="E12">
        <f t="shared" si="2"/>
        <v>4.6399999999999997E-2</v>
      </c>
      <c r="F12">
        <v>0.95650000000000002</v>
      </c>
      <c r="G12">
        <v>12</v>
      </c>
      <c r="H12">
        <v>0.732901637162088</v>
      </c>
      <c r="I12">
        <v>16.1165001901993</v>
      </c>
      <c r="J12">
        <f t="shared" si="3"/>
        <v>4.7427634339013727</v>
      </c>
      <c r="K12">
        <f t="shared" si="0"/>
        <v>4.9584562821760301</v>
      </c>
      <c r="L12">
        <f t="shared" si="1"/>
        <v>102.2147291789089</v>
      </c>
    </row>
    <row r="13" spans="1:14" x14ac:dyDescent="0.2">
      <c r="A13" t="s">
        <v>23</v>
      </c>
      <c r="B13">
        <v>1</v>
      </c>
      <c r="C13">
        <v>7.6300000000000007E-2</v>
      </c>
      <c r="D13">
        <v>0.15559999999999999</v>
      </c>
      <c r="E13">
        <f t="shared" si="2"/>
        <v>7.9299999999999982E-2</v>
      </c>
      <c r="F13">
        <v>0.54949999999999999</v>
      </c>
      <c r="G13">
        <v>12</v>
      </c>
      <c r="H13">
        <v>1.7101439866693999</v>
      </c>
      <c r="I13">
        <v>37.931591161777398</v>
      </c>
      <c r="J13">
        <f t="shared" si="3"/>
        <v>11.167072164085797</v>
      </c>
      <c r="K13">
        <f t="shared" si="0"/>
        <v>20.322242336825838</v>
      </c>
      <c r="L13">
        <f t="shared" si="1"/>
        <v>140.82058214483985</v>
      </c>
    </row>
    <row r="14" spans="1:14" x14ac:dyDescent="0.2">
      <c r="A14" t="s">
        <v>24</v>
      </c>
      <c r="B14">
        <v>1</v>
      </c>
      <c r="C14">
        <v>7.0000000000000007E-2</v>
      </c>
      <c r="D14">
        <v>0.23330000000000001</v>
      </c>
      <c r="E14">
        <f t="shared" si="2"/>
        <v>0.1633</v>
      </c>
      <c r="F14">
        <v>0.5</v>
      </c>
      <c r="G14">
        <v>12</v>
      </c>
      <c r="H14">
        <v>2.9665191554526502</v>
      </c>
      <c r="I14">
        <v>82.171620074158895</v>
      </c>
      <c r="J14">
        <f t="shared" si="3"/>
        <v>24.418932613237139</v>
      </c>
      <c r="K14">
        <f t="shared" si="0"/>
        <v>48.837865226474278</v>
      </c>
      <c r="L14">
        <f t="shared" si="1"/>
        <v>149.53418624150115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85886-5C6E-420D-8AA7-55EE0BAE5D39}">
  <dimension ref="A1:F16"/>
  <sheetViews>
    <sheetView workbookViewId="0">
      <selection activeCell="H29" sqref="H29"/>
    </sheetView>
  </sheetViews>
  <sheetFormatPr defaultColWidth="8.875" defaultRowHeight="14.25" x14ac:dyDescent="0.2"/>
  <cols>
    <col min="5" max="5" width="15.375" customWidth="1"/>
    <col min="6" max="6" width="14.125" customWidth="1"/>
  </cols>
  <sheetData>
    <row r="1" spans="1:6" x14ac:dyDescent="0.2">
      <c r="A1" t="s">
        <v>8</v>
      </c>
      <c r="B1" t="s">
        <v>9</v>
      </c>
      <c r="C1" t="s">
        <v>44</v>
      </c>
      <c r="D1" t="s">
        <v>43</v>
      </c>
      <c r="E1" t="s">
        <v>38</v>
      </c>
      <c r="F1" t="s">
        <v>32</v>
      </c>
    </row>
    <row r="2" spans="1:6" x14ac:dyDescent="0.2">
      <c r="A2" t="s">
        <v>40</v>
      </c>
      <c r="B2">
        <v>0</v>
      </c>
      <c r="C2">
        <v>40.44</v>
      </c>
      <c r="D2">
        <f>C2/0.68</f>
        <v>59.470588235294109</v>
      </c>
      <c r="E2">
        <v>5.058E-2</v>
      </c>
      <c r="F2">
        <f>D2*E2</f>
        <v>3.0080223529411758</v>
      </c>
    </row>
    <row r="3" spans="1:6" x14ac:dyDescent="0.2">
      <c r="A3" t="s">
        <v>40</v>
      </c>
      <c r="B3">
        <v>0</v>
      </c>
      <c r="C3">
        <v>89.29</v>
      </c>
      <c r="D3">
        <f t="shared" ref="D3:D16" si="0">C3/0.68</f>
        <v>131.30882352941177</v>
      </c>
      <c r="E3">
        <v>5.058E-2</v>
      </c>
      <c r="F3">
        <f t="shared" ref="F3:F16" si="1">D3*E3</f>
        <v>6.6416002941176471</v>
      </c>
    </row>
    <row r="4" spans="1:6" x14ac:dyDescent="0.2">
      <c r="A4" t="s">
        <v>39</v>
      </c>
      <c r="B4">
        <v>0</v>
      </c>
      <c r="C4">
        <v>38.71</v>
      </c>
      <c r="D4">
        <f t="shared" si="0"/>
        <v>56.92647058823529</v>
      </c>
      <c r="E4">
        <v>5.058E-2</v>
      </c>
      <c r="F4">
        <f t="shared" si="1"/>
        <v>2.8793408823529409</v>
      </c>
    </row>
    <row r="5" spans="1:6" x14ac:dyDescent="0.2">
      <c r="A5" t="s">
        <v>39</v>
      </c>
      <c r="B5">
        <v>6</v>
      </c>
      <c r="C5">
        <v>65.95</v>
      </c>
      <c r="D5">
        <f t="shared" si="0"/>
        <v>96.985294117647058</v>
      </c>
      <c r="E5">
        <v>5.058E-2</v>
      </c>
      <c r="F5">
        <f t="shared" si="1"/>
        <v>4.9055161764705879</v>
      </c>
    </row>
    <row r="6" spans="1:6" x14ac:dyDescent="0.2">
      <c r="A6" t="s">
        <v>39</v>
      </c>
      <c r="B6">
        <v>6</v>
      </c>
      <c r="C6">
        <v>52.43</v>
      </c>
      <c r="D6">
        <f t="shared" si="0"/>
        <v>77.10294117647058</v>
      </c>
      <c r="E6">
        <v>5.058E-2</v>
      </c>
      <c r="F6">
        <f t="shared" si="1"/>
        <v>3.899866764705882</v>
      </c>
    </row>
    <row r="7" spans="1:6" x14ac:dyDescent="0.2">
      <c r="A7" t="s">
        <v>39</v>
      </c>
      <c r="B7">
        <v>6</v>
      </c>
      <c r="C7">
        <v>61.67</v>
      </c>
      <c r="D7">
        <f t="shared" si="0"/>
        <v>90.691176470588232</v>
      </c>
      <c r="E7">
        <v>5.058E-2</v>
      </c>
      <c r="F7">
        <f t="shared" si="1"/>
        <v>4.5871597058823523</v>
      </c>
    </row>
    <row r="8" spans="1:6" x14ac:dyDescent="0.2">
      <c r="A8" t="s">
        <v>39</v>
      </c>
      <c r="B8">
        <v>12</v>
      </c>
      <c r="C8">
        <v>56.93</v>
      </c>
      <c r="D8">
        <f t="shared" si="0"/>
        <v>83.720588235294116</v>
      </c>
      <c r="E8">
        <v>5.058E-2</v>
      </c>
      <c r="F8">
        <f t="shared" si="1"/>
        <v>4.2345873529411762</v>
      </c>
    </row>
    <row r="9" spans="1:6" x14ac:dyDescent="0.2">
      <c r="A9" t="s">
        <v>39</v>
      </c>
      <c r="B9">
        <v>12</v>
      </c>
      <c r="C9">
        <v>58.18</v>
      </c>
      <c r="D9">
        <f t="shared" si="0"/>
        <v>85.558823529411754</v>
      </c>
      <c r="E9">
        <v>5.058E-2</v>
      </c>
      <c r="F9">
        <f t="shared" si="1"/>
        <v>4.3275652941176466</v>
      </c>
    </row>
    <row r="10" spans="1:6" x14ac:dyDescent="0.2">
      <c r="A10" t="s">
        <v>39</v>
      </c>
      <c r="B10">
        <v>12</v>
      </c>
      <c r="C10">
        <v>55.54</v>
      </c>
      <c r="D10">
        <f t="shared" si="0"/>
        <v>81.67647058823529</v>
      </c>
      <c r="E10">
        <v>5.058E-2</v>
      </c>
      <c r="F10">
        <f t="shared" si="1"/>
        <v>4.1311958823529409</v>
      </c>
    </row>
    <row r="11" spans="1:6" x14ac:dyDescent="0.2">
      <c r="A11" t="s">
        <v>39</v>
      </c>
      <c r="B11">
        <v>24</v>
      </c>
      <c r="C11">
        <v>77.569999999999993</v>
      </c>
      <c r="D11">
        <f t="shared" si="0"/>
        <v>114.07352941176468</v>
      </c>
      <c r="E11">
        <v>5.058E-2</v>
      </c>
      <c r="F11">
        <f t="shared" si="1"/>
        <v>5.7698391176470576</v>
      </c>
    </row>
    <row r="12" spans="1:6" x14ac:dyDescent="0.2">
      <c r="A12" t="s">
        <v>39</v>
      </c>
      <c r="B12">
        <v>24</v>
      </c>
      <c r="C12">
        <v>51.26</v>
      </c>
      <c r="D12">
        <f t="shared" si="0"/>
        <v>75.382352941176464</v>
      </c>
      <c r="E12">
        <v>5.058E-2</v>
      </c>
      <c r="F12">
        <f t="shared" si="1"/>
        <v>3.8128394117647058</v>
      </c>
    </row>
    <row r="13" spans="1:6" x14ac:dyDescent="0.2">
      <c r="A13" t="s">
        <v>39</v>
      </c>
      <c r="B13">
        <v>24</v>
      </c>
      <c r="C13">
        <v>76.319999999999993</v>
      </c>
      <c r="D13">
        <f t="shared" si="0"/>
        <v>112.23529411764704</v>
      </c>
      <c r="E13">
        <v>5.058E-2</v>
      </c>
      <c r="F13">
        <f t="shared" si="1"/>
        <v>5.6768611764705872</v>
      </c>
    </row>
    <row r="14" spans="1:6" x14ac:dyDescent="0.2">
      <c r="A14" t="s">
        <v>39</v>
      </c>
      <c r="B14">
        <v>48</v>
      </c>
      <c r="C14">
        <v>152.30000000000001</v>
      </c>
      <c r="D14">
        <f t="shared" si="0"/>
        <v>223.97058823529412</v>
      </c>
      <c r="E14">
        <v>5.058E-2</v>
      </c>
      <c r="F14">
        <f t="shared" si="1"/>
        <v>11.328432352941176</v>
      </c>
    </row>
    <row r="15" spans="1:6" x14ac:dyDescent="0.2">
      <c r="A15" t="s">
        <v>39</v>
      </c>
      <c r="B15">
        <v>48</v>
      </c>
      <c r="C15">
        <v>130.6</v>
      </c>
      <c r="D15">
        <f t="shared" si="0"/>
        <v>192.05882352941174</v>
      </c>
      <c r="E15">
        <v>5.058E-2</v>
      </c>
      <c r="F15">
        <f t="shared" si="1"/>
        <v>9.714335294117646</v>
      </c>
    </row>
    <row r="16" spans="1:6" x14ac:dyDescent="0.2">
      <c r="A16" t="s">
        <v>39</v>
      </c>
      <c r="B16">
        <v>48</v>
      </c>
      <c r="C16">
        <v>58.62</v>
      </c>
      <c r="D16">
        <f t="shared" si="0"/>
        <v>86.20588235294116</v>
      </c>
      <c r="E16">
        <v>5.058E-2</v>
      </c>
      <c r="F16">
        <f t="shared" si="1"/>
        <v>4.3602935294117637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36925-5761-4553-AF6D-A26210BE685A}">
  <dimension ref="A1:E25"/>
  <sheetViews>
    <sheetView workbookViewId="0">
      <selection activeCell="G23" sqref="G23"/>
    </sheetView>
  </sheetViews>
  <sheetFormatPr defaultColWidth="8.875" defaultRowHeight="14.25" x14ac:dyDescent="0.2"/>
  <cols>
    <col min="3" max="3" width="17.5" customWidth="1"/>
    <col min="4" max="4" width="15.125" customWidth="1"/>
    <col min="5" max="5" width="18.125" customWidth="1"/>
  </cols>
  <sheetData>
    <row r="1" spans="1:5" x14ac:dyDescent="0.2">
      <c r="A1" t="s">
        <v>34</v>
      </c>
      <c r="B1" t="s">
        <v>9</v>
      </c>
      <c r="C1" t="s">
        <v>29</v>
      </c>
      <c r="D1" t="s">
        <v>30</v>
      </c>
      <c r="E1" t="s">
        <v>7</v>
      </c>
    </row>
    <row r="2" spans="1:5" x14ac:dyDescent="0.2">
      <c r="A2" t="s">
        <v>40</v>
      </c>
      <c r="B2">
        <v>0</v>
      </c>
      <c r="C2">
        <v>83.073529411764696</v>
      </c>
      <c r="D2">
        <v>2.5478000000000001</v>
      </c>
      <c r="E2">
        <f>C2*D2</f>
        <v>211.6547382352941</v>
      </c>
    </row>
    <row r="3" spans="1:5" x14ac:dyDescent="0.2">
      <c r="A3" t="s">
        <v>40</v>
      </c>
      <c r="B3">
        <v>0</v>
      </c>
      <c r="C3">
        <v>81.77941176470587</v>
      </c>
      <c r="D3">
        <v>2.5478000000000001</v>
      </c>
      <c r="E3">
        <f t="shared" ref="E3:E25" si="0">C3*D3</f>
        <v>208.35758529411763</v>
      </c>
    </row>
    <row r="4" spans="1:5" x14ac:dyDescent="0.2">
      <c r="A4" t="s">
        <v>39</v>
      </c>
      <c r="B4">
        <v>0</v>
      </c>
      <c r="C4">
        <v>81.617647058823522</v>
      </c>
      <c r="D4">
        <v>2.5478000000000001</v>
      </c>
      <c r="E4">
        <f t="shared" si="0"/>
        <v>207.94544117647058</v>
      </c>
    </row>
    <row r="5" spans="1:5" x14ac:dyDescent="0.2">
      <c r="A5" t="s">
        <v>39</v>
      </c>
      <c r="B5">
        <v>3</v>
      </c>
      <c r="C5">
        <v>135.76470588235293</v>
      </c>
      <c r="D5">
        <v>2.5478000000000001</v>
      </c>
      <c r="E5">
        <f t="shared" si="0"/>
        <v>345.90131764705882</v>
      </c>
    </row>
    <row r="6" spans="1:5" x14ac:dyDescent="0.2">
      <c r="A6" t="s">
        <v>39</v>
      </c>
      <c r="B6">
        <v>3</v>
      </c>
      <c r="C6">
        <v>141.17647058823528</v>
      </c>
      <c r="D6">
        <v>2.5478000000000001</v>
      </c>
      <c r="E6">
        <f t="shared" si="0"/>
        <v>359.68941176470582</v>
      </c>
    </row>
    <row r="7" spans="1:5" x14ac:dyDescent="0.2">
      <c r="A7" t="s">
        <v>39</v>
      </c>
      <c r="B7">
        <v>3</v>
      </c>
      <c r="C7">
        <v>136.08823529411765</v>
      </c>
      <c r="D7">
        <v>2.5478000000000001</v>
      </c>
      <c r="E7">
        <f t="shared" si="0"/>
        <v>346.72560588235297</v>
      </c>
    </row>
    <row r="8" spans="1:5" x14ac:dyDescent="0.2">
      <c r="A8" t="s">
        <v>39</v>
      </c>
      <c r="B8">
        <v>6</v>
      </c>
      <c r="C8">
        <v>83.92647058823529</v>
      </c>
      <c r="D8">
        <v>2.5478000000000001</v>
      </c>
      <c r="E8">
        <f t="shared" si="0"/>
        <v>213.82786176470589</v>
      </c>
    </row>
    <row r="9" spans="1:5" x14ac:dyDescent="0.2">
      <c r="A9" t="s">
        <v>39</v>
      </c>
      <c r="B9">
        <v>6</v>
      </c>
      <c r="C9">
        <v>85.897058823529406</v>
      </c>
      <c r="D9">
        <v>2.5478000000000001</v>
      </c>
      <c r="E9">
        <f t="shared" si="0"/>
        <v>218.84852647058824</v>
      </c>
    </row>
    <row r="10" spans="1:5" x14ac:dyDescent="0.2">
      <c r="A10" t="s">
        <v>39</v>
      </c>
      <c r="B10">
        <v>6</v>
      </c>
      <c r="C10">
        <v>85.794117647058826</v>
      </c>
      <c r="D10">
        <v>2.5478000000000001</v>
      </c>
      <c r="E10">
        <f t="shared" si="0"/>
        <v>218.5862529411765</v>
      </c>
    </row>
    <row r="11" spans="1:5" x14ac:dyDescent="0.2">
      <c r="A11" t="s">
        <v>39</v>
      </c>
      <c r="B11">
        <v>9</v>
      </c>
      <c r="C11">
        <v>64.911764705882348</v>
      </c>
      <c r="D11">
        <v>2.5478000000000001</v>
      </c>
      <c r="E11">
        <f t="shared" si="0"/>
        <v>165.38219411764706</v>
      </c>
    </row>
    <row r="12" spans="1:5" x14ac:dyDescent="0.2">
      <c r="A12" t="s">
        <v>39</v>
      </c>
      <c r="B12">
        <v>9</v>
      </c>
      <c r="C12">
        <v>64.92647058823529</v>
      </c>
      <c r="D12">
        <v>2.5478000000000001</v>
      </c>
      <c r="E12">
        <f t="shared" si="0"/>
        <v>165.41966176470586</v>
      </c>
    </row>
    <row r="13" spans="1:5" x14ac:dyDescent="0.2">
      <c r="A13" t="s">
        <v>39</v>
      </c>
      <c r="B13">
        <v>9</v>
      </c>
      <c r="C13">
        <v>66.044117647058812</v>
      </c>
      <c r="D13">
        <v>2.5478000000000001</v>
      </c>
      <c r="E13">
        <f t="shared" si="0"/>
        <v>168.26720294117644</v>
      </c>
    </row>
    <row r="14" spans="1:5" x14ac:dyDescent="0.2">
      <c r="A14" t="s">
        <v>39</v>
      </c>
      <c r="B14">
        <v>12</v>
      </c>
      <c r="C14">
        <v>88.249999999999986</v>
      </c>
      <c r="D14">
        <v>2.5478000000000001</v>
      </c>
      <c r="E14">
        <f t="shared" si="0"/>
        <v>224.84334999999996</v>
      </c>
    </row>
    <row r="15" spans="1:5" x14ac:dyDescent="0.2">
      <c r="A15" t="s">
        <v>39</v>
      </c>
      <c r="B15">
        <v>12</v>
      </c>
      <c r="C15">
        <v>89.073529411764696</v>
      </c>
      <c r="D15">
        <v>2.5478000000000001</v>
      </c>
      <c r="E15">
        <f t="shared" si="0"/>
        <v>226.9415382352941</v>
      </c>
    </row>
    <row r="16" spans="1:5" x14ac:dyDescent="0.2">
      <c r="A16" t="s">
        <v>39</v>
      </c>
      <c r="B16">
        <v>12</v>
      </c>
      <c r="C16">
        <v>88.882352941176464</v>
      </c>
      <c r="D16">
        <v>2.5478000000000001</v>
      </c>
      <c r="E16">
        <f t="shared" si="0"/>
        <v>226.45445882352939</v>
      </c>
    </row>
    <row r="17" spans="1:5" x14ac:dyDescent="0.2">
      <c r="A17" t="s">
        <v>39</v>
      </c>
      <c r="B17">
        <v>48</v>
      </c>
      <c r="C17">
        <v>123.4705882352941</v>
      </c>
      <c r="D17">
        <v>2.5478000000000001</v>
      </c>
      <c r="E17">
        <f t="shared" si="0"/>
        <v>314.57836470588234</v>
      </c>
    </row>
    <row r="18" spans="1:5" x14ac:dyDescent="0.2">
      <c r="A18" t="s">
        <v>39</v>
      </c>
      <c r="B18">
        <v>48</v>
      </c>
      <c r="C18">
        <v>121.16176470588235</v>
      </c>
      <c r="D18">
        <v>2.5478000000000001</v>
      </c>
      <c r="E18">
        <f t="shared" si="0"/>
        <v>308.69594411764706</v>
      </c>
    </row>
    <row r="19" spans="1:5" x14ac:dyDescent="0.2">
      <c r="A19" t="s">
        <v>39</v>
      </c>
      <c r="B19">
        <v>48</v>
      </c>
      <c r="C19">
        <v>129.08823529411765</v>
      </c>
      <c r="D19">
        <v>2.5478000000000001</v>
      </c>
      <c r="E19">
        <f t="shared" si="0"/>
        <v>328.89100588235294</v>
      </c>
    </row>
    <row r="20" spans="1:5" x14ac:dyDescent="0.2">
      <c r="A20" t="s">
        <v>39</v>
      </c>
      <c r="B20">
        <v>72</v>
      </c>
      <c r="C20">
        <v>121.44117647058822</v>
      </c>
      <c r="D20">
        <v>2.5478000000000001</v>
      </c>
      <c r="E20">
        <f t="shared" si="0"/>
        <v>309.40782941176468</v>
      </c>
    </row>
    <row r="21" spans="1:5" x14ac:dyDescent="0.2">
      <c r="A21" t="s">
        <v>39</v>
      </c>
      <c r="B21">
        <v>72</v>
      </c>
      <c r="C21">
        <v>120.73529411764704</v>
      </c>
      <c r="D21">
        <v>2.5478000000000001</v>
      </c>
      <c r="E21">
        <f t="shared" si="0"/>
        <v>307.60938235294117</v>
      </c>
    </row>
    <row r="22" spans="1:5" x14ac:dyDescent="0.2">
      <c r="A22" t="s">
        <v>39</v>
      </c>
      <c r="B22">
        <v>72</v>
      </c>
      <c r="C22">
        <v>119.39705882352941</v>
      </c>
      <c r="D22">
        <v>2.5478000000000001</v>
      </c>
      <c r="E22">
        <f t="shared" si="0"/>
        <v>304.19982647058822</v>
      </c>
    </row>
    <row r="23" spans="1:5" x14ac:dyDescent="0.2">
      <c r="A23" t="s">
        <v>39</v>
      </c>
      <c r="B23">
        <v>96</v>
      </c>
      <c r="C23">
        <v>123.4705882352941</v>
      </c>
      <c r="D23">
        <v>2.5478000000000001</v>
      </c>
      <c r="E23">
        <f t="shared" si="0"/>
        <v>314.57836470588234</v>
      </c>
    </row>
    <row r="24" spans="1:5" x14ac:dyDescent="0.2">
      <c r="A24" t="s">
        <v>39</v>
      </c>
      <c r="B24">
        <v>96</v>
      </c>
      <c r="C24">
        <v>118.60294117647059</v>
      </c>
      <c r="D24">
        <v>2.5478000000000001</v>
      </c>
      <c r="E24">
        <f t="shared" si="0"/>
        <v>302.17657352941177</v>
      </c>
    </row>
    <row r="25" spans="1:5" x14ac:dyDescent="0.2">
      <c r="A25" t="s">
        <v>39</v>
      </c>
      <c r="B25">
        <v>96</v>
      </c>
      <c r="C25">
        <v>118.24999999999999</v>
      </c>
      <c r="D25">
        <v>2.5478000000000001</v>
      </c>
      <c r="E25">
        <f t="shared" si="0"/>
        <v>301.27734999999996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E79DA-DBAD-46A5-AFBE-7F2BF219A151}">
  <sheetPr filterMode="1"/>
  <dimension ref="A1:E61"/>
  <sheetViews>
    <sheetView workbookViewId="0">
      <selection activeCell="H48" sqref="H48"/>
    </sheetView>
  </sheetViews>
  <sheetFormatPr defaultColWidth="8.875" defaultRowHeight="14.25" x14ac:dyDescent="0.2"/>
  <cols>
    <col min="1" max="1" width="17.75" customWidth="1"/>
    <col min="3" max="3" width="14.625" customWidth="1"/>
    <col min="4" max="4" width="18.125" customWidth="1"/>
    <col min="5" max="5" width="29.125" customWidth="1"/>
  </cols>
  <sheetData>
    <row r="1" spans="1:5" x14ac:dyDescent="0.2">
      <c r="A1" t="s">
        <v>53</v>
      </c>
      <c r="B1" t="s">
        <v>54</v>
      </c>
      <c r="C1" t="s">
        <v>28</v>
      </c>
      <c r="D1" t="s">
        <v>31</v>
      </c>
      <c r="E1" t="s">
        <v>7</v>
      </c>
    </row>
    <row r="2" spans="1:5" hidden="1" x14ac:dyDescent="0.2">
      <c r="A2" t="s">
        <v>47</v>
      </c>
      <c r="B2">
        <v>0</v>
      </c>
      <c r="C2">
        <v>23.470588235294102</v>
      </c>
      <c r="D2">
        <v>0.19472999999999999</v>
      </c>
      <c r="E2">
        <f>C2*D2</f>
        <v>4.5704276470588203</v>
      </c>
    </row>
    <row r="3" spans="1:5" hidden="1" x14ac:dyDescent="0.2">
      <c r="A3" t="s">
        <v>47</v>
      </c>
      <c r="B3">
        <v>0</v>
      </c>
      <c r="C3">
        <v>26.308823529411764</v>
      </c>
      <c r="D3">
        <v>0.19472999999999999</v>
      </c>
      <c r="E3">
        <f t="shared" ref="E3:E60" si="0">C3*D3</f>
        <v>5.1231172058823526</v>
      </c>
    </row>
    <row r="4" spans="1:5" hidden="1" x14ac:dyDescent="0.2">
      <c r="A4" t="s">
        <v>47</v>
      </c>
      <c r="B4">
        <v>0</v>
      </c>
      <c r="C4">
        <v>25.602941176470587</v>
      </c>
      <c r="D4">
        <v>0.19472999999999999</v>
      </c>
      <c r="E4">
        <f t="shared" si="0"/>
        <v>4.9856607352941174</v>
      </c>
    </row>
    <row r="5" spans="1:5" hidden="1" x14ac:dyDescent="0.2">
      <c r="A5" t="s">
        <v>49</v>
      </c>
      <c r="B5">
        <v>0</v>
      </c>
      <c r="C5">
        <v>48.073529411764696</v>
      </c>
      <c r="D5">
        <v>0.19472999999999999</v>
      </c>
      <c r="E5">
        <f t="shared" si="0"/>
        <v>9.3613583823529378</v>
      </c>
    </row>
    <row r="6" spans="1:5" hidden="1" x14ac:dyDescent="0.2">
      <c r="A6" t="s">
        <v>49</v>
      </c>
      <c r="B6">
        <v>0</v>
      </c>
      <c r="C6">
        <v>47.558823529411768</v>
      </c>
      <c r="D6">
        <v>0.19472999999999999</v>
      </c>
      <c r="E6">
        <f t="shared" si="0"/>
        <v>9.2611297058823521</v>
      </c>
    </row>
    <row r="7" spans="1:5" hidden="1" x14ac:dyDescent="0.2">
      <c r="A7" t="s">
        <v>49</v>
      </c>
      <c r="B7">
        <v>0</v>
      </c>
      <c r="C7">
        <v>47.67647058823529</v>
      </c>
      <c r="D7">
        <v>0.19472999999999999</v>
      </c>
      <c r="E7">
        <f t="shared" si="0"/>
        <v>9.2840391176470582</v>
      </c>
    </row>
    <row r="8" spans="1:5" hidden="1" x14ac:dyDescent="0.2">
      <c r="A8" t="s">
        <v>39</v>
      </c>
      <c r="B8">
        <v>0</v>
      </c>
      <c r="C8">
        <v>93.955882352941174</v>
      </c>
      <c r="D8">
        <v>0.19472999999999999</v>
      </c>
      <c r="E8">
        <f t="shared" si="0"/>
        <v>18.296028970588235</v>
      </c>
    </row>
    <row r="9" spans="1:5" hidden="1" x14ac:dyDescent="0.2">
      <c r="A9" t="s">
        <v>39</v>
      </c>
      <c r="B9">
        <v>0</v>
      </c>
      <c r="C9">
        <v>93.45588235294116</v>
      </c>
      <c r="D9">
        <v>0.19472999999999999</v>
      </c>
      <c r="E9">
        <f t="shared" si="0"/>
        <v>18.198663970588232</v>
      </c>
    </row>
    <row r="10" spans="1:5" hidden="1" x14ac:dyDescent="0.2">
      <c r="A10" t="s">
        <v>39</v>
      </c>
      <c r="B10">
        <v>0</v>
      </c>
      <c r="C10">
        <v>94.764705882352928</v>
      </c>
      <c r="D10">
        <v>0.19472999999999999</v>
      </c>
      <c r="E10">
        <f t="shared" si="0"/>
        <v>18.453531176470584</v>
      </c>
    </row>
    <row r="11" spans="1:5" x14ac:dyDescent="0.2">
      <c r="A11" t="s">
        <v>51</v>
      </c>
      <c r="B11">
        <v>0</v>
      </c>
      <c r="C11">
        <v>254.55882352941174</v>
      </c>
      <c r="D11">
        <v>0.19472999999999999</v>
      </c>
      <c r="E11">
        <f t="shared" si="0"/>
        <v>49.570239705882344</v>
      </c>
    </row>
    <row r="12" spans="1:5" x14ac:dyDescent="0.2">
      <c r="A12" t="s">
        <v>51</v>
      </c>
      <c r="B12">
        <v>0</v>
      </c>
      <c r="C12">
        <v>248.52941176470586</v>
      </c>
      <c r="D12">
        <v>0.19472999999999999</v>
      </c>
      <c r="E12">
        <f t="shared" si="0"/>
        <v>48.396132352941166</v>
      </c>
    </row>
    <row r="13" spans="1:5" x14ac:dyDescent="0.2">
      <c r="A13" t="s">
        <v>51</v>
      </c>
      <c r="B13">
        <v>0</v>
      </c>
      <c r="C13">
        <v>247.9411764705882</v>
      </c>
      <c r="D13">
        <v>0.19472999999999999</v>
      </c>
      <c r="E13">
        <f t="shared" si="0"/>
        <v>48.28158529411764</v>
      </c>
    </row>
    <row r="14" spans="1:5" hidden="1" x14ac:dyDescent="0.2">
      <c r="A14" t="s">
        <v>47</v>
      </c>
      <c r="B14">
        <v>3</v>
      </c>
      <c r="C14">
        <v>11.102941176470587</v>
      </c>
      <c r="D14">
        <v>0.19472999999999999</v>
      </c>
      <c r="E14">
        <f t="shared" si="0"/>
        <v>2.1620757352941173</v>
      </c>
    </row>
    <row r="15" spans="1:5" hidden="1" x14ac:dyDescent="0.2">
      <c r="A15" t="s">
        <v>47</v>
      </c>
      <c r="B15">
        <v>3</v>
      </c>
      <c r="C15">
        <v>10.426470588235293</v>
      </c>
      <c r="D15">
        <v>0.19472999999999999</v>
      </c>
      <c r="E15">
        <f t="shared" si="0"/>
        <v>2.0303466176470586</v>
      </c>
    </row>
    <row r="16" spans="1:5" hidden="1" x14ac:dyDescent="0.2">
      <c r="A16" t="s">
        <v>47</v>
      </c>
      <c r="B16">
        <v>3</v>
      </c>
      <c r="C16">
        <v>10.411764705882351</v>
      </c>
      <c r="D16">
        <v>0.19472999999999999</v>
      </c>
      <c r="E16">
        <f t="shared" si="0"/>
        <v>2.0274829411764701</v>
      </c>
    </row>
    <row r="17" spans="1:5" hidden="1" x14ac:dyDescent="0.2">
      <c r="A17" t="s">
        <v>49</v>
      </c>
      <c r="B17">
        <v>3</v>
      </c>
      <c r="C17">
        <v>22.132352941176471</v>
      </c>
      <c r="D17">
        <v>0.19472999999999999</v>
      </c>
      <c r="E17">
        <f t="shared" si="0"/>
        <v>4.309833088235294</v>
      </c>
    </row>
    <row r="18" spans="1:5" hidden="1" x14ac:dyDescent="0.2">
      <c r="A18" t="s">
        <v>49</v>
      </c>
      <c r="B18">
        <v>3</v>
      </c>
      <c r="C18">
        <v>23.02941176470588</v>
      </c>
      <c r="D18">
        <v>0.19472999999999999</v>
      </c>
      <c r="E18">
        <f t="shared" si="0"/>
        <v>4.4845173529411761</v>
      </c>
    </row>
    <row r="19" spans="1:5" hidden="1" x14ac:dyDescent="0.2">
      <c r="A19" t="s">
        <v>49</v>
      </c>
      <c r="B19">
        <v>3</v>
      </c>
      <c r="C19">
        <v>23.308823529411761</v>
      </c>
      <c r="D19">
        <v>0.19472999999999999</v>
      </c>
      <c r="E19">
        <f t="shared" si="0"/>
        <v>4.5389272058823522</v>
      </c>
    </row>
    <row r="20" spans="1:5" hidden="1" x14ac:dyDescent="0.2">
      <c r="A20" t="s">
        <v>39</v>
      </c>
      <c r="B20">
        <v>3</v>
      </c>
      <c r="C20">
        <v>103.33823529411764</v>
      </c>
      <c r="D20">
        <v>0.19472999999999999</v>
      </c>
      <c r="E20">
        <f t="shared" si="0"/>
        <v>20.123054558823526</v>
      </c>
    </row>
    <row r="21" spans="1:5" hidden="1" x14ac:dyDescent="0.2">
      <c r="A21" t="s">
        <v>39</v>
      </c>
      <c r="B21">
        <v>3</v>
      </c>
      <c r="C21">
        <v>105.80882352941177</v>
      </c>
      <c r="D21">
        <v>0.19472999999999999</v>
      </c>
      <c r="E21">
        <f t="shared" si="0"/>
        <v>20.604152205882354</v>
      </c>
    </row>
    <row r="22" spans="1:5" hidden="1" x14ac:dyDescent="0.2">
      <c r="A22" t="s">
        <v>39</v>
      </c>
      <c r="B22">
        <v>3</v>
      </c>
      <c r="C22">
        <v>106.04411764705881</v>
      </c>
      <c r="D22">
        <v>0.19472999999999999</v>
      </c>
      <c r="E22">
        <f t="shared" si="0"/>
        <v>20.649971029411763</v>
      </c>
    </row>
    <row r="23" spans="1:5" x14ac:dyDescent="0.2">
      <c r="A23" t="s">
        <v>51</v>
      </c>
      <c r="B23">
        <v>3</v>
      </c>
      <c r="C23">
        <v>222.64705882352939</v>
      </c>
      <c r="D23">
        <v>0.19472999999999999</v>
      </c>
      <c r="E23">
        <f t="shared" si="0"/>
        <v>43.356061764705878</v>
      </c>
    </row>
    <row r="24" spans="1:5" x14ac:dyDescent="0.2">
      <c r="A24" t="s">
        <v>51</v>
      </c>
      <c r="B24">
        <v>3</v>
      </c>
      <c r="C24">
        <v>227.79411764705881</v>
      </c>
      <c r="D24">
        <v>0.19472999999999999</v>
      </c>
      <c r="E24">
        <f t="shared" si="0"/>
        <v>44.358348529411757</v>
      </c>
    </row>
    <row r="25" spans="1:5" x14ac:dyDescent="0.2">
      <c r="A25" t="s">
        <v>51</v>
      </c>
      <c r="B25">
        <v>3</v>
      </c>
      <c r="C25">
        <v>228.38235294117646</v>
      </c>
      <c r="D25">
        <v>0.19472999999999999</v>
      </c>
      <c r="E25">
        <f t="shared" si="0"/>
        <v>44.472895588235289</v>
      </c>
    </row>
    <row r="26" spans="1:5" hidden="1" x14ac:dyDescent="0.2">
      <c r="A26" t="s">
        <v>47</v>
      </c>
      <c r="B26">
        <v>6</v>
      </c>
      <c r="C26">
        <v>10.220588235294118</v>
      </c>
      <c r="D26">
        <v>0.19472999999999999</v>
      </c>
      <c r="E26">
        <f t="shared" si="0"/>
        <v>1.9902551470588234</v>
      </c>
    </row>
    <row r="27" spans="1:5" hidden="1" x14ac:dyDescent="0.2">
      <c r="A27" t="s">
        <v>47</v>
      </c>
      <c r="B27">
        <v>6</v>
      </c>
      <c r="C27">
        <v>11.308823529411764</v>
      </c>
      <c r="D27">
        <v>0.19472999999999999</v>
      </c>
      <c r="E27">
        <f t="shared" si="0"/>
        <v>2.2021672058823527</v>
      </c>
    </row>
    <row r="28" spans="1:5" hidden="1" x14ac:dyDescent="0.2">
      <c r="A28" t="s">
        <v>47</v>
      </c>
      <c r="B28">
        <v>6</v>
      </c>
      <c r="C28">
        <v>11.352941176470587</v>
      </c>
      <c r="D28">
        <v>0.19472999999999999</v>
      </c>
      <c r="E28">
        <f t="shared" si="0"/>
        <v>2.2107582352941173</v>
      </c>
    </row>
    <row r="29" spans="1:5" hidden="1" x14ac:dyDescent="0.2">
      <c r="A29" t="s">
        <v>49</v>
      </c>
      <c r="B29">
        <v>6</v>
      </c>
      <c r="C29">
        <v>24.867647058823529</v>
      </c>
      <c r="D29">
        <v>0.19472999999999999</v>
      </c>
      <c r="E29">
        <f t="shared" si="0"/>
        <v>4.8424769117647051</v>
      </c>
    </row>
    <row r="30" spans="1:5" hidden="1" x14ac:dyDescent="0.2">
      <c r="A30" t="s">
        <v>49</v>
      </c>
      <c r="B30">
        <v>6</v>
      </c>
      <c r="C30">
        <v>22.955882352941174</v>
      </c>
      <c r="D30">
        <v>0.19472999999999999</v>
      </c>
      <c r="E30">
        <f t="shared" si="0"/>
        <v>4.4701989705882346</v>
      </c>
    </row>
    <row r="31" spans="1:5" hidden="1" x14ac:dyDescent="0.2">
      <c r="A31" t="s">
        <v>49</v>
      </c>
      <c r="B31">
        <v>6</v>
      </c>
      <c r="C31">
        <v>25.294117647058819</v>
      </c>
      <c r="D31">
        <v>0.19472999999999999</v>
      </c>
      <c r="E31">
        <f t="shared" si="0"/>
        <v>4.9255235294117634</v>
      </c>
    </row>
    <row r="32" spans="1:5" hidden="1" x14ac:dyDescent="0.2">
      <c r="A32" t="s">
        <v>39</v>
      </c>
      <c r="B32">
        <v>6</v>
      </c>
      <c r="C32">
        <v>94.35294117647058</v>
      </c>
      <c r="D32">
        <v>0.19472999999999999</v>
      </c>
      <c r="E32">
        <f t="shared" si="0"/>
        <v>18.373348235294113</v>
      </c>
    </row>
    <row r="33" spans="1:5" hidden="1" x14ac:dyDescent="0.2">
      <c r="A33" t="s">
        <v>39</v>
      </c>
      <c r="B33">
        <v>6</v>
      </c>
      <c r="C33">
        <v>102.25</v>
      </c>
      <c r="D33">
        <v>0.19472999999999999</v>
      </c>
      <c r="E33">
        <f t="shared" si="0"/>
        <v>19.911142499999997</v>
      </c>
    </row>
    <row r="34" spans="1:5" hidden="1" x14ac:dyDescent="0.2">
      <c r="A34" t="s">
        <v>39</v>
      </c>
      <c r="B34">
        <v>6</v>
      </c>
      <c r="C34">
        <v>100.58823529411765</v>
      </c>
      <c r="D34">
        <v>0.19472999999999999</v>
      </c>
      <c r="E34">
        <f t="shared" si="0"/>
        <v>19.587547058823528</v>
      </c>
    </row>
    <row r="35" spans="1:5" x14ac:dyDescent="0.2">
      <c r="A35" t="s">
        <v>51</v>
      </c>
      <c r="B35">
        <v>6</v>
      </c>
      <c r="C35">
        <v>202.35294117647055</v>
      </c>
      <c r="D35">
        <v>0.19472999999999999</v>
      </c>
      <c r="E35">
        <f t="shared" si="0"/>
        <v>39.404188235294107</v>
      </c>
    </row>
    <row r="36" spans="1:5" x14ac:dyDescent="0.2">
      <c r="A36" t="s">
        <v>51</v>
      </c>
      <c r="B36">
        <v>6</v>
      </c>
      <c r="C36">
        <v>210</v>
      </c>
      <c r="D36">
        <v>0.19472999999999999</v>
      </c>
      <c r="E36">
        <f t="shared" si="0"/>
        <v>40.893299999999996</v>
      </c>
    </row>
    <row r="37" spans="1:5" x14ac:dyDescent="0.2">
      <c r="A37" t="s">
        <v>51</v>
      </c>
      <c r="B37">
        <v>6</v>
      </c>
      <c r="C37">
        <v>216.02941176470588</v>
      </c>
      <c r="D37">
        <v>0.19472999999999999</v>
      </c>
      <c r="E37">
        <f t="shared" si="0"/>
        <v>42.067407352941174</v>
      </c>
    </row>
    <row r="38" spans="1:5" hidden="1" x14ac:dyDescent="0.2">
      <c r="A38" t="s">
        <v>47</v>
      </c>
      <c r="B38">
        <v>9</v>
      </c>
      <c r="C38">
        <v>8.0441176470588225</v>
      </c>
      <c r="D38">
        <v>0.19472999999999999</v>
      </c>
      <c r="E38">
        <f t="shared" si="0"/>
        <v>1.5664310294117645</v>
      </c>
    </row>
    <row r="39" spans="1:5" hidden="1" x14ac:dyDescent="0.2">
      <c r="A39" t="s">
        <v>47</v>
      </c>
      <c r="B39">
        <v>9</v>
      </c>
      <c r="C39">
        <v>9.3088235294117645</v>
      </c>
      <c r="D39">
        <v>0.19472999999999999</v>
      </c>
      <c r="E39">
        <f t="shared" si="0"/>
        <v>1.8127072058823528</v>
      </c>
    </row>
    <row r="40" spans="1:5" hidden="1" x14ac:dyDescent="0.2">
      <c r="A40" t="s">
        <v>47</v>
      </c>
      <c r="B40">
        <v>9</v>
      </c>
      <c r="C40">
        <v>9.5294117647058822</v>
      </c>
      <c r="D40">
        <v>0.19472999999999999</v>
      </c>
      <c r="E40">
        <f t="shared" si="0"/>
        <v>1.8556623529411764</v>
      </c>
    </row>
    <row r="41" spans="1:5" hidden="1" x14ac:dyDescent="0.2">
      <c r="A41" t="s">
        <v>49</v>
      </c>
      <c r="B41">
        <v>9</v>
      </c>
      <c r="C41">
        <v>20.661764705882351</v>
      </c>
      <c r="D41">
        <v>0.19472999999999999</v>
      </c>
      <c r="E41">
        <f t="shared" si="0"/>
        <v>4.0234654411764703</v>
      </c>
    </row>
    <row r="42" spans="1:5" hidden="1" x14ac:dyDescent="0.2">
      <c r="A42" t="s">
        <v>49</v>
      </c>
      <c r="B42">
        <v>9</v>
      </c>
      <c r="C42">
        <v>21.911764705882351</v>
      </c>
      <c r="D42">
        <v>0.19472999999999999</v>
      </c>
      <c r="E42">
        <f t="shared" si="0"/>
        <v>4.2668779411764701</v>
      </c>
    </row>
    <row r="43" spans="1:5" hidden="1" x14ac:dyDescent="0.2">
      <c r="A43" t="s">
        <v>49</v>
      </c>
      <c r="B43">
        <v>9</v>
      </c>
      <c r="C43">
        <v>24.102941176470587</v>
      </c>
      <c r="D43">
        <v>0.19472999999999999</v>
      </c>
      <c r="E43">
        <f t="shared" si="0"/>
        <v>4.6935657352941167</v>
      </c>
    </row>
    <row r="44" spans="1:5" hidden="1" x14ac:dyDescent="0.2">
      <c r="A44" t="s">
        <v>39</v>
      </c>
      <c r="B44">
        <v>9</v>
      </c>
      <c r="C44">
        <v>103.24999999999999</v>
      </c>
      <c r="D44">
        <v>0.19472999999999999</v>
      </c>
      <c r="E44">
        <f t="shared" si="0"/>
        <v>20.105872499999997</v>
      </c>
    </row>
    <row r="45" spans="1:5" hidden="1" x14ac:dyDescent="0.2">
      <c r="A45" t="s">
        <v>39</v>
      </c>
      <c r="B45">
        <v>9</v>
      </c>
      <c r="C45">
        <v>102.16176470588235</v>
      </c>
      <c r="D45">
        <v>0.19472999999999999</v>
      </c>
      <c r="E45">
        <f t="shared" si="0"/>
        <v>19.893960441176468</v>
      </c>
    </row>
    <row r="46" spans="1:5" hidden="1" x14ac:dyDescent="0.2">
      <c r="A46" t="s">
        <v>39</v>
      </c>
      <c r="B46">
        <v>9</v>
      </c>
      <c r="C46">
        <v>102.33823529411764</v>
      </c>
      <c r="D46">
        <v>0.19472999999999999</v>
      </c>
      <c r="E46">
        <f t="shared" si="0"/>
        <v>19.928324558823526</v>
      </c>
    </row>
    <row r="47" spans="1:5" x14ac:dyDescent="0.2">
      <c r="A47" t="s">
        <v>51</v>
      </c>
      <c r="B47">
        <v>9</v>
      </c>
      <c r="C47">
        <v>214.99999999999997</v>
      </c>
      <c r="D47">
        <v>0.19472999999999999</v>
      </c>
      <c r="E47">
        <f t="shared" si="0"/>
        <v>41.866949999999989</v>
      </c>
    </row>
    <row r="48" spans="1:5" x14ac:dyDescent="0.2">
      <c r="A48" t="s">
        <v>51</v>
      </c>
      <c r="B48">
        <v>9</v>
      </c>
      <c r="C48">
        <v>219.11764705882351</v>
      </c>
      <c r="D48">
        <v>0.19472999999999999</v>
      </c>
      <c r="E48">
        <f t="shared" si="0"/>
        <v>42.668779411764696</v>
      </c>
    </row>
    <row r="49" spans="1:5" x14ac:dyDescent="0.2">
      <c r="A49" t="s">
        <v>51</v>
      </c>
      <c r="B49">
        <v>9</v>
      </c>
      <c r="C49">
        <v>220.58823529411762</v>
      </c>
      <c r="D49">
        <v>0.19472999999999999</v>
      </c>
      <c r="E49">
        <f t="shared" si="0"/>
        <v>42.95514705882352</v>
      </c>
    </row>
    <row r="50" spans="1:5" hidden="1" x14ac:dyDescent="0.2">
      <c r="A50" t="s">
        <v>47</v>
      </c>
      <c r="B50">
        <v>12</v>
      </c>
      <c r="C50">
        <v>9.0588235294117645</v>
      </c>
      <c r="D50">
        <v>0.19472999999999999</v>
      </c>
      <c r="E50">
        <f t="shared" si="0"/>
        <v>1.7640247058823528</v>
      </c>
    </row>
    <row r="51" spans="1:5" hidden="1" x14ac:dyDescent="0.2">
      <c r="A51" t="s">
        <v>47</v>
      </c>
      <c r="B51">
        <v>12</v>
      </c>
      <c r="C51">
        <v>8.852941176470587</v>
      </c>
      <c r="D51">
        <v>0.19472999999999999</v>
      </c>
      <c r="E51">
        <f t="shared" si="0"/>
        <v>1.7239332352941172</v>
      </c>
    </row>
    <row r="52" spans="1:5" hidden="1" x14ac:dyDescent="0.2">
      <c r="A52" t="s">
        <v>47</v>
      </c>
      <c r="B52">
        <v>12</v>
      </c>
      <c r="C52">
        <v>7.7941176470588225</v>
      </c>
      <c r="D52">
        <v>0.19472999999999999</v>
      </c>
      <c r="E52">
        <f t="shared" si="0"/>
        <v>1.5177485294117643</v>
      </c>
    </row>
    <row r="53" spans="1:5" hidden="1" x14ac:dyDescent="0.2">
      <c r="A53" t="s">
        <v>49</v>
      </c>
      <c r="B53">
        <v>12</v>
      </c>
      <c r="C53">
        <v>25.455882352941174</v>
      </c>
      <c r="D53">
        <v>0.19472999999999999</v>
      </c>
      <c r="E53">
        <f t="shared" si="0"/>
        <v>4.9570239705882342</v>
      </c>
    </row>
    <row r="54" spans="1:5" hidden="1" x14ac:dyDescent="0.2">
      <c r="A54" t="s">
        <v>49</v>
      </c>
      <c r="B54">
        <v>12</v>
      </c>
      <c r="C54">
        <v>21.632352941176471</v>
      </c>
      <c r="D54">
        <v>0.19472999999999999</v>
      </c>
      <c r="E54">
        <f t="shared" si="0"/>
        <v>4.2124680882352941</v>
      </c>
    </row>
    <row r="55" spans="1:5" hidden="1" x14ac:dyDescent="0.2">
      <c r="A55" t="s">
        <v>49</v>
      </c>
      <c r="B55">
        <v>12</v>
      </c>
      <c r="C55">
        <v>20.602941176470587</v>
      </c>
      <c r="D55">
        <v>0.19472999999999999</v>
      </c>
      <c r="E55">
        <f t="shared" si="0"/>
        <v>4.0120107352941172</v>
      </c>
    </row>
    <row r="56" spans="1:5" hidden="1" x14ac:dyDescent="0.2">
      <c r="A56" t="s">
        <v>39</v>
      </c>
      <c r="B56">
        <v>12</v>
      </c>
      <c r="C56">
        <v>94.426470588235276</v>
      </c>
      <c r="D56">
        <v>0.19472999999999999</v>
      </c>
      <c r="E56">
        <f t="shared" si="0"/>
        <v>18.387666617647053</v>
      </c>
    </row>
    <row r="57" spans="1:5" hidden="1" x14ac:dyDescent="0.2">
      <c r="A57" t="s">
        <v>39</v>
      </c>
      <c r="B57">
        <v>12</v>
      </c>
      <c r="C57">
        <v>88.235294117647058</v>
      </c>
      <c r="D57">
        <v>0.19472999999999999</v>
      </c>
      <c r="E57">
        <f t="shared" si="0"/>
        <v>17.18205882352941</v>
      </c>
    </row>
    <row r="58" spans="1:5" hidden="1" x14ac:dyDescent="0.2">
      <c r="A58" t="s">
        <v>39</v>
      </c>
      <c r="B58">
        <v>12</v>
      </c>
      <c r="C58">
        <v>96.544117647058826</v>
      </c>
      <c r="D58">
        <v>0.19472999999999999</v>
      </c>
      <c r="E58">
        <f t="shared" si="0"/>
        <v>18.800036029411764</v>
      </c>
    </row>
    <row r="59" spans="1:5" x14ac:dyDescent="0.2">
      <c r="A59" t="s">
        <v>51</v>
      </c>
      <c r="B59">
        <v>12</v>
      </c>
      <c r="C59">
        <v>282.94117647058823</v>
      </c>
      <c r="D59">
        <v>0.19472999999999999</v>
      </c>
      <c r="E59">
        <f t="shared" si="0"/>
        <v>55.097135294117642</v>
      </c>
    </row>
    <row r="60" spans="1:5" x14ac:dyDescent="0.2">
      <c r="A60" t="s">
        <v>51</v>
      </c>
      <c r="B60">
        <v>12</v>
      </c>
      <c r="C60">
        <v>272.35294117647055</v>
      </c>
      <c r="D60">
        <v>0.19472999999999999</v>
      </c>
      <c r="E60">
        <f t="shared" si="0"/>
        <v>53.035288235294104</v>
      </c>
    </row>
    <row r="61" spans="1:5" x14ac:dyDescent="0.2">
      <c r="A61" t="s">
        <v>51</v>
      </c>
      <c r="B61">
        <v>12</v>
      </c>
      <c r="C61">
        <v>264.70588235294116</v>
      </c>
      <c r="D61">
        <v>0.19472999999999999</v>
      </c>
      <c r="E61">
        <f>C61*D61</f>
        <v>51.546176470588229</v>
      </c>
    </row>
  </sheetData>
  <autoFilter ref="A1:E61" xr:uid="{5B55256F-28A7-4722-999C-3A6FF7073DE9}">
    <filterColumn colId="0">
      <filters>
        <filter val="SS500"/>
      </filters>
    </filterColumn>
  </autoFilter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15FBD-A704-4129-B59B-893ADA508526}">
  <dimension ref="A1:F4"/>
  <sheetViews>
    <sheetView workbookViewId="0">
      <selection activeCell="K15" sqref="K15"/>
    </sheetView>
  </sheetViews>
  <sheetFormatPr defaultColWidth="8.875" defaultRowHeight="14.25" x14ac:dyDescent="0.2"/>
  <cols>
    <col min="1" max="1" width="13.5" customWidth="1"/>
  </cols>
  <sheetData>
    <row r="1" spans="1:6" x14ac:dyDescent="0.2">
      <c r="A1" t="s">
        <v>17</v>
      </c>
      <c r="B1">
        <v>12</v>
      </c>
      <c r="C1">
        <v>0.61791061970607697</v>
      </c>
      <c r="D1">
        <v>1.65082960016864</v>
      </c>
      <c r="E1">
        <f>(D1-C1)*0.3083</f>
        <v>0.31844892167660821</v>
      </c>
      <c r="F1">
        <f>E1*10</f>
        <v>3.1844892167660821</v>
      </c>
    </row>
    <row r="2" spans="1:6" x14ac:dyDescent="0.2">
      <c r="A2" t="s">
        <v>18</v>
      </c>
      <c r="B2">
        <v>12</v>
      </c>
      <c r="C2">
        <v>0.66026450392235303</v>
      </c>
      <c r="D2">
        <v>2.6434887236192801</v>
      </c>
      <c r="E2">
        <f>(D2-C2)*0.3083</f>
        <v>0.61142802693256271</v>
      </c>
      <c r="F2">
        <f>E2*10</f>
        <v>6.1142802693256275</v>
      </c>
    </row>
    <row r="3" spans="1:6" x14ac:dyDescent="0.2">
      <c r="A3" t="s">
        <v>19</v>
      </c>
      <c r="B3">
        <v>12</v>
      </c>
      <c r="C3">
        <v>0.61546986253079805</v>
      </c>
      <c r="D3">
        <v>2.7191672901427899</v>
      </c>
      <c r="E3">
        <f>(D3-C3)*0.3083</f>
        <v>0.64856991693277721</v>
      </c>
      <c r="F3">
        <f>E3*10</f>
        <v>6.4856991693277717</v>
      </c>
    </row>
    <row r="4" spans="1:6" x14ac:dyDescent="0.2">
      <c r="A4" t="s">
        <v>20</v>
      </c>
      <c r="B4">
        <v>12</v>
      </c>
      <c r="C4">
        <v>0.63463354775052905</v>
      </c>
      <c r="D4">
        <v>4.0334737471531703</v>
      </c>
      <c r="E4">
        <f>(D4-C4)*0.3083</f>
        <v>1.0478624334758344</v>
      </c>
      <c r="F4">
        <f>E4*10</f>
        <v>10.478624334758344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e1</vt:lpstr>
      <vt:lpstr>e2</vt:lpstr>
      <vt:lpstr>e3</vt:lpstr>
      <vt:lpstr>SS</vt:lpstr>
      <vt:lpstr>e1-SS</vt:lpstr>
      <vt:lpstr>e2-SS</vt:lpstr>
      <vt:lpstr>e3-SS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2022-09-01T10:12:46Z</dcterms:modified>
</cp:coreProperties>
</file>