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13DF5F1-ED03-42CC-9313-FF27D66B31BC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Toc534269487" localSheetId="0">Sheet1!$A$3</definedName>
    <definedName name="_Toc534269488" localSheetId="0">Sheet1!$A$4</definedName>
    <definedName name="_Toc534269491" localSheetId="0">Sheet1!$A$5</definedName>
    <definedName name="_Toc534269492" localSheetId="0">Sheet1!$A$6</definedName>
    <definedName name="_Toc534269493" localSheetId="0">Sheet1!$A$7</definedName>
    <definedName name="_Toc534269494" localSheetId="0">Sheet1!$A$8</definedName>
    <definedName name="_Toc534269495" localSheetId="0">Sheet1!$A$9</definedName>
    <definedName name="_Toc534269496" localSheetId="0">Sheet1!$A$10</definedName>
    <definedName name="_Toc534269497" localSheetId="0">Sheet1!$A$11</definedName>
    <definedName name="_Toc534269498" localSheetId="0">Sheet1!$A$12</definedName>
    <definedName name="_Toc534269518" localSheetId="0">Sheet1!$A$4</definedName>
    <definedName name="_Toc534269519" localSheetId="0">Sheet1!$A$5</definedName>
    <definedName name="_Toc534269520" localSheetId="0">Sheet1!$A$6</definedName>
    <definedName name="_Toc534269521" localSheetId="0">Sheet1!$A$7</definedName>
    <definedName name="_Toc534269522" localSheetId="0">Sheet1!$A$8</definedName>
    <definedName name="_Toc534269523" localSheetId="0">Sheet1!$A$9</definedName>
    <definedName name="_Toc534269524" localSheetId="0">Sheet1!$A$10</definedName>
    <definedName name="_Toc534269525" localSheetId="0">Sheet1!$A$11</definedName>
    <definedName name="_Toc534269526" localSheetId="0">Sheet1!$A$12</definedName>
    <definedName name="_Toc534269527" localSheetId="0">Sheet1!$A$13</definedName>
    <definedName name="_Toc534269528" localSheetId="0">Sheet1!$A$14</definedName>
    <definedName name="_Toc534269529" localSheetId="0">Sheet1!$A$15</definedName>
    <definedName name="_Toc534269530" localSheetId="0">Sheet1!$A$16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3" i="1"/>
  <c r="I13" i="1"/>
  <c r="I4" i="1"/>
  <c r="I5" i="1"/>
  <c r="I6" i="1"/>
  <c r="I7" i="1"/>
  <c r="I8" i="1"/>
  <c r="I9" i="1"/>
  <c r="I10" i="1"/>
  <c r="I11" i="1"/>
  <c r="I12" i="1"/>
  <c r="I3" i="1"/>
  <c r="G13" i="1"/>
  <c r="G4" i="1"/>
  <c r="G5" i="1"/>
  <c r="G6" i="1"/>
  <c r="G7" i="1"/>
  <c r="G8" i="1"/>
  <c r="G9" i="1"/>
  <c r="G10" i="1"/>
  <c r="G11" i="1"/>
  <c r="G12" i="1"/>
  <c r="G3" i="1"/>
  <c r="H13" i="1"/>
  <c r="F13" i="1"/>
  <c r="B13" i="1" l="1"/>
  <c r="C1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3" i="1"/>
  <c r="D13" i="1" l="1"/>
  <c r="E13" i="1" s="1"/>
  <c r="E3" i="1"/>
</calcChain>
</file>

<file path=xl/sharedStrings.xml><?xml version="1.0" encoding="utf-8"?>
<sst xmlns="http://schemas.openxmlformats.org/spreadsheetml/2006/main" count="23" uniqueCount="23">
  <si>
    <t>相对权重</t>
    <phoneticPr fontId="1" type="noConversion"/>
  </si>
  <si>
    <t>特性</t>
    <phoneticPr fontId="1" type="noConversion"/>
  </si>
  <si>
    <t>相对利益</t>
  </si>
  <si>
    <t>相对损失</t>
  </si>
  <si>
    <t>总价值</t>
    <phoneticPr fontId="1" type="noConversion"/>
  </si>
  <si>
    <t>价值%</t>
    <phoneticPr fontId="1" type="noConversion"/>
  </si>
  <si>
    <t>相对成本</t>
    <phoneticPr fontId="1" type="noConversion"/>
  </si>
  <si>
    <t>成本%</t>
    <phoneticPr fontId="1" type="noConversion"/>
  </si>
  <si>
    <t>相对风险</t>
    <phoneticPr fontId="1" type="noConversion"/>
  </si>
  <si>
    <t>风险%</t>
    <phoneticPr fontId="1" type="noConversion"/>
  </si>
  <si>
    <t>优先级</t>
    <phoneticPr fontId="1" type="noConversion"/>
  </si>
  <si>
    <t>申请扮演角色</t>
  </si>
  <si>
    <t>新建项目</t>
  </si>
  <si>
    <t>批量新建项目</t>
  </si>
  <si>
    <t>邀请人加入项目</t>
  </si>
  <si>
    <t>角色审核-同意</t>
  </si>
  <si>
    <t>角色审核-拒绝</t>
  </si>
  <si>
    <t>项目开始-自动开始</t>
  </si>
  <si>
    <t>项目发起人确认项目开始-手动开始</t>
  </si>
  <si>
    <t>项目开始---延时开始</t>
  </si>
  <si>
    <t>项目发起人修改项目开始条件</t>
  </si>
  <si>
    <t>总计</t>
    <phoneticPr fontId="1" type="noConversion"/>
  </si>
  <si>
    <t>用户权重0.6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</si>
</sst>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76" fontId="0" fillId="0" borderId="0" xfId="0" applyNumberForma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130" zoomScaleNormal="130" workbookViewId="0">
      <selection activeCell="K10" sqref="K10"/>
    </sheetView>
  </sheetViews>
  <sheetFormatPr defaultRowHeight="14.25" x14ac:dyDescent="0.2"/>
  <cols>
    <col min="1" max="1" width="30.625" bestFit="1" customWidth="1"/>
    <col min="8" max="8" width="11.875" customWidth="1"/>
    <col min="10" max="10" width="12.75" bestFit="1" customWidth="1"/>
  </cols>
  <sheetData>
    <row r="1" spans="1:10" x14ac:dyDescent="0.2">
      <c r="A1" s="2" t="s">
        <v>0</v>
      </c>
      <c r="B1" s="2">
        <v>2</v>
      </c>
      <c r="C1" s="2">
        <v>1</v>
      </c>
      <c r="D1" s="2"/>
      <c r="E1" s="2"/>
      <c r="F1" s="2">
        <v>1</v>
      </c>
      <c r="G1" s="2"/>
      <c r="H1" s="2">
        <v>0.5</v>
      </c>
      <c r="I1" s="2"/>
      <c r="J1" s="2" t="s">
        <v>22</v>
      </c>
    </row>
    <row r="2" spans="1:10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2">
      <c r="A3" s="4" t="s">
        <v>12</v>
      </c>
      <c r="B3" s="5">
        <v>8</v>
      </c>
      <c r="C3" s="5">
        <v>9</v>
      </c>
      <c r="D3" s="2">
        <f>B3*2+C3</f>
        <v>25</v>
      </c>
      <c r="E3" s="6">
        <f>D3/234</f>
        <v>0.10683760683760683</v>
      </c>
      <c r="F3" s="2">
        <v>4</v>
      </c>
      <c r="G3" s="7">
        <f>F3/42</f>
        <v>9.5238095238095233E-2</v>
      </c>
      <c r="H3" s="2">
        <v>6</v>
      </c>
      <c r="I3" s="7">
        <f>H3/49</f>
        <v>0.12244897959183673</v>
      </c>
      <c r="J3" s="8">
        <f>E3/(G3+I3)*0.6</f>
        <v>0.2944711538461538</v>
      </c>
    </row>
    <row r="4" spans="1:10" x14ac:dyDescent="0.2">
      <c r="A4" s="4" t="s">
        <v>13</v>
      </c>
      <c r="B4" s="5">
        <v>7</v>
      </c>
      <c r="C4" s="5">
        <v>9</v>
      </c>
      <c r="D4" s="2">
        <f t="shared" ref="D4:D12" si="0">B4*2+C4</f>
        <v>23</v>
      </c>
      <c r="E4" s="6">
        <f t="shared" ref="E4:E13" si="1">D4/234</f>
        <v>9.8290598290598288E-2</v>
      </c>
      <c r="F4" s="2">
        <v>4</v>
      </c>
      <c r="G4" s="7">
        <f>F4/42</f>
        <v>9.5238095238095233E-2</v>
      </c>
      <c r="H4" s="2">
        <v>6</v>
      </c>
      <c r="I4" s="7">
        <f t="shared" ref="I4:I12" si="2">H4/49</f>
        <v>0.12244897959183673</v>
      </c>
      <c r="J4" s="8">
        <f>E4/(G4+I4)*0.6</f>
        <v>0.27091346153846152</v>
      </c>
    </row>
    <row r="5" spans="1:10" x14ac:dyDescent="0.2">
      <c r="A5" s="4" t="s">
        <v>14</v>
      </c>
      <c r="B5" s="5">
        <v>8</v>
      </c>
      <c r="C5" s="5">
        <v>9</v>
      </c>
      <c r="D5" s="2">
        <f t="shared" si="0"/>
        <v>25</v>
      </c>
      <c r="E5" s="6">
        <f t="shared" si="1"/>
        <v>0.10683760683760683</v>
      </c>
      <c r="F5" s="2">
        <v>4</v>
      </c>
      <c r="G5" s="7">
        <f>F5/42</f>
        <v>9.5238095238095233E-2</v>
      </c>
      <c r="H5" s="2">
        <v>6</v>
      </c>
      <c r="I5" s="7">
        <f t="shared" si="2"/>
        <v>0.12244897959183673</v>
      </c>
      <c r="J5" s="8">
        <f t="shared" ref="J4:J12" si="3">E5/(G5+I5)*0.6</f>
        <v>0.2944711538461538</v>
      </c>
    </row>
    <row r="6" spans="1:10" x14ac:dyDescent="0.2">
      <c r="A6" s="4" t="s">
        <v>15</v>
      </c>
      <c r="B6" s="5">
        <v>8</v>
      </c>
      <c r="C6" s="5">
        <v>9</v>
      </c>
      <c r="D6" s="2">
        <f t="shared" si="0"/>
        <v>25</v>
      </c>
      <c r="E6" s="6">
        <f t="shared" si="1"/>
        <v>0.10683760683760683</v>
      </c>
      <c r="F6" s="2">
        <v>5</v>
      </c>
      <c r="G6" s="7">
        <f>F6/42</f>
        <v>0.11904761904761904</v>
      </c>
      <c r="H6" s="2">
        <v>5</v>
      </c>
      <c r="I6" s="7">
        <f t="shared" si="2"/>
        <v>0.10204081632653061</v>
      </c>
      <c r="J6" s="8">
        <f t="shared" si="3"/>
        <v>0.28994082840236685</v>
      </c>
    </row>
    <row r="7" spans="1:10" x14ac:dyDescent="0.2">
      <c r="A7" s="4" t="s">
        <v>16</v>
      </c>
      <c r="B7" s="5">
        <v>8</v>
      </c>
      <c r="C7" s="5">
        <v>9</v>
      </c>
      <c r="D7" s="2">
        <f t="shared" si="0"/>
        <v>25</v>
      </c>
      <c r="E7" s="6">
        <f t="shared" si="1"/>
        <v>0.10683760683760683</v>
      </c>
      <c r="F7" s="2">
        <v>5</v>
      </c>
      <c r="G7" s="7">
        <f>F7/42</f>
        <v>0.11904761904761904</v>
      </c>
      <c r="H7" s="2">
        <v>5</v>
      </c>
      <c r="I7" s="7">
        <f t="shared" si="2"/>
        <v>0.10204081632653061</v>
      </c>
      <c r="J7" s="8">
        <f t="shared" si="3"/>
        <v>0.28994082840236685</v>
      </c>
    </row>
    <row r="8" spans="1:10" x14ac:dyDescent="0.2">
      <c r="A8" s="4" t="s">
        <v>11</v>
      </c>
      <c r="B8" s="5">
        <v>8</v>
      </c>
      <c r="C8" s="5">
        <v>9</v>
      </c>
      <c r="D8" s="2">
        <f t="shared" si="0"/>
        <v>25</v>
      </c>
      <c r="E8" s="6">
        <f t="shared" si="1"/>
        <v>0.10683760683760683</v>
      </c>
      <c r="F8" s="2">
        <v>7</v>
      </c>
      <c r="G8" s="7">
        <f>F8/42</f>
        <v>0.16666666666666666</v>
      </c>
      <c r="H8" s="2">
        <v>8</v>
      </c>
      <c r="I8" s="7">
        <f t="shared" si="2"/>
        <v>0.16326530612244897</v>
      </c>
      <c r="J8" s="8">
        <f t="shared" si="3"/>
        <v>0.19429024583663759</v>
      </c>
    </row>
    <row r="9" spans="1:10" x14ac:dyDescent="0.2">
      <c r="A9" s="4" t="s">
        <v>17</v>
      </c>
      <c r="B9" s="5">
        <v>7</v>
      </c>
      <c r="C9" s="5">
        <v>8</v>
      </c>
      <c r="D9" s="2">
        <f t="shared" si="0"/>
        <v>22</v>
      </c>
      <c r="E9" s="6">
        <f t="shared" si="1"/>
        <v>9.4017094017094016E-2</v>
      </c>
      <c r="F9" s="2">
        <v>3</v>
      </c>
      <c r="G9" s="7">
        <f>F9/42</f>
        <v>7.1428571428571425E-2</v>
      </c>
      <c r="H9" s="2">
        <v>3</v>
      </c>
      <c r="I9" s="7">
        <f t="shared" si="2"/>
        <v>6.1224489795918366E-2</v>
      </c>
      <c r="J9" s="8">
        <f t="shared" si="3"/>
        <v>0.42524654832347147</v>
      </c>
    </row>
    <row r="10" spans="1:10" x14ac:dyDescent="0.2">
      <c r="A10" s="4" t="s">
        <v>18</v>
      </c>
      <c r="B10" s="5">
        <v>7</v>
      </c>
      <c r="C10" s="5">
        <v>8</v>
      </c>
      <c r="D10" s="2">
        <f t="shared" si="0"/>
        <v>22</v>
      </c>
      <c r="E10" s="6">
        <f t="shared" si="1"/>
        <v>9.4017094017094016E-2</v>
      </c>
      <c r="F10" s="2">
        <v>3</v>
      </c>
      <c r="G10" s="7">
        <f>F10/42</f>
        <v>7.1428571428571425E-2</v>
      </c>
      <c r="H10" s="2">
        <v>3</v>
      </c>
      <c r="I10" s="7">
        <f t="shared" si="2"/>
        <v>6.1224489795918366E-2</v>
      </c>
      <c r="J10" s="8">
        <f t="shared" si="3"/>
        <v>0.42524654832347147</v>
      </c>
    </row>
    <row r="11" spans="1:10" x14ac:dyDescent="0.2">
      <c r="A11" s="4" t="s">
        <v>19</v>
      </c>
      <c r="B11" s="5">
        <v>7</v>
      </c>
      <c r="C11" s="5">
        <v>8</v>
      </c>
      <c r="D11" s="2">
        <f t="shared" si="0"/>
        <v>22</v>
      </c>
      <c r="E11" s="6">
        <f t="shared" si="1"/>
        <v>9.4017094017094016E-2</v>
      </c>
      <c r="F11" s="2">
        <v>3</v>
      </c>
      <c r="G11" s="7">
        <f>F11/42</f>
        <v>7.1428571428571425E-2</v>
      </c>
      <c r="H11" s="2">
        <v>3</v>
      </c>
      <c r="I11" s="7">
        <f t="shared" si="2"/>
        <v>6.1224489795918366E-2</v>
      </c>
      <c r="J11" s="8">
        <f t="shared" si="3"/>
        <v>0.42524654832347147</v>
      </c>
    </row>
    <row r="12" spans="1:10" x14ac:dyDescent="0.2">
      <c r="A12" s="4" t="s">
        <v>20</v>
      </c>
      <c r="B12" s="5">
        <v>6</v>
      </c>
      <c r="C12" s="5">
        <v>8</v>
      </c>
      <c r="D12" s="2">
        <f t="shared" si="0"/>
        <v>20</v>
      </c>
      <c r="E12" s="6">
        <f t="shared" si="1"/>
        <v>8.5470085470085472E-2</v>
      </c>
      <c r="F12" s="2">
        <v>4</v>
      </c>
      <c r="G12" s="7">
        <f>F12/42</f>
        <v>9.5238095238095233E-2</v>
      </c>
      <c r="H12" s="2">
        <v>4</v>
      </c>
      <c r="I12" s="7">
        <f t="shared" si="2"/>
        <v>8.1632653061224483E-2</v>
      </c>
      <c r="J12" s="8">
        <f t="shared" si="3"/>
        <v>0.2899408284023669</v>
      </c>
    </row>
    <row r="13" spans="1:10" x14ac:dyDescent="0.2">
      <c r="A13" s="4" t="s">
        <v>21</v>
      </c>
      <c r="B13" s="5">
        <f>SUM(B3:B12)</f>
        <v>74</v>
      </c>
      <c r="C13" s="5">
        <f>SUM(C3:C12)</f>
        <v>86</v>
      </c>
      <c r="D13" s="2">
        <f>SUM(D3:D12)</f>
        <v>234</v>
      </c>
      <c r="E13" s="6">
        <f t="shared" si="1"/>
        <v>1</v>
      </c>
      <c r="F13" s="2">
        <f>SUM(F3:F12)</f>
        <v>42</v>
      </c>
      <c r="G13" s="7">
        <f>F13/42</f>
        <v>1</v>
      </c>
      <c r="H13" s="2">
        <f>SUM(H3:H12)</f>
        <v>49</v>
      </c>
      <c r="I13" s="7">
        <f>H13/49</f>
        <v>1</v>
      </c>
      <c r="J13" s="2"/>
    </row>
    <row r="14" spans="1:10" x14ac:dyDescent="0.2">
      <c r="E14" s="1"/>
    </row>
    <row r="15" spans="1:10" x14ac:dyDescent="0.2">
      <c r="E15" s="1"/>
    </row>
    <row r="16" spans="1:10" x14ac:dyDescent="0.2">
      <c r="E1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23</vt:i4>
      </vt:variant>
    </vt:vector>
  </HeadingPairs>
  <TitlesOfParts>
    <vt:vector size="24" baseType="lpstr">
      <vt:lpstr>Sheet1</vt:lpstr>
      <vt:lpstr>Sheet1!_Toc534269487</vt:lpstr>
      <vt:lpstr>Sheet1!_Toc534269488</vt:lpstr>
      <vt:lpstr>Sheet1!_Toc534269491</vt:lpstr>
      <vt:lpstr>Sheet1!_Toc534269492</vt:lpstr>
      <vt:lpstr>Sheet1!_Toc534269493</vt:lpstr>
      <vt:lpstr>Sheet1!_Toc534269494</vt:lpstr>
      <vt:lpstr>Sheet1!_Toc534269495</vt:lpstr>
      <vt:lpstr>Sheet1!_Toc534269496</vt:lpstr>
      <vt:lpstr>Sheet1!_Toc534269497</vt:lpstr>
      <vt:lpstr>Sheet1!_Toc534269498</vt:lpstr>
      <vt:lpstr>Sheet1!_Toc534269518</vt:lpstr>
      <vt:lpstr>Sheet1!_Toc534269519</vt:lpstr>
      <vt:lpstr>Sheet1!_Toc534269520</vt:lpstr>
      <vt:lpstr>Sheet1!_Toc534269521</vt:lpstr>
      <vt:lpstr>Sheet1!_Toc534269522</vt:lpstr>
      <vt:lpstr>Sheet1!_Toc534269523</vt:lpstr>
      <vt:lpstr>Sheet1!_Toc534269524</vt:lpstr>
      <vt:lpstr>Sheet1!_Toc534269525</vt:lpstr>
      <vt:lpstr>Sheet1!_Toc534269526</vt:lpstr>
      <vt:lpstr>Sheet1!_Toc534269527</vt:lpstr>
      <vt:lpstr>Sheet1!_Toc534269528</vt:lpstr>
      <vt:lpstr>Sheet1!_Toc534269529</vt:lpstr>
      <vt:lpstr>Sheet1!_Toc534269530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2019-01-08T21:40:28Z</dcterms:modified>
</cp:coreProperties>
</file>