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6C2FD11-80AF-4CE5-886E-D42BC8FE7EF3}" xr6:coauthVersionLast="40" xr6:coauthVersionMax="40" xr10:uidLastSave="{00000000-0000-0000-0000-000000000000}"/>
  <bookViews>
    <workbookView xWindow="0" yWindow="0" windowWidth="22260" windowHeight="12645" tabRatio="908" activeTab="3" xr2:uid="{00000000-000D-0000-FFFF-FFFF00000000}"/>
  </bookViews>
  <sheets>
    <sheet name="用户" sheetId="1" r:id="rId1"/>
    <sheet name="Date" sheetId="17" r:id="rId2"/>
    <sheet name="案例" sheetId="2" r:id="rId3"/>
    <sheet name="项目" sheetId="4" r:id="rId4"/>
    <sheet name="角色分配" sheetId="7" r:id="rId5"/>
    <sheet name="任务" sheetId="3" r:id="rId6"/>
    <sheet name="评价" sheetId="15" r:id="rId7"/>
    <sheet name="文档" sheetId="8" r:id="rId8"/>
    <sheet name="案例角色" sheetId="5" r:id="rId9"/>
    <sheet name="聊天表" sheetId="9" r:id="rId10"/>
    <sheet name="论坛版块" sheetId="18" r:id="rId11"/>
    <sheet name="bbs主题帖" sheetId="10" r:id="rId12"/>
    <sheet name="bbs回复贴" sheetId="11" r:id="rId13"/>
    <sheet name="系统日志" sheetId="12" r:id="rId14"/>
    <sheet name="数据恢复" sheetId="14" r:id="rId15"/>
    <sheet name="邮件" sheetId="16" r:id="rId16"/>
    <sheet name="系统消息" sheetId="19" r:id="rId1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20" i="3" l="1"/>
  <c r="C19" i="3"/>
  <c r="C15" i="3"/>
  <c r="C6" i="15"/>
  <c r="C5" i="15"/>
  <c r="C4" i="15"/>
  <c r="C4" i="3"/>
  <c r="C4" i="11"/>
  <c r="C6" i="10"/>
  <c r="C4" i="10"/>
  <c r="C4" i="9"/>
  <c r="C6" i="9"/>
  <c r="C4" i="5"/>
  <c r="C16" i="2"/>
  <c r="C15" i="2"/>
  <c r="C6" i="4"/>
  <c r="C5" i="4"/>
  <c r="C4" i="4"/>
  <c r="C3" i="7"/>
  <c r="C4" i="7"/>
  <c r="C5" i="7"/>
  <c r="C14" i="3"/>
  <c r="C5" i="3"/>
  <c r="C9" i="3"/>
  <c r="C7" i="4"/>
  <c r="C6" i="11" l="1"/>
  <c r="C10" i="10"/>
  <c r="C8" i="3" l="1"/>
</calcChain>
</file>

<file path=xl/sharedStrings.xml><?xml version="1.0" encoding="utf-8"?>
<sst xmlns="http://schemas.openxmlformats.org/spreadsheetml/2006/main" count="562" uniqueCount="351">
  <si>
    <t>数据元素</t>
    <phoneticPr fontId="1" type="noConversion"/>
  </si>
  <si>
    <t>描述</t>
    <phoneticPr fontId="1" type="noConversion"/>
  </si>
  <si>
    <t>数据构成或数据类型</t>
    <phoneticPr fontId="1" type="noConversion"/>
  </si>
  <si>
    <t>数据长度</t>
    <phoneticPr fontId="1" type="noConversion"/>
  </si>
  <si>
    <t>数据取值</t>
    <phoneticPr fontId="1" type="noConversion"/>
  </si>
  <si>
    <t>用户</t>
    <phoneticPr fontId="1" type="noConversion"/>
  </si>
  <si>
    <t>用户账户，管理员账户</t>
    <phoneticPr fontId="1" type="noConversion"/>
  </si>
  <si>
    <t>用户名</t>
    <phoneticPr fontId="1" type="noConversion"/>
  </si>
  <si>
    <t>用户登陆的账号</t>
    <phoneticPr fontId="1" type="noConversion"/>
  </si>
  <si>
    <t>密码</t>
    <phoneticPr fontId="1" type="noConversion"/>
  </si>
  <si>
    <t>校验账号是否正确的凭证</t>
    <phoneticPr fontId="1" type="noConversion"/>
  </si>
  <si>
    <t>注册时间</t>
    <phoneticPr fontId="1" type="noConversion"/>
  </si>
  <si>
    <t>注册账号时的时间</t>
    <phoneticPr fontId="1" type="noConversion"/>
  </si>
  <si>
    <t>系统自动记录用户注册成功时的时间</t>
    <phoneticPr fontId="1" type="noConversion"/>
  </si>
  <si>
    <t>邮箱</t>
    <phoneticPr fontId="1" type="noConversion"/>
  </si>
  <si>
    <t>手机号码</t>
    <phoneticPr fontId="1" type="noConversion"/>
  </si>
  <si>
    <t>用户使用的手机号码</t>
    <phoneticPr fontId="1" type="noConversion"/>
  </si>
  <si>
    <t>用户使用的邮箱</t>
    <phoneticPr fontId="1" type="noConversion"/>
  </si>
  <si>
    <t>性别</t>
    <phoneticPr fontId="1" type="noConversion"/>
  </si>
  <si>
    <t>用户的性别</t>
    <phoneticPr fontId="1" type="noConversion"/>
  </si>
  <si>
    <t>Boolean</t>
    <phoneticPr fontId="1" type="noConversion"/>
  </si>
  <si>
    <t>男性为true，女性为false</t>
    <phoneticPr fontId="1" type="noConversion"/>
  </si>
  <si>
    <t>用户类型</t>
    <phoneticPr fontId="1" type="noConversion"/>
  </si>
  <si>
    <t>区分管理员用户，教师，学生，案例维护者身份</t>
    <phoneticPr fontId="1" type="noConversion"/>
  </si>
  <si>
    <t>案例</t>
    <phoneticPr fontId="1" type="noConversion"/>
  </si>
  <si>
    <t>用户创建的案例</t>
    <phoneticPr fontId="1" type="noConversion"/>
  </si>
  <si>
    <t>案例编号</t>
    <phoneticPr fontId="1" type="noConversion"/>
  </si>
  <si>
    <t>标志唯一案例</t>
    <phoneticPr fontId="1" type="noConversion"/>
  </si>
  <si>
    <t>由系统自动创建，每创建一个案例加1</t>
    <phoneticPr fontId="1" type="noConversion"/>
  </si>
  <si>
    <t>案例名称</t>
    <phoneticPr fontId="1" type="noConversion"/>
  </si>
  <si>
    <t>案例的名称</t>
    <phoneticPr fontId="1" type="noConversion"/>
  </si>
  <si>
    <t>案例描述</t>
    <phoneticPr fontId="1" type="noConversion"/>
  </si>
  <si>
    <t>案例的描述</t>
    <phoneticPr fontId="1" type="noConversion"/>
  </si>
  <si>
    <t>状态</t>
    <phoneticPr fontId="1" type="noConversion"/>
  </si>
  <si>
    <t>标志用户状态，用于区分用户是否被封禁</t>
    <phoneticPr fontId="1" type="noConversion"/>
  </si>
  <si>
    <t>用户被封禁为false，正常状态为true</t>
    <phoneticPr fontId="1" type="noConversion"/>
  </si>
  <si>
    <t>案例上传者</t>
    <phoneticPr fontId="1" type="noConversion"/>
  </si>
  <si>
    <t>上传案例的用户</t>
    <phoneticPr fontId="1" type="noConversion"/>
  </si>
  <si>
    <t>创建时间</t>
    <phoneticPr fontId="1" type="noConversion"/>
  </si>
  <si>
    <t>用户创建案例的时间</t>
    <phoneticPr fontId="1" type="noConversion"/>
  </si>
  <si>
    <t>用户成功创建案例时由系统自动创建</t>
    <phoneticPr fontId="1" type="noConversion"/>
  </si>
  <si>
    <t>案例状态</t>
    <phoneticPr fontId="1" type="noConversion"/>
  </si>
  <si>
    <t>用于标记该案例是否被冻结</t>
    <phoneticPr fontId="1" type="noConversion"/>
  </si>
  <si>
    <t>案例被封禁则为false，案例正常使用则为true</t>
    <phoneticPr fontId="1" type="noConversion"/>
  </si>
  <si>
    <t>案例使用次数</t>
    <phoneticPr fontId="1" type="noConversion"/>
  </si>
  <si>
    <t>int</t>
    <phoneticPr fontId="1" type="noConversion"/>
  </si>
  <si>
    <t>String</t>
    <phoneticPr fontId="1" type="noConversion"/>
  </si>
  <si>
    <t>Date</t>
    <phoneticPr fontId="1" type="noConversion"/>
  </si>
  <si>
    <t>已经开始的项目数</t>
    <phoneticPr fontId="1" type="noConversion"/>
  </si>
  <si>
    <t>已经结束的项目数</t>
    <phoneticPr fontId="1" type="noConversion"/>
  </si>
  <si>
    <t>案例类型</t>
    <phoneticPr fontId="1" type="noConversion"/>
  </si>
  <si>
    <t>项目最大人数</t>
    <phoneticPr fontId="1" type="noConversion"/>
  </si>
  <si>
    <t>项目任务</t>
    <phoneticPr fontId="1" type="noConversion"/>
  </si>
  <si>
    <t>案例和项目中的任务</t>
    <phoneticPr fontId="1" type="noConversion"/>
  </si>
  <si>
    <t>任务编号</t>
    <phoneticPr fontId="1" type="noConversion"/>
  </si>
  <si>
    <t>唯一标志任务</t>
    <phoneticPr fontId="1" type="noConversion"/>
  </si>
  <si>
    <t>所属案例</t>
    <phoneticPr fontId="1" type="noConversion"/>
  </si>
  <si>
    <t>任务所属的案例</t>
    <phoneticPr fontId="1" type="noConversion"/>
  </si>
  <si>
    <t>所属项目</t>
    <phoneticPr fontId="1" type="noConversion"/>
  </si>
  <si>
    <t>任务所属的项目，若为空，则代表该任务是案例中附带的任务</t>
    <phoneticPr fontId="1" type="noConversion"/>
  </si>
  <si>
    <t>由系统自动创建，每增加一个任务就加1</t>
    <phoneticPr fontId="1" type="noConversion"/>
  </si>
  <si>
    <t>任务名称</t>
    <phoneticPr fontId="1" type="noConversion"/>
  </si>
  <si>
    <t>任务的名称</t>
    <phoneticPr fontId="1" type="noConversion"/>
  </si>
  <si>
    <t>任务描述</t>
    <phoneticPr fontId="1" type="noConversion"/>
  </si>
  <si>
    <t>任务简介</t>
    <phoneticPr fontId="1" type="noConversion"/>
  </si>
  <si>
    <t>关键任务标志</t>
    <phoneticPr fontId="1" type="noConversion"/>
  </si>
  <si>
    <t>用于标志该任务是否为关键任务</t>
    <phoneticPr fontId="1" type="noConversion"/>
  </si>
  <si>
    <t>true为关键任务，false为非关键任务</t>
    <phoneticPr fontId="1" type="noConversion"/>
  </si>
  <si>
    <t>任务时长</t>
    <phoneticPr fontId="1" type="noConversion"/>
  </si>
  <si>
    <t>任务执行的时间</t>
    <phoneticPr fontId="1" type="noConversion"/>
  </si>
  <si>
    <t>基于该案例已经开始的项目数量</t>
    <phoneticPr fontId="1" type="noConversion"/>
  </si>
  <si>
    <t>基于该案例已经结束的项目数量</t>
    <phoneticPr fontId="1" type="noConversion"/>
  </si>
  <si>
    <t>用于记录案例的类型</t>
    <phoneticPr fontId="1" type="noConversion"/>
  </si>
  <si>
    <t>基于该案例创建的项目中的任务</t>
    <phoneticPr fontId="1" type="noConversion"/>
  </si>
  <si>
    <t>基于该案例创建的项目最大参与的人数</t>
    <phoneticPr fontId="1" type="noConversion"/>
  </si>
  <si>
    <t>任务</t>
    <phoneticPr fontId="1" type="noConversion"/>
  </si>
  <si>
    <t>项目</t>
    <phoneticPr fontId="1" type="noConversion"/>
  </si>
  <si>
    <t>实际完成时间</t>
    <phoneticPr fontId="1" type="noConversion"/>
  </si>
  <si>
    <t>实际开始时间</t>
    <phoneticPr fontId="1" type="noConversion"/>
  </si>
  <si>
    <t>任务实际开始的时间</t>
    <phoneticPr fontId="1" type="noConversion"/>
  </si>
  <si>
    <t>任务实际完成的时间</t>
    <phoneticPr fontId="1" type="noConversion"/>
  </si>
  <si>
    <t>文档路径</t>
    <phoneticPr fontId="1" type="noConversion"/>
  </si>
  <si>
    <t>负责任务的角色</t>
    <phoneticPr fontId="1" type="noConversion"/>
  </si>
  <si>
    <t>任务实际负责人</t>
    <phoneticPr fontId="1" type="noConversion"/>
  </si>
  <si>
    <t>案例角色</t>
    <phoneticPr fontId="1" type="noConversion"/>
  </si>
  <si>
    <t>在案例中负责该任务的角色</t>
    <phoneticPr fontId="1" type="noConversion"/>
  </si>
  <si>
    <t>实际负责该任务的用户</t>
    <phoneticPr fontId="1" type="noConversion"/>
  </si>
  <si>
    <t>任务开始后，由系统自动记录时间</t>
    <phoneticPr fontId="1" type="noConversion"/>
  </si>
  <si>
    <t>任务完成后，由系统自动记录时间</t>
    <phoneticPr fontId="1" type="noConversion"/>
  </si>
  <si>
    <t>在案例中需要用户扮演的角色</t>
    <phoneticPr fontId="1" type="noConversion"/>
  </si>
  <si>
    <t>角色编号
所属案例
角色名
角色描述</t>
    <phoneticPr fontId="1" type="noConversion"/>
  </si>
  <si>
    <t>角色编号</t>
    <phoneticPr fontId="1" type="noConversion"/>
  </si>
  <si>
    <t>唯一标志该角色</t>
    <phoneticPr fontId="1" type="noConversion"/>
  </si>
  <si>
    <t>由数据库自动创建</t>
    <phoneticPr fontId="1" type="noConversion"/>
  </si>
  <si>
    <t>该角色所属的案例</t>
    <phoneticPr fontId="1" type="noConversion"/>
  </si>
  <si>
    <t>角色名</t>
    <phoneticPr fontId="1" type="noConversion"/>
  </si>
  <si>
    <t>角色的名称</t>
    <phoneticPr fontId="1" type="noConversion"/>
  </si>
  <si>
    <t>角色描述</t>
    <phoneticPr fontId="1" type="noConversion"/>
  </si>
  <si>
    <t>简要描述该角色的职责</t>
    <phoneticPr fontId="1" type="noConversion"/>
  </si>
  <si>
    <t>前置任务</t>
    <phoneticPr fontId="1" type="noConversion"/>
  </si>
  <si>
    <t>在该任务开始前需要完成的任务</t>
    <phoneticPr fontId="1" type="noConversion"/>
  </si>
  <si>
    <t>后置任务</t>
    <phoneticPr fontId="1" type="noConversion"/>
  </si>
  <si>
    <t>在该任务完成后需要开始的任务</t>
    <phoneticPr fontId="1" type="noConversion"/>
  </si>
  <si>
    <t>基于案例创建的项目</t>
    <phoneticPr fontId="1" type="noConversion"/>
  </si>
  <si>
    <t>参与本案例的角色</t>
    <phoneticPr fontId="1" type="noConversion"/>
  </si>
  <si>
    <t>项目编号</t>
    <phoneticPr fontId="1" type="noConversion"/>
  </si>
  <si>
    <t>唯一标志项目</t>
    <phoneticPr fontId="1" type="noConversion"/>
  </si>
  <si>
    <t>由数据库自动创建，每增加一个项目就+1</t>
    <phoneticPr fontId="1" type="noConversion"/>
  </si>
  <si>
    <t>本项目所属的案例</t>
    <phoneticPr fontId="1" type="noConversion"/>
  </si>
  <si>
    <t>建设本项目的团队</t>
    <phoneticPr fontId="1" type="noConversion"/>
  </si>
  <si>
    <t>项目中需要完成的任务</t>
    <phoneticPr fontId="1" type="noConversion"/>
  </si>
  <si>
    <t>项目成员</t>
    <phoneticPr fontId="1" type="noConversion"/>
  </si>
  <si>
    <t>项目编号
+所属案例
+1：n项目成员
+1：n角色分配
+1：n项目任务</t>
    <phoneticPr fontId="1" type="noConversion"/>
  </si>
  <si>
    <t>角色分配</t>
    <phoneticPr fontId="1" type="noConversion"/>
  </si>
  <si>
    <t>项目中的角色分配</t>
    <phoneticPr fontId="1" type="noConversion"/>
  </si>
  <si>
    <t>所属项目
角色扮演者
角色</t>
    <phoneticPr fontId="1" type="noConversion"/>
  </si>
  <si>
    <t>该角色分配记录所属的项目</t>
    <phoneticPr fontId="1" type="noConversion"/>
  </si>
  <si>
    <t>角色扮演者</t>
    <phoneticPr fontId="1" type="noConversion"/>
  </si>
  <si>
    <t>扮演该角色的用户</t>
    <phoneticPr fontId="1" type="noConversion"/>
  </si>
  <si>
    <t>角色</t>
    <phoneticPr fontId="1" type="noConversion"/>
  </si>
  <si>
    <t>用户扮演的角色</t>
    <phoneticPr fontId="1" type="noConversion"/>
  </si>
  <si>
    <t>任务文档</t>
    <phoneticPr fontId="1" type="noConversion"/>
  </si>
  <si>
    <t>文档类型</t>
    <phoneticPr fontId="1" type="noConversion"/>
  </si>
  <si>
    <t>任务提交的文档</t>
    <phoneticPr fontId="1" type="noConversion"/>
  </si>
  <si>
    <t>参考文档</t>
    <phoneticPr fontId="1" type="noConversion"/>
  </si>
  <si>
    <t>任务的参考文档</t>
    <phoneticPr fontId="1" type="noConversion"/>
  </si>
  <si>
    <t>文档</t>
    <phoneticPr fontId="1" type="noConversion"/>
  </si>
  <si>
    <t>案例或项目中的文档</t>
    <phoneticPr fontId="1" type="noConversion"/>
  </si>
  <si>
    <t>文档编号</t>
    <phoneticPr fontId="1" type="noConversion"/>
  </si>
  <si>
    <t>唯一标志文档</t>
    <phoneticPr fontId="1" type="noConversion"/>
  </si>
  <si>
    <t>数据库自动生成</t>
    <phoneticPr fontId="1" type="noConversion"/>
  </si>
  <si>
    <t>存放文档的位置</t>
    <phoneticPr fontId="1" type="noConversion"/>
  </si>
  <si>
    <t>文档权限</t>
    <phoneticPr fontId="1" type="noConversion"/>
  </si>
  <si>
    <t>文档的权限设置</t>
    <phoneticPr fontId="1" type="noConversion"/>
  </si>
  <si>
    <t>0为私有，1为团队共享，2为公开</t>
    <phoneticPr fontId="1" type="noConversion"/>
  </si>
  <si>
    <t>文档编号
文档路径
文档类型
文档权限</t>
    <phoneticPr fontId="1" type="noConversion"/>
  </si>
  <si>
    <t>文档的类型</t>
    <phoneticPr fontId="1" type="noConversion"/>
  </si>
  <si>
    <t>0为标准文档，1为普通文档</t>
    <phoneticPr fontId="1" type="noConversion"/>
  </si>
  <si>
    <t>用于项目团队内部交流使用</t>
    <phoneticPr fontId="1" type="noConversion"/>
  </si>
  <si>
    <t>消息编号
所属项目
发表时间
发言人
消息内容</t>
    <phoneticPr fontId="1" type="noConversion"/>
  </si>
  <si>
    <t>消息编号</t>
    <phoneticPr fontId="1" type="noConversion"/>
  </si>
  <si>
    <t>唯一标志该条消息</t>
    <phoneticPr fontId="1" type="noConversion"/>
  </si>
  <si>
    <t>该条聊天信息发布的项目团队</t>
    <phoneticPr fontId="1" type="noConversion"/>
  </si>
  <si>
    <t>发表时间</t>
    <phoneticPr fontId="1" type="noConversion"/>
  </si>
  <si>
    <t>该条消息发送的时间</t>
    <phoneticPr fontId="1" type="noConversion"/>
  </si>
  <si>
    <t>消息发布时由系统自动记录</t>
    <phoneticPr fontId="1" type="noConversion"/>
  </si>
  <si>
    <t>发言人</t>
    <phoneticPr fontId="1" type="noConversion"/>
  </si>
  <si>
    <t>发送该消息的用户</t>
    <phoneticPr fontId="1" type="noConversion"/>
  </si>
  <si>
    <t>消息内容</t>
    <phoneticPr fontId="1" type="noConversion"/>
  </si>
  <si>
    <t>发送的具体消息</t>
    <phoneticPr fontId="1" type="noConversion"/>
  </si>
  <si>
    <t>由系统自动记录发言人信息</t>
    <phoneticPr fontId="1" type="noConversion"/>
  </si>
  <si>
    <t>bbs上发布的帖子</t>
    <phoneticPr fontId="1" type="noConversion"/>
  </si>
  <si>
    <t>bbs主题帖</t>
    <phoneticPr fontId="1" type="noConversion"/>
  </si>
  <si>
    <t>唯一标志该主题帖</t>
    <phoneticPr fontId="1" type="noConversion"/>
  </si>
  <si>
    <t>主题帖编号</t>
    <phoneticPr fontId="1" type="noConversion"/>
  </si>
  <si>
    <t>发布人</t>
    <phoneticPr fontId="1" type="noConversion"/>
  </si>
  <si>
    <t>发布该帖子的用户</t>
    <phoneticPr fontId="1" type="noConversion"/>
  </si>
  <si>
    <t>发布时间</t>
    <phoneticPr fontId="1" type="noConversion"/>
  </si>
  <si>
    <t>发布该帖子的时间</t>
    <phoneticPr fontId="1" type="noConversion"/>
  </si>
  <si>
    <t>发布该主题帖时由系统自动记录</t>
    <phoneticPr fontId="1" type="noConversion"/>
  </si>
  <si>
    <t>该主题帖讨论的案例</t>
    <phoneticPr fontId="1" type="noConversion"/>
  </si>
  <si>
    <t>标题</t>
    <phoneticPr fontId="1" type="noConversion"/>
  </si>
  <si>
    <t>内容</t>
    <phoneticPr fontId="1" type="noConversion"/>
  </si>
  <si>
    <t>最后回复时间</t>
    <phoneticPr fontId="1" type="noConversion"/>
  </si>
  <si>
    <t>最后回复用户</t>
    <phoneticPr fontId="1" type="noConversion"/>
  </si>
  <si>
    <t>帖子最后回复的时间</t>
    <phoneticPr fontId="1" type="noConversion"/>
  </si>
  <si>
    <t>最后回复该帖子的用户</t>
    <phoneticPr fontId="1" type="noConversion"/>
  </si>
  <si>
    <t>主题帖的内容</t>
    <phoneticPr fontId="1" type="noConversion"/>
  </si>
  <si>
    <t>主题帖的标题</t>
    <phoneticPr fontId="1" type="noConversion"/>
  </si>
  <si>
    <t>当用户回复该帖子时系统自动记录</t>
    <phoneticPr fontId="1" type="noConversion"/>
  </si>
  <si>
    <t>回复帖编号</t>
    <phoneticPr fontId="1" type="noConversion"/>
  </si>
  <si>
    <t>唯一标志该回复帖</t>
    <phoneticPr fontId="1" type="noConversion"/>
  </si>
  <si>
    <t>所属主题帖</t>
    <phoneticPr fontId="1" type="noConversion"/>
  </si>
  <si>
    <t>回复的主题帖</t>
    <phoneticPr fontId="1" type="noConversion"/>
  </si>
  <si>
    <t>回复的内容</t>
    <phoneticPr fontId="1" type="noConversion"/>
  </si>
  <si>
    <t>回复贴编号
发布人
发布时间
所属主题帖
内容
回复时间</t>
    <phoneticPr fontId="1" type="noConversion"/>
  </si>
  <si>
    <t>回复时间</t>
    <phoneticPr fontId="1" type="noConversion"/>
  </si>
  <si>
    <t>案例编号
案例名称
案例描述
+案例上传者
创建时间
案例状态
案例可见范围
案例使用次数
已经开始的项目数
已经结束的项目数
案例类型
项目最大人数
+1：n案例角色
+1 : n项目任务</t>
    <phoneticPr fontId="1" type="noConversion"/>
  </si>
  <si>
    <t>案例可见范围</t>
    <phoneticPr fontId="1" type="noConversion"/>
  </si>
  <si>
    <t>用于标记该案例的可见范围</t>
    <phoneticPr fontId="1" type="noConversion"/>
  </si>
  <si>
    <t>0为仅案例管理员和系统管理员可见，1为进案
例创建者，系统管理员和案例管理员可见，2
为公开</t>
    <phoneticPr fontId="1" type="noConversion"/>
  </si>
  <si>
    <t>角色分配</t>
    <phoneticPr fontId="1" type="noConversion"/>
  </si>
  <si>
    <t>项目成员角色扮演分配</t>
    <phoneticPr fontId="1" type="noConversion"/>
  </si>
  <si>
    <t>角色扮演状态</t>
    <phoneticPr fontId="1" type="noConversion"/>
  </si>
  <si>
    <t>记录扮演角色的情况</t>
    <phoneticPr fontId="1" type="noConversion"/>
  </si>
  <si>
    <t>int</t>
    <phoneticPr fontId="1" type="noConversion"/>
  </si>
  <si>
    <t>0为用户申请加入团队，1为用户加入团队但未分配角色，2为用户加入团队并正式扮演某一角色</t>
    <phoneticPr fontId="1" type="noConversion"/>
  </si>
  <si>
    <t>任务状态</t>
    <phoneticPr fontId="1" type="noConversion"/>
  </si>
  <si>
    <t>用于确认任务</t>
    <phoneticPr fontId="1" type="noConversion"/>
  </si>
  <si>
    <t>0表示任务未开始，1表示项目经理发布任务，组员未确认，2表示组员确认，任务正式开始</t>
    <phoneticPr fontId="1" type="noConversion"/>
  </si>
  <si>
    <t>bbs权限</t>
    <phoneticPr fontId="1" type="noConversion"/>
  </si>
  <si>
    <t>标志用户在bbs论坛的权限</t>
    <phoneticPr fontId="1" type="noConversion"/>
  </si>
  <si>
    <t>0为禁止发贴回帖，1为禁止发贴，2为禁止回帖，3为正常</t>
    <phoneticPr fontId="1" type="noConversion"/>
  </si>
  <si>
    <t>昵称</t>
    <phoneticPr fontId="1" type="noConversion"/>
  </si>
  <si>
    <t>他人可见的名称</t>
    <phoneticPr fontId="1" type="noConversion"/>
  </si>
  <si>
    <t>String</t>
    <phoneticPr fontId="1" type="noConversion"/>
  </si>
  <si>
    <t>头像</t>
    <phoneticPr fontId="1" type="noConversion"/>
  </si>
  <si>
    <t>用户头像</t>
    <phoneticPr fontId="1" type="noConversion"/>
  </si>
  <si>
    <t>blog</t>
    <phoneticPr fontId="1" type="noConversion"/>
  </si>
  <si>
    <t>日志</t>
    <phoneticPr fontId="1" type="noConversion"/>
  </si>
  <si>
    <t>记录系统运行状态</t>
    <phoneticPr fontId="1" type="noConversion"/>
  </si>
  <si>
    <t>系统日志编号</t>
    <phoneticPr fontId="1" type="noConversion"/>
  </si>
  <si>
    <t>唯一标志该日志</t>
    <phoneticPr fontId="1" type="noConversion"/>
  </si>
  <si>
    <t>数据库自动创建</t>
    <phoneticPr fontId="1" type="noConversion"/>
  </si>
  <si>
    <t>该日志创建的时间</t>
    <phoneticPr fontId="1" type="noConversion"/>
  </si>
  <si>
    <t>日志创建时系统自动创建</t>
    <phoneticPr fontId="1" type="noConversion"/>
  </si>
  <si>
    <t>文件位置</t>
    <phoneticPr fontId="1" type="noConversion"/>
  </si>
  <si>
    <t>记录日志文件的位置</t>
    <phoneticPr fontId="1" type="noConversion"/>
  </si>
  <si>
    <t>日志类型</t>
    <phoneticPr fontId="1" type="noConversion"/>
  </si>
  <si>
    <t>日志编号
创建时间
文件位置
日志类型</t>
    <phoneticPr fontId="1" type="noConversion"/>
  </si>
  <si>
    <t>用于区分系统日志和用户日志</t>
    <phoneticPr fontId="1" type="noConversion"/>
  </si>
  <si>
    <t>0表示系统日志，1表示用户日志</t>
    <phoneticPr fontId="1" type="noConversion"/>
  </si>
  <si>
    <t>数据库备份</t>
    <phoneticPr fontId="1" type="noConversion"/>
  </si>
  <si>
    <t>用于描述数据库备份信息</t>
    <phoneticPr fontId="1" type="noConversion"/>
  </si>
  <si>
    <t>备份编号</t>
    <phoneticPr fontId="1" type="noConversion"/>
  </si>
  <si>
    <t>唯一标志该备份记录</t>
    <phoneticPr fontId="1" type="noConversion"/>
  </si>
  <si>
    <t>记录备份文件的位置</t>
    <phoneticPr fontId="1" type="noConversion"/>
  </si>
  <si>
    <t>string</t>
    <phoneticPr fontId="1" type="noConversion"/>
  </si>
  <si>
    <t>创建日期</t>
    <phoneticPr fontId="1" type="noConversion"/>
  </si>
  <si>
    <t>记录该文件创建的时间</t>
    <phoneticPr fontId="1" type="noConversion"/>
  </si>
  <si>
    <t>操作状态</t>
    <phoneticPr fontId="1" type="noConversion"/>
  </si>
  <si>
    <t>用于记录该备份执行状态</t>
    <phoneticPr fontId="1" type="noConversion"/>
  </si>
  <si>
    <t>0表示文件已被删除，1表示正常，2表示备份已恢复，3表示恢复失败</t>
    <phoneticPr fontId="1" type="noConversion"/>
  </si>
  <si>
    <t>数据取值</t>
    <phoneticPr fontId="1" type="noConversion"/>
  </si>
  <si>
    <t>备注</t>
    <phoneticPr fontId="1" type="noConversion"/>
  </si>
  <si>
    <t>128K</t>
    <phoneticPr fontId="1" type="noConversion"/>
  </si>
  <si>
    <t>首字符不得是数字，下划线，用户名不包含空格</t>
    <phoneticPr fontId="1" type="noConversion"/>
  </si>
  <si>
    <t>6-20位</t>
    <phoneticPr fontId="1" type="noConversion"/>
  </si>
  <si>
    <t>只能包含数字</t>
    <phoneticPr fontId="1" type="noConversion"/>
  </si>
  <si>
    <t>用于记录案例被使用了多少次数</t>
    <phoneticPr fontId="1" type="noConversion"/>
  </si>
  <si>
    <t>指导者对该任务的评价</t>
    <phoneticPr fontId="1" type="noConversion"/>
  </si>
  <si>
    <t>PM评价</t>
    <phoneticPr fontId="1" type="noConversion"/>
  </si>
  <si>
    <t>项目经理对该任务的评价</t>
    <phoneticPr fontId="1" type="noConversion"/>
  </si>
  <si>
    <t>指导者评价</t>
    <phoneticPr fontId="1" type="noConversion"/>
  </si>
  <si>
    <t>评价</t>
    <phoneticPr fontId="1" type="noConversion"/>
  </si>
  <si>
    <t>用户对另一用户任务的评价</t>
    <phoneticPr fontId="1" type="noConversion"/>
  </si>
  <si>
    <t>评价编号</t>
    <phoneticPr fontId="1" type="noConversion"/>
  </si>
  <si>
    <t>唯一标志标志该评价</t>
    <phoneticPr fontId="1" type="noConversion"/>
  </si>
  <si>
    <t>被评任务</t>
    <phoneticPr fontId="1" type="noConversion"/>
  </si>
  <si>
    <t>被评价的任务</t>
    <phoneticPr fontId="1" type="noConversion"/>
  </si>
  <si>
    <t>评价者</t>
    <phoneticPr fontId="1" type="noConversion"/>
  </si>
  <si>
    <t>点评者</t>
    <phoneticPr fontId="1" type="noConversion"/>
  </si>
  <si>
    <t>评价编号
被评任务
评价者
被评者
评价等级
评价内容</t>
    <phoneticPr fontId="1" type="noConversion"/>
  </si>
  <si>
    <t>被评者</t>
    <phoneticPr fontId="1" type="noConversion"/>
  </si>
  <si>
    <t>被评价的人</t>
    <phoneticPr fontId="1" type="noConversion"/>
  </si>
  <si>
    <t>评价等级</t>
    <phoneticPr fontId="1" type="noConversion"/>
  </si>
  <si>
    <t>该任务的评分</t>
    <phoneticPr fontId="1" type="noConversion"/>
  </si>
  <si>
    <t>评价内容</t>
    <phoneticPr fontId="1" type="noConversion"/>
  </si>
  <si>
    <t>详细描述该任务的完成情况及可以改善之处</t>
    <phoneticPr fontId="1" type="noConversion"/>
  </si>
  <si>
    <t>0、1或2</t>
    <phoneticPr fontId="1" type="noConversion"/>
  </si>
  <si>
    <t>0、1、2或3</t>
    <phoneticPr fontId="1" type="noConversion"/>
  </si>
  <si>
    <t>A、B、C、D或E</t>
    <phoneticPr fontId="1" type="noConversion"/>
  </si>
  <si>
    <t>0或1</t>
    <phoneticPr fontId="1" type="noConversion"/>
  </si>
  <si>
    <t>聊天室</t>
    <phoneticPr fontId="1" type="noConversion"/>
  </si>
  <si>
    <t>0或1</t>
    <phoneticPr fontId="1" type="noConversion"/>
  </si>
  <si>
    <t>0、1、2或3</t>
    <phoneticPr fontId="1" type="noConversion"/>
  </si>
  <si>
    <t>项目权限</t>
    <phoneticPr fontId="1" type="noConversion"/>
  </si>
  <si>
    <t>标志用户对项目的权限</t>
    <phoneticPr fontId="1" type="noConversion"/>
  </si>
  <si>
    <t>int</t>
    <phoneticPr fontId="1" type="noConversion"/>
  </si>
  <si>
    <t>0表示用户不能参加或发起项目，1表示用户只能参加项目，2表示用户拥有完整权限</t>
    <phoneticPr fontId="1" type="noConversion"/>
  </si>
  <si>
    <t>0、1或2</t>
    <phoneticPr fontId="1" type="noConversion"/>
  </si>
  <si>
    <t>案例权限</t>
    <phoneticPr fontId="1" type="noConversion"/>
  </si>
  <si>
    <t>用于规定用户的案例的权限</t>
    <phoneticPr fontId="1" type="noConversion"/>
  </si>
  <si>
    <t>0表示用户不能查看任何案例信息，1表示可以查看案例信息，2表示可以创建案例或修改自己的案例，3表示拥有全部案例权限</t>
    <phoneticPr fontId="1" type="noConversion"/>
  </si>
  <si>
    <t>邮件</t>
    <phoneticPr fontId="1" type="noConversion"/>
  </si>
  <si>
    <t>站内用户之间互发邮件</t>
    <phoneticPr fontId="1" type="noConversion"/>
  </si>
  <si>
    <t>发送者</t>
    <phoneticPr fontId="1" type="noConversion"/>
  </si>
  <si>
    <t>邮件的发送者</t>
    <phoneticPr fontId="1" type="noConversion"/>
  </si>
  <si>
    <t>接受者</t>
    <phoneticPr fontId="1" type="noConversion"/>
  </si>
  <si>
    <t>邮件的接收者</t>
    <phoneticPr fontId="1" type="noConversion"/>
  </si>
  <si>
    <t>邮件标题</t>
    <phoneticPr fontId="1" type="noConversion"/>
  </si>
  <si>
    <t>发送者
接收者
标题
正文
附件</t>
    <phoneticPr fontId="1" type="noConversion"/>
  </si>
  <si>
    <t>正文</t>
    <phoneticPr fontId="1" type="noConversion"/>
  </si>
  <si>
    <t>邮件正文</t>
    <phoneticPr fontId="1" type="noConversion"/>
  </si>
  <si>
    <t>附件</t>
    <phoneticPr fontId="1" type="noConversion"/>
  </si>
  <si>
    <t>附加文件</t>
    <phoneticPr fontId="1" type="noConversion"/>
  </si>
  <si>
    <t>10M</t>
    <phoneticPr fontId="1" type="noConversion"/>
  </si>
  <si>
    <t>系统管理员为0，案例管理员为1，其他用户为2</t>
    <phoneticPr fontId="1" type="noConversion"/>
  </si>
  <si>
    <t>二进制字节流</t>
    <phoneticPr fontId="1" type="noConversion"/>
  </si>
  <si>
    <t>日期类型</t>
    <phoneticPr fontId="1" type="noConversion"/>
  </si>
  <si>
    <t>年</t>
    <phoneticPr fontId="1" type="noConversion"/>
  </si>
  <si>
    <t>年
月
日
时
分
秒</t>
    <phoneticPr fontId="1" type="noConversion"/>
  </si>
  <si>
    <t>月</t>
    <phoneticPr fontId="1" type="noConversion"/>
  </si>
  <si>
    <t>[1,12]</t>
    <phoneticPr fontId="1" type="noConversion"/>
  </si>
  <si>
    <t>日</t>
    <phoneticPr fontId="1" type="noConversion"/>
  </si>
  <si>
    <t>[1,31]</t>
    <phoneticPr fontId="1" type="noConversion"/>
  </si>
  <si>
    <t>时</t>
    <phoneticPr fontId="1" type="noConversion"/>
  </si>
  <si>
    <t>[0,24]</t>
    <phoneticPr fontId="1" type="noConversion"/>
  </si>
  <si>
    <t>分</t>
    <phoneticPr fontId="1" type="noConversion"/>
  </si>
  <si>
    <t>[0,60]</t>
    <phoneticPr fontId="1" type="noConversion"/>
  </si>
  <si>
    <t>0-24之间的整数</t>
    <phoneticPr fontId="1" type="noConversion"/>
  </si>
  <si>
    <t>0-60之间的整数</t>
    <phoneticPr fontId="1" type="noConversion"/>
  </si>
  <si>
    <t>秒</t>
    <phoneticPr fontId="1" type="noConversion"/>
  </si>
  <si>
    <t>1-12之间的整数</t>
    <phoneticPr fontId="1" type="noConversion"/>
  </si>
  <si>
    <t>1-31之间的整数，不同月份取值不同</t>
    <phoneticPr fontId="1" type="noConversion"/>
  </si>
  <si>
    <t>邀请码</t>
    <phoneticPr fontId="1" type="noConversion"/>
  </si>
  <si>
    <t>用于邀请他人加入案例</t>
    <phoneticPr fontId="1" type="noConversion"/>
  </si>
  <si>
    <t>string</t>
    <phoneticPr fontId="1" type="noConversion"/>
  </si>
  <si>
    <t>论坛版块</t>
    <phoneticPr fontId="1" type="noConversion"/>
  </si>
  <si>
    <t>任务编号
+所属案例
+所属项目
任务名称
任务描述
+负责任务的角色
+任务实际负责人
关键任务标志
任务时长
实际开始时间
实际完成时间
+1：n参考文档
+任务文档
+0：n前置任务
+0：n后置任务
任务状态
指导者评价
PM评价</t>
    <phoneticPr fontId="1" type="noConversion"/>
  </si>
  <si>
    <t>备份编号
文件位置
创建日期
操作状态</t>
    <phoneticPr fontId="1" type="noConversion"/>
  </si>
  <si>
    <t>版块编号</t>
    <phoneticPr fontId="1" type="noConversion"/>
  </si>
  <si>
    <t>主题帖编号
发布人
发布时间
所属版块
标题
内容
最后回复时间</t>
    <phoneticPr fontId="1" type="noConversion"/>
  </si>
  <si>
    <t>版块编号
描述
版主
所属案例</t>
    <phoneticPr fontId="1" type="noConversion"/>
  </si>
  <si>
    <t>论坛版块的唯一标志</t>
    <phoneticPr fontId="1" type="noConversion"/>
  </si>
  <si>
    <t>int</t>
    <phoneticPr fontId="1" type="noConversion"/>
  </si>
  <si>
    <t>由数据库自动生成</t>
    <phoneticPr fontId="1" type="noConversion"/>
  </si>
  <si>
    <t>描述</t>
    <phoneticPr fontId="1" type="noConversion"/>
  </si>
  <si>
    <t>简单介绍版块</t>
    <phoneticPr fontId="1" type="noConversion"/>
  </si>
  <si>
    <t>String</t>
    <phoneticPr fontId="1" type="noConversion"/>
  </si>
  <si>
    <t>版主</t>
    <phoneticPr fontId="1" type="noConversion"/>
  </si>
  <si>
    <t>版块的所有者</t>
    <phoneticPr fontId="1" type="noConversion"/>
  </si>
  <si>
    <t>用户</t>
    <phoneticPr fontId="1" type="noConversion"/>
  </si>
  <si>
    <t>所属案例</t>
    <phoneticPr fontId="1" type="noConversion"/>
  </si>
  <si>
    <t>版块讨论的案例</t>
    <phoneticPr fontId="1" type="noConversion"/>
  </si>
  <si>
    <t>案例</t>
    <phoneticPr fontId="1" type="noConversion"/>
  </si>
  <si>
    <t>点赞数</t>
    <phoneticPr fontId="1" type="noConversion"/>
  </si>
  <si>
    <t>int</t>
    <phoneticPr fontId="1" type="noConversion"/>
  </si>
  <si>
    <t>踩</t>
    <phoneticPr fontId="1" type="noConversion"/>
  </si>
  <si>
    <t>赞</t>
    <phoneticPr fontId="1" type="noConversion"/>
  </si>
  <si>
    <t>被踩的数量</t>
    <phoneticPr fontId="1" type="noConversion"/>
  </si>
  <si>
    <t>用户名
密码
注册时间
邮箱
手机号码
性别
状态
用户类型
+0：n帖子收藏</t>
    <phoneticPr fontId="1" type="noConversion"/>
  </si>
  <si>
    <t>帖子收藏</t>
    <phoneticPr fontId="1" type="noConversion"/>
  </si>
  <si>
    <t>用户收藏的帖子</t>
    <phoneticPr fontId="1" type="noConversion"/>
  </si>
  <si>
    <t>bbs主题帖</t>
    <phoneticPr fontId="1" type="noConversion"/>
  </si>
  <si>
    <t>记录帖子的状态</t>
    <phoneticPr fontId="1" type="noConversion"/>
  </si>
  <si>
    <t>状态</t>
    <phoneticPr fontId="1" type="noConversion"/>
  </si>
  <si>
    <t>个人签名</t>
    <phoneticPr fontId="1" type="noConversion"/>
  </si>
  <si>
    <t>用户个人签名</t>
    <phoneticPr fontId="1" type="noConversion"/>
  </si>
  <si>
    <t>String</t>
    <phoneticPr fontId="1" type="noConversion"/>
  </si>
  <si>
    <t>评价选项</t>
    <phoneticPr fontId="1" type="noConversion"/>
  </si>
  <si>
    <t>String</t>
    <phoneticPr fontId="1" type="noConversion"/>
  </si>
  <si>
    <t>系统消息</t>
    <phoneticPr fontId="1" type="noConversion"/>
  </si>
  <si>
    <t>接收人
标题
内容</t>
    <phoneticPr fontId="1" type="noConversion"/>
  </si>
  <si>
    <t>接收人</t>
    <phoneticPr fontId="1" type="noConversion"/>
  </si>
  <si>
    <t>接收系统消息的用户</t>
    <phoneticPr fontId="1" type="noConversion"/>
  </si>
  <si>
    <t>系统消息的标题</t>
    <phoneticPr fontId="1" type="noConversion"/>
  </si>
  <si>
    <t>系统消息的内容</t>
    <phoneticPr fontId="1" type="noConversion"/>
  </si>
  <si>
    <t>3、2、1、0</t>
    <phoneticPr fontId="1" type="noConversion"/>
  </si>
  <si>
    <t>0为草稿，1为发布的帖子，2为加精帖，3为置顶帖</t>
    <phoneticPr fontId="1" type="noConversion"/>
  </si>
  <si>
    <t>状态</t>
    <phoneticPr fontId="1" type="noConversion"/>
  </si>
  <si>
    <t>项目的状态</t>
    <phoneticPr fontId="1" type="noConversion"/>
  </si>
  <si>
    <t>int</t>
    <phoneticPr fontId="1" type="noConversion"/>
  </si>
  <si>
    <t>0，1，2</t>
    <phoneticPr fontId="1" type="noConversion"/>
  </si>
  <si>
    <t>0表示项目自动开始，1表示项目手动开始，2表示项目延时开始</t>
    <phoneticPr fontId="1" type="noConversion"/>
  </si>
  <si>
    <t>延迟时间</t>
    <phoneticPr fontId="1" type="noConversion"/>
  </si>
  <si>
    <t>项目延迟的时间</t>
    <phoneticPr fontId="1" type="noConversion"/>
  </si>
  <si>
    <t>开始条件</t>
    <phoneticPr fontId="1" type="noConversion"/>
  </si>
  <si>
    <t>项目的开始条件</t>
    <phoneticPr fontId="1" type="noConversion"/>
  </si>
  <si>
    <t>0表示项目被冻结，1表示项目未开始，2表示项目正在进行，3表示项目已经结束</t>
    <phoneticPr fontId="1" type="noConversion"/>
  </si>
  <si>
    <t>0，1，2，3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</si>
</sst>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2" fillId="0" borderId="0" xfId="1"/>
    <xf numFmtId="0" fontId="2" fillId="0" borderId="0" xfId="1" applyAlignment="1">
      <alignment vertical="center"/>
    </xf>
    <xf numFmtId="0" fontId="2" fillId="0" borderId="0" xfId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opLeftCell="A3" workbookViewId="0">
      <selection activeCell="D17" sqref="D17"/>
    </sheetView>
  </sheetViews>
  <sheetFormatPr defaultRowHeight="14.25" x14ac:dyDescent="0.2"/>
  <cols>
    <col min="1" max="1" width="9" style="4"/>
    <col min="2" max="2" width="25.5" style="4" customWidth="1"/>
    <col min="3" max="3" width="19.25" style="4" bestFit="1" customWidth="1"/>
    <col min="4" max="4" width="9" style="4"/>
    <col min="5" max="5" width="16.625" style="4" customWidth="1"/>
    <col min="6" max="6" width="33.875" style="4" bestFit="1" customWidth="1"/>
    <col min="7" max="16384" width="9" style="4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128.25" x14ac:dyDescent="0.2">
      <c r="A2" s="4" t="s">
        <v>5</v>
      </c>
      <c r="B2" s="4" t="s">
        <v>6</v>
      </c>
      <c r="C2" s="4" t="s">
        <v>321</v>
      </c>
    </row>
    <row r="3" spans="1:6" ht="42.75" x14ac:dyDescent="0.2">
      <c r="A3" s="4" t="s">
        <v>7</v>
      </c>
      <c r="B3" s="4" t="s">
        <v>8</v>
      </c>
      <c r="C3" s="4" t="s">
        <v>46</v>
      </c>
      <c r="D3" s="5">
        <v>20</v>
      </c>
      <c r="E3" s="5" t="s">
        <v>226</v>
      </c>
    </row>
    <row r="4" spans="1:6" x14ac:dyDescent="0.2">
      <c r="A4" s="4" t="s">
        <v>9</v>
      </c>
      <c r="B4" s="4" t="s">
        <v>10</v>
      </c>
      <c r="C4" s="4" t="s">
        <v>46</v>
      </c>
      <c r="D4" s="4">
        <v>20</v>
      </c>
      <c r="E4" s="4" t="s">
        <v>227</v>
      </c>
    </row>
    <row r="5" spans="1:6" x14ac:dyDescent="0.2">
      <c r="A5" s="4" t="s">
        <v>193</v>
      </c>
      <c r="B5" s="4" t="s">
        <v>194</v>
      </c>
      <c r="C5" s="4" t="s">
        <v>195</v>
      </c>
      <c r="D5" s="4">
        <v>20</v>
      </c>
    </row>
    <row r="6" spans="1:6" x14ac:dyDescent="0.2">
      <c r="A6" s="4" t="s">
        <v>196</v>
      </c>
      <c r="B6" s="4" t="s">
        <v>197</v>
      </c>
      <c r="C6" s="4" t="s">
        <v>198</v>
      </c>
      <c r="D6" s="4" t="s">
        <v>225</v>
      </c>
      <c r="F6" s="4" t="s">
        <v>278</v>
      </c>
    </row>
    <row r="7" spans="1:6" x14ac:dyDescent="0.2">
      <c r="A7" s="4" t="s">
        <v>11</v>
      </c>
      <c r="B7" s="4" t="s">
        <v>12</v>
      </c>
      <c r="C7" s="4" t="s">
        <v>47</v>
      </c>
      <c r="F7" s="4" t="s">
        <v>13</v>
      </c>
    </row>
    <row r="8" spans="1:6" x14ac:dyDescent="0.2">
      <c r="A8" s="4" t="s">
        <v>14</v>
      </c>
      <c r="B8" s="4" t="s">
        <v>17</v>
      </c>
      <c r="C8" s="4" t="s">
        <v>46</v>
      </c>
      <c r="D8" s="4">
        <v>30</v>
      </c>
    </row>
    <row r="9" spans="1:6" x14ac:dyDescent="0.2">
      <c r="A9" s="4" t="s">
        <v>15</v>
      </c>
      <c r="B9" s="4" t="s">
        <v>16</v>
      </c>
      <c r="C9" s="4" t="s">
        <v>46</v>
      </c>
      <c r="D9" s="4">
        <v>11</v>
      </c>
      <c r="E9" s="4" t="s">
        <v>228</v>
      </c>
    </row>
    <row r="10" spans="1:6" x14ac:dyDescent="0.2">
      <c r="A10" s="4" t="s">
        <v>18</v>
      </c>
      <c r="B10" s="4" t="s">
        <v>19</v>
      </c>
      <c r="C10" s="4" t="s">
        <v>20</v>
      </c>
      <c r="D10" s="4">
        <v>1</v>
      </c>
      <c r="F10" s="4" t="s">
        <v>21</v>
      </c>
    </row>
    <row r="11" spans="1:6" ht="28.5" x14ac:dyDescent="0.2">
      <c r="A11" s="4" t="s">
        <v>33</v>
      </c>
      <c r="B11" s="4" t="s">
        <v>34</v>
      </c>
      <c r="C11" s="4" t="s">
        <v>20</v>
      </c>
      <c r="D11" s="4">
        <v>1</v>
      </c>
      <c r="F11" s="4" t="s">
        <v>35</v>
      </c>
    </row>
    <row r="12" spans="1:6" ht="57" x14ac:dyDescent="0.2">
      <c r="A12" s="4" t="s">
        <v>261</v>
      </c>
      <c r="B12" s="4" t="s">
        <v>262</v>
      </c>
      <c r="C12" s="4" t="s">
        <v>258</v>
      </c>
      <c r="D12" s="4">
        <v>1</v>
      </c>
      <c r="E12" s="4" t="s">
        <v>250</v>
      </c>
      <c r="F12" s="4" t="s">
        <v>263</v>
      </c>
    </row>
    <row r="13" spans="1:6" ht="42.75" x14ac:dyDescent="0.2">
      <c r="A13" s="4" t="s">
        <v>256</v>
      </c>
      <c r="B13" s="4" t="s">
        <v>257</v>
      </c>
      <c r="C13" s="4" t="s">
        <v>258</v>
      </c>
      <c r="D13" s="4">
        <v>1</v>
      </c>
      <c r="E13" s="4" t="s">
        <v>260</v>
      </c>
      <c r="F13" s="4" t="s">
        <v>259</v>
      </c>
    </row>
    <row r="14" spans="1:6" ht="28.5" x14ac:dyDescent="0.2">
      <c r="A14" s="4" t="s">
        <v>190</v>
      </c>
      <c r="B14" s="4" t="s">
        <v>191</v>
      </c>
      <c r="C14" s="4" t="s">
        <v>185</v>
      </c>
      <c r="D14" s="4">
        <v>1</v>
      </c>
      <c r="E14" s="4" t="s">
        <v>250</v>
      </c>
      <c r="F14" s="4" t="s">
        <v>192</v>
      </c>
    </row>
    <row r="15" spans="1:6" ht="28.5" x14ac:dyDescent="0.2">
      <c r="A15" s="4" t="s">
        <v>22</v>
      </c>
      <c r="B15" s="4" t="s">
        <v>23</v>
      </c>
      <c r="C15" s="4" t="s">
        <v>45</v>
      </c>
      <c r="D15" s="4">
        <v>1</v>
      </c>
      <c r="E15" s="4" t="s">
        <v>249</v>
      </c>
      <c r="F15" s="4" t="s">
        <v>277</v>
      </c>
    </row>
    <row r="16" spans="1:6" x14ac:dyDescent="0.2">
      <c r="A16" s="4" t="s">
        <v>322</v>
      </c>
      <c r="B16" s="4" t="s">
        <v>323</v>
      </c>
      <c r="C16" s="4" t="s">
        <v>324</v>
      </c>
    </row>
    <row r="17" spans="1:4" x14ac:dyDescent="0.2">
      <c r="A17" s="4" t="s">
        <v>327</v>
      </c>
      <c r="B17" s="4" t="s">
        <v>328</v>
      </c>
      <c r="C17" s="4" t="s">
        <v>329</v>
      </c>
      <c r="D17" s="4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1516-58ED-46A9-99C8-52ABAE75B1FF}">
  <dimension ref="A1:F7"/>
  <sheetViews>
    <sheetView workbookViewId="0">
      <selection activeCell="H4" sqref="H4"/>
    </sheetView>
  </sheetViews>
  <sheetFormatPr defaultRowHeight="14.25" x14ac:dyDescent="0.2"/>
  <cols>
    <col min="1" max="1" width="9" style="1"/>
    <col min="2" max="2" width="27.625" style="1" bestFit="1" customWidth="1"/>
    <col min="3" max="3" width="19.25" style="1" bestFit="1" customWidth="1"/>
    <col min="4" max="5" width="9" style="1"/>
    <col min="6" max="6" width="25.5" style="1" bestFit="1" customWidth="1"/>
    <col min="7" max="16384" width="9" style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71.25" x14ac:dyDescent="0.2">
      <c r="A2" s="1" t="s">
        <v>253</v>
      </c>
      <c r="B2" s="1" t="s">
        <v>138</v>
      </c>
      <c r="C2" s="2" t="s">
        <v>139</v>
      </c>
    </row>
    <row r="3" spans="1:6" x14ac:dyDescent="0.2">
      <c r="A3" s="1" t="s">
        <v>140</v>
      </c>
      <c r="B3" s="1" t="s">
        <v>141</v>
      </c>
      <c r="C3" s="1" t="s">
        <v>45</v>
      </c>
      <c r="D3" s="1">
        <v>10</v>
      </c>
      <c r="F3" s="1" t="s">
        <v>130</v>
      </c>
    </row>
    <row r="4" spans="1:6" x14ac:dyDescent="0.2">
      <c r="A4" s="1" t="s">
        <v>58</v>
      </c>
      <c r="B4" s="1" t="s">
        <v>142</v>
      </c>
      <c r="C4" s="8" t="str">
        <f>HYPERLINK("#项目!a1:e14","项目")</f>
        <v>项目</v>
      </c>
    </row>
    <row r="5" spans="1:6" x14ac:dyDescent="0.2">
      <c r="A5" s="1" t="s">
        <v>143</v>
      </c>
      <c r="B5" s="1" t="s">
        <v>144</v>
      </c>
      <c r="C5" s="1" t="s">
        <v>47</v>
      </c>
      <c r="F5" s="1" t="s">
        <v>145</v>
      </c>
    </row>
    <row r="6" spans="1:6" x14ac:dyDescent="0.2">
      <c r="A6" s="1" t="s">
        <v>146</v>
      </c>
      <c r="B6" s="1" t="s">
        <v>147</v>
      </c>
      <c r="C6" s="8" t="str">
        <f>HYPERLINK("#用户!a1:e14","用户")</f>
        <v>用户</v>
      </c>
      <c r="F6" s="1" t="s">
        <v>150</v>
      </c>
    </row>
    <row r="7" spans="1:6" x14ac:dyDescent="0.2">
      <c r="A7" s="1" t="s">
        <v>148</v>
      </c>
      <c r="B7" s="1" t="s">
        <v>149</v>
      </c>
      <c r="C7" s="1" t="s">
        <v>46</v>
      </c>
      <c r="D7" s="1">
        <v>100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5A38-3736-4A31-B75C-26192E1F3AF9}">
  <dimension ref="A1:F6"/>
  <sheetViews>
    <sheetView workbookViewId="0">
      <selection activeCell="F6" sqref="F6"/>
    </sheetView>
  </sheetViews>
  <sheetFormatPr defaultRowHeight="14.25" x14ac:dyDescent="0.2"/>
  <cols>
    <col min="2" max="2" width="19.25" bestFit="1" customWidth="1"/>
    <col min="6" max="6" width="17.2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224</v>
      </c>
    </row>
    <row r="2" spans="1:6" ht="57" x14ac:dyDescent="0.2">
      <c r="A2" t="s">
        <v>298</v>
      </c>
      <c r="C2" s="13" t="s">
        <v>303</v>
      </c>
    </row>
    <row r="3" spans="1:6" x14ac:dyDescent="0.2">
      <c r="A3" t="s">
        <v>301</v>
      </c>
      <c r="B3" t="s">
        <v>304</v>
      </c>
      <c r="C3" t="s">
        <v>305</v>
      </c>
      <c r="D3">
        <v>10</v>
      </c>
      <c r="F3" t="s">
        <v>306</v>
      </c>
    </row>
    <row r="4" spans="1:6" x14ac:dyDescent="0.2">
      <c r="A4" t="s">
        <v>307</v>
      </c>
      <c r="B4" t="s">
        <v>308</v>
      </c>
      <c r="C4" t="s">
        <v>309</v>
      </c>
      <c r="D4">
        <v>400</v>
      </c>
    </row>
    <row r="5" spans="1:6" x14ac:dyDescent="0.2">
      <c r="A5" t="s">
        <v>310</v>
      </c>
      <c r="B5" t="s">
        <v>311</v>
      </c>
      <c r="C5" t="s">
        <v>312</v>
      </c>
    </row>
    <row r="6" spans="1:6" x14ac:dyDescent="0.2">
      <c r="A6" t="s">
        <v>313</v>
      </c>
      <c r="B6" t="s">
        <v>314</v>
      </c>
      <c r="C6" t="s">
        <v>315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622-3163-49B6-BFEA-33E297CC4383}">
  <dimension ref="A1:F13"/>
  <sheetViews>
    <sheetView workbookViewId="0">
      <selection activeCell="H10" sqref="H10"/>
    </sheetView>
  </sheetViews>
  <sheetFormatPr defaultRowHeight="14.25" x14ac:dyDescent="0.2"/>
  <cols>
    <col min="1" max="1" width="13" style="3" bestFit="1" customWidth="1"/>
    <col min="2" max="3" width="19.25" style="3" bestFit="1" customWidth="1"/>
    <col min="4" max="4" width="9" style="3"/>
    <col min="5" max="5" width="11.25" style="3" bestFit="1" customWidth="1"/>
    <col min="6" max="6" width="46.625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99.75" x14ac:dyDescent="0.2">
      <c r="A2" s="3" t="s">
        <v>152</v>
      </c>
      <c r="B2" s="3" t="s">
        <v>151</v>
      </c>
      <c r="C2" s="4" t="s">
        <v>302</v>
      </c>
    </row>
    <row r="3" spans="1:6" x14ac:dyDescent="0.2">
      <c r="A3" s="3" t="s">
        <v>154</v>
      </c>
      <c r="B3" s="3" t="s">
        <v>153</v>
      </c>
      <c r="C3" s="3" t="s">
        <v>45</v>
      </c>
      <c r="D3" s="3">
        <v>10</v>
      </c>
      <c r="F3" s="3" t="s">
        <v>130</v>
      </c>
    </row>
    <row r="4" spans="1:6" x14ac:dyDescent="0.2">
      <c r="A4" s="3" t="s">
        <v>155</v>
      </c>
      <c r="B4" s="3" t="s">
        <v>156</v>
      </c>
      <c r="C4" s="6" t="str">
        <f>HYPERLINK("#用户!a1:e14","用户")</f>
        <v>用户</v>
      </c>
    </row>
    <row r="5" spans="1:6" x14ac:dyDescent="0.2">
      <c r="A5" s="3" t="s">
        <v>157</v>
      </c>
      <c r="B5" s="3" t="s">
        <v>158</v>
      </c>
      <c r="C5" s="3" t="s">
        <v>47</v>
      </c>
      <c r="F5" s="3" t="s">
        <v>159</v>
      </c>
    </row>
    <row r="6" spans="1:6" x14ac:dyDescent="0.2">
      <c r="A6" s="3" t="s">
        <v>56</v>
      </c>
      <c r="B6" s="3" t="s">
        <v>160</v>
      </c>
      <c r="C6" s="6" t="str">
        <f>HYPERLINK("#案例!a1:e14","案例")</f>
        <v>案例</v>
      </c>
    </row>
    <row r="7" spans="1:6" x14ac:dyDescent="0.2">
      <c r="A7" s="3" t="s">
        <v>161</v>
      </c>
      <c r="B7" s="3" t="s">
        <v>168</v>
      </c>
      <c r="C7" s="3" t="s">
        <v>46</v>
      </c>
      <c r="D7" s="3">
        <v>20</v>
      </c>
    </row>
    <row r="8" spans="1:6" x14ac:dyDescent="0.2">
      <c r="A8" s="3" t="s">
        <v>162</v>
      </c>
      <c r="B8" s="3" t="s">
        <v>167</v>
      </c>
      <c r="C8" s="3" t="s">
        <v>46</v>
      </c>
      <c r="D8" s="3">
        <v>2000</v>
      </c>
    </row>
    <row r="9" spans="1:6" x14ac:dyDescent="0.2">
      <c r="A9" s="3" t="s">
        <v>163</v>
      </c>
      <c r="B9" s="3" t="s">
        <v>165</v>
      </c>
      <c r="C9" s="3" t="s">
        <v>47</v>
      </c>
      <c r="F9" s="3" t="s">
        <v>169</v>
      </c>
    </row>
    <row r="10" spans="1:6" x14ac:dyDescent="0.2">
      <c r="A10" s="3" t="s">
        <v>164</v>
      </c>
      <c r="B10" s="3" t="s">
        <v>166</v>
      </c>
      <c r="C10" s="6" t="str">
        <f>HYPERLINK("#用户!a1:e14","用户类型")</f>
        <v>用户类型</v>
      </c>
      <c r="F10" s="3" t="s">
        <v>169</v>
      </c>
    </row>
    <row r="11" spans="1:6" customFormat="1" x14ac:dyDescent="0.2">
      <c r="A11" s="3" t="s">
        <v>319</v>
      </c>
      <c r="B11" s="3" t="s">
        <v>316</v>
      </c>
      <c r="C11" s="3" t="s">
        <v>317</v>
      </c>
      <c r="D11" s="14">
        <v>10</v>
      </c>
    </row>
    <row r="12" spans="1:6" customFormat="1" x14ac:dyDescent="0.2">
      <c r="A12" s="3" t="s">
        <v>318</v>
      </c>
      <c r="B12" s="3" t="s">
        <v>320</v>
      </c>
      <c r="C12" s="3" t="s">
        <v>317</v>
      </c>
      <c r="D12" s="14">
        <v>10</v>
      </c>
    </row>
    <row r="13" spans="1:6" x14ac:dyDescent="0.2">
      <c r="A13" s="3" t="s">
        <v>326</v>
      </c>
      <c r="B13" s="3" t="s">
        <v>325</v>
      </c>
      <c r="C13" s="3" t="s">
        <v>317</v>
      </c>
      <c r="D13" s="3">
        <v>1</v>
      </c>
      <c r="E13" s="3" t="s">
        <v>338</v>
      </c>
      <c r="F13" s="3" t="s">
        <v>339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51F4-0EBE-4A78-A24B-59A64881382F}">
  <dimension ref="A1:F10"/>
  <sheetViews>
    <sheetView workbookViewId="0">
      <selection activeCell="A9" sqref="A9:XFD10"/>
    </sheetView>
  </sheetViews>
  <sheetFormatPr defaultRowHeight="14.25" x14ac:dyDescent="0.2"/>
  <cols>
    <col min="1" max="1" width="13" bestFit="1" customWidth="1"/>
    <col min="2" max="2" width="21.375" bestFit="1" customWidth="1"/>
    <col min="3" max="3" width="19.25" bestFit="1" customWidth="1"/>
    <col min="6" max="6" width="31.75" bestFit="1" customWidth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s="3" customFormat="1" ht="85.5" x14ac:dyDescent="0.2">
      <c r="A2" s="3" t="s">
        <v>152</v>
      </c>
      <c r="B2" s="3" t="s">
        <v>151</v>
      </c>
      <c r="C2" s="4" t="s">
        <v>175</v>
      </c>
    </row>
    <row r="3" spans="1:6" s="3" customFormat="1" x14ac:dyDescent="0.2">
      <c r="A3" s="3" t="s">
        <v>170</v>
      </c>
      <c r="B3" s="3" t="s">
        <v>171</v>
      </c>
      <c r="C3" s="3" t="s">
        <v>45</v>
      </c>
      <c r="D3" s="3">
        <v>10</v>
      </c>
      <c r="F3" s="3" t="s">
        <v>130</v>
      </c>
    </row>
    <row r="4" spans="1:6" s="3" customFormat="1" x14ac:dyDescent="0.2">
      <c r="A4" s="3" t="s">
        <v>155</v>
      </c>
      <c r="B4" s="3" t="s">
        <v>156</v>
      </c>
      <c r="C4" s="6" t="str">
        <f>HYPERLINK("#用户!a1:e14","用户")</f>
        <v>用户</v>
      </c>
    </row>
    <row r="5" spans="1:6" s="3" customFormat="1" x14ac:dyDescent="0.2">
      <c r="A5" s="3" t="s">
        <v>157</v>
      </c>
      <c r="B5" s="3" t="s">
        <v>158</v>
      </c>
      <c r="C5" s="3" t="s">
        <v>47</v>
      </c>
      <c r="F5" s="3" t="s">
        <v>159</v>
      </c>
    </row>
    <row r="6" spans="1:6" s="3" customFormat="1" x14ac:dyDescent="0.2">
      <c r="A6" s="3" t="s">
        <v>172</v>
      </c>
      <c r="B6" s="3" t="s">
        <v>173</v>
      </c>
      <c r="C6" s="6" t="str">
        <f>HYPERLINK("#bbs主题帖!a1:e14","bbs主题帖")</f>
        <v>bbs主题帖</v>
      </c>
    </row>
    <row r="7" spans="1:6" s="3" customFormat="1" x14ac:dyDescent="0.2">
      <c r="A7" s="3" t="s">
        <v>162</v>
      </c>
      <c r="B7" s="3" t="s">
        <v>174</v>
      </c>
      <c r="C7" s="3" t="s">
        <v>46</v>
      </c>
      <c r="D7" s="3">
        <v>2000</v>
      </c>
    </row>
    <row r="8" spans="1:6" s="3" customFormat="1" x14ac:dyDescent="0.2">
      <c r="A8" s="3" t="s">
        <v>176</v>
      </c>
      <c r="B8" s="3" t="s">
        <v>165</v>
      </c>
      <c r="C8" s="3" t="s">
        <v>47</v>
      </c>
      <c r="F8" s="3" t="s">
        <v>169</v>
      </c>
    </row>
    <row r="9" spans="1:6" x14ac:dyDescent="0.2">
      <c r="A9" s="3" t="s">
        <v>319</v>
      </c>
      <c r="B9" s="3" t="s">
        <v>316</v>
      </c>
      <c r="C9" s="3" t="s">
        <v>317</v>
      </c>
      <c r="D9" s="14">
        <v>10</v>
      </c>
    </row>
    <row r="10" spans="1:6" x14ac:dyDescent="0.2">
      <c r="A10" s="3" t="s">
        <v>318</v>
      </c>
      <c r="B10" s="3" t="s">
        <v>320</v>
      </c>
      <c r="C10" s="3" t="s">
        <v>317</v>
      </c>
      <c r="D10" s="14">
        <v>10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F5EF-138C-48C4-AA1A-32D252526B04}">
  <dimension ref="A1:F6"/>
  <sheetViews>
    <sheetView workbookViewId="0">
      <selection activeCell="F3" sqref="F3"/>
    </sheetView>
  </sheetViews>
  <sheetFormatPr defaultColWidth="29.125" defaultRowHeight="14.25" x14ac:dyDescent="0.2"/>
  <cols>
    <col min="1" max="1" width="13" style="1" bestFit="1" customWidth="1"/>
    <col min="2" max="2" width="27.625" style="1" bestFit="1" customWidth="1"/>
    <col min="3" max="3" width="19.25" style="1" bestFit="1" customWidth="1"/>
    <col min="4" max="4" width="9" style="1" bestFit="1" customWidth="1"/>
    <col min="5" max="5" width="9" style="1" customWidth="1"/>
    <col min="6" max="6" width="29.875" style="1" bestFit="1" customWidth="1"/>
    <col min="7" max="16384" width="29.125" style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F1" s="2" t="s">
        <v>224</v>
      </c>
    </row>
    <row r="2" spans="1:6" ht="57" x14ac:dyDescent="0.2">
      <c r="A2" s="1" t="s">
        <v>199</v>
      </c>
      <c r="B2" s="1" t="s">
        <v>200</v>
      </c>
      <c r="C2" s="2" t="s">
        <v>209</v>
      </c>
    </row>
    <row r="3" spans="1:6" x14ac:dyDescent="0.2">
      <c r="A3" s="1" t="s">
        <v>201</v>
      </c>
      <c r="B3" s="1" t="s">
        <v>202</v>
      </c>
      <c r="C3" s="1" t="s">
        <v>45</v>
      </c>
      <c r="D3" s="1">
        <v>10</v>
      </c>
      <c r="F3" s="1" t="s">
        <v>203</v>
      </c>
    </row>
    <row r="4" spans="1:6" x14ac:dyDescent="0.2">
      <c r="A4" s="1" t="s">
        <v>38</v>
      </c>
      <c r="B4" s="1" t="s">
        <v>204</v>
      </c>
      <c r="C4" s="1" t="s">
        <v>47</v>
      </c>
      <c r="F4" s="1" t="s">
        <v>205</v>
      </c>
    </row>
    <row r="5" spans="1:6" x14ac:dyDescent="0.2">
      <c r="A5" s="1" t="s">
        <v>206</v>
      </c>
      <c r="B5" s="1" t="s">
        <v>207</v>
      </c>
      <c r="C5" s="1" t="s">
        <v>46</v>
      </c>
    </row>
    <row r="6" spans="1:6" x14ac:dyDescent="0.2">
      <c r="A6" s="1" t="s">
        <v>208</v>
      </c>
      <c r="B6" s="1" t="s">
        <v>210</v>
      </c>
      <c r="C6" s="1" t="s">
        <v>45</v>
      </c>
      <c r="D6" s="1">
        <v>1</v>
      </c>
      <c r="E6" s="1" t="s">
        <v>254</v>
      </c>
      <c r="F6" s="1" t="s">
        <v>211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57DE7-7B1D-4A24-9B8B-66E0651FC7A1}">
  <dimension ref="A1:F6"/>
  <sheetViews>
    <sheetView workbookViewId="0">
      <selection activeCell="J6" sqref="J6"/>
    </sheetView>
  </sheetViews>
  <sheetFormatPr defaultRowHeight="14.25" x14ac:dyDescent="0.2"/>
  <cols>
    <col min="1" max="1" width="11" style="2" bestFit="1" customWidth="1"/>
    <col min="2" max="2" width="23.5" style="2" bestFit="1" customWidth="1"/>
    <col min="3" max="5" width="9" style="2"/>
    <col min="6" max="6" width="33.875" style="2" customWidth="1"/>
    <col min="7" max="16384" width="9" style="2"/>
  </cols>
  <sheetData>
    <row r="1" spans="1:6" ht="4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224</v>
      </c>
    </row>
    <row r="2" spans="1:6" ht="57" x14ac:dyDescent="0.2">
      <c r="A2" s="2" t="s">
        <v>212</v>
      </c>
      <c r="B2" s="2" t="s">
        <v>213</v>
      </c>
      <c r="C2" s="2" t="s">
        <v>300</v>
      </c>
    </row>
    <row r="3" spans="1:6" x14ac:dyDescent="0.2">
      <c r="A3" s="2" t="s">
        <v>214</v>
      </c>
      <c r="B3" s="2" t="s">
        <v>215</v>
      </c>
      <c r="C3" s="2" t="s">
        <v>45</v>
      </c>
      <c r="D3" s="2">
        <v>10</v>
      </c>
      <c r="F3" s="2" t="s">
        <v>130</v>
      </c>
    </row>
    <row r="4" spans="1:6" x14ac:dyDescent="0.2">
      <c r="A4" s="2" t="s">
        <v>206</v>
      </c>
      <c r="B4" s="2" t="s">
        <v>216</v>
      </c>
      <c r="C4" s="2" t="s">
        <v>217</v>
      </c>
    </row>
    <row r="5" spans="1:6" x14ac:dyDescent="0.2">
      <c r="A5" s="2" t="s">
        <v>218</v>
      </c>
      <c r="B5" s="2" t="s">
        <v>219</v>
      </c>
      <c r="C5" s="2" t="s">
        <v>47</v>
      </c>
    </row>
    <row r="6" spans="1:6" ht="28.5" x14ac:dyDescent="0.2">
      <c r="A6" s="2" t="s">
        <v>220</v>
      </c>
      <c r="B6" s="2" t="s">
        <v>221</v>
      </c>
      <c r="C6" s="2" t="s">
        <v>45</v>
      </c>
      <c r="D6" s="2">
        <v>1</v>
      </c>
      <c r="E6" s="2" t="s">
        <v>255</v>
      </c>
      <c r="F6" s="2" t="s">
        <v>222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BBAF-F9BE-42DE-AA11-7A606B95E7E5}">
  <dimension ref="A1:F7"/>
  <sheetViews>
    <sheetView workbookViewId="0">
      <selection sqref="A1:XFD1"/>
    </sheetView>
  </sheetViews>
  <sheetFormatPr defaultRowHeight="14.25" x14ac:dyDescent="0.2"/>
  <cols>
    <col min="1" max="1" width="9" style="1"/>
    <col min="2" max="2" width="21.375" style="1" bestFit="1" customWidth="1"/>
    <col min="3" max="3" width="19.25" style="1" bestFit="1" customWidth="1"/>
    <col min="4" max="16384" width="9" style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224</v>
      </c>
    </row>
    <row r="2" spans="1:6" ht="71.25" x14ac:dyDescent="0.2">
      <c r="A2" s="1" t="s">
        <v>264</v>
      </c>
      <c r="B2" s="1" t="s">
        <v>265</v>
      </c>
      <c r="C2" s="2" t="s">
        <v>271</v>
      </c>
    </row>
    <row r="3" spans="1:6" x14ac:dyDescent="0.2">
      <c r="A3" s="1" t="s">
        <v>266</v>
      </c>
      <c r="B3" s="1" t="s">
        <v>267</v>
      </c>
      <c r="C3" s="1" t="s">
        <v>5</v>
      </c>
    </row>
    <row r="4" spans="1:6" x14ac:dyDescent="0.2">
      <c r="A4" s="1" t="s">
        <v>268</v>
      </c>
      <c r="B4" s="1" t="s">
        <v>269</v>
      </c>
      <c r="C4" s="1" t="s">
        <v>5</v>
      </c>
    </row>
    <row r="5" spans="1:6" x14ac:dyDescent="0.2">
      <c r="A5" s="1" t="s">
        <v>161</v>
      </c>
      <c r="B5" s="1" t="s">
        <v>270</v>
      </c>
      <c r="C5" s="1" t="s">
        <v>46</v>
      </c>
      <c r="D5" s="1">
        <v>50</v>
      </c>
    </row>
    <row r="6" spans="1:6" x14ac:dyDescent="0.2">
      <c r="A6" s="1" t="s">
        <v>272</v>
      </c>
      <c r="B6" s="1" t="s">
        <v>273</v>
      </c>
      <c r="C6" s="1" t="s">
        <v>46</v>
      </c>
      <c r="D6" s="1">
        <v>1000</v>
      </c>
    </row>
    <row r="7" spans="1:6" x14ac:dyDescent="0.2">
      <c r="A7" s="1" t="s">
        <v>274</v>
      </c>
      <c r="B7" s="1" t="s">
        <v>275</v>
      </c>
      <c r="C7" s="1" t="s">
        <v>198</v>
      </c>
      <c r="D7" s="10" t="s">
        <v>276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13F9-10A7-4B60-9584-C6F3F2609C1F}">
  <dimension ref="A1:F5"/>
  <sheetViews>
    <sheetView workbookViewId="0">
      <selection activeCell="I12" sqref="I12"/>
    </sheetView>
  </sheetViews>
  <sheetFormatPr defaultRowHeight="14.25" x14ac:dyDescent="0.2"/>
  <cols>
    <col min="2" max="3" width="19.25" bestFit="1" customWidth="1"/>
    <col min="6" max="6" width="5.25" bestFit="1" customWidth="1"/>
  </cols>
  <sheetData>
    <row r="1" spans="1:6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224</v>
      </c>
    </row>
    <row r="2" spans="1:6" ht="42.75" x14ac:dyDescent="0.2">
      <c r="A2" t="s">
        <v>332</v>
      </c>
      <c r="B2" t="s">
        <v>332</v>
      </c>
      <c r="C2" s="13" t="s">
        <v>333</v>
      </c>
    </row>
    <row r="3" spans="1:6" x14ac:dyDescent="0.2">
      <c r="A3" t="s">
        <v>334</v>
      </c>
      <c r="B3" t="s">
        <v>335</v>
      </c>
      <c r="C3" t="s">
        <v>5</v>
      </c>
    </row>
    <row r="4" spans="1:6" x14ac:dyDescent="0.2">
      <c r="A4" t="s">
        <v>161</v>
      </c>
      <c r="B4" t="s">
        <v>336</v>
      </c>
      <c r="C4" t="s">
        <v>46</v>
      </c>
      <c r="D4">
        <v>50</v>
      </c>
    </row>
    <row r="5" spans="1:6" x14ac:dyDescent="0.2">
      <c r="A5" t="s">
        <v>162</v>
      </c>
      <c r="B5" t="s">
        <v>337</v>
      </c>
      <c r="C5" t="s">
        <v>46</v>
      </c>
      <c r="D5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F7BA7-6AB5-4E69-8CF6-7D8E1D88F73C}">
  <dimension ref="A1:F8"/>
  <sheetViews>
    <sheetView workbookViewId="0">
      <selection activeCell="E2" sqref="E2"/>
    </sheetView>
  </sheetViews>
  <sheetFormatPr defaultRowHeight="14.25" x14ac:dyDescent="0.2"/>
  <cols>
    <col min="6" max="6" width="34.12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224</v>
      </c>
    </row>
    <row r="2" spans="1:6" s="1" customFormat="1" ht="85.5" x14ac:dyDescent="0.2">
      <c r="A2" s="1" t="s">
        <v>47</v>
      </c>
      <c r="B2" s="1" t="s">
        <v>279</v>
      </c>
      <c r="C2" s="2" t="s">
        <v>281</v>
      </c>
    </row>
    <row r="3" spans="1:6" x14ac:dyDescent="0.2">
      <c r="A3" t="s">
        <v>280</v>
      </c>
      <c r="C3" t="s">
        <v>45</v>
      </c>
      <c r="D3">
        <v>4</v>
      </c>
    </row>
    <row r="4" spans="1:6" x14ac:dyDescent="0.2">
      <c r="A4" t="s">
        <v>282</v>
      </c>
      <c r="C4" t="s">
        <v>45</v>
      </c>
      <c r="D4">
        <v>2</v>
      </c>
      <c r="E4" t="s">
        <v>283</v>
      </c>
      <c r="F4" t="s">
        <v>293</v>
      </c>
    </row>
    <row r="5" spans="1:6" x14ac:dyDescent="0.2">
      <c r="A5" t="s">
        <v>284</v>
      </c>
      <c r="C5" t="s">
        <v>45</v>
      </c>
      <c r="D5">
        <v>2</v>
      </c>
      <c r="E5" t="s">
        <v>285</v>
      </c>
      <c r="F5" t="s">
        <v>294</v>
      </c>
    </row>
    <row r="6" spans="1:6" x14ac:dyDescent="0.2">
      <c r="A6" t="s">
        <v>286</v>
      </c>
      <c r="C6" t="s">
        <v>45</v>
      </c>
      <c r="D6">
        <v>2</v>
      </c>
      <c r="E6" t="s">
        <v>287</v>
      </c>
      <c r="F6" t="s">
        <v>290</v>
      </c>
    </row>
    <row r="7" spans="1:6" x14ac:dyDescent="0.2">
      <c r="A7" t="s">
        <v>288</v>
      </c>
      <c r="C7" t="s">
        <v>45</v>
      </c>
      <c r="D7">
        <v>2</v>
      </c>
      <c r="E7" t="s">
        <v>289</v>
      </c>
      <c r="F7" t="s">
        <v>291</v>
      </c>
    </row>
    <row r="8" spans="1:6" x14ac:dyDescent="0.2">
      <c r="A8" t="s">
        <v>292</v>
      </c>
      <c r="C8" t="s">
        <v>45</v>
      </c>
      <c r="D8">
        <v>2</v>
      </c>
      <c r="E8" t="s">
        <v>289</v>
      </c>
      <c r="F8" t="s">
        <v>291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BCF04-FDCA-4840-978C-F8D48E03182A}">
  <dimension ref="A1:F17"/>
  <sheetViews>
    <sheetView workbookViewId="0">
      <selection activeCell="C2" sqref="C2"/>
    </sheetView>
  </sheetViews>
  <sheetFormatPr defaultRowHeight="14.25" x14ac:dyDescent="0.2"/>
  <cols>
    <col min="1" max="1" width="17.25" style="3" bestFit="1" customWidth="1"/>
    <col min="2" max="2" width="32.625" style="3" customWidth="1"/>
    <col min="3" max="3" width="19.25" style="3" bestFit="1" customWidth="1"/>
    <col min="4" max="5" width="9" style="3"/>
    <col min="6" max="6" width="41.5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199.5" x14ac:dyDescent="0.2">
      <c r="A2" s="3" t="s">
        <v>24</v>
      </c>
      <c r="B2" s="3" t="s">
        <v>25</v>
      </c>
      <c r="C2" s="4" t="s">
        <v>177</v>
      </c>
    </row>
    <row r="3" spans="1:6" x14ac:dyDescent="0.2">
      <c r="A3" s="3" t="s">
        <v>26</v>
      </c>
      <c r="B3" s="3" t="s">
        <v>27</v>
      </c>
      <c r="C3" s="3" t="s">
        <v>45</v>
      </c>
      <c r="D3" s="3">
        <v>10</v>
      </c>
      <c r="F3" s="3" t="s">
        <v>28</v>
      </c>
    </row>
    <row r="4" spans="1:6" x14ac:dyDescent="0.2">
      <c r="A4" s="3" t="s">
        <v>29</v>
      </c>
      <c r="B4" s="3" t="s">
        <v>30</v>
      </c>
      <c r="C4" s="3" t="s">
        <v>46</v>
      </c>
      <c r="D4" s="3">
        <v>20</v>
      </c>
    </row>
    <row r="5" spans="1:6" x14ac:dyDescent="0.2">
      <c r="A5" s="3" t="s">
        <v>31</v>
      </c>
      <c r="B5" s="3" t="s">
        <v>32</v>
      </c>
      <c r="C5" s="3" t="s">
        <v>46</v>
      </c>
      <c r="D5" s="3">
        <v>2000</v>
      </c>
    </row>
    <row r="6" spans="1:6" x14ac:dyDescent="0.2">
      <c r="A6" s="3" t="s">
        <v>36</v>
      </c>
      <c r="B6" s="3" t="s">
        <v>37</v>
      </c>
      <c r="C6" s="6" t="str">
        <f>HYPERLINK("#用户!a1:e10","用户")</f>
        <v>用户</v>
      </c>
    </row>
    <row r="7" spans="1:6" x14ac:dyDescent="0.2">
      <c r="A7" s="3" t="s">
        <v>38</v>
      </c>
      <c r="B7" s="3" t="s">
        <v>39</v>
      </c>
      <c r="C7" s="3" t="s">
        <v>47</v>
      </c>
      <c r="F7" s="3" t="s">
        <v>40</v>
      </c>
    </row>
    <row r="8" spans="1:6" x14ac:dyDescent="0.2">
      <c r="A8" s="3" t="s">
        <v>41</v>
      </c>
      <c r="B8" s="3" t="s">
        <v>42</v>
      </c>
      <c r="C8" s="3" t="s">
        <v>20</v>
      </c>
      <c r="D8" s="3">
        <v>1</v>
      </c>
      <c r="F8" s="3" t="s">
        <v>43</v>
      </c>
    </row>
    <row r="9" spans="1:6" ht="42.75" x14ac:dyDescent="0.2">
      <c r="A9" s="3" t="s">
        <v>178</v>
      </c>
      <c r="B9" s="3" t="s">
        <v>179</v>
      </c>
      <c r="C9" s="3" t="s">
        <v>45</v>
      </c>
      <c r="D9" s="3">
        <v>1</v>
      </c>
      <c r="E9" s="3" t="s">
        <v>249</v>
      </c>
      <c r="F9" s="4" t="s">
        <v>180</v>
      </c>
    </row>
    <row r="10" spans="1:6" x14ac:dyDescent="0.2">
      <c r="A10" s="3" t="s">
        <v>44</v>
      </c>
      <c r="B10" s="3" t="s">
        <v>229</v>
      </c>
      <c r="C10" s="3" t="s">
        <v>45</v>
      </c>
      <c r="D10" s="3">
        <v>10</v>
      </c>
    </row>
    <row r="11" spans="1:6" x14ac:dyDescent="0.2">
      <c r="A11" s="3" t="s">
        <v>48</v>
      </c>
      <c r="B11" s="3" t="s">
        <v>70</v>
      </c>
      <c r="C11" s="3" t="s">
        <v>45</v>
      </c>
      <c r="D11" s="3">
        <v>10</v>
      </c>
    </row>
    <row r="12" spans="1:6" s="11" customFormat="1" x14ac:dyDescent="0.2">
      <c r="A12" s="11" t="s">
        <v>49</v>
      </c>
      <c r="B12" s="11" t="s">
        <v>71</v>
      </c>
      <c r="C12" s="11" t="s">
        <v>45</v>
      </c>
      <c r="D12" s="11">
        <v>10</v>
      </c>
    </row>
    <row r="13" spans="1:6" s="12" customFormat="1" x14ac:dyDescent="0.2">
      <c r="A13" s="12" t="s">
        <v>50</v>
      </c>
      <c r="B13" s="12" t="s">
        <v>72</v>
      </c>
      <c r="C13" s="12" t="s">
        <v>46</v>
      </c>
      <c r="D13" s="12">
        <v>4</v>
      </c>
    </row>
    <row r="14" spans="1:6" x14ac:dyDescent="0.2">
      <c r="A14" s="3" t="s">
        <v>51</v>
      </c>
      <c r="B14" s="3" t="s">
        <v>74</v>
      </c>
      <c r="C14" s="3" t="s">
        <v>185</v>
      </c>
      <c r="D14" s="3">
        <v>10</v>
      </c>
    </row>
    <row r="15" spans="1:6" x14ac:dyDescent="0.2">
      <c r="A15" s="3" t="s">
        <v>84</v>
      </c>
      <c r="B15" s="3" t="s">
        <v>104</v>
      </c>
      <c r="C15" s="6" t="str">
        <f>HYPERLINK("#案例角色!a1:e14","案例角色")</f>
        <v>案例角色</v>
      </c>
    </row>
    <row r="16" spans="1:6" x14ac:dyDescent="0.2">
      <c r="A16" s="3" t="s">
        <v>52</v>
      </c>
      <c r="B16" s="3" t="s">
        <v>73</v>
      </c>
      <c r="C16" s="6" t="str">
        <f>HYPERLINK("#任务!a1:e14","任务")</f>
        <v>任务</v>
      </c>
    </row>
    <row r="17" spans="1:4" x14ac:dyDescent="0.2">
      <c r="A17" s="3" t="s">
        <v>295</v>
      </c>
      <c r="B17" s="3" t="s">
        <v>296</v>
      </c>
      <c r="C17" s="3" t="s">
        <v>297</v>
      </c>
      <c r="D17" s="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8E00-FB34-46C5-94E5-15A2D9D26A5C}">
  <dimension ref="A1:F10"/>
  <sheetViews>
    <sheetView tabSelected="1" workbookViewId="0">
      <selection activeCell="F10" sqref="F10"/>
    </sheetView>
  </sheetViews>
  <sheetFormatPr defaultColWidth="16.875" defaultRowHeight="14.25" x14ac:dyDescent="0.2"/>
  <cols>
    <col min="1" max="1" width="9" style="3" bestFit="1" customWidth="1"/>
    <col min="2" max="3" width="19.25" style="3" bestFit="1" customWidth="1"/>
    <col min="4" max="4" width="9" style="3" bestFit="1" customWidth="1"/>
    <col min="5" max="5" width="11.25" style="3" bestFit="1" customWidth="1"/>
    <col min="6" max="6" width="73.625" style="3" bestFit="1" customWidth="1"/>
    <col min="7" max="16384" width="16.875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71.25" x14ac:dyDescent="0.2">
      <c r="A2" s="3" t="s">
        <v>76</v>
      </c>
      <c r="B2" s="3" t="s">
        <v>103</v>
      </c>
      <c r="C2" s="4" t="s">
        <v>112</v>
      </c>
    </row>
    <row r="3" spans="1:6" x14ac:dyDescent="0.2">
      <c r="A3" s="3" t="s">
        <v>105</v>
      </c>
      <c r="B3" s="3" t="s">
        <v>106</v>
      </c>
      <c r="C3" s="3" t="s">
        <v>45</v>
      </c>
      <c r="D3" s="3">
        <v>10</v>
      </c>
      <c r="F3" s="3" t="s">
        <v>107</v>
      </c>
    </row>
    <row r="4" spans="1:6" x14ac:dyDescent="0.2">
      <c r="A4" s="3" t="s">
        <v>56</v>
      </c>
      <c r="B4" s="3" t="s">
        <v>108</v>
      </c>
      <c r="C4" s="6" t="str">
        <f>HYPERLINK("#案例!a1:e14","案例")</f>
        <v>案例</v>
      </c>
    </row>
    <row r="5" spans="1:6" x14ac:dyDescent="0.2">
      <c r="A5" s="3" t="s">
        <v>111</v>
      </c>
      <c r="B5" s="3" t="s">
        <v>109</v>
      </c>
      <c r="C5" s="6" t="str">
        <f>HYPERLINK("#用户!a1:e14","用户")</f>
        <v>用户</v>
      </c>
    </row>
    <row r="6" spans="1:6" x14ac:dyDescent="0.2">
      <c r="A6" s="3" t="s">
        <v>52</v>
      </c>
      <c r="B6" s="3" t="s">
        <v>110</v>
      </c>
      <c r="C6" s="6" t="str">
        <f>HYPERLINK("#任务!a1:e14","任务")</f>
        <v>任务</v>
      </c>
    </row>
    <row r="7" spans="1:6" x14ac:dyDescent="0.2">
      <c r="A7" s="3" t="s">
        <v>181</v>
      </c>
      <c r="B7" s="3" t="s">
        <v>182</v>
      </c>
      <c r="C7" s="6" t="str">
        <f>HYPERLINK("#角色分配!a1:e14","角色分配")</f>
        <v>角色分配</v>
      </c>
    </row>
    <row r="8" spans="1:6" x14ac:dyDescent="0.2">
      <c r="A8" s="3" t="s">
        <v>347</v>
      </c>
      <c r="B8" s="3" t="s">
        <v>348</v>
      </c>
      <c r="C8" s="3" t="s">
        <v>342</v>
      </c>
      <c r="D8" s="3">
        <v>1</v>
      </c>
      <c r="E8" s="3" t="s">
        <v>343</v>
      </c>
      <c r="F8" s="3" t="s">
        <v>344</v>
      </c>
    </row>
    <row r="9" spans="1:6" x14ac:dyDescent="0.2">
      <c r="A9" s="3" t="s">
        <v>345</v>
      </c>
      <c r="B9" s="3" t="s">
        <v>346</v>
      </c>
      <c r="C9" s="3" t="s">
        <v>342</v>
      </c>
      <c r="D9" s="3">
        <v>10</v>
      </c>
    </row>
    <row r="10" spans="1:6" x14ac:dyDescent="0.2">
      <c r="A10" s="3" t="s">
        <v>340</v>
      </c>
      <c r="B10" s="3" t="s">
        <v>341</v>
      </c>
      <c r="C10" s="3" t="s">
        <v>342</v>
      </c>
      <c r="D10" s="3">
        <v>1</v>
      </c>
      <c r="E10" s="3" t="s">
        <v>350</v>
      </c>
      <c r="F10" s="3" t="s">
        <v>349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EAE7-04E3-4A6B-ACFD-7A59A0BE62E0}">
  <dimension ref="A1:F6"/>
  <sheetViews>
    <sheetView workbookViewId="0">
      <selection activeCell="D7" sqref="D7"/>
    </sheetView>
  </sheetViews>
  <sheetFormatPr defaultRowHeight="14.25" x14ac:dyDescent="0.2"/>
  <cols>
    <col min="1" max="1" width="13" style="1" bestFit="1" customWidth="1"/>
    <col min="2" max="2" width="25.5" style="1" bestFit="1" customWidth="1"/>
    <col min="3" max="3" width="19.25" style="1" bestFit="1" customWidth="1"/>
    <col min="4" max="5" width="9" style="1"/>
    <col min="6" max="6" width="33.125" style="1" bestFit="1" customWidth="1"/>
    <col min="7" max="16384" width="9" style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42.75" x14ac:dyDescent="0.2">
      <c r="A2" s="1" t="s">
        <v>113</v>
      </c>
      <c r="B2" s="1" t="s">
        <v>114</v>
      </c>
      <c r="C2" s="2" t="s">
        <v>115</v>
      </c>
    </row>
    <row r="3" spans="1:6" x14ac:dyDescent="0.2">
      <c r="A3" s="1" t="s">
        <v>58</v>
      </c>
      <c r="B3" s="1" t="s">
        <v>116</v>
      </c>
      <c r="C3" s="8" t="str">
        <f>HYPERLINK("#项目!a1:e14","项目")</f>
        <v>项目</v>
      </c>
    </row>
    <row r="4" spans="1:6" x14ac:dyDescent="0.2">
      <c r="A4" s="1" t="s">
        <v>117</v>
      </c>
      <c r="B4" s="1" t="s">
        <v>118</v>
      </c>
      <c r="C4" s="8" t="str">
        <f>HYPERLINK("#用户!a1:e14","用户")</f>
        <v>用户</v>
      </c>
    </row>
    <row r="5" spans="1:6" x14ac:dyDescent="0.2">
      <c r="A5" s="1" t="s">
        <v>119</v>
      </c>
      <c r="B5" s="1" t="s">
        <v>120</v>
      </c>
      <c r="C5" s="8" t="str">
        <f>HYPERLINK("#案例角色!a1:e14","案例角色")</f>
        <v>案例角色</v>
      </c>
    </row>
    <row r="6" spans="1:6" ht="42.75" x14ac:dyDescent="0.2">
      <c r="A6" s="1" t="s">
        <v>183</v>
      </c>
      <c r="B6" s="1" t="s">
        <v>184</v>
      </c>
      <c r="C6" s="1" t="s">
        <v>185</v>
      </c>
      <c r="D6" s="1">
        <v>1</v>
      </c>
      <c r="F6" s="2" t="s">
        <v>186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D428-98E6-4B16-8477-E06012DA0D84}">
  <dimension ref="A1:F20"/>
  <sheetViews>
    <sheetView workbookViewId="0">
      <selection sqref="A1:E14"/>
    </sheetView>
  </sheetViews>
  <sheetFormatPr defaultRowHeight="14.25" x14ac:dyDescent="0.2"/>
  <cols>
    <col min="1" max="1" width="15.125" style="3" bestFit="1" customWidth="1"/>
    <col min="2" max="2" width="29.625" style="3" bestFit="1" customWidth="1"/>
    <col min="3" max="3" width="19.25" style="3" bestFit="1" customWidth="1"/>
    <col min="4" max="5" width="9" style="3"/>
    <col min="6" max="6" width="37" style="3" bestFit="1" customWidth="1"/>
    <col min="7" max="16384" width="9" style="3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ht="256.5" x14ac:dyDescent="0.2">
      <c r="A2" s="3" t="s">
        <v>75</v>
      </c>
      <c r="B2" s="3" t="s">
        <v>53</v>
      </c>
      <c r="C2" s="4" t="s">
        <v>299</v>
      </c>
    </row>
    <row r="3" spans="1:6" x14ac:dyDescent="0.2">
      <c r="A3" s="3" t="s">
        <v>54</v>
      </c>
      <c r="B3" s="3" t="s">
        <v>55</v>
      </c>
      <c r="C3" s="3" t="s">
        <v>45</v>
      </c>
      <c r="F3" s="3" t="s">
        <v>60</v>
      </c>
    </row>
    <row r="4" spans="1:6" x14ac:dyDescent="0.2">
      <c r="A4" s="3" t="s">
        <v>56</v>
      </c>
      <c r="B4" s="3" t="s">
        <v>57</v>
      </c>
      <c r="C4" s="6" t="str">
        <f>HYPERLINK("#案例!a1:e14","案例")</f>
        <v>案例</v>
      </c>
    </row>
    <row r="5" spans="1:6" ht="28.5" x14ac:dyDescent="0.2">
      <c r="A5" s="3" t="s">
        <v>58</v>
      </c>
      <c r="B5" s="4" t="s">
        <v>59</v>
      </c>
      <c r="C5" s="6" t="str">
        <f>HYPERLINK("#项目!a1:e14","项目")</f>
        <v>项目</v>
      </c>
    </row>
    <row r="6" spans="1:6" x14ac:dyDescent="0.2">
      <c r="A6" s="3" t="s">
        <v>61</v>
      </c>
      <c r="B6" s="3" t="s">
        <v>62</v>
      </c>
      <c r="C6" s="3" t="s">
        <v>46</v>
      </c>
      <c r="D6" s="3">
        <v>20</v>
      </c>
    </row>
    <row r="7" spans="1:6" x14ac:dyDescent="0.2">
      <c r="A7" s="3" t="s">
        <v>63</v>
      </c>
      <c r="B7" s="3" t="s">
        <v>64</v>
      </c>
      <c r="C7" s="3" t="s">
        <v>46</v>
      </c>
      <c r="D7" s="3">
        <v>400</v>
      </c>
    </row>
    <row r="8" spans="1:6" x14ac:dyDescent="0.2">
      <c r="A8" s="3" t="s">
        <v>82</v>
      </c>
      <c r="B8" s="3" t="s">
        <v>85</v>
      </c>
      <c r="C8" s="6" t="str">
        <f>HYPERLINK("#案例角色!a1:e14","案例角色")</f>
        <v>案例角色</v>
      </c>
    </row>
    <row r="9" spans="1:6" x14ac:dyDescent="0.2">
      <c r="A9" s="3" t="s">
        <v>83</v>
      </c>
      <c r="B9" s="3" t="s">
        <v>86</v>
      </c>
      <c r="C9" s="6" t="str">
        <f>HYPERLINK("#用户!a1:e14","用户")</f>
        <v>用户</v>
      </c>
    </row>
    <row r="10" spans="1:6" x14ac:dyDescent="0.2">
      <c r="A10" s="3" t="s">
        <v>65</v>
      </c>
      <c r="B10" s="3" t="s">
        <v>66</v>
      </c>
      <c r="C10" s="3" t="s">
        <v>20</v>
      </c>
      <c r="D10" s="3">
        <v>1</v>
      </c>
      <c r="F10" s="3" t="s">
        <v>67</v>
      </c>
    </row>
    <row r="11" spans="1:6" x14ac:dyDescent="0.2">
      <c r="A11" s="3" t="s">
        <v>68</v>
      </c>
      <c r="B11" s="3" t="s">
        <v>69</v>
      </c>
      <c r="C11" s="3" t="s">
        <v>45</v>
      </c>
      <c r="D11" s="3">
        <v>10</v>
      </c>
    </row>
    <row r="12" spans="1:6" x14ac:dyDescent="0.2">
      <c r="A12" s="3" t="s">
        <v>78</v>
      </c>
      <c r="B12" s="3" t="s">
        <v>79</v>
      </c>
      <c r="C12" s="3" t="s">
        <v>47</v>
      </c>
      <c r="F12" s="3" t="s">
        <v>87</v>
      </c>
    </row>
    <row r="13" spans="1:6" x14ac:dyDescent="0.2">
      <c r="A13" s="3" t="s">
        <v>77</v>
      </c>
      <c r="B13" s="3" t="s">
        <v>80</v>
      </c>
      <c r="C13" s="3" t="s">
        <v>47</v>
      </c>
      <c r="F13" s="3" t="s">
        <v>88</v>
      </c>
    </row>
    <row r="14" spans="1:6" x14ac:dyDescent="0.2">
      <c r="A14" s="3" t="s">
        <v>124</v>
      </c>
      <c r="B14" s="3" t="s">
        <v>125</v>
      </c>
      <c r="C14" s="6" t="str">
        <f>HYPERLINK("#文档!a1:e14","文档")</f>
        <v>文档</v>
      </c>
    </row>
    <row r="15" spans="1:6" x14ac:dyDescent="0.2">
      <c r="A15" s="3" t="s">
        <v>121</v>
      </c>
      <c r="B15" s="3" t="s">
        <v>123</v>
      </c>
      <c r="C15" s="6" t="str">
        <f>HYPERLINK("#文档!a1:e14","文档")</f>
        <v>文档</v>
      </c>
    </row>
    <row r="16" spans="1:6" x14ac:dyDescent="0.2">
      <c r="A16" s="3" t="s">
        <v>99</v>
      </c>
      <c r="B16" s="3" t="s">
        <v>100</v>
      </c>
      <c r="C16" s="3" t="s">
        <v>75</v>
      </c>
    </row>
    <row r="17" spans="1:6" x14ac:dyDescent="0.2">
      <c r="A17" s="3" t="s">
        <v>101</v>
      </c>
      <c r="B17" s="3" t="s">
        <v>102</v>
      </c>
      <c r="C17" s="3" t="s">
        <v>75</v>
      </c>
    </row>
    <row r="18" spans="1:6" ht="42.75" x14ac:dyDescent="0.2">
      <c r="A18" s="3" t="s">
        <v>187</v>
      </c>
      <c r="B18" s="3" t="s">
        <v>188</v>
      </c>
      <c r="C18" s="3" t="s">
        <v>185</v>
      </c>
      <c r="D18" s="3">
        <v>1</v>
      </c>
      <c r="E18" s="3" t="s">
        <v>249</v>
      </c>
      <c r="F18" s="4" t="s">
        <v>189</v>
      </c>
    </row>
    <row r="19" spans="1:6" x14ac:dyDescent="0.2">
      <c r="A19" s="3" t="s">
        <v>233</v>
      </c>
      <c r="B19" s="3" t="s">
        <v>230</v>
      </c>
      <c r="C19" s="6" t="str">
        <f>HYPERLINK("#评价!a1:e14","评价")</f>
        <v>评价</v>
      </c>
    </row>
    <row r="20" spans="1:6" x14ac:dyDescent="0.2">
      <c r="A20" s="3" t="s">
        <v>231</v>
      </c>
      <c r="B20" s="3" t="s">
        <v>232</v>
      </c>
      <c r="C20" s="6" t="str">
        <f>HYPERLINK("#评价!a1:e14","评价")</f>
        <v>评价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6BC0-5566-4071-BEE7-BFA9D95F50C6}">
  <dimension ref="A1:F9"/>
  <sheetViews>
    <sheetView workbookViewId="0">
      <selection activeCell="H15" sqref="H15"/>
    </sheetView>
  </sheetViews>
  <sheetFormatPr defaultRowHeight="14.25" x14ac:dyDescent="0.2"/>
  <cols>
    <col min="1" max="1" width="9" style="4"/>
    <col min="2" max="2" width="25.5" style="4" bestFit="1" customWidth="1"/>
    <col min="3" max="16384" width="9" style="4"/>
  </cols>
  <sheetData>
    <row r="1" spans="1:6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224</v>
      </c>
    </row>
    <row r="2" spans="1:6" ht="85.5" x14ac:dyDescent="0.2">
      <c r="A2" s="4" t="s">
        <v>234</v>
      </c>
      <c r="B2" s="4" t="s">
        <v>235</v>
      </c>
      <c r="C2" s="4" t="s">
        <v>242</v>
      </c>
    </row>
    <row r="3" spans="1:6" x14ac:dyDescent="0.2">
      <c r="A3" s="4" t="s">
        <v>236</v>
      </c>
      <c r="B3" s="4" t="s">
        <v>237</v>
      </c>
      <c r="C3" s="4" t="s">
        <v>45</v>
      </c>
      <c r="D3" s="4">
        <v>10</v>
      </c>
    </row>
    <row r="4" spans="1:6" x14ac:dyDescent="0.2">
      <c r="A4" s="4" t="s">
        <v>238</v>
      </c>
      <c r="B4" s="4" t="s">
        <v>239</v>
      </c>
      <c r="C4" s="9" t="str">
        <f>HYPERLINK("#任务!a1:e14","任务")</f>
        <v>任务</v>
      </c>
    </row>
    <row r="5" spans="1:6" x14ac:dyDescent="0.2">
      <c r="A5" s="4" t="s">
        <v>240</v>
      </c>
      <c r="B5" s="4" t="s">
        <v>241</v>
      </c>
      <c r="C5" s="9" t="str">
        <f>HYPERLINK("#用户!a1:e14","用户")</f>
        <v>用户</v>
      </c>
    </row>
    <row r="6" spans="1:6" x14ac:dyDescent="0.2">
      <c r="A6" s="4" t="s">
        <v>243</v>
      </c>
      <c r="B6" s="4" t="s">
        <v>244</v>
      </c>
      <c r="C6" s="9" t="str">
        <f>HYPERLINK("#用户!a1:e14","用户")</f>
        <v>用户</v>
      </c>
    </row>
    <row r="7" spans="1:6" x14ac:dyDescent="0.2">
      <c r="A7" s="4" t="s">
        <v>330</v>
      </c>
      <c r="B7" s="4" t="s">
        <v>330</v>
      </c>
      <c r="C7" s="9" t="s">
        <v>331</v>
      </c>
      <c r="D7" s="4">
        <v>50</v>
      </c>
    </row>
    <row r="8" spans="1:6" ht="28.5" x14ac:dyDescent="0.2">
      <c r="A8" s="4" t="s">
        <v>245</v>
      </c>
      <c r="B8" s="4" t="s">
        <v>246</v>
      </c>
      <c r="C8" s="4" t="s">
        <v>46</v>
      </c>
      <c r="D8" s="4">
        <v>1</v>
      </c>
      <c r="E8" s="4" t="s">
        <v>251</v>
      </c>
    </row>
    <row r="9" spans="1:6" ht="28.5" x14ac:dyDescent="0.2">
      <c r="A9" s="4" t="s">
        <v>247</v>
      </c>
      <c r="B9" s="4" t="s">
        <v>248</v>
      </c>
      <c r="C9" s="4" t="s">
        <v>46</v>
      </c>
      <c r="D9" s="4">
        <v>1000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1838-B5BF-47DE-9174-CF5052A39EC8}">
  <dimension ref="A1:F6"/>
  <sheetViews>
    <sheetView workbookViewId="0">
      <selection activeCell="F8" sqref="F8"/>
    </sheetView>
  </sheetViews>
  <sheetFormatPr defaultRowHeight="14.25" x14ac:dyDescent="0.2"/>
  <cols>
    <col min="2" max="2" width="19.25" bestFit="1" customWidth="1"/>
    <col min="6" max="6" width="30.875" bestFit="1" customWidth="1"/>
  </cols>
  <sheetData>
    <row r="1" spans="1:6" s="4" customFormat="1" ht="42.7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s="1" customFormat="1" ht="57" x14ac:dyDescent="0.2">
      <c r="A2" s="1" t="s">
        <v>126</v>
      </c>
      <c r="B2" s="1" t="s">
        <v>127</v>
      </c>
      <c r="C2" s="2" t="s">
        <v>135</v>
      </c>
    </row>
    <row r="3" spans="1:6" x14ac:dyDescent="0.2">
      <c r="A3" t="s">
        <v>128</v>
      </c>
      <c r="B3" t="s">
        <v>129</v>
      </c>
      <c r="C3" t="s">
        <v>45</v>
      </c>
      <c r="D3">
        <v>10</v>
      </c>
      <c r="F3" t="s">
        <v>130</v>
      </c>
    </row>
    <row r="4" spans="1:6" x14ac:dyDescent="0.2">
      <c r="A4" t="s">
        <v>81</v>
      </c>
      <c r="B4" t="s">
        <v>131</v>
      </c>
      <c r="C4" t="s">
        <v>46</v>
      </c>
    </row>
    <row r="5" spans="1:6" x14ac:dyDescent="0.2">
      <c r="A5" t="s">
        <v>122</v>
      </c>
      <c r="B5" t="s">
        <v>136</v>
      </c>
      <c r="C5" t="s">
        <v>45</v>
      </c>
      <c r="D5">
        <v>1</v>
      </c>
      <c r="E5" t="s">
        <v>252</v>
      </c>
      <c r="F5" t="s">
        <v>137</v>
      </c>
    </row>
    <row r="6" spans="1:6" x14ac:dyDescent="0.2">
      <c r="A6" t="s">
        <v>132</v>
      </c>
      <c r="B6" t="s">
        <v>133</v>
      </c>
      <c r="C6" t="s">
        <v>45</v>
      </c>
      <c r="D6">
        <v>1</v>
      </c>
      <c r="E6" t="s">
        <v>249</v>
      </c>
      <c r="F6" t="s">
        <v>134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C11E7-6CC2-48F5-B36A-7F3D7D853403}">
  <dimension ref="A1:F6"/>
  <sheetViews>
    <sheetView workbookViewId="0">
      <selection activeCell="F7" sqref="F7"/>
    </sheetView>
  </sheetViews>
  <sheetFormatPr defaultRowHeight="14.25" x14ac:dyDescent="0.2"/>
  <cols>
    <col min="2" max="2" width="27.625" bestFit="1" customWidth="1"/>
    <col min="3" max="3" width="19.25" bestFit="1" customWidth="1"/>
    <col min="6" max="6" width="17.25" bestFit="1" customWidth="1"/>
  </cols>
  <sheetData>
    <row r="1" spans="1:6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223</v>
      </c>
      <c r="F1" s="4" t="s">
        <v>224</v>
      </c>
    </row>
    <row r="2" spans="1:6" s="1" customFormat="1" ht="57" x14ac:dyDescent="0.2">
      <c r="A2" s="1" t="s">
        <v>84</v>
      </c>
      <c r="B2" s="1" t="s">
        <v>89</v>
      </c>
      <c r="C2" s="2" t="s">
        <v>90</v>
      </c>
    </row>
    <row r="3" spans="1:6" x14ac:dyDescent="0.2">
      <c r="A3" t="s">
        <v>91</v>
      </c>
      <c r="B3" t="s">
        <v>92</v>
      </c>
      <c r="C3" t="s">
        <v>45</v>
      </c>
      <c r="D3">
        <v>10</v>
      </c>
      <c r="F3" t="s">
        <v>93</v>
      </c>
    </row>
    <row r="4" spans="1:6" x14ac:dyDescent="0.2">
      <c r="A4" t="s">
        <v>56</v>
      </c>
      <c r="B4" t="s">
        <v>94</v>
      </c>
      <c r="C4" s="7" t="str">
        <f>HYPERLINK("#案例!a1:e14","案例")</f>
        <v>案例</v>
      </c>
    </row>
    <row r="5" spans="1:6" x14ac:dyDescent="0.2">
      <c r="A5" t="s">
        <v>95</v>
      </c>
      <c r="B5" t="s">
        <v>96</v>
      </c>
      <c r="C5" t="s">
        <v>46</v>
      </c>
      <c r="D5">
        <v>20</v>
      </c>
    </row>
    <row r="6" spans="1:6" x14ac:dyDescent="0.2">
      <c r="A6" t="s">
        <v>97</v>
      </c>
      <c r="B6" t="s">
        <v>98</v>
      </c>
      <c r="C6" t="s">
        <v>46</v>
      </c>
      <c r="D6">
        <v>400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用户</vt:lpstr>
      <vt:lpstr>Date</vt:lpstr>
      <vt:lpstr>案例</vt:lpstr>
      <vt:lpstr>项目</vt:lpstr>
      <vt:lpstr>角色分配</vt:lpstr>
      <vt:lpstr>任务</vt:lpstr>
      <vt:lpstr>评价</vt:lpstr>
      <vt:lpstr>文档</vt:lpstr>
      <vt:lpstr>案例角色</vt:lpstr>
      <vt:lpstr>聊天表</vt:lpstr>
      <vt:lpstr>论坛版块</vt:lpstr>
      <vt:lpstr>bbs主题帖</vt:lpstr>
      <vt:lpstr>bbs回复贴</vt:lpstr>
      <vt:lpstr>系统日志</vt:lpstr>
      <vt:lpstr>数据恢复</vt:lpstr>
      <vt:lpstr>邮件</vt:lpstr>
      <vt:lpstr>系统消息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2019-01-14T14:08:56Z</dcterms:modified>
</cp:coreProperties>
</file>