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Luciano Coutinho\Dropbox\CAPT\"/>
    </mc:Choice>
  </mc:AlternateContent>
  <xr:revisionPtr revIDLastSave="0" documentId="13_ncr:1_{805F26D3-FDA1-4FC8-9FEB-9638BF826B9E}" xr6:coauthVersionLast="45" xr6:coauthVersionMax="45" xr10:uidLastSave="{00000000-0000-0000-0000-000000000000}"/>
  <bookViews>
    <workbookView xWindow="-120" yWindow="-120" windowWidth="20730" windowHeight="11160" tabRatio="630" firstSheet="3" activeTab="5" xr2:uid="{00000000-000D-0000-FFFF-FFFF00000000}"/>
  </bookViews>
  <sheets>
    <sheet name="BancoDados" sheetId="1" r:id="rId1"/>
    <sheet name="Apresentação Resumida" sheetId="2" r:id="rId2"/>
    <sheet name="Nº Aula Ministradas" sheetId="3" r:id="rId3"/>
    <sheet name="AtividadesEnsino" sheetId="7" r:id="rId4"/>
    <sheet name="Planilha2" sheetId="12" r:id="rId5"/>
    <sheet name="Analise_01" sheetId="4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7" roundtripDataSignature="AMtx7mjsAHp3Q9CWSOLfH8tVI/8m3H9+KA=="/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2" i="12"/>
  <c r="B8" i="12"/>
  <c r="A21" i="4" l="1"/>
  <c r="A22" i="4"/>
  <c r="A23" i="4"/>
  <c r="A24" i="4"/>
  <c r="A25" i="4"/>
  <c r="A26" i="4"/>
  <c r="C25" i="7" l="1"/>
  <c r="C26" i="7"/>
  <c r="C24" i="7"/>
  <c r="B28" i="7"/>
  <c r="C27" i="7" s="1"/>
  <c r="B8" i="7"/>
  <c r="C4" i="7" s="1"/>
  <c r="C6" i="7" l="1"/>
  <c r="C5" i="7"/>
  <c r="C3" i="7"/>
  <c r="C7" i="7"/>
  <c r="AB3" i="4" l="1"/>
  <c r="AC3" i="4"/>
  <c r="AD3" i="4"/>
  <c r="AB4" i="4"/>
  <c r="AC4" i="4"/>
  <c r="AD4" i="4"/>
  <c r="AB5" i="4"/>
  <c r="AC5" i="4"/>
  <c r="AD5" i="4"/>
  <c r="AB6" i="4"/>
  <c r="AC6" i="4"/>
  <c r="AD6" i="4"/>
  <c r="AB7" i="4"/>
  <c r="AC7" i="4"/>
  <c r="AD7" i="4"/>
  <c r="AB8" i="4"/>
  <c r="AC8" i="4"/>
  <c r="AD8" i="4"/>
  <c r="AB9" i="4"/>
  <c r="AC9" i="4"/>
  <c r="AD9" i="4"/>
  <c r="AB10" i="4"/>
  <c r="AC10" i="4"/>
  <c r="AD10" i="4"/>
  <c r="AB11" i="4"/>
  <c r="AC11" i="4"/>
  <c r="AD11" i="4"/>
  <c r="AB12" i="4"/>
  <c r="AC12" i="4"/>
  <c r="AD12" i="4"/>
  <c r="AB13" i="4"/>
  <c r="AC13" i="4"/>
  <c r="AD13" i="4"/>
  <c r="AB14" i="4"/>
  <c r="AC14" i="4"/>
  <c r="AD14" i="4"/>
  <c r="AB15" i="4"/>
  <c r="AC15" i="4"/>
  <c r="AD15" i="4"/>
  <c r="AB16" i="4"/>
  <c r="AC16" i="4"/>
  <c r="AD16" i="4"/>
  <c r="AB17" i="4"/>
  <c r="AC17" i="4"/>
  <c r="AD17" i="4"/>
  <c r="AB18" i="4"/>
  <c r="AC18" i="4"/>
  <c r="AD18" i="4"/>
  <c r="AB19" i="4"/>
  <c r="AC19" i="4"/>
  <c r="AD19" i="4"/>
  <c r="AB20" i="4"/>
  <c r="AC20" i="4"/>
  <c r="AD20" i="4"/>
  <c r="AB21" i="4"/>
  <c r="AC21" i="4"/>
  <c r="AD21" i="4"/>
  <c r="AB22" i="4"/>
  <c r="AC22" i="4"/>
  <c r="AD22" i="4"/>
  <c r="AB23" i="4"/>
  <c r="AC23" i="4"/>
  <c r="AD23" i="4"/>
  <c r="AB24" i="4"/>
  <c r="AC24" i="4"/>
  <c r="AD24" i="4"/>
  <c r="AB25" i="4"/>
  <c r="AC25" i="4"/>
  <c r="AD25" i="4"/>
  <c r="AB26" i="4"/>
  <c r="AC26" i="4"/>
  <c r="AD26" i="4"/>
  <c r="AB27" i="4"/>
  <c r="AC27" i="4"/>
  <c r="AD27" i="4"/>
  <c r="AB28" i="4"/>
  <c r="AC28" i="4"/>
  <c r="AD28" i="4"/>
  <c r="AB29" i="4"/>
  <c r="AC29" i="4"/>
  <c r="AD29" i="4"/>
  <c r="AB30" i="4"/>
  <c r="AC30" i="4"/>
  <c r="AD30" i="4"/>
  <c r="AB31" i="4"/>
  <c r="AC31" i="4"/>
  <c r="AD31" i="4"/>
  <c r="AB32" i="4"/>
  <c r="AC32" i="4"/>
  <c r="AD32" i="4"/>
  <c r="AB33" i="4"/>
  <c r="AC33" i="4"/>
  <c r="AD33" i="4"/>
  <c r="AB34" i="4"/>
  <c r="AC34" i="4"/>
  <c r="AD34" i="4"/>
  <c r="AB35" i="4"/>
  <c r="AC35" i="4"/>
  <c r="AD35" i="4"/>
  <c r="AB36" i="4"/>
  <c r="AC36" i="4"/>
  <c r="AD36" i="4"/>
  <c r="AB37" i="4"/>
  <c r="AC37" i="4"/>
  <c r="AD37" i="4"/>
  <c r="AB38" i="4"/>
  <c r="AC38" i="4"/>
  <c r="AD38" i="4"/>
  <c r="AB39" i="4"/>
  <c r="AC39" i="4"/>
  <c r="AD39" i="4"/>
  <c r="AB40" i="4"/>
  <c r="AC40" i="4"/>
  <c r="AD40" i="4"/>
  <c r="AB41" i="4"/>
  <c r="AC41" i="4"/>
  <c r="AD41" i="4"/>
  <c r="AB42" i="4"/>
  <c r="AC42" i="4"/>
  <c r="AD42" i="4"/>
  <c r="AB43" i="4"/>
  <c r="AC43" i="4"/>
  <c r="AD43" i="4"/>
  <c r="AB44" i="4"/>
  <c r="AC44" i="4"/>
  <c r="AD44" i="4"/>
  <c r="AB45" i="4"/>
  <c r="AC45" i="4"/>
  <c r="AD45" i="4"/>
  <c r="AB46" i="4"/>
  <c r="AC46" i="4"/>
  <c r="AD46" i="4"/>
  <c r="AB47" i="4"/>
  <c r="AC47" i="4"/>
  <c r="AD47" i="4"/>
  <c r="AB48" i="4"/>
  <c r="AC48" i="4"/>
  <c r="AD48" i="4"/>
  <c r="AB49" i="4"/>
  <c r="AC49" i="4"/>
  <c r="AD49" i="4"/>
  <c r="AB50" i="4"/>
  <c r="AC50" i="4"/>
  <c r="AD50" i="4"/>
  <c r="AB51" i="4"/>
  <c r="AC51" i="4"/>
  <c r="AD51" i="4"/>
  <c r="AB52" i="4"/>
  <c r="AC52" i="4"/>
  <c r="AD52" i="4"/>
  <c r="AB53" i="4"/>
  <c r="AC53" i="4"/>
  <c r="AD53" i="4"/>
  <c r="AB54" i="4"/>
  <c r="AC54" i="4"/>
  <c r="AD54" i="4"/>
  <c r="AB55" i="4"/>
  <c r="AC55" i="4"/>
  <c r="AD55" i="4"/>
  <c r="AB56" i="4"/>
  <c r="AC56" i="4"/>
  <c r="AD56" i="4"/>
  <c r="AB57" i="4"/>
  <c r="AC57" i="4"/>
  <c r="AD57" i="4"/>
  <c r="AB58" i="4"/>
  <c r="AC58" i="4"/>
  <c r="AD58" i="4"/>
  <c r="AB59" i="4"/>
  <c r="AC59" i="4"/>
  <c r="AD59" i="4"/>
  <c r="AB60" i="4"/>
  <c r="AC60" i="4"/>
  <c r="AD60" i="4"/>
  <c r="AB61" i="4"/>
  <c r="AC61" i="4"/>
  <c r="AD61" i="4"/>
  <c r="AB62" i="4"/>
  <c r="AC62" i="4"/>
  <c r="AD62" i="4"/>
  <c r="AD2" i="4"/>
  <c r="AC2" i="4"/>
  <c r="AB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2" i="4"/>
  <c r="W3" i="4"/>
  <c r="X3" i="4"/>
  <c r="W4" i="4"/>
  <c r="X4" i="4" s="1"/>
  <c r="W5" i="4"/>
  <c r="X5" i="4" s="1"/>
  <c r="W6" i="4"/>
  <c r="X6" i="4" s="1"/>
  <c r="W7" i="4"/>
  <c r="X7" i="4" s="1"/>
  <c r="W8" i="4"/>
  <c r="X8" i="4" s="1"/>
  <c r="W9" i="4"/>
  <c r="X9" i="4" s="1"/>
  <c r="W10" i="4"/>
  <c r="X10" i="4" s="1"/>
  <c r="W11" i="4"/>
  <c r="X11" i="4" s="1"/>
  <c r="W12" i="4"/>
  <c r="X12" i="4" s="1"/>
  <c r="W13" i="4"/>
  <c r="X13" i="4" s="1"/>
  <c r="W14" i="4"/>
  <c r="X14" i="4" s="1"/>
  <c r="W15" i="4"/>
  <c r="X15" i="4" s="1"/>
  <c r="W16" i="4"/>
  <c r="X16" i="4" s="1"/>
  <c r="W17" i="4"/>
  <c r="X17" i="4" s="1"/>
  <c r="W18" i="4"/>
  <c r="X18" i="4" s="1"/>
  <c r="W19" i="4"/>
  <c r="X19" i="4" s="1"/>
  <c r="W20" i="4"/>
  <c r="X20" i="4" s="1"/>
  <c r="W21" i="4"/>
  <c r="X21" i="4" s="1"/>
  <c r="W22" i="4"/>
  <c r="X22" i="4" s="1"/>
  <c r="W23" i="4"/>
  <c r="X23" i="4" s="1"/>
  <c r="W24" i="4"/>
  <c r="X24" i="4" s="1"/>
  <c r="W25" i="4"/>
  <c r="X25" i="4" s="1"/>
  <c r="W26" i="4"/>
  <c r="X26" i="4" s="1"/>
  <c r="W27" i="4"/>
  <c r="X27" i="4" s="1"/>
  <c r="W28" i="4"/>
  <c r="X28" i="4" s="1"/>
  <c r="W29" i="4"/>
  <c r="X29" i="4" s="1"/>
  <c r="W30" i="4"/>
  <c r="X30" i="4" s="1"/>
  <c r="W31" i="4"/>
  <c r="X31" i="4"/>
  <c r="W32" i="4"/>
  <c r="X32" i="4" s="1"/>
  <c r="W33" i="4"/>
  <c r="X33" i="4" s="1"/>
  <c r="W34" i="4"/>
  <c r="X34" i="4" s="1"/>
  <c r="W35" i="4"/>
  <c r="X35" i="4" s="1"/>
  <c r="W36" i="4"/>
  <c r="X36" i="4" s="1"/>
  <c r="W37" i="4"/>
  <c r="X37" i="4" s="1"/>
  <c r="W38" i="4"/>
  <c r="X38" i="4"/>
  <c r="W39" i="4"/>
  <c r="X39" i="4" s="1"/>
  <c r="W40" i="4"/>
  <c r="X40" i="4" s="1"/>
  <c r="W41" i="4"/>
  <c r="X41" i="4" s="1"/>
  <c r="W42" i="4"/>
  <c r="X42" i="4" s="1"/>
  <c r="W43" i="4"/>
  <c r="X43" i="4" s="1"/>
  <c r="W44" i="4"/>
  <c r="X44" i="4" s="1"/>
  <c r="W45" i="4"/>
  <c r="X45" i="4" s="1"/>
  <c r="W46" i="4"/>
  <c r="X46" i="4" s="1"/>
  <c r="W47" i="4"/>
  <c r="X47" i="4" s="1"/>
  <c r="W48" i="4"/>
  <c r="X48" i="4" s="1"/>
  <c r="W49" i="4"/>
  <c r="X49" i="4" s="1"/>
  <c r="W50" i="4"/>
  <c r="X50" i="4" s="1"/>
  <c r="W51" i="4"/>
  <c r="X51" i="4" s="1"/>
  <c r="W52" i="4"/>
  <c r="X52" i="4" s="1"/>
  <c r="W53" i="4"/>
  <c r="X53" i="4" s="1"/>
  <c r="W54" i="4"/>
  <c r="X54" i="4"/>
  <c r="W55" i="4"/>
  <c r="X55" i="4" s="1"/>
  <c r="W56" i="4"/>
  <c r="X56" i="4" s="1"/>
  <c r="W57" i="4"/>
  <c r="X57" i="4" s="1"/>
  <c r="W58" i="4"/>
  <c r="X58" i="4" s="1"/>
  <c r="W59" i="4"/>
  <c r="X59" i="4" s="1"/>
  <c r="W60" i="4"/>
  <c r="X60" i="4" s="1"/>
  <c r="W61" i="4"/>
  <c r="X61" i="4" s="1"/>
  <c r="W62" i="4"/>
  <c r="X62" i="4" s="1"/>
  <c r="W2" i="4"/>
  <c r="E64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2" i="4"/>
  <c r="U62" i="4"/>
  <c r="T62" i="4"/>
  <c r="F62" i="4"/>
  <c r="G62" i="4" s="1"/>
  <c r="U61" i="4"/>
  <c r="T61" i="4"/>
  <c r="F61" i="4"/>
  <c r="G61" i="4" s="1"/>
  <c r="U60" i="4"/>
  <c r="T60" i="4"/>
  <c r="F60" i="4"/>
  <c r="G60" i="4" s="1"/>
  <c r="U59" i="4"/>
  <c r="T59" i="4"/>
  <c r="F59" i="4"/>
  <c r="G59" i="4" s="1"/>
  <c r="U58" i="4"/>
  <c r="T58" i="4"/>
  <c r="F58" i="4"/>
  <c r="G58" i="4" s="1"/>
  <c r="U57" i="4"/>
  <c r="T57" i="4"/>
  <c r="F57" i="4"/>
  <c r="G57" i="4" s="1"/>
  <c r="U56" i="4"/>
  <c r="T56" i="4"/>
  <c r="F56" i="4"/>
  <c r="G56" i="4" s="1"/>
  <c r="U55" i="4"/>
  <c r="T55" i="4"/>
  <c r="F55" i="4"/>
  <c r="G55" i="4" s="1"/>
  <c r="U54" i="4"/>
  <c r="T54" i="4"/>
  <c r="F54" i="4"/>
  <c r="G54" i="4" s="1"/>
  <c r="U53" i="4"/>
  <c r="T53" i="4"/>
  <c r="F53" i="4"/>
  <c r="G53" i="4" s="1"/>
  <c r="U52" i="4"/>
  <c r="T52" i="4"/>
  <c r="F52" i="4"/>
  <c r="G52" i="4" s="1"/>
  <c r="U51" i="4"/>
  <c r="T51" i="4"/>
  <c r="F51" i="4"/>
  <c r="G51" i="4" s="1"/>
  <c r="U50" i="4"/>
  <c r="T50" i="4"/>
  <c r="F50" i="4"/>
  <c r="G50" i="4" s="1"/>
  <c r="U49" i="4"/>
  <c r="T49" i="4"/>
  <c r="F49" i="4"/>
  <c r="G49" i="4" s="1"/>
  <c r="U48" i="4"/>
  <c r="T48" i="4"/>
  <c r="F48" i="4"/>
  <c r="G48" i="4" s="1"/>
  <c r="U47" i="4"/>
  <c r="T47" i="4"/>
  <c r="F47" i="4"/>
  <c r="G47" i="4" s="1"/>
  <c r="U46" i="4"/>
  <c r="T46" i="4"/>
  <c r="F46" i="4"/>
  <c r="G46" i="4" s="1"/>
  <c r="U45" i="4"/>
  <c r="T45" i="4"/>
  <c r="F45" i="4"/>
  <c r="G45" i="4" s="1"/>
  <c r="U44" i="4"/>
  <c r="T44" i="4"/>
  <c r="F44" i="4"/>
  <c r="G44" i="4" s="1"/>
  <c r="U43" i="4"/>
  <c r="T43" i="4"/>
  <c r="F43" i="4"/>
  <c r="G43" i="4" s="1"/>
  <c r="U42" i="4"/>
  <c r="T42" i="4"/>
  <c r="F42" i="4"/>
  <c r="G42" i="4" s="1"/>
  <c r="U41" i="4"/>
  <c r="T41" i="4"/>
  <c r="F41" i="4"/>
  <c r="G41" i="4" s="1"/>
  <c r="U40" i="4"/>
  <c r="T40" i="4"/>
  <c r="F40" i="4"/>
  <c r="G40" i="4" s="1"/>
  <c r="U39" i="4"/>
  <c r="T39" i="4"/>
  <c r="F39" i="4"/>
  <c r="G39" i="4" s="1"/>
  <c r="U38" i="4"/>
  <c r="T38" i="4"/>
  <c r="F38" i="4"/>
  <c r="G38" i="4" s="1"/>
  <c r="U37" i="4"/>
  <c r="T37" i="4"/>
  <c r="F37" i="4"/>
  <c r="G37" i="4" s="1"/>
  <c r="U36" i="4"/>
  <c r="T36" i="4"/>
  <c r="F36" i="4"/>
  <c r="G36" i="4" s="1"/>
  <c r="U35" i="4"/>
  <c r="T35" i="4"/>
  <c r="F35" i="4"/>
  <c r="G35" i="4" s="1"/>
  <c r="U34" i="4"/>
  <c r="T34" i="4"/>
  <c r="F34" i="4"/>
  <c r="G34" i="4" s="1"/>
  <c r="U33" i="4"/>
  <c r="T33" i="4"/>
  <c r="F33" i="4"/>
  <c r="G33" i="4" s="1"/>
  <c r="U32" i="4"/>
  <c r="T32" i="4"/>
  <c r="F32" i="4"/>
  <c r="G32" i="4" s="1"/>
  <c r="U31" i="4"/>
  <c r="T31" i="4"/>
  <c r="F31" i="4"/>
  <c r="G31" i="4" s="1"/>
  <c r="U30" i="4"/>
  <c r="T30" i="4"/>
  <c r="F30" i="4"/>
  <c r="G30" i="4" s="1"/>
  <c r="U29" i="4"/>
  <c r="T29" i="4"/>
  <c r="F29" i="4"/>
  <c r="G29" i="4" s="1"/>
  <c r="U28" i="4"/>
  <c r="T28" i="4"/>
  <c r="F28" i="4"/>
  <c r="G28" i="4" s="1"/>
  <c r="U27" i="4"/>
  <c r="T27" i="4"/>
  <c r="F27" i="4"/>
  <c r="G27" i="4" s="1"/>
  <c r="U26" i="4"/>
  <c r="T26" i="4"/>
  <c r="F26" i="4"/>
  <c r="G26" i="4" s="1"/>
  <c r="U25" i="4"/>
  <c r="T25" i="4"/>
  <c r="F25" i="4"/>
  <c r="G25" i="4" s="1"/>
  <c r="U24" i="4"/>
  <c r="T24" i="4"/>
  <c r="F24" i="4"/>
  <c r="G24" i="4" s="1"/>
  <c r="U23" i="4"/>
  <c r="T23" i="4"/>
  <c r="F23" i="4"/>
  <c r="G23" i="4" s="1"/>
  <c r="U22" i="4"/>
  <c r="T22" i="4"/>
  <c r="F22" i="4"/>
  <c r="G22" i="4" s="1"/>
  <c r="U21" i="4"/>
  <c r="T21" i="4"/>
  <c r="F21" i="4"/>
  <c r="G21" i="4" s="1"/>
  <c r="U20" i="4"/>
  <c r="T20" i="4"/>
  <c r="F20" i="4"/>
  <c r="G20" i="4" s="1"/>
  <c r="U19" i="4"/>
  <c r="T19" i="4"/>
  <c r="F19" i="4"/>
  <c r="G19" i="4" s="1"/>
  <c r="U18" i="4"/>
  <c r="T18" i="4"/>
  <c r="F18" i="4"/>
  <c r="G18" i="4" s="1"/>
  <c r="U17" i="4"/>
  <c r="T17" i="4"/>
  <c r="F17" i="4"/>
  <c r="G17" i="4" s="1"/>
  <c r="U16" i="4"/>
  <c r="T16" i="4"/>
  <c r="F16" i="4"/>
  <c r="G16" i="4" s="1"/>
  <c r="U15" i="4"/>
  <c r="T15" i="4"/>
  <c r="F15" i="4"/>
  <c r="G15" i="4" s="1"/>
  <c r="U14" i="4"/>
  <c r="T14" i="4"/>
  <c r="F14" i="4"/>
  <c r="G14" i="4" s="1"/>
  <c r="U13" i="4"/>
  <c r="T13" i="4"/>
  <c r="F13" i="4"/>
  <c r="G13" i="4" s="1"/>
  <c r="U12" i="4"/>
  <c r="T12" i="4"/>
  <c r="F12" i="4"/>
  <c r="G12" i="4" s="1"/>
  <c r="U11" i="4"/>
  <c r="T11" i="4"/>
  <c r="F11" i="4"/>
  <c r="G11" i="4" s="1"/>
  <c r="U10" i="4"/>
  <c r="T10" i="4"/>
  <c r="F10" i="4"/>
  <c r="G10" i="4" s="1"/>
  <c r="U9" i="4"/>
  <c r="T9" i="4"/>
  <c r="F9" i="4"/>
  <c r="G9" i="4" s="1"/>
  <c r="U8" i="4"/>
  <c r="T8" i="4"/>
  <c r="F8" i="4"/>
  <c r="G8" i="4" s="1"/>
  <c r="U7" i="4"/>
  <c r="T7" i="4"/>
  <c r="F7" i="4"/>
  <c r="G7" i="4" s="1"/>
  <c r="U6" i="4"/>
  <c r="T6" i="4"/>
  <c r="F6" i="4"/>
  <c r="G6" i="4" s="1"/>
  <c r="U5" i="4"/>
  <c r="T5" i="4"/>
  <c r="F5" i="4"/>
  <c r="G5" i="4" s="1"/>
  <c r="U4" i="4"/>
  <c r="T4" i="4"/>
  <c r="F4" i="4"/>
  <c r="G4" i="4" s="1"/>
  <c r="U3" i="4"/>
  <c r="T3" i="4"/>
  <c r="F3" i="4"/>
  <c r="G3" i="4" s="1"/>
  <c r="U2" i="4"/>
  <c r="T2" i="4"/>
  <c r="F2" i="4"/>
  <c r="G2" i="4" s="1"/>
  <c r="L74" i="2"/>
  <c r="K74" i="2"/>
  <c r="J74" i="2"/>
  <c r="I74" i="2"/>
  <c r="H74" i="2"/>
  <c r="G74" i="2"/>
  <c r="F74" i="2"/>
  <c r="D74" i="2"/>
  <c r="C74" i="2"/>
  <c r="B74" i="2"/>
  <c r="L73" i="2"/>
  <c r="K73" i="2"/>
  <c r="J73" i="2"/>
  <c r="I73" i="2"/>
  <c r="H73" i="2"/>
  <c r="G73" i="2"/>
  <c r="F73" i="2"/>
  <c r="D73" i="2"/>
  <c r="C73" i="2"/>
  <c r="B73" i="2"/>
  <c r="L72" i="2"/>
  <c r="K72" i="2"/>
  <c r="J72" i="2"/>
  <c r="I72" i="2"/>
  <c r="H72" i="2"/>
  <c r="G72" i="2"/>
  <c r="F72" i="2"/>
  <c r="D72" i="2"/>
  <c r="C72" i="2"/>
  <c r="B72" i="2"/>
  <c r="L71" i="2"/>
  <c r="K71" i="2"/>
  <c r="J71" i="2"/>
  <c r="I71" i="2"/>
  <c r="H71" i="2"/>
  <c r="G71" i="2"/>
  <c r="F71" i="2"/>
  <c r="D71" i="2"/>
  <c r="C71" i="2"/>
  <c r="B71" i="2"/>
  <c r="L70" i="2"/>
  <c r="K70" i="2"/>
  <c r="J70" i="2"/>
  <c r="I70" i="2"/>
  <c r="H70" i="2"/>
  <c r="G70" i="2"/>
  <c r="F70" i="2"/>
  <c r="D70" i="2"/>
  <c r="C70" i="2"/>
  <c r="B70" i="2"/>
  <c r="L69" i="2"/>
  <c r="K69" i="2"/>
  <c r="J69" i="2"/>
  <c r="I69" i="2"/>
  <c r="H69" i="2"/>
  <c r="G69" i="2"/>
  <c r="F69" i="2"/>
  <c r="D69" i="2"/>
  <c r="C69" i="2"/>
  <c r="B69" i="2"/>
  <c r="L68" i="2"/>
  <c r="K68" i="2"/>
  <c r="J68" i="2"/>
  <c r="I68" i="2"/>
  <c r="H68" i="2"/>
  <c r="G68" i="2"/>
  <c r="F68" i="2"/>
  <c r="D68" i="2"/>
  <c r="C68" i="2"/>
  <c r="B68" i="2"/>
  <c r="L67" i="2"/>
  <c r="K67" i="2"/>
  <c r="J67" i="2"/>
  <c r="I67" i="2"/>
  <c r="H67" i="2"/>
  <c r="G67" i="2"/>
  <c r="F67" i="2"/>
  <c r="D67" i="2"/>
  <c r="C67" i="2"/>
  <c r="B67" i="2"/>
  <c r="L66" i="2"/>
  <c r="K66" i="2"/>
  <c r="J66" i="2"/>
  <c r="I66" i="2"/>
  <c r="H66" i="2"/>
  <c r="G66" i="2"/>
  <c r="F66" i="2"/>
  <c r="D66" i="2"/>
  <c r="C66" i="2"/>
  <c r="B66" i="2"/>
  <c r="L65" i="2"/>
  <c r="K65" i="2"/>
  <c r="J65" i="2"/>
  <c r="I65" i="2"/>
  <c r="H65" i="2"/>
  <c r="G65" i="2"/>
  <c r="F65" i="2"/>
  <c r="D65" i="2"/>
  <c r="C65" i="2"/>
  <c r="B65" i="2"/>
  <c r="L64" i="2"/>
  <c r="K64" i="2"/>
  <c r="J64" i="2"/>
  <c r="I64" i="2"/>
  <c r="H64" i="2"/>
  <c r="G64" i="2"/>
  <c r="F64" i="2"/>
  <c r="D64" i="2"/>
  <c r="C64" i="2"/>
  <c r="B64" i="2"/>
  <c r="L63" i="2"/>
  <c r="K63" i="2"/>
  <c r="J63" i="2"/>
  <c r="I63" i="2"/>
  <c r="H63" i="2"/>
  <c r="G63" i="2"/>
  <c r="F63" i="2"/>
  <c r="D63" i="2"/>
  <c r="C63" i="2"/>
  <c r="B63" i="2"/>
  <c r="L62" i="2"/>
  <c r="K62" i="2"/>
  <c r="J62" i="2"/>
  <c r="I62" i="2"/>
  <c r="H62" i="2"/>
  <c r="G62" i="2"/>
  <c r="F62" i="2"/>
  <c r="D62" i="2"/>
  <c r="C62" i="2"/>
  <c r="B62" i="2"/>
  <c r="L61" i="2"/>
  <c r="K61" i="2"/>
  <c r="J61" i="2"/>
  <c r="I61" i="2"/>
  <c r="H61" i="2"/>
  <c r="G61" i="2"/>
  <c r="F61" i="2"/>
  <c r="D61" i="2"/>
  <c r="C61" i="2"/>
  <c r="B61" i="2"/>
  <c r="L60" i="2"/>
  <c r="K60" i="2"/>
  <c r="J60" i="2"/>
  <c r="I60" i="2"/>
  <c r="H60" i="2"/>
  <c r="G60" i="2"/>
  <c r="F60" i="2"/>
  <c r="D60" i="2"/>
  <c r="C60" i="2"/>
  <c r="B60" i="2"/>
  <c r="L59" i="2"/>
  <c r="K59" i="2"/>
  <c r="J59" i="2"/>
  <c r="I59" i="2"/>
  <c r="H59" i="2"/>
  <c r="G59" i="2"/>
  <c r="F59" i="2"/>
  <c r="D59" i="2"/>
  <c r="C59" i="2"/>
  <c r="B59" i="2"/>
  <c r="L58" i="2"/>
  <c r="K58" i="2"/>
  <c r="J58" i="2"/>
  <c r="I58" i="2"/>
  <c r="H58" i="2"/>
  <c r="G58" i="2"/>
  <c r="F58" i="2"/>
  <c r="D58" i="2"/>
  <c r="C58" i="2"/>
  <c r="B58" i="2"/>
  <c r="L57" i="2"/>
  <c r="K57" i="2"/>
  <c r="J57" i="2"/>
  <c r="I57" i="2"/>
  <c r="H57" i="2"/>
  <c r="G57" i="2"/>
  <c r="F57" i="2"/>
  <c r="D57" i="2"/>
  <c r="C57" i="2"/>
  <c r="B57" i="2"/>
  <c r="L56" i="2"/>
  <c r="K56" i="2"/>
  <c r="J56" i="2"/>
  <c r="I56" i="2"/>
  <c r="H56" i="2"/>
  <c r="G56" i="2"/>
  <c r="F56" i="2"/>
  <c r="D56" i="2"/>
  <c r="C56" i="2"/>
  <c r="B56" i="2"/>
  <c r="L55" i="2"/>
  <c r="K55" i="2"/>
  <c r="J55" i="2"/>
  <c r="I55" i="2"/>
  <c r="H55" i="2"/>
  <c r="G55" i="2"/>
  <c r="F55" i="2"/>
  <c r="D55" i="2"/>
  <c r="C55" i="2"/>
  <c r="B55" i="2"/>
  <c r="L54" i="2"/>
  <c r="K54" i="2"/>
  <c r="J54" i="2"/>
  <c r="I54" i="2"/>
  <c r="H54" i="2"/>
  <c r="G54" i="2"/>
  <c r="F54" i="2"/>
  <c r="D54" i="2"/>
  <c r="C54" i="2"/>
  <c r="B54" i="2"/>
  <c r="L53" i="2"/>
  <c r="K53" i="2"/>
  <c r="J53" i="2"/>
  <c r="I53" i="2"/>
  <c r="H53" i="2"/>
  <c r="G53" i="2"/>
  <c r="F53" i="2"/>
  <c r="D53" i="2"/>
  <c r="C53" i="2"/>
  <c r="B53" i="2"/>
  <c r="L52" i="2"/>
  <c r="K52" i="2"/>
  <c r="J52" i="2"/>
  <c r="I52" i="2"/>
  <c r="H52" i="2"/>
  <c r="G52" i="2"/>
  <c r="F52" i="2"/>
  <c r="D52" i="2"/>
  <c r="C52" i="2"/>
  <c r="B52" i="2"/>
  <c r="L51" i="2"/>
  <c r="K51" i="2"/>
  <c r="J51" i="2"/>
  <c r="I51" i="2"/>
  <c r="H51" i="2"/>
  <c r="G51" i="2"/>
  <c r="F51" i="2"/>
  <c r="D51" i="2"/>
  <c r="C51" i="2"/>
  <c r="B51" i="2"/>
  <c r="L50" i="2"/>
  <c r="K50" i="2"/>
  <c r="J50" i="2"/>
  <c r="I50" i="2"/>
  <c r="H50" i="2"/>
  <c r="G50" i="2"/>
  <c r="F50" i="2"/>
  <c r="D50" i="2"/>
  <c r="C50" i="2"/>
  <c r="B50" i="2"/>
  <c r="L49" i="2"/>
  <c r="K49" i="2"/>
  <c r="J49" i="2"/>
  <c r="I49" i="2"/>
  <c r="H49" i="2"/>
  <c r="G49" i="2"/>
  <c r="F49" i="2"/>
  <c r="D49" i="2"/>
  <c r="C49" i="2"/>
  <c r="B49" i="2"/>
  <c r="L48" i="2"/>
  <c r="K48" i="2"/>
  <c r="J48" i="2"/>
  <c r="I48" i="2"/>
  <c r="H48" i="2"/>
  <c r="G48" i="2"/>
  <c r="F48" i="2"/>
  <c r="D48" i="2"/>
  <c r="C48" i="2"/>
  <c r="B48" i="2"/>
  <c r="L47" i="2"/>
  <c r="K47" i="2"/>
  <c r="J47" i="2"/>
  <c r="I47" i="2"/>
  <c r="H47" i="2"/>
  <c r="G47" i="2"/>
  <c r="F47" i="2"/>
  <c r="D47" i="2"/>
  <c r="C47" i="2"/>
  <c r="B47" i="2"/>
  <c r="L46" i="2"/>
  <c r="K46" i="2"/>
  <c r="J46" i="2"/>
  <c r="I46" i="2"/>
  <c r="H46" i="2"/>
  <c r="G46" i="2"/>
  <c r="F46" i="2"/>
  <c r="D46" i="2"/>
  <c r="C46" i="2"/>
  <c r="B46" i="2"/>
  <c r="L45" i="2"/>
  <c r="K45" i="2"/>
  <c r="J45" i="2"/>
  <c r="I45" i="2"/>
  <c r="H45" i="2"/>
  <c r="G45" i="2"/>
  <c r="F45" i="2"/>
  <c r="D45" i="2"/>
  <c r="C45" i="2"/>
  <c r="B45" i="2"/>
  <c r="L44" i="2"/>
  <c r="K44" i="2"/>
  <c r="J44" i="2"/>
  <c r="I44" i="2"/>
  <c r="H44" i="2"/>
  <c r="G44" i="2"/>
  <c r="F44" i="2"/>
  <c r="D44" i="2"/>
  <c r="C44" i="2"/>
  <c r="B44" i="2"/>
  <c r="L43" i="2"/>
  <c r="K43" i="2"/>
  <c r="J43" i="2"/>
  <c r="I43" i="2"/>
  <c r="H43" i="2"/>
  <c r="G43" i="2"/>
  <c r="F43" i="2"/>
  <c r="D43" i="2"/>
  <c r="C43" i="2"/>
  <c r="B43" i="2"/>
  <c r="L42" i="2"/>
  <c r="K42" i="2"/>
  <c r="J42" i="2"/>
  <c r="I42" i="2"/>
  <c r="H42" i="2"/>
  <c r="G42" i="2"/>
  <c r="F42" i="2"/>
  <c r="D42" i="2"/>
  <c r="C42" i="2"/>
  <c r="B42" i="2"/>
  <c r="L41" i="2"/>
  <c r="K41" i="2"/>
  <c r="J41" i="2"/>
  <c r="I41" i="2"/>
  <c r="H41" i="2"/>
  <c r="G41" i="2"/>
  <c r="F41" i="2"/>
  <c r="D41" i="2"/>
  <c r="C41" i="2"/>
  <c r="B41" i="2"/>
  <c r="L40" i="2"/>
  <c r="K40" i="2"/>
  <c r="J40" i="2"/>
  <c r="I40" i="2"/>
  <c r="H40" i="2"/>
  <c r="G40" i="2"/>
  <c r="F40" i="2"/>
  <c r="D40" i="2"/>
  <c r="C40" i="2"/>
  <c r="B40" i="2"/>
  <c r="L39" i="2"/>
  <c r="K39" i="2"/>
  <c r="J39" i="2"/>
  <c r="I39" i="2"/>
  <c r="H39" i="2"/>
  <c r="G39" i="2"/>
  <c r="F39" i="2"/>
  <c r="D39" i="2"/>
  <c r="C39" i="2"/>
  <c r="B39" i="2"/>
  <c r="L38" i="2"/>
  <c r="K38" i="2"/>
  <c r="J38" i="2"/>
  <c r="I38" i="2"/>
  <c r="H38" i="2"/>
  <c r="G38" i="2"/>
  <c r="F38" i="2"/>
  <c r="D38" i="2"/>
  <c r="C38" i="2"/>
  <c r="B38" i="2"/>
  <c r="L37" i="2"/>
  <c r="K37" i="2"/>
  <c r="J37" i="2"/>
  <c r="I37" i="2"/>
  <c r="H37" i="2"/>
  <c r="G37" i="2"/>
  <c r="F37" i="2"/>
  <c r="D37" i="2"/>
  <c r="C37" i="2"/>
  <c r="B37" i="2"/>
  <c r="L36" i="2"/>
  <c r="K36" i="2"/>
  <c r="J36" i="2"/>
  <c r="I36" i="2"/>
  <c r="H36" i="2"/>
  <c r="G36" i="2"/>
  <c r="F36" i="2"/>
  <c r="D36" i="2"/>
  <c r="C36" i="2"/>
  <c r="B36" i="2"/>
  <c r="L35" i="2"/>
  <c r="K35" i="2"/>
  <c r="J35" i="2"/>
  <c r="I35" i="2"/>
  <c r="H35" i="2"/>
  <c r="G35" i="2"/>
  <c r="F35" i="2"/>
  <c r="D35" i="2"/>
  <c r="C35" i="2"/>
  <c r="B35" i="2"/>
  <c r="L34" i="2"/>
  <c r="K34" i="2"/>
  <c r="J34" i="2"/>
  <c r="I34" i="2"/>
  <c r="H34" i="2"/>
  <c r="G34" i="2"/>
  <c r="F34" i="2"/>
  <c r="D34" i="2"/>
  <c r="C34" i="2"/>
  <c r="B34" i="2"/>
  <c r="L33" i="2"/>
  <c r="K33" i="2"/>
  <c r="J33" i="2"/>
  <c r="I33" i="2"/>
  <c r="H33" i="2"/>
  <c r="G33" i="2"/>
  <c r="F33" i="2"/>
  <c r="D33" i="2"/>
  <c r="C33" i="2"/>
  <c r="B33" i="2"/>
  <c r="L32" i="2"/>
  <c r="K32" i="2"/>
  <c r="J32" i="2"/>
  <c r="I32" i="2"/>
  <c r="H32" i="2"/>
  <c r="G32" i="2"/>
  <c r="F32" i="2"/>
  <c r="D32" i="2"/>
  <c r="C32" i="2"/>
  <c r="B32" i="2"/>
  <c r="L31" i="2"/>
  <c r="K31" i="2"/>
  <c r="J31" i="2"/>
  <c r="I31" i="2"/>
  <c r="H31" i="2"/>
  <c r="G31" i="2"/>
  <c r="F31" i="2"/>
  <c r="D31" i="2"/>
  <c r="C31" i="2"/>
  <c r="B31" i="2"/>
  <c r="L30" i="2"/>
  <c r="K30" i="2"/>
  <c r="J30" i="2"/>
  <c r="I30" i="2"/>
  <c r="H30" i="2"/>
  <c r="G30" i="2"/>
  <c r="F30" i="2"/>
  <c r="D30" i="2"/>
  <c r="C30" i="2"/>
  <c r="B30" i="2"/>
  <c r="L29" i="2"/>
  <c r="K29" i="2"/>
  <c r="J29" i="2"/>
  <c r="I29" i="2"/>
  <c r="H29" i="2"/>
  <c r="G29" i="2"/>
  <c r="F29" i="2"/>
  <c r="D29" i="2"/>
  <c r="C29" i="2"/>
  <c r="B29" i="2"/>
  <c r="L28" i="2"/>
  <c r="K28" i="2"/>
  <c r="J28" i="2"/>
  <c r="I28" i="2"/>
  <c r="H28" i="2"/>
  <c r="G28" i="2"/>
  <c r="F28" i="2"/>
  <c r="D28" i="2"/>
  <c r="C28" i="2"/>
  <c r="B28" i="2"/>
  <c r="D27" i="2"/>
  <c r="C27" i="2"/>
  <c r="B27" i="2"/>
  <c r="L26" i="2"/>
  <c r="K26" i="2"/>
  <c r="J26" i="2"/>
  <c r="I26" i="2"/>
  <c r="H26" i="2"/>
  <c r="G26" i="2"/>
  <c r="F26" i="2"/>
  <c r="D26" i="2"/>
  <c r="C26" i="2"/>
  <c r="B26" i="2"/>
  <c r="L25" i="2"/>
  <c r="K25" i="2"/>
  <c r="J25" i="2"/>
  <c r="I25" i="2"/>
  <c r="H25" i="2"/>
  <c r="G25" i="2"/>
  <c r="F25" i="2"/>
  <c r="D25" i="2"/>
  <c r="C25" i="2"/>
  <c r="B25" i="2"/>
  <c r="L24" i="2"/>
  <c r="K24" i="2"/>
  <c r="J24" i="2"/>
  <c r="I24" i="2"/>
  <c r="H24" i="2"/>
  <c r="G24" i="2"/>
  <c r="F24" i="2"/>
  <c r="D24" i="2"/>
  <c r="C24" i="2"/>
  <c r="B24" i="2"/>
  <c r="L23" i="2"/>
  <c r="K23" i="2"/>
  <c r="J23" i="2"/>
  <c r="I23" i="2"/>
  <c r="H23" i="2"/>
  <c r="G23" i="2"/>
  <c r="F23" i="2"/>
  <c r="D23" i="2"/>
  <c r="C23" i="2"/>
  <c r="B23" i="2"/>
  <c r="L22" i="2"/>
  <c r="K22" i="2"/>
  <c r="J22" i="2"/>
  <c r="I22" i="2"/>
  <c r="H22" i="2"/>
  <c r="G22" i="2"/>
  <c r="F22" i="2"/>
  <c r="D22" i="2"/>
  <c r="C22" i="2"/>
  <c r="B22" i="2"/>
  <c r="L21" i="2"/>
  <c r="K21" i="2"/>
  <c r="J21" i="2"/>
  <c r="I21" i="2"/>
  <c r="H21" i="2"/>
  <c r="G21" i="2"/>
  <c r="F21" i="2"/>
  <c r="D21" i="2"/>
  <c r="C21" i="2"/>
  <c r="B21" i="2"/>
  <c r="L20" i="2"/>
  <c r="K20" i="2"/>
  <c r="J20" i="2"/>
  <c r="I20" i="2"/>
  <c r="H20" i="2"/>
  <c r="G20" i="2"/>
  <c r="F20" i="2"/>
  <c r="D20" i="2"/>
  <c r="C20" i="2"/>
  <c r="B20" i="2"/>
  <c r="L19" i="2"/>
  <c r="K19" i="2"/>
  <c r="J19" i="2"/>
  <c r="I19" i="2"/>
  <c r="H19" i="2"/>
  <c r="G19" i="2"/>
  <c r="F19" i="2"/>
  <c r="D19" i="2"/>
  <c r="C19" i="2"/>
  <c r="B19" i="2"/>
  <c r="L18" i="2"/>
  <c r="K18" i="2"/>
  <c r="J18" i="2"/>
  <c r="I18" i="2"/>
  <c r="H18" i="2"/>
  <c r="G18" i="2"/>
  <c r="F18" i="2"/>
  <c r="D18" i="2"/>
  <c r="C18" i="2"/>
  <c r="B18" i="2"/>
  <c r="L17" i="2"/>
  <c r="K17" i="2"/>
  <c r="J17" i="2"/>
  <c r="I17" i="2"/>
  <c r="H17" i="2"/>
  <c r="G17" i="2"/>
  <c r="F17" i="2"/>
  <c r="D17" i="2"/>
  <c r="C17" i="2"/>
  <c r="B17" i="2"/>
  <c r="L16" i="2"/>
  <c r="K16" i="2"/>
  <c r="J16" i="2"/>
  <c r="I16" i="2"/>
  <c r="H16" i="2"/>
  <c r="G16" i="2"/>
  <c r="F16" i="2"/>
  <c r="D16" i="2"/>
  <c r="C16" i="2"/>
  <c r="B16" i="2"/>
  <c r="L15" i="2"/>
  <c r="K15" i="2"/>
  <c r="J15" i="2"/>
  <c r="I15" i="2"/>
  <c r="H15" i="2"/>
  <c r="G15" i="2"/>
  <c r="F15" i="2"/>
  <c r="D15" i="2"/>
  <c r="C15" i="2"/>
  <c r="B15" i="2"/>
  <c r="L14" i="2"/>
  <c r="K14" i="2"/>
  <c r="J14" i="2"/>
  <c r="I14" i="2"/>
  <c r="H14" i="2"/>
  <c r="G14" i="2"/>
  <c r="F14" i="2"/>
  <c r="D14" i="2"/>
  <c r="C14" i="2"/>
  <c r="B14" i="2"/>
  <c r="L13" i="2"/>
  <c r="K13" i="2"/>
  <c r="J13" i="2"/>
  <c r="I13" i="2"/>
  <c r="H13" i="2"/>
  <c r="G13" i="2"/>
  <c r="F13" i="2"/>
  <c r="D13" i="2"/>
  <c r="C13" i="2"/>
  <c r="B13" i="2"/>
  <c r="L12" i="2"/>
  <c r="K12" i="2"/>
  <c r="J12" i="2"/>
  <c r="I12" i="2"/>
  <c r="H12" i="2"/>
  <c r="G12" i="2"/>
  <c r="F12" i="2"/>
  <c r="D12" i="2"/>
  <c r="C12" i="2"/>
  <c r="B12" i="2"/>
  <c r="L11" i="2"/>
  <c r="K11" i="2"/>
  <c r="J11" i="2"/>
  <c r="I11" i="2"/>
  <c r="H11" i="2"/>
  <c r="G11" i="2"/>
  <c r="F11" i="2"/>
  <c r="D11" i="2"/>
  <c r="C11" i="2"/>
  <c r="B11" i="2"/>
  <c r="L10" i="2"/>
  <c r="K10" i="2"/>
  <c r="J10" i="2"/>
  <c r="I10" i="2"/>
  <c r="H10" i="2"/>
  <c r="G10" i="2"/>
  <c r="F10" i="2"/>
  <c r="D10" i="2"/>
  <c r="C10" i="2"/>
  <c r="B10" i="2"/>
  <c r="L9" i="2"/>
  <c r="K9" i="2"/>
  <c r="J9" i="2"/>
  <c r="I9" i="2"/>
  <c r="H9" i="2"/>
  <c r="G9" i="2"/>
  <c r="F9" i="2"/>
  <c r="D9" i="2"/>
  <c r="C9" i="2"/>
  <c r="B9" i="2"/>
  <c r="L8" i="2"/>
  <c r="K8" i="2"/>
  <c r="J8" i="2"/>
  <c r="I8" i="2"/>
  <c r="H8" i="2"/>
  <c r="G8" i="2"/>
  <c r="F8" i="2"/>
  <c r="D8" i="2"/>
  <c r="C8" i="2"/>
  <c r="B8" i="2"/>
  <c r="L7" i="2"/>
  <c r="K7" i="2"/>
  <c r="J7" i="2"/>
  <c r="I7" i="2"/>
  <c r="H7" i="2"/>
  <c r="G7" i="2"/>
  <c r="F7" i="2"/>
  <c r="D7" i="2"/>
  <c r="C7" i="2"/>
  <c r="B7" i="2"/>
  <c r="L6" i="2"/>
  <c r="K6" i="2"/>
  <c r="J6" i="2"/>
  <c r="I6" i="2"/>
  <c r="H6" i="2"/>
  <c r="G6" i="2"/>
  <c r="F6" i="2"/>
  <c r="D6" i="2"/>
  <c r="C6" i="2"/>
  <c r="B6" i="2"/>
  <c r="L5" i="2"/>
  <c r="K5" i="2"/>
  <c r="J5" i="2"/>
  <c r="I5" i="2"/>
  <c r="H5" i="2"/>
  <c r="G5" i="2"/>
  <c r="F5" i="2"/>
  <c r="D5" i="2"/>
  <c r="C5" i="2"/>
  <c r="B5" i="2"/>
  <c r="L4" i="2"/>
  <c r="K4" i="2"/>
  <c r="J4" i="2"/>
  <c r="I4" i="2"/>
  <c r="H4" i="2"/>
  <c r="G4" i="2"/>
  <c r="F4" i="2"/>
  <c r="D4" i="2"/>
  <c r="C4" i="2"/>
  <c r="B4" i="2"/>
  <c r="L3" i="2"/>
  <c r="K3" i="2"/>
  <c r="J3" i="2"/>
  <c r="I3" i="2"/>
  <c r="H3" i="2"/>
  <c r="G3" i="2"/>
  <c r="F3" i="2"/>
  <c r="D3" i="2"/>
  <c r="C3" i="2"/>
  <c r="B3" i="2"/>
  <c r="F73" i="1"/>
  <c r="G73" i="1" s="1"/>
  <c r="U72" i="1"/>
  <c r="T72" i="1"/>
  <c r="F72" i="1"/>
  <c r="U71" i="1"/>
  <c r="T71" i="1"/>
  <c r="F71" i="1"/>
  <c r="G71" i="1" s="1"/>
  <c r="U70" i="1"/>
  <c r="T70" i="1"/>
  <c r="F70" i="1"/>
  <c r="F69" i="1"/>
  <c r="U68" i="1"/>
  <c r="T68" i="1"/>
  <c r="F68" i="1"/>
  <c r="U67" i="1"/>
  <c r="T67" i="1"/>
  <c r="F67" i="1"/>
  <c r="F66" i="1"/>
  <c r="F65" i="1"/>
  <c r="G65" i="1" s="1"/>
  <c r="U64" i="1"/>
  <c r="T64" i="1"/>
  <c r="F64" i="1"/>
  <c r="U63" i="1"/>
  <c r="T63" i="1"/>
  <c r="F63" i="1"/>
  <c r="G63" i="1" s="1"/>
  <c r="U62" i="1"/>
  <c r="T62" i="1"/>
  <c r="F62" i="1"/>
  <c r="G62" i="1" s="1"/>
  <c r="U61" i="1"/>
  <c r="T61" i="1"/>
  <c r="F61" i="1"/>
  <c r="U60" i="1"/>
  <c r="T60" i="1"/>
  <c r="F60" i="1"/>
  <c r="G60" i="1" s="1"/>
  <c r="F59" i="1"/>
  <c r="U58" i="1"/>
  <c r="T58" i="1"/>
  <c r="F58" i="1"/>
  <c r="U57" i="1"/>
  <c r="T57" i="1"/>
  <c r="F57" i="1"/>
  <c r="G57" i="1" s="1"/>
  <c r="U56" i="1"/>
  <c r="T56" i="1"/>
  <c r="F56" i="1"/>
  <c r="U55" i="1"/>
  <c r="T55" i="1"/>
  <c r="F55" i="1"/>
  <c r="U54" i="1"/>
  <c r="T54" i="1"/>
  <c r="F54" i="1"/>
  <c r="U53" i="1"/>
  <c r="T53" i="1"/>
  <c r="F53" i="1"/>
  <c r="G53" i="1" s="1"/>
  <c r="U52" i="1"/>
  <c r="T52" i="1"/>
  <c r="F52" i="1"/>
  <c r="G52" i="1" s="1"/>
  <c r="U51" i="1"/>
  <c r="T51" i="1"/>
  <c r="F51" i="1"/>
  <c r="G51" i="1" s="1"/>
  <c r="U50" i="1"/>
  <c r="T50" i="1"/>
  <c r="F50" i="1"/>
  <c r="G50" i="1" s="1"/>
  <c r="U49" i="1"/>
  <c r="T49" i="1"/>
  <c r="F49" i="1"/>
  <c r="G49" i="1" s="1"/>
  <c r="F48" i="1"/>
  <c r="U47" i="1"/>
  <c r="T47" i="1"/>
  <c r="F47" i="1"/>
  <c r="G47" i="1" s="1"/>
  <c r="U46" i="1"/>
  <c r="T46" i="1"/>
  <c r="F46" i="1"/>
  <c r="U45" i="1"/>
  <c r="T45" i="1"/>
  <c r="F45" i="1"/>
  <c r="U44" i="1"/>
  <c r="T44" i="1"/>
  <c r="F44" i="1"/>
  <c r="G43" i="1"/>
  <c r="F43" i="1"/>
  <c r="E44" i="2" s="1"/>
  <c r="U42" i="1"/>
  <c r="T42" i="1"/>
  <c r="F42" i="1"/>
  <c r="U41" i="1"/>
  <c r="T41" i="1"/>
  <c r="F41" i="1"/>
  <c r="G41" i="1" s="1"/>
  <c r="U40" i="1"/>
  <c r="T40" i="1"/>
  <c r="G40" i="1"/>
  <c r="F40" i="1"/>
  <c r="E41" i="2" s="1"/>
  <c r="U39" i="1"/>
  <c r="T39" i="1"/>
  <c r="F39" i="1"/>
  <c r="G39" i="1" s="1"/>
  <c r="U38" i="1"/>
  <c r="T38" i="1"/>
  <c r="F38" i="1"/>
  <c r="G38" i="1" s="1"/>
  <c r="U37" i="1"/>
  <c r="T37" i="1"/>
  <c r="G37" i="1"/>
  <c r="F37" i="1"/>
  <c r="E38" i="2" s="1"/>
  <c r="U36" i="1"/>
  <c r="T36" i="1"/>
  <c r="F36" i="1"/>
  <c r="G36" i="1" s="1"/>
  <c r="U35" i="1"/>
  <c r="T35" i="1"/>
  <c r="F35" i="1"/>
  <c r="G35" i="1" s="1"/>
  <c r="U34" i="1"/>
  <c r="T34" i="1"/>
  <c r="G34" i="1"/>
  <c r="F34" i="1"/>
  <c r="E35" i="2" s="1"/>
  <c r="F33" i="1"/>
  <c r="U32" i="1"/>
  <c r="T32" i="1"/>
  <c r="F32" i="1"/>
  <c r="U31" i="1"/>
  <c r="T31" i="1"/>
  <c r="F31" i="1"/>
  <c r="U30" i="1"/>
  <c r="T30" i="1"/>
  <c r="F30" i="1"/>
  <c r="U29" i="1"/>
  <c r="T29" i="1"/>
  <c r="F29" i="1"/>
  <c r="U28" i="1"/>
  <c r="T28" i="1"/>
  <c r="F28" i="1"/>
  <c r="G28" i="1" s="1"/>
  <c r="U27" i="1"/>
  <c r="T27" i="1"/>
  <c r="F27" i="1"/>
  <c r="G27" i="1" s="1"/>
  <c r="F26" i="1"/>
  <c r="U25" i="1"/>
  <c r="T25" i="1"/>
  <c r="F25" i="1"/>
  <c r="U24" i="1"/>
  <c r="T24" i="1"/>
  <c r="G24" i="1"/>
  <c r="F24" i="1"/>
  <c r="E25" i="2" s="1"/>
  <c r="F23" i="1"/>
  <c r="G23" i="1" s="1"/>
  <c r="U22" i="1"/>
  <c r="T22" i="1"/>
  <c r="F22" i="1"/>
  <c r="G22" i="1" s="1"/>
  <c r="U21" i="1"/>
  <c r="T21" i="1"/>
  <c r="G21" i="1"/>
  <c r="F21" i="1"/>
  <c r="E22" i="2" s="1"/>
  <c r="U20" i="1"/>
  <c r="T20" i="1"/>
  <c r="F20" i="1"/>
  <c r="U19" i="1"/>
  <c r="T19" i="1"/>
  <c r="F19" i="1"/>
  <c r="U18" i="1"/>
  <c r="T18" i="1"/>
  <c r="G18" i="1"/>
  <c r="F18" i="1"/>
  <c r="E19" i="2" s="1"/>
  <c r="U17" i="1"/>
  <c r="T17" i="1"/>
  <c r="F17" i="1"/>
  <c r="F16" i="1"/>
  <c r="U15" i="1"/>
  <c r="T15" i="1"/>
  <c r="F15" i="1"/>
  <c r="U14" i="1"/>
  <c r="T14" i="1"/>
  <c r="F14" i="1"/>
  <c r="U13" i="1"/>
  <c r="T13" i="1"/>
  <c r="F13" i="1"/>
  <c r="U12" i="1"/>
  <c r="T12" i="1"/>
  <c r="F12" i="1"/>
  <c r="G12" i="1" s="1"/>
  <c r="U11" i="1"/>
  <c r="T11" i="1"/>
  <c r="F11" i="1"/>
  <c r="G11" i="1" s="1"/>
  <c r="U10" i="1"/>
  <c r="T10" i="1"/>
  <c r="F10" i="1"/>
  <c r="U9" i="1"/>
  <c r="T9" i="1"/>
  <c r="F9" i="1"/>
  <c r="G9" i="1" s="1"/>
  <c r="U8" i="1"/>
  <c r="T8" i="1"/>
  <c r="F8" i="1"/>
  <c r="U7" i="1"/>
  <c r="T7" i="1"/>
  <c r="F7" i="1"/>
  <c r="U6" i="1"/>
  <c r="T6" i="1"/>
  <c r="F6" i="1"/>
  <c r="G6" i="1" s="1"/>
  <c r="U5" i="1"/>
  <c r="T5" i="1"/>
  <c r="F5" i="1"/>
  <c r="U4" i="1"/>
  <c r="T4" i="1"/>
  <c r="F4" i="1"/>
  <c r="U3" i="1"/>
  <c r="T3" i="1"/>
  <c r="F3" i="1"/>
  <c r="U2" i="1"/>
  <c r="T2" i="1"/>
  <c r="F2" i="1"/>
  <c r="AB64" i="4" l="1"/>
  <c r="AB66" i="4"/>
  <c r="AB67" i="4"/>
  <c r="X2" i="4"/>
  <c r="X64" i="4" s="1"/>
  <c r="X65" i="4" s="1"/>
  <c r="W67" i="4"/>
  <c r="W66" i="4"/>
  <c r="AA67" i="4"/>
  <c r="AA66" i="4"/>
  <c r="Y67" i="4"/>
  <c r="Y66" i="4"/>
  <c r="AC64" i="4"/>
  <c r="AC65" i="4" s="1"/>
  <c r="AC67" i="4"/>
  <c r="AC66" i="4"/>
  <c r="AD64" i="4"/>
  <c r="E65" i="4"/>
  <c r="Z67" i="4"/>
  <c r="Z66" i="4"/>
  <c r="AD66" i="4"/>
  <c r="AD67" i="4"/>
  <c r="AA64" i="4"/>
  <c r="AA65" i="4" s="1"/>
  <c r="Y64" i="4"/>
  <c r="AB65" i="4"/>
  <c r="Z64" i="4"/>
  <c r="Z65" i="4" s="1"/>
  <c r="Y65" i="4"/>
  <c r="AD65" i="4"/>
  <c r="W64" i="4"/>
  <c r="W65" i="4" s="1"/>
  <c r="E49" i="2"/>
  <c r="E55" i="2"/>
  <c r="E60" i="2"/>
  <c r="E70" i="2"/>
  <c r="E5" i="2"/>
  <c r="E17" i="2"/>
  <c r="E68" i="2"/>
  <c r="E20" i="2"/>
  <c r="G4" i="1"/>
  <c r="G10" i="1"/>
  <c r="E11" i="2" s="1"/>
  <c r="G16" i="1"/>
  <c r="G29" i="1"/>
  <c r="E30" i="2" s="1"/>
  <c r="G32" i="1"/>
  <c r="E33" i="2" s="1"/>
  <c r="G45" i="1"/>
  <c r="E46" i="2" s="1"/>
  <c r="G48" i="1"/>
  <c r="G61" i="1"/>
  <c r="E62" i="2" s="1"/>
  <c r="G64" i="1"/>
  <c r="E65" i="2" s="1"/>
  <c r="G68" i="1"/>
  <c r="E69" i="2" s="1"/>
  <c r="E13" i="2"/>
  <c r="E42" i="2"/>
  <c r="E54" i="2"/>
  <c r="E66" i="2"/>
  <c r="G19" i="1"/>
  <c r="E12" i="2"/>
  <c r="E24" i="2"/>
  <c r="E29" i="2"/>
  <c r="E53" i="2"/>
  <c r="G72" i="1"/>
  <c r="E73" i="2" s="1"/>
  <c r="E23" i="2"/>
  <c r="E28" i="2"/>
  <c r="E40" i="2"/>
  <c r="E52" i="2"/>
  <c r="E64" i="2"/>
  <c r="G7" i="1"/>
  <c r="E8" i="2" s="1"/>
  <c r="G13" i="1"/>
  <c r="E14" i="2" s="1"/>
  <c r="E10" i="2"/>
  <c r="E39" i="2"/>
  <c r="E51" i="2"/>
  <c r="E63" i="2"/>
  <c r="G20" i="1"/>
  <c r="E21" i="2" s="1"/>
  <c r="G2" i="1"/>
  <c r="E3" i="2" s="1"/>
  <c r="G5" i="1"/>
  <c r="E6" i="2" s="1"/>
  <c r="G8" i="1"/>
  <c r="E9" i="2" s="1"/>
  <c r="G14" i="1"/>
  <c r="E15" i="2" s="1"/>
  <c r="G30" i="1"/>
  <c r="E31" i="2" s="1"/>
  <c r="G33" i="1"/>
  <c r="E34" i="2" s="1"/>
  <c r="G46" i="1"/>
  <c r="E47" i="2" s="1"/>
  <c r="G69" i="1"/>
  <c r="E50" i="2"/>
  <c r="E74" i="2"/>
  <c r="G17" i="1"/>
  <c r="E18" i="2" s="1"/>
  <c r="G42" i="1"/>
  <c r="E43" i="2" s="1"/>
  <c r="G58" i="1"/>
  <c r="E59" i="2" s="1"/>
  <c r="E37" i="2"/>
  <c r="E61" i="2"/>
  <c r="G54" i="1"/>
  <c r="G56" i="1"/>
  <c r="E57" i="2" s="1"/>
  <c r="G59" i="1"/>
  <c r="G66" i="1"/>
  <c r="E67" i="2" s="1"/>
  <c r="G70" i="1"/>
  <c r="E71" i="2" s="1"/>
  <c r="E7" i="2"/>
  <c r="E36" i="2"/>
  <c r="E48" i="2"/>
  <c r="E72" i="2"/>
  <c r="G26" i="1"/>
  <c r="E27" i="2" s="1"/>
  <c r="G55" i="1"/>
  <c r="E56" i="2" s="1"/>
  <c r="G3" i="1"/>
  <c r="E4" i="2" s="1"/>
  <c r="G15" i="1"/>
  <c r="E16" i="2" s="1"/>
  <c r="G31" i="1"/>
  <c r="E32" i="2" s="1"/>
  <c r="G44" i="1"/>
  <c r="E45" i="2" s="1"/>
  <c r="G67" i="1"/>
  <c r="E58" i="2"/>
  <c r="G25" i="1"/>
  <c r="E26" i="2" s="1"/>
  <c r="X66" i="4" l="1"/>
  <c r="X67" i="4"/>
</calcChain>
</file>

<file path=xl/sharedStrings.xml><?xml version="1.0" encoding="utf-8"?>
<sst xmlns="http://schemas.openxmlformats.org/spreadsheetml/2006/main" count="344" uniqueCount="130">
  <si>
    <t>NOME DO SERVIDOR</t>
  </si>
  <si>
    <t>SIAPE</t>
  </si>
  <si>
    <t>RT</t>
  </si>
  <si>
    <t>ENSINO (A)
h/A          h       min</t>
  </si>
  <si>
    <t>ENSINO (A)
Aulas/horas</t>
  </si>
  <si>
    <t>ENSINO (T)
h         min</t>
  </si>
  <si>
    <t>ORIENTAÇÃO
h         min</t>
  </si>
  <si>
    <t>PESQUISA
h         min</t>
  </si>
  <si>
    <t>EXTENSÃO
h         min</t>
  </si>
  <si>
    <t>GESTÃO
h         min</t>
  </si>
  <si>
    <t>ENSINO (T)</t>
  </si>
  <si>
    <t>OUTRAS
h         min</t>
  </si>
  <si>
    <t>PESQUISA</t>
  </si>
  <si>
    <t>TOTAL
  h       min</t>
  </si>
  <si>
    <t>EXTENSÃO</t>
  </si>
  <si>
    <t>GESTÃO</t>
  </si>
  <si>
    <t>ORIENTAÇÃO</t>
  </si>
  <si>
    <t>OUTRAS</t>
  </si>
  <si>
    <t>TOTAL</t>
  </si>
  <si>
    <t>Adélio José de Moraes</t>
  </si>
  <si>
    <t>40 h DE</t>
  </si>
  <si>
    <t xml:space="preserve">Adriano Alves Pereira </t>
  </si>
  <si>
    <t>Legenda</t>
  </si>
  <si>
    <t>Adriano de Oliveira Andrade</t>
  </si>
  <si>
    <t>Aídson Antônio de Paula</t>
  </si>
  <si>
    <t xml:space="preserve">ENSINO (A) -&gt; Ensino Aulas </t>
  </si>
  <si>
    <t>Alan Petronio Pinheiro</t>
  </si>
  <si>
    <t xml:space="preserve">ENSINO (T) -&gt; Ensino Total </t>
  </si>
  <si>
    <t>Alcimar Barbosa Soares</t>
  </si>
  <si>
    <t>Alexander Bento Melo</t>
  </si>
  <si>
    <t>Alexandre Cardoso</t>
  </si>
  <si>
    <t>Alexandre Coutinho Mateus</t>
  </si>
  <si>
    <t>Ana Claudia Patrocinio</t>
  </si>
  <si>
    <t>Andre Luiz Aguiar da Costa</t>
  </si>
  <si>
    <t>Aniel Silva de Morais</t>
  </si>
  <si>
    <t>Antonio Carlos Delaiba</t>
  </si>
  <si>
    <t>Antônio Cláudio Paschoarelli Veiga</t>
  </si>
  <si>
    <r>
      <rPr>
        <sz val="11"/>
        <rFont val="Calibri"/>
        <family val="2"/>
      </rPr>
      <t>Arthur Costa de Souza</t>
    </r>
  </si>
  <si>
    <t>NÃO CONSTA PLANO EM 2018/2</t>
  </si>
  <si>
    <t>Augusto W. Fleury Veloso da Silveira</t>
  </si>
  <si>
    <r>
      <rPr>
        <sz val="11"/>
        <rFont val="Calibri"/>
        <family val="2"/>
      </rPr>
      <t>Carlos Augusto Bissochi Junior</t>
    </r>
  </si>
  <si>
    <r>
      <rPr>
        <sz val="11"/>
        <rFont val="Calibri"/>
        <family val="2"/>
      </rPr>
      <t>Carlos Eduardo Tavares</t>
    </r>
  </si>
  <si>
    <r>
      <rPr>
        <sz val="11"/>
        <rFont val="Calibri"/>
        <family val="2"/>
      </rPr>
      <t>Carlos Henrique Salerno</t>
    </r>
  </si>
  <si>
    <r>
      <rPr>
        <sz val="11"/>
        <rFont val="Calibri"/>
        <family val="2"/>
      </rPr>
      <t>Daniel Costa Ramos</t>
    </r>
  </si>
  <si>
    <r>
      <rPr>
        <sz val="11"/>
        <rFont val="Calibri"/>
        <family val="2"/>
      </rPr>
      <t>Daniel Pereira de Carvalho</t>
    </r>
  </si>
  <si>
    <t>Darizon Alves de Andrade</t>
  </si>
  <si>
    <r>
      <rPr>
        <sz val="11"/>
        <rFont val="Calibri"/>
        <family val="2"/>
      </rPr>
      <t>Davi Sabbag Roveri</t>
    </r>
  </si>
  <si>
    <r>
      <rPr>
        <sz val="11"/>
        <rFont val="Calibri"/>
        <family val="2"/>
      </rPr>
      <t>Diego de Brito Piau</t>
    </r>
  </si>
  <si>
    <t>Éder Alves de Moura</t>
  </si>
  <si>
    <t>AFASTAMENTO PARA QUALIFICAÇÃO: DOUTORADO</t>
  </si>
  <si>
    <r>
      <rPr>
        <sz val="11"/>
        <rFont val="Calibri"/>
        <family val="2"/>
      </rPr>
      <t>Ederson Rosa da Silva</t>
    </r>
  </si>
  <si>
    <r>
      <rPr>
        <sz val="11"/>
        <rFont val="Calibri"/>
        <family val="2"/>
      </rPr>
      <t>Edgard Afonso Lamounier Junior</t>
    </r>
  </si>
  <si>
    <r>
      <rPr>
        <sz val="11"/>
        <rFont val="Calibri"/>
        <family val="2"/>
      </rPr>
      <t>Eduardo Lazaro Martins Naves</t>
    </r>
  </si>
  <si>
    <t>Elise Saraiva</t>
  </si>
  <si>
    <t>Ernane Antonio Alves Coelho</t>
  </si>
  <si>
    <t>Fabio Vincenzi Romualdo da Silva</t>
  </si>
  <si>
    <t>Felipe Alves da Louza</t>
  </si>
  <si>
    <t>Fernando Pasquini Santos</t>
  </si>
  <si>
    <t>Geraldo Caixeta Guimãraes</t>
  </si>
  <si>
    <t>Gilberto Arantes Carrijo</t>
  </si>
  <si>
    <t>Gustavo Brito de Lima</t>
  </si>
  <si>
    <t>Gustavo Nozella Rocha</t>
  </si>
  <si>
    <t>Hélder de Paula</t>
  </si>
  <si>
    <t>Igor Santos Peretta</t>
  </si>
  <si>
    <t>Isaque Nogueira Gondim</t>
  </si>
  <si>
    <t>Ivan Nunes Santos</t>
  </si>
  <si>
    <t>Jeovane Vicente de Sousa</t>
  </si>
  <si>
    <t>João Batista destro Filho</t>
  </si>
  <si>
    <t>Jose Roberto Camacho</t>
  </si>
  <si>
    <t>Jose Rubens Macedo Junior</t>
  </si>
  <si>
    <t>Josué Silva de Morais</t>
  </si>
  <si>
    <t>Júlio Cézar Coelho</t>
  </si>
  <si>
    <t>Karine Barbosa Carbonaro</t>
  </si>
  <si>
    <t>Keiji Yamanaka</t>
  </si>
  <si>
    <t>Kil Jin Brandini Park</t>
  </si>
  <si>
    <t>Kleiber David Rodrigues</t>
  </si>
  <si>
    <t>Lorenço Santos Vasconcelos</t>
  </si>
  <si>
    <t>Luciano Coutinho Gomes</t>
  </si>
  <si>
    <t>Luciano Vieira Lima</t>
  </si>
  <si>
    <t>Luciano Xavier Medeiros</t>
  </si>
  <si>
    <t>Luiz Carlos Gomes de Freitas</t>
  </si>
  <si>
    <t xml:space="preserve">Marcelo Barros de Almeida </t>
  </si>
  <si>
    <t>Marcelo Rodrigues de Sousa</t>
  </si>
  <si>
    <t>Marcio Jose da Cunha</t>
  </si>
  <si>
    <t>Milena Bueno Pereira Carneiro</t>
  </si>
  <si>
    <t>Paulo Henrique Oliveira Rezende</t>
  </si>
  <si>
    <t>Paulo Roberto Guardieiro</t>
  </si>
  <si>
    <t>Pedro Luiz Lima Bertarini</t>
  </si>
  <si>
    <t>Priscila Crisfir Almeida Diniz</t>
  </si>
  <si>
    <t>PROFESSORA SUBSTITUTA</t>
  </si>
  <si>
    <t>Renan Alves dos Santos</t>
  </si>
  <si>
    <r>
      <rPr>
        <sz val="11"/>
        <rFont val="Calibri"/>
        <family val="2"/>
      </rPr>
      <t>Renato Ferreira Fernandes Junior</t>
    </r>
  </si>
  <si>
    <r>
      <rPr>
        <sz val="11"/>
        <rFont val="Calibri"/>
        <family val="2"/>
      </rPr>
      <t>Renato Santos Carrijo</t>
    </r>
  </si>
  <si>
    <r>
      <rPr>
        <sz val="11"/>
        <rFont val="Calibri"/>
        <family val="2"/>
      </rPr>
      <t>Sebastiao Camargo Guimaraes Junior</t>
    </r>
  </si>
  <si>
    <t>PROFESSOR VOLUNTÁRIO</t>
  </si>
  <si>
    <r>
      <rPr>
        <sz val="11"/>
        <rFont val="Calibri"/>
        <family val="2"/>
      </rPr>
      <t>Selma Terezinha Milagre</t>
    </r>
  </si>
  <si>
    <r>
      <rPr>
        <sz val="11"/>
        <rFont val="Calibri"/>
        <family val="2"/>
      </rPr>
      <t>Sérgio Ferreira de Paula Silva</t>
    </r>
  </si>
  <si>
    <r>
      <rPr>
        <sz val="11"/>
        <rFont val="Calibri"/>
        <family val="2"/>
      </rPr>
      <t>Sérgio Ricardo de Jesus Oliveira</t>
    </r>
  </si>
  <si>
    <t>20 h</t>
  </si>
  <si>
    <r>
      <rPr>
        <sz val="11"/>
        <rFont val="Calibri"/>
        <family val="2"/>
      </rPr>
      <t>Wellington Maycon Santos Bernardes</t>
    </r>
  </si>
  <si>
    <t xml:space="preserve">Total de horas/aula da FEELT: </t>
  </si>
  <si>
    <t xml:space="preserve">Média/docente: </t>
  </si>
  <si>
    <t>ENSINO (Sala)
h-aula      horas</t>
  </si>
  <si>
    <t>ENSINO horas</t>
  </si>
  <si>
    <t>ORIENTAÇÃO horas</t>
  </si>
  <si>
    <t>PESQUISA 
horas</t>
  </si>
  <si>
    <t>EXTENSÃO
horas</t>
  </si>
  <si>
    <t>GESTÃO
horas</t>
  </si>
  <si>
    <t>OUTRAS
horas</t>
  </si>
  <si>
    <t>Bloco</t>
  </si>
  <si>
    <t>Freqüência</t>
  </si>
  <si>
    <t>0 a 4</t>
  </si>
  <si>
    <t>5 a 8</t>
  </si>
  <si>
    <t>9 a 12</t>
  </si>
  <si>
    <t>13 a 16</t>
  </si>
  <si>
    <t>17 a 20</t>
  </si>
  <si>
    <t>Atividades de Ensino</t>
  </si>
  <si>
    <t>Horas-aulas por docente</t>
  </si>
  <si>
    <t>0 a 10</t>
  </si>
  <si>
    <t>10,1 a 20</t>
  </si>
  <si>
    <t>20,1 a 30</t>
  </si>
  <si>
    <t>30,1 a 40</t>
  </si>
  <si>
    <t>Horas-aulas dedicadas ao Ensino em Sala de Aula</t>
  </si>
  <si>
    <t>LICENÇA PARA DEDICAÇÃO À GESTÃO SUPERIOR DA UFU</t>
  </si>
  <si>
    <t>0,1 a 4</t>
  </si>
  <si>
    <t>4,1 a 8</t>
  </si>
  <si>
    <t>8,1 a 12</t>
  </si>
  <si>
    <t>12,1 a 16</t>
  </si>
  <si>
    <t>16,1 a 20</t>
  </si>
  <si>
    <t>Horas dedicadas à Orientação de Alunos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</si>
</sst>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Arial"/>
    </font>
    <font>
      <sz val="11"/>
      <color theme="1"/>
      <name val="Calibri"/>
      <family val="2"/>
    </font>
    <font>
      <b/>
      <sz val="9"/>
      <color rgb="FFFFFFFF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8"/>
      <color rgb="FFFFFFFF"/>
      <name val="Arial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212A35"/>
        <bgColor rgb="FF212A3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4" borderId="5" xfId="0" applyFont="1" applyFill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5" xfId="0" applyNumberFormat="1" applyFill="1" applyBorder="1" applyAlignment="1"/>
    <xf numFmtId="0" fontId="0" fillId="0" borderId="5" xfId="0" applyFill="1" applyBorder="1" applyAlignment="1"/>
    <xf numFmtId="0" fontId="12" fillId="0" borderId="8" xfId="0" applyFont="1" applyFill="1" applyBorder="1" applyAlignment="1">
      <alignment horizontal="center"/>
    </xf>
    <xf numFmtId="0" fontId="11" fillId="0" borderId="5" xfId="0" applyNumberFormat="1" applyFont="1" applyFill="1" applyBorder="1" applyAlignment="1"/>
    <xf numFmtId="164" fontId="0" fillId="0" borderId="5" xfId="1" applyNumberFormat="1" applyFont="1" applyFill="1" applyBorder="1" applyAlignment="1"/>
    <xf numFmtId="0" fontId="11" fillId="0" borderId="0" xfId="0" applyFont="1" applyAlignment="1"/>
    <xf numFmtId="164" fontId="0" fillId="0" borderId="0" xfId="1" applyNumberFormat="1" applyFont="1" applyAlignment="1"/>
    <xf numFmtId="0" fontId="7" fillId="5" borderId="6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10" fillId="0" borderId="5" xfId="0" applyNumberFormat="1" applyFont="1" applyFill="1" applyBorder="1" applyAlignment="1"/>
    <xf numFmtId="0" fontId="10" fillId="0" borderId="0" xfId="0" applyFont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Percentual</a:t>
            </a:r>
            <a:r>
              <a:rPr lang="pt-BR" sz="1400" baseline="0"/>
              <a:t> de </a:t>
            </a:r>
            <a:r>
              <a:rPr lang="pt-BR" sz="1400"/>
              <a:t>Docentes em função das Horas-Aulas em Sala de Aula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AtividadesEnsino!$A$3</c:f>
              <c:strCache>
                <c:ptCount val="1"/>
                <c:pt idx="0">
                  <c:v>0 a 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3391540294347971E-17"/>
                  <c:y val="1.28458942632169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DE-41D6-AADC-73C5D59BA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AtividadesEnsino!$D$2</c:f>
              <c:strCache>
                <c:ptCount val="1"/>
                <c:pt idx="0">
                  <c:v>Horas-aulas dedicadas ao Ensino em Sala de Aula</c:v>
                </c:pt>
              </c:strCache>
            </c:strRef>
          </c:cat>
          <c:val>
            <c:numRef>
              <c:f>AtividadesEnsino!$C$3</c:f>
              <c:numCache>
                <c:formatCode>0.0%</c:formatCode>
                <c:ptCount val="1"/>
                <c:pt idx="0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E-41D6-AADC-73C5D59BA14C}"/>
            </c:ext>
          </c:extLst>
        </c:ser>
        <c:ser>
          <c:idx val="1"/>
          <c:order val="1"/>
          <c:tx>
            <c:strRef>
              <c:f>AtividadesEnsino!$A$4</c:f>
              <c:strCache>
                <c:ptCount val="1"/>
                <c:pt idx="0">
                  <c:v>5 a 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AtividadesEnsino!$D$2</c:f>
              <c:strCache>
                <c:ptCount val="1"/>
                <c:pt idx="0">
                  <c:v>Horas-aulas dedicadas ao Ensino em Sala de Aula</c:v>
                </c:pt>
              </c:strCache>
            </c:strRef>
          </c:cat>
          <c:val>
            <c:numRef>
              <c:f>AtividadesEnsino!$C$4</c:f>
              <c:numCache>
                <c:formatCode>0.0%</c:formatCode>
                <c:ptCount val="1"/>
                <c:pt idx="0">
                  <c:v>0.14516129032258066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E-41D6-AADC-73C5D59BA14C}"/>
            </c:ext>
          </c:extLst>
        </c:ser>
        <c:ser>
          <c:idx val="2"/>
          <c:order val="2"/>
          <c:tx>
            <c:strRef>
              <c:f>AtividadesEnsino!$A$5</c:f>
              <c:strCache>
                <c:ptCount val="1"/>
                <c:pt idx="0">
                  <c:v>9 a 12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AtividadesEnsino!$D$2</c:f>
              <c:strCache>
                <c:ptCount val="1"/>
                <c:pt idx="0">
                  <c:v>Horas-aulas dedicadas ao Ensino em Sala de Aula</c:v>
                </c:pt>
              </c:strCache>
            </c:strRef>
          </c:cat>
          <c:val>
            <c:numRef>
              <c:f>AtividadesEnsino!$C$5</c:f>
              <c:numCache>
                <c:formatCode>0.0%</c:formatCode>
                <c:ptCount val="1"/>
                <c:pt idx="0">
                  <c:v>0.35483870967741937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E-41D6-AADC-73C5D59BA14C}"/>
            </c:ext>
          </c:extLst>
        </c:ser>
        <c:ser>
          <c:idx val="3"/>
          <c:order val="3"/>
          <c:tx>
            <c:strRef>
              <c:f>AtividadesEnsino!$A$6</c:f>
              <c:strCache>
                <c:ptCount val="1"/>
                <c:pt idx="0">
                  <c:v>13 a 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AtividadesEnsino!$D$2</c:f>
              <c:strCache>
                <c:ptCount val="1"/>
                <c:pt idx="0">
                  <c:v>Horas-aulas dedicadas ao Ensino em Sala de Aula</c:v>
                </c:pt>
              </c:strCache>
            </c:strRef>
          </c:cat>
          <c:val>
            <c:numRef>
              <c:f>AtividadesEnsino!$C$6</c:f>
              <c:numCache>
                <c:formatCode>0.0%</c:formatCode>
                <c:ptCount val="1"/>
                <c:pt idx="0">
                  <c:v>0.41935483870967744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DE-41D6-AADC-73C5D59BA14C}"/>
            </c:ext>
          </c:extLst>
        </c:ser>
        <c:ser>
          <c:idx val="4"/>
          <c:order val="4"/>
          <c:tx>
            <c:strRef>
              <c:f>AtividadesEnsino!$A$7</c:f>
              <c:strCache>
                <c:ptCount val="1"/>
                <c:pt idx="0">
                  <c:v>17 a 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9.3566161177391885E-17"/>
                  <c:y val="1.04503603716200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DE-41D6-AADC-73C5D59BA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AtividadesEnsino!$D$2</c:f>
              <c:strCache>
                <c:ptCount val="1"/>
                <c:pt idx="0">
                  <c:v>Horas-aulas dedicadas ao Ensino em Sala de Aula</c:v>
                </c:pt>
              </c:strCache>
            </c:strRef>
          </c:cat>
          <c:val>
            <c:numRef>
              <c:f>AtividadesEnsino!$C$7</c:f>
              <c:numCache>
                <c:formatCode>0.0%</c:formatCode>
                <c:ptCount val="1"/>
                <c:pt idx="0">
                  <c:v>4.8387096774193547E-2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DE-41D6-AADC-73C5D59BA1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8822512"/>
        <c:axId val="787020208"/>
      </c:barChart>
      <c:catAx>
        <c:axId val="7888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020208"/>
        <c:crosses val="autoZero"/>
        <c:auto val="1"/>
        <c:lblAlgn val="ctr"/>
        <c:lblOffset val="100"/>
        <c:noMultiLvlLbl val="0"/>
      </c:catAx>
      <c:valAx>
        <c:axId val="7870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8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Atividades de Ensino x Docentes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AtividadesEnsino!$A$24</c:f>
              <c:strCache>
                <c:ptCount val="1"/>
                <c:pt idx="0">
                  <c:v>0 a 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8888888888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14-4984-84DB-A526F46D4B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AtividadesEnsino!$D$2</c:f>
              <c:strCache>
                <c:ptCount val="1"/>
                <c:pt idx="0">
                  <c:v>Horas-aulas dedicadas ao Ensino em Sala de Aula</c:v>
                </c:pt>
              </c:strCache>
            </c:strRef>
          </c:cat>
          <c:val>
            <c:numRef>
              <c:f>AtividadesEnsino!$C$24</c:f>
              <c:numCache>
                <c:formatCode>0.0%</c:formatCode>
                <c:ptCount val="1"/>
                <c:pt idx="0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4-4984-84DB-A526F46D4B3A}"/>
            </c:ext>
          </c:extLst>
        </c:ser>
        <c:ser>
          <c:idx val="1"/>
          <c:order val="1"/>
          <c:tx>
            <c:strRef>
              <c:f>AtividadesEnsino!$A$25</c:f>
              <c:strCache>
                <c:ptCount val="1"/>
                <c:pt idx="0">
                  <c:v>10,1 a 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7777777777778798E-3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14-4984-84DB-A526F46D4B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AtividadesEnsino!$D$2</c:f>
              <c:strCache>
                <c:ptCount val="1"/>
                <c:pt idx="0">
                  <c:v>Horas-aulas dedicadas ao Ensino em Sala de Aula</c:v>
                </c:pt>
              </c:strCache>
            </c:strRef>
          </c:cat>
          <c:val>
            <c:numRef>
              <c:f>AtividadesEnsino!$C$25</c:f>
              <c:numCache>
                <c:formatCode>0.0%</c:formatCode>
                <c:ptCount val="1"/>
                <c:pt idx="0">
                  <c:v>0.35483870967741937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4-4984-84DB-A526F46D4B3A}"/>
            </c:ext>
          </c:extLst>
        </c:ser>
        <c:ser>
          <c:idx val="2"/>
          <c:order val="2"/>
          <c:tx>
            <c:strRef>
              <c:f>AtividadesEnsino!$A$26</c:f>
              <c:strCache>
                <c:ptCount val="1"/>
                <c:pt idx="0">
                  <c:v>20,1 a 30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14-4984-84DB-A526F46D4B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AtividadesEnsino!$D$2</c:f>
              <c:strCache>
                <c:ptCount val="1"/>
                <c:pt idx="0">
                  <c:v>Horas-aulas dedicadas ao Ensino em Sala de Aula</c:v>
                </c:pt>
              </c:strCache>
            </c:strRef>
          </c:cat>
          <c:val>
            <c:numRef>
              <c:f>AtividadesEnsino!$C$26</c:f>
              <c:numCache>
                <c:formatCode>0.0%</c:formatCode>
                <c:ptCount val="1"/>
                <c:pt idx="0">
                  <c:v>0.56451612903225812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4-4984-84DB-A526F46D4B3A}"/>
            </c:ext>
          </c:extLst>
        </c:ser>
        <c:ser>
          <c:idx val="3"/>
          <c:order val="3"/>
          <c:tx>
            <c:strRef>
              <c:f>AtividadesEnsino!$A$27</c:f>
              <c:strCache>
                <c:ptCount val="1"/>
                <c:pt idx="0">
                  <c:v>30,1 a 40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0185067526415994E-16"/>
                  <c:y val="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14-4984-84DB-A526F46D4B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AtividadesEnsino!$D$2</c:f>
              <c:strCache>
                <c:ptCount val="1"/>
                <c:pt idx="0">
                  <c:v>Horas-aulas dedicadas ao Ensino em Sala de Aula</c:v>
                </c:pt>
              </c:strCache>
            </c:strRef>
          </c:cat>
          <c:val>
            <c:numRef>
              <c:f>AtividadesEnsino!$C$27</c:f>
              <c:numCache>
                <c:formatCode>0.0%</c:formatCode>
                <c:ptCount val="1"/>
                <c:pt idx="0">
                  <c:v>4.8387096774193547E-2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4-4984-84DB-A526F46D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8804912"/>
        <c:axId val="786992752"/>
      </c:barChart>
      <c:catAx>
        <c:axId val="788804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6992752"/>
        <c:crosses val="autoZero"/>
        <c:auto val="1"/>
        <c:lblAlgn val="ctr"/>
        <c:lblOffset val="100"/>
        <c:noMultiLvlLbl val="0"/>
      </c:catAx>
      <c:valAx>
        <c:axId val="7869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8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Dedicação à Orientação de Estudantes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8300925925925926"/>
          <c:w val="0.90286351706036749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Planilha2!$A$2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Planilha2!$A$9</c:f>
              <c:strCache>
                <c:ptCount val="1"/>
                <c:pt idx="0">
                  <c:v>Horas dedicadas à Orientação de Alunos</c:v>
                </c:pt>
              </c:strCache>
            </c:strRef>
          </c:cat>
          <c:val>
            <c:numRef>
              <c:f>Planilha2!$C$2</c:f>
              <c:numCache>
                <c:formatCode>0.0%</c:formatCode>
                <c:ptCount val="1"/>
                <c:pt idx="0">
                  <c:v>8.1967213114754092E-2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C-433C-AF41-36BAD2A062F3}"/>
            </c:ext>
          </c:extLst>
        </c:ser>
        <c:ser>
          <c:idx val="1"/>
          <c:order val="1"/>
          <c:tx>
            <c:strRef>
              <c:f>Planilha2!$A$3</c:f>
              <c:strCache>
                <c:ptCount val="1"/>
                <c:pt idx="0">
                  <c:v>0,1 a 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Planilha2!$A$9</c:f>
              <c:strCache>
                <c:ptCount val="1"/>
                <c:pt idx="0">
                  <c:v>Horas dedicadas à Orientação de Alunos</c:v>
                </c:pt>
              </c:strCache>
            </c:strRef>
          </c:cat>
          <c:val>
            <c:numRef>
              <c:f>Planilha2!$C$3</c:f>
              <c:numCache>
                <c:formatCode>0.0%</c:formatCode>
                <c:ptCount val="1"/>
                <c:pt idx="0">
                  <c:v>0.24590163934426229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C-433C-AF41-36BAD2A062F3}"/>
            </c:ext>
          </c:extLst>
        </c:ser>
        <c:ser>
          <c:idx val="2"/>
          <c:order val="2"/>
          <c:tx>
            <c:strRef>
              <c:f>Planilha2!$A$4</c:f>
              <c:strCache>
                <c:ptCount val="1"/>
                <c:pt idx="0">
                  <c:v>4,1 a 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Planilha2!$A$9</c:f>
              <c:strCache>
                <c:ptCount val="1"/>
                <c:pt idx="0">
                  <c:v>Horas dedicadas à Orientação de Alunos</c:v>
                </c:pt>
              </c:strCache>
            </c:strRef>
          </c:cat>
          <c:val>
            <c:numRef>
              <c:f>Planilha2!$C$4</c:f>
              <c:numCache>
                <c:formatCode>0.0%</c:formatCode>
                <c:ptCount val="1"/>
                <c:pt idx="0">
                  <c:v>0.34426229508196721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C-433C-AF41-36BAD2A062F3}"/>
            </c:ext>
          </c:extLst>
        </c:ser>
        <c:ser>
          <c:idx val="3"/>
          <c:order val="3"/>
          <c:tx>
            <c:strRef>
              <c:f>Planilha2!$A$5</c:f>
              <c:strCache>
                <c:ptCount val="1"/>
                <c:pt idx="0">
                  <c:v>8,1 a 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Planilha2!$A$9</c:f>
              <c:strCache>
                <c:ptCount val="1"/>
                <c:pt idx="0">
                  <c:v>Horas dedicadas à Orientação de Alunos</c:v>
                </c:pt>
              </c:strCache>
            </c:strRef>
          </c:cat>
          <c:val>
            <c:numRef>
              <c:f>Planilha2!$C$5</c:f>
              <c:numCache>
                <c:formatCode>0.0%</c:formatCode>
                <c:ptCount val="1"/>
                <c:pt idx="0">
                  <c:v>0.13114754098360656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C-433C-AF41-36BAD2A062F3}"/>
            </c:ext>
          </c:extLst>
        </c:ser>
        <c:ser>
          <c:idx val="4"/>
          <c:order val="4"/>
          <c:tx>
            <c:strRef>
              <c:f>Planilha2!$A$6</c:f>
              <c:strCache>
                <c:ptCount val="1"/>
                <c:pt idx="0">
                  <c:v>12,1 a 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Planilha2!$A$9</c:f>
              <c:strCache>
                <c:ptCount val="1"/>
                <c:pt idx="0">
                  <c:v>Horas dedicadas à Orientação de Alunos</c:v>
                </c:pt>
              </c:strCache>
            </c:strRef>
          </c:cat>
          <c:val>
            <c:numRef>
              <c:f>Planilha2!$C$6</c:f>
              <c:numCache>
                <c:formatCode>0.0%</c:formatCode>
                <c:ptCount val="1"/>
                <c:pt idx="0">
                  <c:v>0.13114754098360656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C-433C-AF41-36BAD2A062F3}"/>
            </c:ext>
          </c:extLst>
        </c:ser>
        <c:ser>
          <c:idx val="5"/>
          <c:order val="5"/>
          <c:tx>
            <c:strRef>
              <c:f>Planilha2!$A$7</c:f>
              <c:strCache>
                <c:ptCount val="1"/>
                <c:pt idx="0">
                  <c:v>16,1 a 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Planilha2!$A$9</c:f>
              <c:strCache>
                <c:ptCount val="1"/>
                <c:pt idx="0">
                  <c:v>Horas dedicadas à Orientação de Alunos</c:v>
                </c:pt>
              </c:strCache>
            </c:strRef>
          </c:cat>
          <c:val>
            <c:numRef>
              <c:f>Planilha2!$C$7</c:f>
              <c:numCache>
                <c:formatCode>0.0%</c:formatCode>
                <c:ptCount val="1"/>
                <c:pt idx="0">
                  <c:v>6.5573770491803282E-2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C-433C-AF41-36BAD2A062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9688704"/>
        <c:axId val="1273421872"/>
      </c:barChart>
      <c:catAx>
        <c:axId val="14396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421872"/>
        <c:crosses val="autoZero"/>
        <c:auto val="1"/>
        <c:lblAlgn val="ctr"/>
        <c:lblOffset val="100"/>
        <c:noMultiLvlLbl val="0"/>
      </c:catAx>
      <c:valAx>
        <c:axId val="12734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96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6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53B-4B9D-B193-3B5BF6C1C3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D53B-4B9D-B193-3B5BF6C1C3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53B-4B9D-B193-3B5BF6C1C3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D53B-4B9D-B193-3B5BF6C1C3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D53B-4B9D-B193-3B5BF6C1C3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53B-4B9D-B193-3B5BF6C1C37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A27A431-5AEA-4E15-853F-4014EC971EAE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53B-4B9D-B193-3B5BF6C1C3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4AEAAC-5321-41A7-A9C5-D33AFD3FDC2D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53B-4B9D-B193-3B5BF6C1C3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DC4A07-D62A-4B64-99B3-627AA7698FF8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53B-4B9D-B193-3B5BF6C1C3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9127BE-2E33-4B8A-B726-04F21B86825E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53B-4B9D-B193-3B5BF6C1C3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9F75DA-90A0-485A-8DA3-58C2A334EE1D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53B-4B9D-B193-3B5BF6C1C3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28F4C26-EA64-4AAC-B03B-48A5B566FD79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53B-4B9D-B193-3B5BF6C1C37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Planilha2!$A$2:$A$7</c:f>
              <c:strCache>
                <c:ptCount val="6"/>
                <c:pt idx="0">
                  <c:v>0</c:v>
                </c:pt>
                <c:pt idx="1">
                  <c:v>0,1 a 4</c:v>
                </c:pt>
                <c:pt idx="2">
                  <c:v>4,1 a 8</c:v>
                </c:pt>
                <c:pt idx="3">
                  <c:v>8,1 a 12</c:v>
                </c:pt>
                <c:pt idx="4">
                  <c:v>12,1 a 16</c:v>
                </c:pt>
                <c:pt idx="5">
                  <c:v>16,1 a 20</c:v>
                </c:pt>
              </c:strCache>
            </c:strRef>
          </c:cat>
          <c:val>
            <c:numRef>
              <c:f>Planilha2!$C$2:$C$7</c:f>
              <c:numCache>
                <c:formatCode>0.0%</c:formatCode>
                <c:ptCount val="6"/>
                <c:pt idx="0">
                  <c:v>8.1967213114754092E-2</c:v>
                </c:pt>
                <c:pt idx="1">
                  <c:v>0.24590163934426229</c:v>
                </c:pt>
                <c:pt idx="2">
                  <c:v>0.34426229508196721</c:v>
                </c:pt>
                <c:pt idx="3">
                  <c:v>0.13114754098360656</c:v>
                </c:pt>
                <c:pt idx="4">
                  <c:v>0.13114754098360656</c:v>
                </c:pt>
                <c:pt idx="5">
                  <c:v>6.5573770491803282E-2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B-4B9D-B193-3B5BF6C1C3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404811</xdr:colOff>
      <xdr:row>2</xdr:row>
      <xdr:rowOff>142875</xdr:rowOff>
    </xdr:from>
    <xdr:to>
      <xdr:col>10</xdr:col>
      <xdr:colOff>581024</xdr:colOff>
      <xdr:row>22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7CB0CF-A12C-4C61-A941-2CA7DDB89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23</xdr:row>
      <xdr:rowOff>104775</xdr:rowOff>
    </xdr:from>
    <xdr:to>
      <xdr:col>9</xdr:col>
      <xdr:colOff>285750</xdr:colOff>
      <xdr:row>42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D0B278-6A23-4F24-814C-020BA8332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0</xdr:row>
      <xdr:rowOff>152400</xdr:rowOff>
    </xdr:from>
    <xdr:to>
      <xdr:col>10</xdr:col>
      <xdr:colOff>395287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92605C-A308-44CF-A3FE-B5FBE92DB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1</xdr:row>
      <xdr:rowOff>0</xdr:rowOff>
    </xdr:from>
    <xdr:to>
      <xdr:col>19</xdr:col>
      <xdr:colOff>571500</xdr:colOff>
      <xdr:row>30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FE5A96-12FD-45C2-AF18-30D4C1E1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H24" sqref="H24"/>
    </sheetView>
  </sheetViews>
  <sheetFormatPr defaultColWidth="12.625" defaultRowHeight="15" customHeight="1" x14ac:dyDescent="0.2"/>
  <cols>
    <col min="1" max="1" width="4.25" customWidth="1"/>
    <col min="2" max="2" width="29.875" customWidth="1"/>
    <col min="3" max="3" width="9.875" customWidth="1"/>
    <col min="4" max="4" width="7.25" customWidth="1"/>
    <col min="5" max="5" width="5.25" customWidth="1"/>
    <col min="6" max="6" width="4.375" customWidth="1"/>
    <col min="7" max="7" width="4.625" customWidth="1"/>
    <col min="8" max="8" width="5.25" customWidth="1"/>
    <col min="9" max="9" width="5.375" customWidth="1"/>
    <col min="10" max="11" width="4.75" customWidth="1"/>
    <col min="12" max="12" width="5.375" customWidth="1"/>
    <col min="13" max="13" width="5.875" customWidth="1"/>
    <col min="14" max="14" width="5" customWidth="1"/>
    <col min="15" max="15" width="5.25" customWidth="1"/>
    <col min="16" max="16" width="6.125" customWidth="1"/>
    <col min="17" max="17" width="6.25" customWidth="1"/>
    <col min="18" max="18" width="4.25" customWidth="1"/>
    <col min="19" max="19" width="4.625" customWidth="1"/>
    <col min="20" max="21" width="4.5" customWidth="1"/>
    <col min="22" max="23" width="8" customWidth="1"/>
    <col min="24" max="24" width="9.625" customWidth="1"/>
    <col min="25" max="25" width="8" customWidth="1"/>
    <col min="26" max="26" width="7.625" customWidth="1"/>
  </cols>
  <sheetData>
    <row r="1" spans="1:26" ht="22.5" customHeight="1" x14ac:dyDescent="0.25">
      <c r="A1" s="2"/>
      <c r="B1" s="4" t="s">
        <v>0</v>
      </c>
      <c r="C1" s="4" t="s">
        <v>1</v>
      </c>
      <c r="D1" s="4" t="s">
        <v>2</v>
      </c>
      <c r="E1" s="36" t="s">
        <v>3</v>
      </c>
      <c r="F1" s="34"/>
      <c r="G1" s="35"/>
      <c r="H1" s="36" t="s">
        <v>5</v>
      </c>
      <c r="I1" s="35"/>
      <c r="J1" s="36" t="s">
        <v>6</v>
      </c>
      <c r="K1" s="35"/>
      <c r="L1" s="36" t="s">
        <v>7</v>
      </c>
      <c r="M1" s="35"/>
      <c r="N1" s="36" t="s">
        <v>8</v>
      </c>
      <c r="O1" s="35"/>
      <c r="P1" s="36" t="s">
        <v>9</v>
      </c>
      <c r="Q1" s="35"/>
      <c r="R1" s="36" t="s">
        <v>11</v>
      </c>
      <c r="S1" s="35"/>
      <c r="T1" s="36" t="s">
        <v>13</v>
      </c>
      <c r="U1" s="35"/>
      <c r="V1" s="8"/>
      <c r="W1" s="8"/>
      <c r="X1" s="8"/>
      <c r="Y1" s="8"/>
      <c r="Z1" s="8"/>
    </row>
    <row r="2" spans="1:26" ht="15" customHeight="1" x14ac:dyDescent="0.25">
      <c r="A2" s="2">
        <v>1</v>
      </c>
      <c r="B2" s="9" t="s">
        <v>19</v>
      </c>
      <c r="C2" s="11">
        <v>411635</v>
      </c>
      <c r="D2" s="2" t="s">
        <v>20</v>
      </c>
      <c r="E2" s="2">
        <v>12</v>
      </c>
      <c r="F2" s="13">
        <f t="shared" ref="F2:F73" si="0">INT((E2*50)/60)</f>
        <v>10</v>
      </c>
      <c r="G2" s="13">
        <f t="shared" ref="G2:G73" si="1">(((E2*50)/60)-F2)*60</f>
        <v>0</v>
      </c>
      <c r="H2" s="2">
        <v>17</v>
      </c>
      <c r="I2" s="2">
        <v>0</v>
      </c>
      <c r="J2" s="2">
        <v>18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5</v>
      </c>
      <c r="Q2" s="2">
        <v>0</v>
      </c>
      <c r="R2" s="2">
        <v>0</v>
      </c>
      <c r="S2" s="2">
        <v>0</v>
      </c>
      <c r="T2" s="13">
        <f t="shared" ref="T2:T15" si="2">SUM(H2,L2,N2,P2,J2,R2)+INT(SUM(S2,K2,Q2,O2,M2,I2)/60)</f>
        <v>40</v>
      </c>
      <c r="U2" s="13">
        <f t="shared" ref="U2:U15" si="3">((SUM(S2,K2,Q2,O2,M2,I2)/60)-INT(SUM(S2,K2,Q2,O2,M2,I2)/60))*60</f>
        <v>0</v>
      </c>
      <c r="V2" s="8"/>
      <c r="W2" s="8"/>
      <c r="X2" s="8"/>
      <c r="Y2" s="8"/>
      <c r="Z2" s="8"/>
    </row>
    <row r="3" spans="1:26" x14ac:dyDescent="0.25">
      <c r="A3" s="2">
        <v>2</v>
      </c>
      <c r="B3" s="9" t="s">
        <v>21</v>
      </c>
      <c r="C3" s="11">
        <v>1374834</v>
      </c>
      <c r="D3" s="2" t="s">
        <v>20</v>
      </c>
      <c r="E3" s="2">
        <v>10</v>
      </c>
      <c r="F3" s="13">
        <f t="shared" si="0"/>
        <v>8</v>
      </c>
      <c r="G3" s="13">
        <f t="shared" si="1"/>
        <v>20.000000000000036</v>
      </c>
      <c r="H3" s="2">
        <v>21</v>
      </c>
      <c r="I3" s="2">
        <v>20</v>
      </c>
      <c r="J3" s="2">
        <v>13</v>
      </c>
      <c r="K3" s="2">
        <v>0</v>
      </c>
      <c r="L3" s="2">
        <v>3</v>
      </c>
      <c r="M3" s="2">
        <v>40</v>
      </c>
      <c r="N3" s="2">
        <v>0</v>
      </c>
      <c r="O3" s="2">
        <v>0</v>
      </c>
      <c r="P3" s="2">
        <v>2</v>
      </c>
      <c r="Q3" s="2">
        <v>0</v>
      </c>
      <c r="R3" s="2">
        <v>0</v>
      </c>
      <c r="S3" s="2">
        <v>0</v>
      </c>
      <c r="T3" s="13">
        <f t="shared" si="2"/>
        <v>40</v>
      </c>
      <c r="U3" s="13">
        <f t="shared" si="3"/>
        <v>0</v>
      </c>
      <c r="V3" s="8"/>
      <c r="W3" s="15" t="s">
        <v>22</v>
      </c>
      <c r="X3" s="15"/>
      <c r="Y3" s="15"/>
      <c r="Z3" s="8"/>
    </row>
    <row r="4" spans="1:26" x14ac:dyDescent="0.25">
      <c r="A4" s="2">
        <v>3</v>
      </c>
      <c r="B4" s="9" t="s">
        <v>23</v>
      </c>
      <c r="C4" s="11">
        <v>2321526</v>
      </c>
      <c r="D4" s="2" t="s">
        <v>20</v>
      </c>
      <c r="E4" s="2">
        <v>8</v>
      </c>
      <c r="F4" s="13">
        <f t="shared" si="0"/>
        <v>6</v>
      </c>
      <c r="G4" s="13">
        <f t="shared" si="1"/>
        <v>40.000000000000014</v>
      </c>
      <c r="H4" s="2">
        <v>13</v>
      </c>
      <c r="I4" s="2">
        <v>40</v>
      </c>
      <c r="J4" s="2">
        <v>4</v>
      </c>
      <c r="K4" s="2">
        <v>0</v>
      </c>
      <c r="L4" s="2">
        <v>7</v>
      </c>
      <c r="M4" s="2">
        <v>20</v>
      </c>
      <c r="N4" s="2">
        <v>1</v>
      </c>
      <c r="O4" s="2">
        <v>0</v>
      </c>
      <c r="P4" s="2">
        <v>10</v>
      </c>
      <c r="Q4" s="2">
        <v>0</v>
      </c>
      <c r="R4" s="2">
        <v>4</v>
      </c>
      <c r="S4" s="2">
        <v>0</v>
      </c>
      <c r="T4" s="13">
        <f t="shared" si="2"/>
        <v>40</v>
      </c>
      <c r="U4" s="13">
        <f t="shared" si="3"/>
        <v>0</v>
      </c>
      <c r="V4" s="8"/>
      <c r="W4" s="15"/>
      <c r="X4" s="15"/>
      <c r="Y4" s="15"/>
      <c r="Z4" s="8"/>
    </row>
    <row r="5" spans="1:26" x14ac:dyDescent="0.25">
      <c r="A5" s="2">
        <v>4</v>
      </c>
      <c r="B5" s="9" t="s">
        <v>24</v>
      </c>
      <c r="C5" s="11">
        <v>412372</v>
      </c>
      <c r="D5" s="2" t="s">
        <v>20</v>
      </c>
      <c r="E5" s="2">
        <v>14</v>
      </c>
      <c r="F5" s="13">
        <f t="shared" si="0"/>
        <v>11</v>
      </c>
      <c r="G5" s="13">
        <f t="shared" si="1"/>
        <v>39.999999999999964</v>
      </c>
      <c r="H5" s="2">
        <v>22</v>
      </c>
      <c r="I5" s="2">
        <v>50</v>
      </c>
      <c r="J5" s="2">
        <v>0</v>
      </c>
      <c r="K5" s="2">
        <v>0</v>
      </c>
      <c r="L5" s="2">
        <v>9</v>
      </c>
      <c r="M5" s="2">
        <v>0</v>
      </c>
      <c r="N5" s="2">
        <v>4</v>
      </c>
      <c r="O5" s="2">
        <v>0</v>
      </c>
      <c r="P5" s="2">
        <v>1</v>
      </c>
      <c r="Q5" s="2">
        <v>0</v>
      </c>
      <c r="R5" s="2">
        <v>3</v>
      </c>
      <c r="S5" s="2">
        <v>10</v>
      </c>
      <c r="T5" s="13">
        <f t="shared" si="2"/>
        <v>40</v>
      </c>
      <c r="U5" s="13">
        <f t="shared" si="3"/>
        <v>0</v>
      </c>
      <c r="V5" s="8"/>
      <c r="W5" s="15" t="s">
        <v>25</v>
      </c>
      <c r="X5" s="15"/>
      <c r="Y5" s="15"/>
      <c r="Z5" s="8"/>
    </row>
    <row r="6" spans="1:26" x14ac:dyDescent="0.25">
      <c r="A6" s="2">
        <v>5</v>
      </c>
      <c r="B6" s="9" t="s">
        <v>26</v>
      </c>
      <c r="C6" s="11">
        <v>1809940</v>
      </c>
      <c r="D6" s="2" t="s">
        <v>20</v>
      </c>
      <c r="E6" s="2">
        <v>10</v>
      </c>
      <c r="F6" s="13">
        <f t="shared" si="0"/>
        <v>8</v>
      </c>
      <c r="G6" s="13">
        <f t="shared" si="1"/>
        <v>20.000000000000036</v>
      </c>
      <c r="H6" s="2">
        <v>13</v>
      </c>
      <c r="I6" s="2">
        <v>20</v>
      </c>
      <c r="J6" s="2">
        <v>3</v>
      </c>
      <c r="K6" s="2">
        <v>30</v>
      </c>
      <c r="L6" s="2">
        <v>19</v>
      </c>
      <c r="M6" s="2">
        <v>0</v>
      </c>
      <c r="N6" s="2">
        <v>0</v>
      </c>
      <c r="O6" s="2">
        <v>0</v>
      </c>
      <c r="P6" s="2">
        <v>0</v>
      </c>
      <c r="Q6" s="2">
        <v>10</v>
      </c>
      <c r="R6" s="2">
        <v>4</v>
      </c>
      <c r="S6" s="2">
        <v>0</v>
      </c>
      <c r="T6" s="13">
        <f t="shared" si="2"/>
        <v>40</v>
      </c>
      <c r="U6" s="13">
        <f t="shared" si="3"/>
        <v>0</v>
      </c>
      <c r="V6" s="8"/>
      <c r="W6" s="15" t="s">
        <v>27</v>
      </c>
      <c r="X6" s="15"/>
      <c r="Y6" s="15"/>
      <c r="Z6" s="8"/>
    </row>
    <row r="7" spans="1:26" x14ac:dyDescent="0.25">
      <c r="A7" s="2">
        <v>6</v>
      </c>
      <c r="B7" s="9" t="s">
        <v>28</v>
      </c>
      <c r="C7" s="11">
        <v>413305</v>
      </c>
      <c r="D7" s="2" t="s">
        <v>20</v>
      </c>
      <c r="E7" s="2">
        <v>13</v>
      </c>
      <c r="F7" s="13">
        <f t="shared" si="0"/>
        <v>10</v>
      </c>
      <c r="G7" s="13">
        <f t="shared" si="1"/>
        <v>50.000000000000036</v>
      </c>
      <c r="H7" s="2">
        <v>22</v>
      </c>
      <c r="I7" s="2">
        <v>10</v>
      </c>
      <c r="J7" s="2">
        <v>13</v>
      </c>
      <c r="K7" s="2">
        <v>0</v>
      </c>
      <c r="L7" s="2">
        <v>3</v>
      </c>
      <c r="M7" s="2">
        <v>50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13">
        <f t="shared" si="2"/>
        <v>40</v>
      </c>
      <c r="U7" s="13">
        <f t="shared" si="3"/>
        <v>0</v>
      </c>
      <c r="V7" s="8"/>
      <c r="W7" s="15"/>
      <c r="X7" s="15"/>
      <c r="Y7" s="15"/>
      <c r="Z7" s="8"/>
    </row>
    <row r="8" spans="1:26" x14ac:dyDescent="0.25">
      <c r="A8" s="2">
        <v>7</v>
      </c>
      <c r="B8" s="9" t="s">
        <v>29</v>
      </c>
      <c r="C8" s="11"/>
      <c r="D8" s="2" t="s">
        <v>20</v>
      </c>
      <c r="E8" s="2">
        <v>15</v>
      </c>
      <c r="F8" s="13">
        <f t="shared" si="0"/>
        <v>12</v>
      </c>
      <c r="G8" s="13">
        <f t="shared" si="1"/>
        <v>30</v>
      </c>
      <c r="H8" s="2">
        <v>31</v>
      </c>
      <c r="I8" s="2">
        <v>0</v>
      </c>
      <c r="J8" s="2">
        <v>3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2">
        <v>4</v>
      </c>
      <c r="S8" s="2">
        <v>0</v>
      </c>
      <c r="T8" s="13">
        <f t="shared" si="2"/>
        <v>40</v>
      </c>
      <c r="U8" s="13">
        <f t="shared" si="3"/>
        <v>0</v>
      </c>
      <c r="V8" s="8"/>
      <c r="W8" s="8"/>
      <c r="X8" s="8"/>
      <c r="Y8" s="8"/>
      <c r="Z8" s="8"/>
    </row>
    <row r="9" spans="1:26" x14ac:dyDescent="0.25">
      <c r="A9" s="2">
        <v>8</v>
      </c>
      <c r="B9" s="9" t="s">
        <v>30</v>
      </c>
      <c r="C9" s="11">
        <v>413457</v>
      </c>
      <c r="D9" s="2" t="s">
        <v>20</v>
      </c>
      <c r="E9" s="2">
        <v>11</v>
      </c>
      <c r="F9" s="13">
        <f t="shared" si="0"/>
        <v>9</v>
      </c>
      <c r="G9" s="13">
        <f t="shared" si="1"/>
        <v>9.9999999999999645</v>
      </c>
      <c r="H9" s="2">
        <v>15</v>
      </c>
      <c r="I9" s="2">
        <v>25</v>
      </c>
      <c r="J9" s="2">
        <v>5</v>
      </c>
      <c r="K9" s="2">
        <v>40</v>
      </c>
      <c r="L9" s="2">
        <v>18</v>
      </c>
      <c r="M9" s="2">
        <v>20</v>
      </c>
      <c r="N9" s="2">
        <v>0</v>
      </c>
      <c r="O9" s="2">
        <v>30</v>
      </c>
      <c r="P9" s="2">
        <v>0</v>
      </c>
      <c r="Q9" s="2">
        <v>5</v>
      </c>
      <c r="R9" s="2">
        <v>0</v>
      </c>
      <c r="S9" s="2">
        <v>0</v>
      </c>
      <c r="T9" s="13">
        <f t="shared" si="2"/>
        <v>40</v>
      </c>
      <c r="U9" s="13">
        <f t="shared" si="3"/>
        <v>0</v>
      </c>
      <c r="V9" s="8"/>
      <c r="W9" s="8"/>
      <c r="X9" s="8"/>
      <c r="Y9" s="8"/>
      <c r="Z9" s="8"/>
    </row>
    <row r="10" spans="1:26" ht="14.25" customHeight="1" x14ac:dyDescent="0.25">
      <c r="A10" s="2">
        <v>9</v>
      </c>
      <c r="B10" s="9" t="s">
        <v>31</v>
      </c>
      <c r="C10" s="11">
        <v>1761753</v>
      </c>
      <c r="D10" s="2" t="s">
        <v>20</v>
      </c>
      <c r="E10" s="16">
        <v>14</v>
      </c>
      <c r="F10" s="13">
        <f t="shared" si="0"/>
        <v>11</v>
      </c>
      <c r="G10" s="13">
        <f t="shared" si="1"/>
        <v>39.999999999999964</v>
      </c>
      <c r="H10" s="16">
        <v>24</v>
      </c>
      <c r="I10" s="2">
        <v>0</v>
      </c>
      <c r="J10" s="16">
        <v>2</v>
      </c>
      <c r="K10" s="16">
        <v>0</v>
      </c>
      <c r="L10" s="2">
        <v>0</v>
      </c>
      <c r="M10" s="2">
        <v>0</v>
      </c>
      <c r="N10" s="16">
        <v>12</v>
      </c>
      <c r="O10" s="2">
        <v>0</v>
      </c>
      <c r="P10" s="16">
        <v>2</v>
      </c>
      <c r="Q10" s="2">
        <v>0</v>
      </c>
      <c r="R10" s="2">
        <v>0</v>
      </c>
      <c r="S10" s="2">
        <v>0</v>
      </c>
      <c r="T10" s="13">
        <f t="shared" si="2"/>
        <v>40</v>
      </c>
      <c r="U10" s="13">
        <f t="shared" si="3"/>
        <v>0</v>
      </c>
      <c r="V10" s="8"/>
      <c r="W10" s="8"/>
      <c r="X10" s="8"/>
      <c r="Y10" s="8"/>
      <c r="Z10" s="8"/>
    </row>
    <row r="11" spans="1:26" x14ac:dyDescent="0.25">
      <c r="A11" s="2">
        <v>10</v>
      </c>
      <c r="B11" s="9" t="s">
        <v>32</v>
      </c>
      <c r="C11" s="11">
        <v>1807511</v>
      </c>
      <c r="D11" s="2" t="s">
        <v>20</v>
      </c>
      <c r="E11" s="2">
        <v>16</v>
      </c>
      <c r="F11" s="13">
        <f t="shared" si="0"/>
        <v>13</v>
      </c>
      <c r="G11" s="13">
        <f t="shared" si="1"/>
        <v>20.000000000000036</v>
      </c>
      <c r="H11" s="2">
        <v>26</v>
      </c>
      <c r="I11" s="2">
        <v>10</v>
      </c>
      <c r="J11" s="2">
        <v>7</v>
      </c>
      <c r="K11" s="2">
        <v>0</v>
      </c>
      <c r="L11" s="2">
        <v>3</v>
      </c>
      <c r="M11" s="2">
        <v>50</v>
      </c>
      <c r="N11" s="2">
        <v>0</v>
      </c>
      <c r="O11" s="2">
        <v>0</v>
      </c>
      <c r="P11" s="2">
        <v>2</v>
      </c>
      <c r="Q11" s="2">
        <v>0</v>
      </c>
      <c r="R11" s="2">
        <v>1</v>
      </c>
      <c r="S11" s="2">
        <v>0</v>
      </c>
      <c r="T11" s="13">
        <f t="shared" si="2"/>
        <v>40</v>
      </c>
      <c r="U11" s="13">
        <f t="shared" si="3"/>
        <v>0</v>
      </c>
      <c r="V11" s="8"/>
      <c r="W11" s="8"/>
      <c r="X11" s="8"/>
      <c r="Y11" s="8"/>
      <c r="Z11" s="8"/>
    </row>
    <row r="12" spans="1:26" x14ac:dyDescent="0.25">
      <c r="A12" s="2">
        <v>11</v>
      </c>
      <c r="B12" s="9" t="s">
        <v>33</v>
      </c>
      <c r="C12" s="11">
        <v>1562589</v>
      </c>
      <c r="D12" s="2" t="s">
        <v>20</v>
      </c>
      <c r="E12" s="2">
        <v>18</v>
      </c>
      <c r="F12" s="13">
        <f t="shared" si="0"/>
        <v>15</v>
      </c>
      <c r="G12" s="13">
        <f t="shared" si="1"/>
        <v>0</v>
      </c>
      <c r="H12" s="2">
        <v>27</v>
      </c>
      <c r="I12" s="2">
        <v>20</v>
      </c>
      <c r="J12" s="2">
        <v>8</v>
      </c>
      <c r="K12" s="2">
        <v>0</v>
      </c>
      <c r="L12" s="2">
        <v>1</v>
      </c>
      <c r="M12" s="2">
        <v>40</v>
      </c>
      <c r="N12" s="2">
        <v>0</v>
      </c>
      <c r="O12" s="2">
        <v>0</v>
      </c>
      <c r="P12" s="2">
        <v>3</v>
      </c>
      <c r="Q12" s="2">
        <v>0</v>
      </c>
      <c r="R12" s="2">
        <v>0</v>
      </c>
      <c r="S12" s="2">
        <v>0</v>
      </c>
      <c r="T12" s="13">
        <f t="shared" si="2"/>
        <v>40</v>
      </c>
      <c r="U12" s="13">
        <f t="shared" si="3"/>
        <v>0</v>
      </c>
      <c r="V12" s="8"/>
      <c r="W12" s="8"/>
      <c r="X12" s="8"/>
      <c r="Y12" s="8"/>
      <c r="Z12" s="8"/>
    </row>
    <row r="13" spans="1:26" x14ac:dyDescent="0.25">
      <c r="A13" s="2">
        <v>12</v>
      </c>
      <c r="B13" s="9" t="s">
        <v>34</v>
      </c>
      <c r="C13" s="11">
        <v>1663997</v>
      </c>
      <c r="D13" s="2" t="s">
        <v>20</v>
      </c>
      <c r="E13" s="2">
        <v>13</v>
      </c>
      <c r="F13" s="13">
        <f t="shared" si="0"/>
        <v>10</v>
      </c>
      <c r="G13" s="13">
        <f t="shared" si="1"/>
        <v>50.000000000000036</v>
      </c>
      <c r="H13" s="2">
        <v>22</v>
      </c>
      <c r="I13" s="2">
        <v>0</v>
      </c>
      <c r="J13" s="2">
        <v>14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3</v>
      </c>
      <c r="Q13" s="2">
        <v>0</v>
      </c>
      <c r="R13" s="2">
        <v>0</v>
      </c>
      <c r="S13" s="2">
        <v>0</v>
      </c>
      <c r="T13" s="13">
        <f t="shared" si="2"/>
        <v>40</v>
      </c>
      <c r="U13" s="13">
        <f t="shared" si="3"/>
        <v>0</v>
      </c>
      <c r="V13" s="8"/>
      <c r="W13" s="8"/>
      <c r="X13" s="8"/>
      <c r="Y13" s="8"/>
      <c r="Z13" s="8"/>
    </row>
    <row r="14" spans="1:26" x14ac:dyDescent="0.25">
      <c r="A14" s="2">
        <v>13</v>
      </c>
      <c r="B14" s="9" t="s">
        <v>35</v>
      </c>
      <c r="C14" s="11">
        <v>413333</v>
      </c>
      <c r="D14" s="2" t="s">
        <v>20</v>
      </c>
      <c r="E14" s="2">
        <v>11</v>
      </c>
      <c r="F14" s="13">
        <f t="shared" si="0"/>
        <v>9</v>
      </c>
      <c r="G14" s="13">
        <f t="shared" si="1"/>
        <v>9.9999999999999645</v>
      </c>
      <c r="H14" s="2">
        <v>27</v>
      </c>
      <c r="I14" s="2">
        <v>20</v>
      </c>
      <c r="J14" s="2">
        <v>6</v>
      </c>
      <c r="K14" s="2">
        <v>0</v>
      </c>
      <c r="L14" s="2">
        <v>4</v>
      </c>
      <c r="M14" s="2">
        <v>20</v>
      </c>
      <c r="N14" s="2">
        <v>1</v>
      </c>
      <c r="O14" s="2">
        <v>0</v>
      </c>
      <c r="P14" s="2">
        <v>0</v>
      </c>
      <c r="Q14" s="2">
        <v>0</v>
      </c>
      <c r="R14" s="2">
        <v>1</v>
      </c>
      <c r="S14" s="2">
        <v>20</v>
      </c>
      <c r="T14" s="13">
        <f t="shared" si="2"/>
        <v>40</v>
      </c>
      <c r="U14" s="13">
        <f t="shared" si="3"/>
        <v>0</v>
      </c>
      <c r="V14" s="8"/>
      <c r="W14" s="8"/>
      <c r="X14" s="8"/>
      <c r="Y14" s="8"/>
      <c r="Z14" s="8"/>
    </row>
    <row r="15" spans="1:26" x14ac:dyDescent="0.25">
      <c r="A15" s="2">
        <v>14</v>
      </c>
      <c r="B15" s="9" t="s">
        <v>36</v>
      </c>
      <c r="C15" s="11">
        <v>413274</v>
      </c>
      <c r="D15" s="2" t="s">
        <v>20</v>
      </c>
      <c r="E15" s="2">
        <v>11</v>
      </c>
      <c r="F15" s="13">
        <f t="shared" si="0"/>
        <v>9</v>
      </c>
      <c r="G15" s="13">
        <f t="shared" si="1"/>
        <v>9.9999999999999645</v>
      </c>
      <c r="H15" s="2">
        <v>20</v>
      </c>
      <c r="I15" s="2">
        <v>20</v>
      </c>
      <c r="J15" s="2">
        <v>5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14</v>
      </c>
      <c r="Q15" s="2">
        <v>40</v>
      </c>
      <c r="R15" s="2">
        <v>0</v>
      </c>
      <c r="S15" s="2">
        <v>0</v>
      </c>
      <c r="T15" s="13">
        <f t="shared" si="2"/>
        <v>40</v>
      </c>
      <c r="U15" s="13">
        <f t="shared" si="3"/>
        <v>0</v>
      </c>
      <c r="V15" s="8"/>
      <c r="W15" s="8"/>
      <c r="X15" s="8"/>
      <c r="Y15" s="8"/>
      <c r="Z15" s="8"/>
    </row>
    <row r="16" spans="1:26" x14ac:dyDescent="0.25">
      <c r="A16" s="2">
        <v>15</v>
      </c>
      <c r="B16" s="9" t="s">
        <v>37</v>
      </c>
      <c r="C16" s="11">
        <v>3098389</v>
      </c>
      <c r="D16" s="2"/>
      <c r="E16" s="17">
        <v>0</v>
      </c>
      <c r="F16" s="13">
        <f t="shared" si="0"/>
        <v>0</v>
      </c>
      <c r="G16" s="13">
        <f t="shared" si="1"/>
        <v>0</v>
      </c>
      <c r="H16" s="33" t="s">
        <v>38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5"/>
      <c r="V16" s="8"/>
      <c r="W16" s="8"/>
      <c r="X16" s="8"/>
      <c r="Y16" s="8"/>
      <c r="Z16" s="8"/>
    </row>
    <row r="17" spans="1:26" x14ac:dyDescent="0.25">
      <c r="A17" s="2">
        <v>16</v>
      </c>
      <c r="B17" s="9" t="s">
        <v>39</v>
      </c>
      <c r="C17" s="11">
        <v>1664028</v>
      </c>
      <c r="D17" s="2" t="s">
        <v>20</v>
      </c>
      <c r="E17" s="2">
        <v>20</v>
      </c>
      <c r="F17" s="13">
        <f t="shared" si="0"/>
        <v>16</v>
      </c>
      <c r="G17" s="13">
        <f t="shared" si="1"/>
        <v>40.000000000000071</v>
      </c>
      <c r="H17" s="2">
        <v>23</v>
      </c>
      <c r="I17" s="2">
        <v>40</v>
      </c>
      <c r="J17" s="2">
        <v>9</v>
      </c>
      <c r="K17" s="2">
        <v>20</v>
      </c>
      <c r="L17" s="2">
        <v>5</v>
      </c>
      <c r="M17" s="2">
        <v>0</v>
      </c>
      <c r="N17" s="2">
        <v>0</v>
      </c>
      <c r="O17" s="2">
        <v>0</v>
      </c>
      <c r="P17" s="2">
        <v>2</v>
      </c>
      <c r="Q17" s="2">
        <v>0</v>
      </c>
      <c r="R17" s="2">
        <v>0</v>
      </c>
      <c r="S17" s="2">
        <v>0</v>
      </c>
      <c r="T17" s="13">
        <f t="shared" ref="T17:T25" si="4">SUM(H17,L17,N17,P17,J17,R17)+INT(SUM(S17,K17,Q17,O17,M17,I17)/60)</f>
        <v>40</v>
      </c>
      <c r="U17" s="13">
        <f t="shared" ref="U17:U25" si="5">((SUM(S17,K17,Q17,O17,M17,I17)/60)-INT(SUM(S17,K17,Q17,O17,M17,I17)/60))*60</f>
        <v>0</v>
      </c>
      <c r="V17" s="8"/>
      <c r="W17" s="8"/>
      <c r="X17" s="8"/>
      <c r="Y17" s="8"/>
      <c r="Z17" s="8"/>
    </row>
    <row r="18" spans="1:26" x14ac:dyDescent="0.25">
      <c r="A18" s="2">
        <v>17</v>
      </c>
      <c r="B18" s="9" t="s">
        <v>40</v>
      </c>
      <c r="C18" s="11">
        <v>2372879</v>
      </c>
      <c r="D18" s="2" t="s">
        <v>20</v>
      </c>
      <c r="E18" s="2">
        <v>12</v>
      </c>
      <c r="F18" s="13">
        <f t="shared" si="0"/>
        <v>10</v>
      </c>
      <c r="G18" s="13">
        <f t="shared" si="1"/>
        <v>0</v>
      </c>
      <c r="H18" s="2">
        <v>18</v>
      </c>
      <c r="I18" s="2">
        <v>0</v>
      </c>
      <c r="J18" s="2">
        <v>11</v>
      </c>
      <c r="K18" s="2">
        <v>0</v>
      </c>
      <c r="L18" s="2">
        <v>0</v>
      </c>
      <c r="M18" s="2">
        <v>0</v>
      </c>
      <c r="N18" s="2">
        <v>10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13">
        <f t="shared" si="4"/>
        <v>40</v>
      </c>
      <c r="U18" s="13">
        <f t="shared" si="5"/>
        <v>0</v>
      </c>
      <c r="V18" s="8"/>
      <c r="W18" s="8"/>
      <c r="X18" s="8"/>
      <c r="Y18" s="8"/>
      <c r="Z18" s="8"/>
    </row>
    <row r="19" spans="1:26" x14ac:dyDescent="0.25">
      <c r="A19" s="2">
        <v>18</v>
      </c>
      <c r="B19" s="9" t="s">
        <v>41</v>
      </c>
      <c r="C19" s="11">
        <v>1658388</v>
      </c>
      <c r="D19" s="2" t="s">
        <v>20</v>
      </c>
      <c r="E19" s="2">
        <v>7</v>
      </c>
      <c r="F19" s="13">
        <f t="shared" si="0"/>
        <v>5</v>
      </c>
      <c r="G19" s="13">
        <f t="shared" si="1"/>
        <v>49.999999999999986</v>
      </c>
      <c r="H19" s="2">
        <v>14</v>
      </c>
      <c r="I19" s="2">
        <v>0</v>
      </c>
      <c r="J19" s="2">
        <v>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20</v>
      </c>
      <c r="Q19" s="2">
        <v>0</v>
      </c>
      <c r="R19" s="2">
        <v>1</v>
      </c>
      <c r="S19" s="2">
        <v>0</v>
      </c>
      <c r="T19" s="13">
        <f t="shared" si="4"/>
        <v>40</v>
      </c>
      <c r="U19" s="13">
        <f t="shared" si="5"/>
        <v>0</v>
      </c>
      <c r="V19" s="8"/>
      <c r="W19" s="8"/>
      <c r="X19" s="8"/>
      <c r="Y19" s="8"/>
      <c r="Z19" s="8"/>
    </row>
    <row r="20" spans="1:26" x14ac:dyDescent="0.25">
      <c r="A20" s="2">
        <v>19</v>
      </c>
      <c r="B20" s="9" t="s">
        <v>42</v>
      </c>
      <c r="C20" s="11">
        <v>413885</v>
      </c>
      <c r="D20" s="2" t="s">
        <v>20</v>
      </c>
      <c r="E20" s="2">
        <v>20</v>
      </c>
      <c r="F20" s="13">
        <f t="shared" si="0"/>
        <v>16</v>
      </c>
      <c r="G20" s="13">
        <f t="shared" si="1"/>
        <v>40.000000000000071</v>
      </c>
      <c r="H20" s="2">
        <v>38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2</v>
      </c>
      <c r="S20" s="2">
        <v>0</v>
      </c>
      <c r="T20" s="13">
        <f t="shared" si="4"/>
        <v>40</v>
      </c>
      <c r="U20" s="13">
        <f t="shared" si="5"/>
        <v>0</v>
      </c>
      <c r="V20" s="8"/>
      <c r="W20" s="8"/>
      <c r="X20" s="8"/>
      <c r="Y20" s="8"/>
      <c r="Z20" s="8"/>
    </row>
    <row r="21" spans="1:26" ht="15.75" customHeight="1" x14ac:dyDescent="0.25">
      <c r="A21" s="2">
        <v>20</v>
      </c>
      <c r="B21" s="9" t="s">
        <v>43</v>
      </c>
      <c r="C21" s="11">
        <v>3033876</v>
      </c>
      <c r="D21" s="2" t="s">
        <v>20</v>
      </c>
      <c r="E21" s="2">
        <v>13</v>
      </c>
      <c r="F21" s="13">
        <f t="shared" si="0"/>
        <v>10</v>
      </c>
      <c r="G21" s="13">
        <f t="shared" si="1"/>
        <v>50.000000000000036</v>
      </c>
      <c r="H21" s="2">
        <v>23</v>
      </c>
      <c r="I21" s="2">
        <v>50</v>
      </c>
      <c r="J21" s="2">
        <v>5</v>
      </c>
      <c r="K21" s="2">
        <v>0</v>
      </c>
      <c r="L21" s="2">
        <v>6</v>
      </c>
      <c r="M21" s="2">
        <v>0</v>
      </c>
      <c r="N21" s="2">
        <v>4</v>
      </c>
      <c r="O21" s="2">
        <v>0</v>
      </c>
      <c r="P21" s="2">
        <v>1</v>
      </c>
      <c r="Q21" s="2">
        <v>10</v>
      </c>
      <c r="R21" s="2">
        <v>0</v>
      </c>
      <c r="S21" s="2">
        <v>0</v>
      </c>
      <c r="T21" s="13">
        <f t="shared" si="4"/>
        <v>40</v>
      </c>
      <c r="U21" s="13">
        <f t="shared" si="5"/>
        <v>0</v>
      </c>
      <c r="V21" s="8"/>
      <c r="W21" s="8"/>
      <c r="X21" s="8"/>
      <c r="Y21" s="8"/>
      <c r="Z21" s="8"/>
    </row>
    <row r="22" spans="1:26" ht="15.75" customHeight="1" x14ac:dyDescent="0.25">
      <c r="A22" s="2">
        <v>21</v>
      </c>
      <c r="B22" s="9" t="s">
        <v>44</v>
      </c>
      <c r="C22" s="11">
        <v>1064259</v>
      </c>
      <c r="D22" s="2" t="s">
        <v>20</v>
      </c>
      <c r="E22" s="2">
        <v>16</v>
      </c>
      <c r="F22" s="13">
        <f t="shared" si="0"/>
        <v>13</v>
      </c>
      <c r="G22" s="13">
        <f t="shared" si="1"/>
        <v>20.000000000000036</v>
      </c>
      <c r="H22" s="2">
        <v>26</v>
      </c>
      <c r="I22" s="2">
        <v>0</v>
      </c>
      <c r="J22" s="2">
        <v>3</v>
      </c>
      <c r="K22" s="2">
        <v>0</v>
      </c>
      <c r="L22" s="2">
        <v>11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13">
        <f t="shared" si="4"/>
        <v>40</v>
      </c>
      <c r="U22" s="13">
        <f t="shared" si="5"/>
        <v>0</v>
      </c>
      <c r="V22" s="8"/>
      <c r="W22" s="8"/>
      <c r="X22" s="8"/>
      <c r="Y22" s="8"/>
      <c r="Z22" s="8"/>
    </row>
    <row r="23" spans="1:26" ht="15.75" customHeight="1" x14ac:dyDescent="0.25">
      <c r="A23" s="2">
        <v>22</v>
      </c>
      <c r="B23" s="9" t="s">
        <v>45</v>
      </c>
      <c r="C23" s="11">
        <v>412606</v>
      </c>
      <c r="D23" s="2" t="s">
        <v>20</v>
      </c>
      <c r="E23" s="2">
        <v>0</v>
      </c>
      <c r="F23" s="13">
        <f t="shared" si="0"/>
        <v>0</v>
      </c>
      <c r="G23" s="13">
        <f t="shared" si="1"/>
        <v>0</v>
      </c>
      <c r="H23" s="33" t="s">
        <v>123</v>
      </c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5"/>
      <c r="V23" s="8"/>
      <c r="W23" s="8"/>
      <c r="X23" s="8"/>
      <c r="Y23" s="8"/>
      <c r="Z23" s="8"/>
    </row>
    <row r="24" spans="1:26" ht="15.75" customHeight="1" x14ac:dyDescent="0.25">
      <c r="A24" s="2">
        <v>23</v>
      </c>
      <c r="B24" s="9" t="s">
        <v>46</v>
      </c>
      <c r="C24" s="11">
        <v>1359556</v>
      </c>
      <c r="D24" s="2" t="s">
        <v>20</v>
      </c>
      <c r="E24" s="2">
        <v>15</v>
      </c>
      <c r="F24" s="13">
        <f t="shared" si="0"/>
        <v>12</v>
      </c>
      <c r="G24" s="13">
        <f t="shared" si="1"/>
        <v>30</v>
      </c>
      <c r="H24" s="2">
        <v>27</v>
      </c>
      <c r="I24" s="2">
        <v>0</v>
      </c>
      <c r="J24" s="2">
        <v>2</v>
      </c>
      <c r="K24" s="2">
        <v>0</v>
      </c>
      <c r="L24" s="2">
        <v>8</v>
      </c>
      <c r="M24" s="2">
        <v>0</v>
      </c>
      <c r="N24" s="2">
        <v>0</v>
      </c>
      <c r="O24" s="2">
        <v>0</v>
      </c>
      <c r="P24" s="2">
        <v>3</v>
      </c>
      <c r="Q24" s="2">
        <v>0</v>
      </c>
      <c r="R24" s="2">
        <v>0</v>
      </c>
      <c r="S24" s="2">
        <v>0</v>
      </c>
      <c r="T24" s="13">
        <f t="shared" si="4"/>
        <v>40</v>
      </c>
      <c r="U24" s="13">
        <f t="shared" si="5"/>
        <v>0</v>
      </c>
      <c r="V24" s="8"/>
      <c r="W24" s="8"/>
      <c r="X24" s="8"/>
      <c r="Y24" s="8"/>
      <c r="Z24" s="8"/>
    </row>
    <row r="25" spans="1:26" ht="15.75" customHeight="1" x14ac:dyDescent="0.25">
      <c r="A25" s="2">
        <v>24</v>
      </c>
      <c r="B25" s="9" t="s">
        <v>47</v>
      </c>
      <c r="C25" s="11">
        <v>2139857</v>
      </c>
      <c r="D25" s="2" t="s">
        <v>20</v>
      </c>
      <c r="E25" s="2">
        <v>11</v>
      </c>
      <c r="F25" s="13">
        <f t="shared" si="0"/>
        <v>9</v>
      </c>
      <c r="G25" s="13">
        <f t="shared" si="1"/>
        <v>9.9999999999999645</v>
      </c>
      <c r="H25" s="2">
        <v>23</v>
      </c>
      <c r="I25" s="2">
        <v>10</v>
      </c>
      <c r="J25" s="2">
        <v>4</v>
      </c>
      <c r="K25" s="2">
        <v>0</v>
      </c>
      <c r="L25" s="2">
        <v>0</v>
      </c>
      <c r="M25" s="2">
        <v>0</v>
      </c>
      <c r="N25" s="2">
        <v>2</v>
      </c>
      <c r="O25" s="2">
        <v>0</v>
      </c>
      <c r="P25" s="2">
        <v>9</v>
      </c>
      <c r="Q25" s="2">
        <v>50</v>
      </c>
      <c r="R25" s="2">
        <v>1</v>
      </c>
      <c r="S25" s="2">
        <v>0</v>
      </c>
      <c r="T25" s="13">
        <f t="shared" si="4"/>
        <v>40</v>
      </c>
      <c r="U25" s="13">
        <f t="shared" si="5"/>
        <v>0</v>
      </c>
      <c r="V25" s="8"/>
      <c r="W25" s="8"/>
      <c r="X25" s="8"/>
      <c r="Y25" s="8"/>
      <c r="Z25" s="8"/>
    </row>
    <row r="26" spans="1:26" ht="15" customHeight="1" x14ac:dyDescent="0.25">
      <c r="A26" s="2">
        <v>25</v>
      </c>
      <c r="B26" s="9" t="s">
        <v>48</v>
      </c>
      <c r="C26" s="11"/>
      <c r="D26" s="2" t="s">
        <v>20</v>
      </c>
      <c r="E26" s="18">
        <v>0</v>
      </c>
      <c r="F26" s="13">
        <f t="shared" si="0"/>
        <v>0</v>
      </c>
      <c r="G26" s="13">
        <f t="shared" si="1"/>
        <v>0</v>
      </c>
      <c r="H26" s="33" t="s">
        <v>49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8"/>
      <c r="W26" s="8"/>
      <c r="X26" s="8"/>
      <c r="Y26" s="8"/>
      <c r="Z26" s="8"/>
    </row>
    <row r="27" spans="1:26" ht="15.75" customHeight="1" x14ac:dyDescent="0.25">
      <c r="A27" s="2">
        <v>26</v>
      </c>
      <c r="B27" s="9" t="s">
        <v>50</v>
      </c>
      <c r="C27" s="11">
        <v>1874381</v>
      </c>
      <c r="D27" s="2" t="s">
        <v>20</v>
      </c>
      <c r="E27" s="2">
        <v>12</v>
      </c>
      <c r="F27" s="13">
        <f t="shared" si="0"/>
        <v>10</v>
      </c>
      <c r="G27" s="13">
        <f t="shared" si="1"/>
        <v>0</v>
      </c>
      <c r="H27" s="2">
        <v>21</v>
      </c>
      <c r="I27" s="2">
        <v>0</v>
      </c>
      <c r="J27" s="2">
        <v>8</v>
      </c>
      <c r="K27" s="2">
        <v>0</v>
      </c>
      <c r="L27" s="2">
        <v>8</v>
      </c>
      <c r="M27" s="2">
        <v>0</v>
      </c>
      <c r="N27" s="2">
        <v>0</v>
      </c>
      <c r="O27" s="2">
        <v>0</v>
      </c>
      <c r="P27" s="2">
        <v>3</v>
      </c>
      <c r="Q27" s="2">
        <v>0</v>
      </c>
      <c r="R27" s="2">
        <v>0</v>
      </c>
      <c r="S27" s="2">
        <v>0</v>
      </c>
      <c r="T27" s="13">
        <f t="shared" ref="T27:T32" si="6">SUM(H27,L27,N27,P27,J27,R27)+INT(SUM(S27,K27,Q27,O27,M27,I27)/60)</f>
        <v>40</v>
      </c>
      <c r="U27" s="13">
        <f t="shared" ref="U27:U32" si="7">((SUM(S27,K27,Q27,O27,M27,I27)/60)-INT(SUM(S27,K27,Q27,O27,M27,I27)/60))*60</f>
        <v>0</v>
      </c>
      <c r="V27" s="8"/>
      <c r="W27" s="8"/>
      <c r="X27" s="8"/>
      <c r="Y27" s="8"/>
      <c r="Z27" s="8"/>
    </row>
    <row r="28" spans="1:26" ht="15.75" customHeight="1" x14ac:dyDescent="0.25">
      <c r="A28" s="2">
        <v>27</v>
      </c>
      <c r="B28" s="9" t="s">
        <v>51</v>
      </c>
      <c r="C28" s="11">
        <v>413465</v>
      </c>
      <c r="D28" s="2" t="s">
        <v>20</v>
      </c>
      <c r="E28" s="16">
        <v>8</v>
      </c>
      <c r="F28" s="13">
        <f t="shared" si="0"/>
        <v>6</v>
      </c>
      <c r="G28" s="13">
        <f t="shared" si="1"/>
        <v>40.000000000000014</v>
      </c>
      <c r="H28" s="16">
        <v>12</v>
      </c>
      <c r="I28" s="2">
        <v>0</v>
      </c>
      <c r="J28" s="2">
        <v>0</v>
      </c>
      <c r="K28" s="2">
        <v>0</v>
      </c>
      <c r="L28" s="16">
        <v>18</v>
      </c>
      <c r="M28" s="16">
        <v>54</v>
      </c>
      <c r="N28" s="2">
        <v>0</v>
      </c>
      <c r="O28" s="2">
        <v>0</v>
      </c>
      <c r="P28" s="16">
        <v>9</v>
      </c>
      <c r="Q28" s="16">
        <v>6</v>
      </c>
      <c r="R28" s="2">
        <v>0</v>
      </c>
      <c r="S28" s="2">
        <v>0</v>
      </c>
      <c r="T28" s="13">
        <f t="shared" si="6"/>
        <v>40</v>
      </c>
      <c r="U28" s="13">
        <f t="shared" si="7"/>
        <v>0</v>
      </c>
      <c r="V28" s="8"/>
      <c r="W28" s="8"/>
      <c r="X28" s="8"/>
      <c r="Y28" s="8"/>
      <c r="Z28" s="8"/>
    </row>
    <row r="29" spans="1:26" ht="15.75" customHeight="1" x14ac:dyDescent="0.25">
      <c r="A29" s="2">
        <v>28</v>
      </c>
      <c r="B29" s="9" t="s">
        <v>52</v>
      </c>
      <c r="C29" s="11">
        <v>1353691</v>
      </c>
      <c r="D29" s="2" t="s">
        <v>20</v>
      </c>
      <c r="E29" s="2">
        <v>13</v>
      </c>
      <c r="F29" s="13">
        <f t="shared" si="0"/>
        <v>10</v>
      </c>
      <c r="G29" s="13">
        <f t="shared" si="1"/>
        <v>50.000000000000036</v>
      </c>
      <c r="H29" s="2">
        <v>22</v>
      </c>
      <c r="I29" s="2">
        <v>0</v>
      </c>
      <c r="J29" s="2">
        <v>7</v>
      </c>
      <c r="K29" s="2">
        <v>0</v>
      </c>
      <c r="L29" s="2">
        <v>3</v>
      </c>
      <c r="M29" s="2">
        <v>0</v>
      </c>
      <c r="N29" s="2">
        <v>6</v>
      </c>
      <c r="O29" s="2">
        <v>0</v>
      </c>
      <c r="P29" s="2">
        <v>2</v>
      </c>
      <c r="Q29" s="2">
        <v>0</v>
      </c>
      <c r="R29" s="2">
        <v>0</v>
      </c>
      <c r="S29" s="2">
        <v>0</v>
      </c>
      <c r="T29" s="13">
        <f t="shared" si="6"/>
        <v>40</v>
      </c>
      <c r="U29" s="13">
        <f t="shared" si="7"/>
        <v>0</v>
      </c>
      <c r="V29" s="8"/>
      <c r="W29" s="8"/>
      <c r="X29" s="8"/>
      <c r="Y29" s="8"/>
      <c r="Z29" s="8"/>
    </row>
    <row r="30" spans="1:26" ht="15.75" customHeight="1" x14ac:dyDescent="0.25">
      <c r="A30" s="2">
        <v>29</v>
      </c>
      <c r="B30" s="9" t="s">
        <v>53</v>
      </c>
      <c r="C30" s="11">
        <v>2476410</v>
      </c>
      <c r="D30" s="2" t="s">
        <v>20</v>
      </c>
      <c r="E30" s="2">
        <v>14</v>
      </c>
      <c r="F30" s="13">
        <f t="shared" si="0"/>
        <v>11</v>
      </c>
      <c r="G30" s="13">
        <f t="shared" si="1"/>
        <v>39.999999999999964</v>
      </c>
      <c r="H30" s="2">
        <v>19</v>
      </c>
      <c r="I30" s="2">
        <v>40</v>
      </c>
      <c r="J30" s="2">
        <v>7</v>
      </c>
      <c r="K30" s="2">
        <v>0</v>
      </c>
      <c r="L30" s="2">
        <v>2</v>
      </c>
      <c r="M30" s="2">
        <v>0</v>
      </c>
      <c r="N30" s="2">
        <v>8</v>
      </c>
      <c r="O30" s="2">
        <v>0</v>
      </c>
      <c r="P30" s="2">
        <v>1</v>
      </c>
      <c r="Q30" s="2">
        <v>0</v>
      </c>
      <c r="R30" s="2">
        <v>2</v>
      </c>
      <c r="S30" s="2">
        <v>20</v>
      </c>
      <c r="T30" s="13">
        <f t="shared" si="6"/>
        <v>40</v>
      </c>
      <c r="U30" s="13">
        <f t="shared" si="7"/>
        <v>0</v>
      </c>
      <c r="V30" s="8"/>
      <c r="W30" s="8"/>
      <c r="X30" s="8"/>
      <c r="Y30" s="8"/>
      <c r="Z30" s="8"/>
    </row>
    <row r="31" spans="1:26" ht="15.75" customHeight="1" x14ac:dyDescent="0.25">
      <c r="A31" s="2">
        <v>30</v>
      </c>
      <c r="B31" s="9" t="s">
        <v>54</v>
      </c>
      <c r="C31" s="11">
        <v>413456</v>
      </c>
      <c r="D31" s="2" t="s">
        <v>20</v>
      </c>
      <c r="E31" s="2">
        <v>13</v>
      </c>
      <c r="F31" s="13">
        <f t="shared" si="0"/>
        <v>10</v>
      </c>
      <c r="G31" s="13">
        <f t="shared" si="1"/>
        <v>50.000000000000036</v>
      </c>
      <c r="H31" s="2">
        <v>20</v>
      </c>
      <c r="I31" s="17">
        <v>0</v>
      </c>
      <c r="J31" s="2">
        <v>7</v>
      </c>
      <c r="K31" s="2">
        <v>0</v>
      </c>
      <c r="L31" s="17">
        <v>9</v>
      </c>
      <c r="M31" s="2">
        <v>0</v>
      </c>
      <c r="N31" s="2">
        <v>0</v>
      </c>
      <c r="O31" s="2">
        <v>0</v>
      </c>
      <c r="P31" s="2">
        <v>4</v>
      </c>
      <c r="Q31" s="2">
        <v>0</v>
      </c>
      <c r="R31" s="2">
        <v>0</v>
      </c>
      <c r="S31" s="2">
        <v>0</v>
      </c>
      <c r="T31" s="13">
        <f t="shared" si="6"/>
        <v>40</v>
      </c>
      <c r="U31" s="13">
        <f t="shared" si="7"/>
        <v>0</v>
      </c>
      <c r="V31" s="8"/>
      <c r="W31" s="8"/>
      <c r="X31" s="8"/>
      <c r="Y31" s="8"/>
      <c r="Z31" s="8"/>
    </row>
    <row r="32" spans="1:26" ht="15.75" customHeight="1" x14ac:dyDescent="0.25">
      <c r="A32" s="2">
        <v>31</v>
      </c>
      <c r="B32" s="9" t="s">
        <v>55</v>
      </c>
      <c r="C32" s="11">
        <v>2461237</v>
      </c>
      <c r="D32" s="2" t="s">
        <v>20</v>
      </c>
      <c r="E32" s="2">
        <v>12</v>
      </c>
      <c r="F32" s="13">
        <f t="shared" si="0"/>
        <v>10</v>
      </c>
      <c r="G32" s="13">
        <f t="shared" si="1"/>
        <v>0</v>
      </c>
      <c r="H32" s="2">
        <v>23</v>
      </c>
      <c r="I32" s="2">
        <v>0</v>
      </c>
      <c r="J32" s="2">
        <v>9</v>
      </c>
      <c r="K32" s="2">
        <v>0</v>
      </c>
      <c r="L32" s="2">
        <v>1</v>
      </c>
      <c r="M32" s="2">
        <v>0</v>
      </c>
      <c r="N32" s="2">
        <v>0</v>
      </c>
      <c r="O32" s="2">
        <v>0</v>
      </c>
      <c r="P32" s="2">
        <v>4</v>
      </c>
      <c r="Q32" s="2">
        <v>0</v>
      </c>
      <c r="R32" s="2">
        <v>3</v>
      </c>
      <c r="S32" s="2">
        <v>0</v>
      </c>
      <c r="T32" s="13">
        <f t="shared" si="6"/>
        <v>40</v>
      </c>
      <c r="U32" s="13">
        <f t="shared" si="7"/>
        <v>0</v>
      </c>
      <c r="V32" s="8"/>
      <c r="W32" s="8"/>
      <c r="X32" s="8"/>
      <c r="Y32" s="8"/>
      <c r="Z32" s="8"/>
    </row>
    <row r="33" spans="1:26" ht="15.75" customHeight="1" x14ac:dyDescent="0.25">
      <c r="A33" s="2">
        <v>32</v>
      </c>
      <c r="B33" s="9" t="s">
        <v>56</v>
      </c>
      <c r="C33" s="11">
        <v>3144594</v>
      </c>
      <c r="D33" s="2" t="s">
        <v>20</v>
      </c>
      <c r="E33" s="19">
        <v>0</v>
      </c>
      <c r="F33" s="19">
        <f t="shared" si="0"/>
        <v>0</v>
      </c>
      <c r="G33" s="19">
        <f t="shared" si="1"/>
        <v>0</v>
      </c>
      <c r="H33" s="33" t="s">
        <v>38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/>
      <c r="V33" s="8"/>
      <c r="W33" s="8"/>
      <c r="X33" s="8"/>
      <c r="Y33" s="8"/>
      <c r="Z33" s="8"/>
    </row>
    <row r="34" spans="1:26" ht="15.75" customHeight="1" x14ac:dyDescent="0.25">
      <c r="A34" s="2">
        <v>33</v>
      </c>
      <c r="B34" s="9" t="s">
        <v>57</v>
      </c>
      <c r="C34" s="11">
        <v>2392161</v>
      </c>
      <c r="D34" s="2" t="s">
        <v>20</v>
      </c>
      <c r="E34" s="2">
        <v>11</v>
      </c>
      <c r="F34" s="13">
        <f t="shared" si="0"/>
        <v>9</v>
      </c>
      <c r="G34" s="13">
        <f t="shared" si="1"/>
        <v>9.9999999999999645</v>
      </c>
      <c r="H34" s="2">
        <v>17</v>
      </c>
      <c r="I34" s="2">
        <v>0</v>
      </c>
      <c r="J34" s="2">
        <v>19</v>
      </c>
      <c r="K34" s="2">
        <v>0</v>
      </c>
      <c r="L34" s="2">
        <v>4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13">
        <f t="shared" ref="T34:T42" si="8">SUM(H34,L34,N34,P34,J34,R34)+INT(SUM(S34,K34,Q34,O34,M34,I34)/60)</f>
        <v>40</v>
      </c>
      <c r="U34" s="13">
        <f t="shared" ref="U34:U42" si="9">((SUM(S34,K34,Q34,O34,M34,I34)/60)-INT(SUM(S34,K34,Q34,O34,M34,I34)/60))*60</f>
        <v>0</v>
      </c>
      <c r="V34" s="8"/>
      <c r="W34" s="8"/>
      <c r="X34" s="8"/>
      <c r="Y34" s="8"/>
      <c r="Z34" s="8"/>
    </row>
    <row r="35" spans="1:26" ht="15.75" customHeight="1" x14ac:dyDescent="0.25">
      <c r="A35" s="2">
        <v>34</v>
      </c>
      <c r="B35" s="9" t="s">
        <v>58</v>
      </c>
      <c r="C35" s="11">
        <v>411639</v>
      </c>
      <c r="D35" s="2" t="s">
        <v>20</v>
      </c>
      <c r="E35" s="2">
        <v>15</v>
      </c>
      <c r="F35" s="13">
        <f t="shared" si="0"/>
        <v>12</v>
      </c>
      <c r="G35" s="13">
        <f t="shared" si="1"/>
        <v>30</v>
      </c>
      <c r="H35" s="2">
        <v>21</v>
      </c>
      <c r="I35" s="2">
        <v>30</v>
      </c>
      <c r="J35" s="2">
        <v>15</v>
      </c>
      <c r="K35" s="2">
        <v>0</v>
      </c>
      <c r="L35" s="2">
        <v>2</v>
      </c>
      <c r="M35" s="2">
        <v>30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13">
        <f t="shared" si="8"/>
        <v>40</v>
      </c>
      <c r="U35" s="13">
        <f t="shared" si="9"/>
        <v>0</v>
      </c>
      <c r="V35" s="8"/>
      <c r="W35" s="8"/>
      <c r="X35" s="8"/>
      <c r="Y35" s="8"/>
      <c r="Z35" s="8"/>
    </row>
    <row r="36" spans="1:26" ht="15.75" customHeight="1" x14ac:dyDescent="0.25">
      <c r="A36" s="2">
        <v>35</v>
      </c>
      <c r="B36" s="9" t="s">
        <v>59</v>
      </c>
      <c r="C36" s="11">
        <v>411640</v>
      </c>
      <c r="D36" s="2" t="s">
        <v>20</v>
      </c>
      <c r="E36" s="2">
        <v>11</v>
      </c>
      <c r="F36" s="13">
        <f t="shared" si="0"/>
        <v>9</v>
      </c>
      <c r="G36" s="13">
        <f t="shared" si="1"/>
        <v>9.9999999999999645</v>
      </c>
      <c r="H36" s="2">
        <v>23</v>
      </c>
      <c r="I36" s="2">
        <v>0</v>
      </c>
      <c r="J36" s="2">
        <v>13</v>
      </c>
      <c r="K36" s="2">
        <v>0</v>
      </c>
      <c r="L36" s="2">
        <v>2</v>
      </c>
      <c r="M36" s="2">
        <v>0</v>
      </c>
      <c r="N36" s="2">
        <v>0</v>
      </c>
      <c r="O36" s="2">
        <v>0</v>
      </c>
      <c r="P36" s="2">
        <v>2</v>
      </c>
      <c r="Q36" s="2">
        <v>0</v>
      </c>
      <c r="R36" s="2">
        <v>0</v>
      </c>
      <c r="S36" s="2">
        <v>0</v>
      </c>
      <c r="T36" s="13">
        <f t="shared" si="8"/>
        <v>40</v>
      </c>
      <c r="U36" s="13">
        <f t="shared" si="9"/>
        <v>0</v>
      </c>
      <c r="V36" s="8"/>
      <c r="W36" s="8"/>
      <c r="X36" s="8"/>
      <c r="Y36" s="8"/>
      <c r="Z36" s="8"/>
    </row>
    <row r="37" spans="1:26" ht="15.75" customHeight="1" x14ac:dyDescent="0.25">
      <c r="A37" s="2">
        <v>36</v>
      </c>
      <c r="B37" s="9" t="s">
        <v>60</v>
      </c>
      <c r="C37" s="11">
        <v>1023101</v>
      </c>
      <c r="D37" s="2" t="s">
        <v>20</v>
      </c>
      <c r="E37" s="2">
        <v>14</v>
      </c>
      <c r="F37" s="13">
        <f t="shared" si="0"/>
        <v>11</v>
      </c>
      <c r="G37" s="13">
        <f t="shared" si="1"/>
        <v>39.999999999999964</v>
      </c>
      <c r="H37" s="2">
        <v>26</v>
      </c>
      <c r="I37" s="2">
        <v>0</v>
      </c>
      <c r="J37" s="2">
        <v>5</v>
      </c>
      <c r="K37" s="2">
        <v>0</v>
      </c>
      <c r="L37" s="2">
        <v>4</v>
      </c>
      <c r="M37" s="2">
        <v>0</v>
      </c>
      <c r="N37" s="2">
        <v>0</v>
      </c>
      <c r="O37" s="2">
        <v>0</v>
      </c>
      <c r="P37" s="2">
        <v>1</v>
      </c>
      <c r="Q37" s="2">
        <v>0</v>
      </c>
      <c r="R37" s="2">
        <v>4</v>
      </c>
      <c r="S37" s="2">
        <v>0</v>
      </c>
      <c r="T37" s="13">
        <f t="shared" si="8"/>
        <v>40</v>
      </c>
      <c r="U37" s="13">
        <f t="shared" si="9"/>
        <v>0</v>
      </c>
      <c r="V37" s="8"/>
      <c r="W37" s="8"/>
      <c r="X37" s="8"/>
      <c r="Y37" s="8"/>
      <c r="Z37" s="8"/>
    </row>
    <row r="38" spans="1:26" ht="15.75" customHeight="1" x14ac:dyDescent="0.25">
      <c r="A38" s="2">
        <v>37</v>
      </c>
      <c r="B38" s="9" t="s">
        <v>61</v>
      </c>
      <c r="C38" s="11">
        <v>2030719</v>
      </c>
      <c r="D38" s="2" t="s">
        <v>20</v>
      </c>
      <c r="E38" s="2">
        <v>14</v>
      </c>
      <c r="F38" s="13">
        <f t="shared" si="0"/>
        <v>11</v>
      </c>
      <c r="G38" s="13">
        <f t="shared" si="1"/>
        <v>39.999999999999964</v>
      </c>
      <c r="H38" s="2">
        <v>24</v>
      </c>
      <c r="I38" s="2">
        <v>40</v>
      </c>
      <c r="J38" s="2">
        <v>4</v>
      </c>
      <c r="K38" s="2">
        <v>0</v>
      </c>
      <c r="L38" s="2">
        <v>8</v>
      </c>
      <c r="M38" s="2">
        <v>0</v>
      </c>
      <c r="N38" s="2">
        <v>0</v>
      </c>
      <c r="O38" s="2">
        <v>0</v>
      </c>
      <c r="P38" s="2">
        <v>3</v>
      </c>
      <c r="Q38" s="2">
        <v>20</v>
      </c>
      <c r="R38" s="2">
        <v>0</v>
      </c>
      <c r="S38" s="2">
        <v>0</v>
      </c>
      <c r="T38" s="13">
        <f t="shared" si="8"/>
        <v>40</v>
      </c>
      <c r="U38" s="13">
        <f t="shared" si="9"/>
        <v>0</v>
      </c>
      <c r="V38" s="8"/>
      <c r="W38" s="8"/>
      <c r="X38" s="8"/>
      <c r="Y38" s="8"/>
      <c r="Z38" s="8"/>
    </row>
    <row r="39" spans="1:26" ht="15.75" customHeight="1" x14ac:dyDescent="0.25">
      <c r="A39" s="2">
        <v>38</v>
      </c>
      <c r="B39" s="9" t="s">
        <v>62</v>
      </c>
      <c r="C39" s="11">
        <v>1546596</v>
      </c>
      <c r="D39" s="2" t="s">
        <v>20</v>
      </c>
      <c r="E39" s="17">
        <v>11.5</v>
      </c>
      <c r="F39" s="13">
        <f t="shared" si="0"/>
        <v>9</v>
      </c>
      <c r="G39" s="13">
        <f t="shared" si="1"/>
        <v>35.000000000000036</v>
      </c>
      <c r="H39" s="2">
        <v>19</v>
      </c>
      <c r="I39" s="2">
        <v>40</v>
      </c>
      <c r="J39" s="2">
        <v>13</v>
      </c>
      <c r="K39" s="2">
        <v>40</v>
      </c>
      <c r="L39" s="2">
        <v>2</v>
      </c>
      <c r="M39" s="2">
        <v>0</v>
      </c>
      <c r="N39" s="2">
        <v>1</v>
      </c>
      <c r="O39" s="2">
        <v>30</v>
      </c>
      <c r="P39" s="2">
        <v>1</v>
      </c>
      <c r="Q39" s="2">
        <v>10</v>
      </c>
      <c r="R39" s="2">
        <v>2</v>
      </c>
      <c r="S39" s="2">
        <v>0</v>
      </c>
      <c r="T39" s="13">
        <f t="shared" si="8"/>
        <v>40</v>
      </c>
      <c r="U39" s="13">
        <f t="shared" si="9"/>
        <v>0</v>
      </c>
      <c r="V39" s="8"/>
      <c r="W39" s="8"/>
      <c r="X39" s="8"/>
      <c r="Y39" s="8"/>
      <c r="Z39" s="8"/>
    </row>
    <row r="40" spans="1:26" ht="15.75" customHeight="1" x14ac:dyDescent="0.25">
      <c r="A40" s="2">
        <v>39</v>
      </c>
      <c r="B40" s="9" t="s">
        <v>63</v>
      </c>
      <c r="C40" s="11">
        <v>1219746</v>
      </c>
      <c r="D40" s="2" t="s">
        <v>20</v>
      </c>
      <c r="E40" s="2">
        <v>12</v>
      </c>
      <c r="F40" s="13">
        <f t="shared" si="0"/>
        <v>10</v>
      </c>
      <c r="G40" s="13">
        <f t="shared" si="1"/>
        <v>0</v>
      </c>
      <c r="H40" s="2">
        <v>17</v>
      </c>
      <c r="I40" s="2">
        <v>0</v>
      </c>
      <c r="J40" s="2">
        <v>7</v>
      </c>
      <c r="K40" s="2">
        <v>0</v>
      </c>
      <c r="L40" s="2">
        <v>4</v>
      </c>
      <c r="M40" s="2">
        <v>0</v>
      </c>
      <c r="N40" s="2">
        <v>2</v>
      </c>
      <c r="O40" s="2">
        <v>0</v>
      </c>
      <c r="P40" s="17">
        <v>10</v>
      </c>
      <c r="Q40" s="17">
        <v>0</v>
      </c>
      <c r="R40" s="2">
        <v>0</v>
      </c>
      <c r="S40" s="2">
        <v>0</v>
      </c>
      <c r="T40" s="13">
        <f t="shared" si="8"/>
        <v>40</v>
      </c>
      <c r="U40" s="13">
        <f t="shared" si="9"/>
        <v>0</v>
      </c>
      <c r="V40" s="8"/>
      <c r="W40" s="8"/>
      <c r="X40" s="8"/>
      <c r="Y40" s="8"/>
      <c r="Z40" s="8"/>
    </row>
    <row r="41" spans="1:26" ht="15.75" customHeight="1" x14ac:dyDescent="0.25">
      <c r="A41" s="2">
        <v>40</v>
      </c>
      <c r="B41" s="9" t="s">
        <v>64</v>
      </c>
      <c r="C41" s="11">
        <v>2044402</v>
      </c>
      <c r="D41" s="2" t="s">
        <v>20</v>
      </c>
      <c r="E41" s="2">
        <v>7</v>
      </c>
      <c r="F41" s="13">
        <f t="shared" si="0"/>
        <v>5</v>
      </c>
      <c r="G41" s="13">
        <f t="shared" si="1"/>
        <v>49.999999999999986</v>
      </c>
      <c r="H41" s="2">
        <v>14</v>
      </c>
      <c r="I41" s="2">
        <v>0</v>
      </c>
      <c r="J41" s="2">
        <v>5</v>
      </c>
      <c r="K41" s="2">
        <v>0</v>
      </c>
      <c r="L41" s="2">
        <v>13</v>
      </c>
      <c r="M41" s="2">
        <v>0</v>
      </c>
      <c r="N41" s="2">
        <v>4</v>
      </c>
      <c r="O41" s="2">
        <v>0</v>
      </c>
      <c r="P41" s="2">
        <v>0</v>
      </c>
      <c r="Q41" s="2">
        <v>0</v>
      </c>
      <c r="R41" s="2">
        <v>4</v>
      </c>
      <c r="S41" s="2">
        <v>0</v>
      </c>
      <c r="T41" s="13">
        <f t="shared" si="8"/>
        <v>40</v>
      </c>
      <c r="U41" s="13">
        <f t="shared" si="9"/>
        <v>0</v>
      </c>
      <c r="V41" s="8"/>
      <c r="W41" s="8"/>
      <c r="X41" s="8"/>
      <c r="Y41" s="8"/>
      <c r="Z41" s="8"/>
    </row>
    <row r="42" spans="1:26" ht="15.75" customHeight="1" x14ac:dyDescent="0.25">
      <c r="A42" s="2">
        <v>41</v>
      </c>
      <c r="B42" s="9" t="s">
        <v>65</v>
      </c>
      <c r="C42" s="11">
        <v>2581342</v>
      </c>
      <c r="D42" s="2" t="s">
        <v>20</v>
      </c>
      <c r="E42" s="2">
        <v>10</v>
      </c>
      <c r="F42" s="13">
        <f t="shared" si="0"/>
        <v>8</v>
      </c>
      <c r="G42" s="13">
        <f t="shared" si="1"/>
        <v>20.000000000000036</v>
      </c>
      <c r="H42" s="2">
        <v>14</v>
      </c>
      <c r="I42" s="2">
        <v>10</v>
      </c>
      <c r="J42" s="2">
        <v>6</v>
      </c>
      <c r="K42" s="2">
        <v>45</v>
      </c>
      <c r="L42" s="2">
        <v>18</v>
      </c>
      <c r="M42" s="2">
        <v>20</v>
      </c>
      <c r="N42" s="2">
        <v>0</v>
      </c>
      <c r="O42" s="2">
        <v>0</v>
      </c>
      <c r="P42" s="2">
        <v>0</v>
      </c>
      <c r="Q42" s="2">
        <v>45</v>
      </c>
      <c r="R42" s="2">
        <v>0</v>
      </c>
      <c r="S42" s="2">
        <v>0</v>
      </c>
      <c r="T42" s="13">
        <f t="shared" si="8"/>
        <v>40</v>
      </c>
      <c r="U42" s="13">
        <f t="shared" si="9"/>
        <v>0</v>
      </c>
      <c r="V42" s="8"/>
      <c r="W42" s="8"/>
      <c r="X42" s="8"/>
      <c r="Y42" s="8"/>
      <c r="Z42" s="8"/>
    </row>
    <row r="43" spans="1:26" ht="15.75" customHeight="1" x14ac:dyDescent="0.25">
      <c r="A43" s="2">
        <v>42</v>
      </c>
      <c r="B43" s="9" t="s">
        <v>66</v>
      </c>
      <c r="C43" s="11">
        <v>1838636</v>
      </c>
      <c r="D43" s="2" t="s">
        <v>20</v>
      </c>
      <c r="E43" s="19">
        <v>0</v>
      </c>
      <c r="F43" s="19">
        <f t="shared" si="0"/>
        <v>0</v>
      </c>
      <c r="G43" s="19">
        <f t="shared" si="1"/>
        <v>0</v>
      </c>
      <c r="H43" s="33" t="s">
        <v>38</v>
      </c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/>
      <c r="V43" s="8"/>
      <c r="W43" s="8"/>
      <c r="X43" s="8"/>
      <c r="Y43" s="8"/>
      <c r="Z43" s="8"/>
    </row>
    <row r="44" spans="1:26" ht="15.75" customHeight="1" x14ac:dyDescent="0.25">
      <c r="A44" s="2">
        <v>43</v>
      </c>
      <c r="B44" s="9" t="s">
        <v>67</v>
      </c>
      <c r="C44" s="11">
        <v>1370109</v>
      </c>
      <c r="D44" s="2" t="s">
        <v>20</v>
      </c>
      <c r="E44" s="2">
        <v>8</v>
      </c>
      <c r="F44" s="13">
        <f t="shared" si="0"/>
        <v>6</v>
      </c>
      <c r="G44" s="13">
        <f t="shared" si="1"/>
        <v>40.000000000000014</v>
      </c>
      <c r="H44" s="2">
        <v>29</v>
      </c>
      <c r="I44" s="2">
        <v>0</v>
      </c>
      <c r="J44" s="2">
        <v>0</v>
      </c>
      <c r="K44" s="2">
        <v>0</v>
      </c>
      <c r="L44" s="2">
        <v>10</v>
      </c>
      <c r="M44" s="2">
        <v>0</v>
      </c>
      <c r="N44" s="2">
        <v>0</v>
      </c>
      <c r="O44" s="2">
        <v>0</v>
      </c>
      <c r="P44" s="2">
        <v>1</v>
      </c>
      <c r="Q44" s="2">
        <v>0</v>
      </c>
      <c r="R44" s="2">
        <v>0</v>
      </c>
      <c r="S44" s="2">
        <v>0</v>
      </c>
      <c r="T44" s="13">
        <f t="shared" ref="T44:T47" si="10">SUM(H44,L44,N44,P44,J44,R44)+INT(SUM(S44,K44,Q44,O44,M44,I44)/60)</f>
        <v>40</v>
      </c>
      <c r="U44" s="13">
        <f t="shared" ref="U44:U47" si="11">((SUM(S44,K44,Q44,O44,M44,I44)/60)-INT(SUM(S44,K44,Q44,O44,M44,I44)/60))*60</f>
        <v>0</v>
      </c>
      <c r="V44" s="8"/>
      <c r="W44" s="8"/>
      <c r="X44" s="8"/>
      <c r="Y44" s="8"/>
      <c r="Z44" s="8"/>
    </row>
    <row r="45" spans="1:26" ht="15.75" customHeight="1" x14ac:dyDescent="0.25">
      <c r="A45" s="2">
        <v>44</v>
      </c>
      <c r="B45" s="9" t="s">
        <v>68</v>
      </c>
      <c r="C45" s="11">
        <v>411642</v>
      </c>
      <c r="D45" s="2" t="s">
        <v>20</v>
      </c>
      <c r="E45" s="2">
        <v>16</v>
      </c>
      <c r="F45" s="13">
        <f t="shared" si="0"/>
        <v>13</v>
      </c>
      <c r="G45" s="13">
        <f t="shared" si="1"/>
        <v>20.000000000000036</v>
      </c>
      <c r="H45" s="2">
        <v>25</v>
      </c>
      <c r="I45" s="2">
        <v>0</v>
      </c>
      <c r="J45" s="2">
        <v>14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13">
        <f t="shared" si="10"/>
        <v>40</v>
      </c>
      <c r="U45" s="13">
        <f t="shared" si="11"/>
        <v>0</v>
      </c>
      <c r="V45" s="8"/>
      <c r="W45" s="8"/>
      <c r="X45" s="8"/>
      <c r="Y45" s="8"/>
      <c r="Z45" s="8"/>
    </row>
    <row r="46" spans="1:26" ht="15.75" customHeight="1" x14ac:dyDescent="0.25">
      <c r="A46" s="2">
        <v>45</v>
      </c>
      <c r="B46" s="9" t="s">
        <v>69</v>
      </c>
      <c r="C46" s="11">
        <v>2775805</v>
      </c>
      <c r="D46" s="2" t="s">
        <v>20</v>
      </c>
      <c r="E46" s="2">
        <v>8</v>
      </c>
      <c r="F46" s="13">
        <f t="shared" si="0"/>
        <v>6</v>
      </c>
      <c r="G46" s="13">
        <f t="shared" si="1"/>
        <v>40.000000000000014</v>
      </c>
      <c r="H46" s="2">
        <v>11</v>
      </c>
      <c r="I46" s="2">
        <v>40</v>
      </c>
      <c r="J46" s="2">
        <v>10</v>
      </c>
      <c r="K46" s="2">
        <v>0</v>
      </c>
      <c r="L46" s="2">
        <v>16</v>
      </c>
      <c r="M46" s="2">
        <v>0</v>
      </c>
      <c r="N46" s="2">
        <v>1</v>
      </c>
      <c r="O46" s="2">
        <v>20</v>
      </c>
      <c r="P46" s="2">
        <v>1</v>
      </c>
      <c r="Q46" s="2">
        <v>0</v>
      </c>
      <c r="R46" s="2">
        <v>0</v>
      </c>
      <c r="S46" s="2">
        <v>0</v>
      </c>
      <c r="T46" s="13">
        <f t="shared" si="10"/>
        <v>40</v>
      </c>
      <c r="U46" s="13">
        <f t="shared" si="11"/>
        <v>0</v>
      </c>
      <c r="V46" s="8"/>
      <c r="W46" s="8"/>
      <c r="X46" s="8"/>
      <c r="Y46" s="8"/>
      <c r="Z46" s="8"/>
    </row>
    <row r="47" spans="1:26" ht="15.75" customHeight="1" x14ac:dyDescent="0.25">
      <c r="A47" s="2">
        <v>46</v>
      </c>
      <c r="B47" s="9" t="s">
        <v>70</v>
      </c>
      <c r="C47" s="11">
        <v>1839411</v>
      </c>
      <c r="D47" s="2" t="s">
        <v>20</v>
      </c>
      <c r="E47" s="2">
        <v>10</v>
      </c>
      <c r="F47" s="13">
        <f t="shared" si="0"/>
        <v>8</v>
      </c>
      <c r="G47" s="13">
        <f t="shared" si="1"/>
        <v>20.000000000000036</v>
      </c>
      <c r="H47" s="2">
        <v>15</v>
      </c>
      <c r="I47" s="2">
        <v>20</v>
      </c>
      <c r="J47" s="2">
        <v>6</v>
      </c>
      <c r="K47" s="2">
        <v>0</v>
      </c>
      <c r="L47" s="2">
        <v>8</v>
      </c>
      <c r="M47" s="2">
        <v>0</v>
      </c>
      <c r="N47" s="2">
        <v>0</v>
      </c>
      <c r="O47" s="2">
        <v>30</v>
      </c>
      <c r="P47" s="2">
        <v>10</v>
      </c>
      <c r="Q47" s="2">
        <v>0</v>
      </c>
      <c r="R47" s="2">
        <v>0</v>
      </c>
      <c r="S47" s="2">
        <v>10</v>
      </c>
      <c r="T47" s="13">
        <f t="shared" si="10"/>
        <v>40</v>
      </c>
      <c r="U47" s="13">
        <f t="shared" si="11"/>
        <v>0</v>
      </c>
      <c r="V47" s="8"/>
      <c r="W47" s="8"/>
      <c r="X47" s="8"/>
      <c r="Y47" s="8"/>
      <c r="Z47" s="8"/>
    </row>
    <row r="48" spans="1:26" ht="15.75" customHeight="1" x14ac:dyDescent="0.25">
      <c r="A48" s="2">
        <v>47</v>
      </c>
      <c r="B48" s="9" t="s">
        <v>71</v>
      </c>
      <c r="C48" s="11">
        <v>2866267</v>
      </c>
      <c r="D48" s="2" t="s">
        <v>20</v>
      </c>
      <c r="E48" s="19">
        <v>0</v>
      </c>
      <c r="F48" s="19">
        <f t="shared" si="0"/>
        <v>0</v>
      </c>
      <c r="G48" s="19">
        <f t="shared" si="1"/>
        <v>0</v>
      </c>
      <c r="H48" s="33" t="s">
        <v>38</v>
      </c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8"/>
      <c r="W48" s="8"/>
      <c r="X48" s="8"/>
      <c r="Y48" s="8"/>
      <c r="Z48" s="8"/>
    </row>
    <row r="49" spans="1:26" ht="15.75" customHeight="1" x14ac:dyDescent="0.25">
      <c r="A49" s="2">
        <v>48</v>
      </c>
      <c r="B49" s="9" t="s">
        <v>72</v>
      </c>
      <c r="C49" s="11">
        <v>1847376</v>
      </c>
      <c r="D49" s="2" t="s">
        <v>20</v>
      </c>
      <c r="E49" s="2">
        <v>14</v>
      </c>
      <c r="F49" s="13">
        <f t="shared" si="0"/>
        <v>11</v>
      </c>
      <c r="G49" s="13">
        <f t="shared" si="1"/>
        <v>39.999999999999964</v>
      </c>
      <c r="H49" s="2">
        <v>24</v>
      </c>
      <c r="I49" s="17">
        <v>0</v>
      </c>
      <c r="J49" s="2">
        <v>12</v>
      </c>
      <c r="K49" s="2">
        <v>0</v>
      </c>
      <c r="L49" s="2">
        <v>2</v>
      </c>
      <c r="M49" s="2">
        <v>0</v>
      </c>
      <c r="N49" s="2">
        <v>2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13">
        <f t="shared" ref="T49:T58" si="12">SUM(H49,L49,N49,P49,J49,R49)+INT(SUM(S49,K49,Q49,O49,M49,I49)/60)</f>
        <v>40</v>
      </c>
      <c r="U49" s="13">
        <f t="shared" ref="U49:U58" si="13">((SUM(S49,K49,Q49,O49,M49,I49)/60)-INT(SUM(S49,K49,Q49,O49,M49,I49)/60))*60</f>
        <v>0</v>
      </c>
      <c r="V49" s="8"/>
      <c r="W49" s="8"/>
      <c r="X49" s="8"/>
      <c r="Y49" s="8"/>
      <c r="Z49" s="8"/>
    </row>
    <row r="50" spans="1:26" ht="15.75" customHeight="1" x14ac:dyDescent="0.25">
      <c r="A50" s="2">
        <v>49</v>
      </c>
      <c r="B50" s="9" t="s">
        <v>73</v>
      </c>
      <c r="C50" s="11">
        <v>411646</v>
      </c>
      <c r="D50" s="2" t="s">
        <v>20</v>
      </c>
      <c r="E50" s="2">
        <v>4</v>
      </c>
      <c r="F50" s="13">
        <f t="shared" si="0"/>
        <v>3</v>
      </c>
      <c r="G50" s="13">
        <f t="shared" si="1"/>
        <v>20.000000000000007</v>
      </c>
      <c r="H50" s="2">
        <v>21</v>
      </c>
      <c r="I50" s="2">
        <v>0</v>
      </c>
      <c r="J50" s="2">
        <v>2</v>
      </c>
      <c r="K50" s="2">
        <v>0</v>
      </c>
      <c r="L50" s="2">
        <v>13</v>
      </c>
      <c r="M50" s="2">
        <v>0</v>
      </c>
      <c r="N50" s="2">
        <v>0</v>
      </c>
      <c r="O50" s="2">
        <v>0</v>
      </c>
      <c r="P50" s="2">
        <v>2</v>
      </c>
      <c r="Q50" s="2">
        <v>0</v>
      </c>
      <c r="R50" s="2">
        <v>2</v>
      </c>
      <c r="S50" s="2">
        <v>0</v>
      </c>
      <c r="T50" s="13">
        <f t="shared" si="12"/>
        <v>40</v>
      </c>
      <c r="U50" s="13">
        <f t="shared" si="13"/>
        <v>0</v>
      </c>
      <c r="V50" s="8"/>
      <c r="W50" s="8"/>
      <c r="X50" s="8"/>
      <c r="Y50" s="8"/>
      <c r="Z50" s="8"/>
    </row>
    <row r="51" spans="1:26" ht="15.75" customHeight="1" x14ac:dyDescent="0.25">
      <c r="A51" s="2">
        <v>50</v>
      </c>
      <c r="B51" s="9" t="s">
        <v>74</v>
      </c>
      <c r="C51" s="11">
        <v>1933801</v>
      </c>
      <c r="D51" s="2" t="s">
        <v>20</v>
      </c>
      <c r="E51" s="2">
        <v>12</v>
      </c>
      <c r="F51" s="13">
        <f t="shared" si="0"/>
        <v>10</v>
      </c>
      <c r="G51" s="13">
        <f t="shared" si="1"/>
        <v>0</v>
      </c>
      <c r="H51" s="2">
        <v>19</v>
      </c>
      <c r="I51" s="2">
        <v>0</v>
      </c>
      <c r="J51" s="2">
        <v>9</v>
      </c>
      <c r="K51" s="2">
        <v>0</v>
      </c>
      <c r="L51" s="2">
        <v>10</v>
      </c>
      <c r="M51" s="2">
        <v>0</v>
      </c>
      <c r="N51" s="2">
        <v>0</v>
      </c>
      <c r="O51" s="2">
        <v>0</v>
      </c>
      <c r="P51" s="2">
        <v>2</v>
      </c>
      <c r="Q51" s="2">
        <v>0</v>
      </c>
      <c r="R51" s="2">
        <v>0</v>
      </c>
      <c r="S51" s="2">
        <v>0</v>
      </c>
      <c r="T51" s="13">
        <f t="shared" si="12"/>
        <v>40</v>
      </c>
      <c r="U51" s="13">
        <f t="shared" si="13"/>
        <v>0</v>
      </c>
      <c r="V51" s="8"/>
      <c r="W51" s="8"/>
      <c r="X51" s="8"/>
      <c r="Y51" s="8"/>
      <c r="Z51" s="8"/>
    </row>
    <row r="52" spans="1:26" ht="15.75" customHeight="1" x14ac:dyDescent="0.25">
      <c r="A52" s="2">
        <v>51</v>
      </c>
      <c r="B52" s="9" t="s">
        <v>75</v>
      </c>
      <c r="C52" s="11">
        <v>411647</v>
      </c>
      <c r="D52" s="2" t="s">
        <v>20</v>
      </c>
      <c r="E52" s="2">
        <v>16</v>
      </c>
      <c r="F52" s="13">
        <f t="shared" si="0"/>
        <v>13</v>
      </c>
      <c r="G52" s="13">
        <f t="shared" si="1"/>
        <v>20.000000000000036</v>
      </c>
      <c r="H52" s="2">
        <v>30</v>
      </c>
      <c r="I52" s="2">
        <v>0</v>
      </c>
      <c r="J52" s="2">
        <v>6</v>
      </c>
      <c r="K52" s="2">
        <v>0</v>
      </c>
      <c r="L52" s="2">
        <v>0</v>
      </c>
      <c r="M52" s="2">
        <v>0</v>
      </c>
      <c r="N52" s="2">
        <v>2</v>
      </c>
      <c r="O52" s="2">
        <v>0</v>
      </c>
      <c r="P52" s="2">
        <v>0</v>
      </c>
      <c r="Q52" s="2">
        <v>0</v>
      </c>
      <c r="R52" s="2">
        <v>2</v>
      </c>
      <c r="S52" s="2">
        <v>0</v>
      </c>
      <c r="T52" s="13">
        <f t="shared" si="12"/>
        <v>40</v>
      </c>
      <c r="U52" s="13">
        <f t="shared" si="13"/>
        <v>0</v>
      </c>
      <c r="V52" s="8"/>
      <c r="W52" s="8"/>
      <c r="X52" s="8"/>
      <c r="Y52" s="8"/>
      <c r="Z52" s="8"/>
    </row>
    <row r="53" spans="1:26" ht="15.75" customHeight="1" x14ac:dyDescent="0.25">
      <c r="A53" s="2">
        <v>52</v>
      </c>
      <c r="B53" s="9" t="s">
        <v>76</v>
      </c>
      <c r="C53" s="11">
        <v>3043959</v>
      </c>
      <c r="D53" s="2" t="s">
        <v>20</v>
      </c>
      <c r="E53" s="2">
        <v>15</v>
      </c>
      <c r="F53" s="13">
        <f t="shared" si="0"/>
        <v>12</v>
      </c>
      <c r="G53" s="13">
        <f t="shared" si="1"/>
        <v>30</v>
      </c>
      <c r="H53" s="2">
        <v>28</v>
      </c>
      <c r="I53" s="2">
        <v>0</v>
      </c>
      <c r="J53" s="2">
        <v>1</v>
      </c>
      <c r="K53" s="2">
        <v>0</v>
      </c>
      <c r="L53" s="2">
        <v>10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1</v>
      </c>
      <c r="S53" s="2">
        <v>0</v>
      </c>
      <c r="T53" s="13">
        <f t="shared" si="12"/>
        <v>40</v>
      </c>
      <c r="U53" s="13">
        <f t="shared" si="13"/>
        <v>0</v>
      </c>
      <c r="V53" s="8"/>
      <c r="W53" s="8"/>
      <c r="X53" s="8"/>
      <c r="Y53" s="8"/>
      <c r="Z53" s="8"/>
    </row>
    <row r="54" spans="1:26" ht="15.75" customHeight="1" x14ac:dyDescent="0.25">
      <c r="A54" s="2">
        <v>53</v>
      </c>
      <c r="B54" s="9" t="s">
        <v>77</v>
      </c>
      <c r="C54" s="11">
        <v>4218463</v>
      </c>
      <c r="D54" s="2" t="s">
        <v>20</v>
      </c>
      <c r="E54" s="2">
        <v>10</v>
      </c>
      <c r="F54" s="13">
        <f t="shared" si="0"/>
        <v>8</v>
      </c>
      <c r="G54" s="13">
        <f t="shared" si="1"/>
        <v>20.000000000000036</v>
      </c>
      <c r="H54" s="17">
        <v>15</v>
      </c>
      <c r="I54" s="2">
        <v>0</v>
      </c>
      <c r="J54" s="2">
        <v>8</v>
      </c>
      <c r="K54" s="2">
        <v>0</v>
      </c>
      <c r="L54" s="17">
        <v>9</v>
      </c>
      <c r="M54" s="2">
        <v>0</v>
      </c>
      <c r="N54" s="2">
        <v>0</v>
      </c>
      <c r="O54" s="2">
        <v>0</v>
      </c>
      <c r="P54" s="17">
        <v>4</v>
      </c>
      <c r="Q54" s="2">
        <v>0</v>
      </c>
      <c r="R54" s="2">
        <v>4</v>
      </c>
      <c r="S54" s="2">
        <v>0</v>
      </c>
      <c r="T54" s="13">
        <f t="shared" si="12"/>
        <v>40</v>
      </c>
      <c r="U54" s="13">
        <f t="shared" si="13"/>
        <v>0</v>
      </c>
      <c r="V54" s="8"/>
      <c r="W54" s="8"/>
      <c r="X54" s="8"/>
      <c r="Y54" s="8"/>
      <c r="Z54" s="8"/>
    </row>
    <row r="55" spans="1:26" ht="15.75" customHeight="1" x14ac:dyDescent="0.25">
      <c r="A55" s="2">
        <v>54</v>
      </c>
      <c r="B55" s="9" t="s">
        <v>78</v>
      </c>
      <c r="C55" s="11">
        <v>412531</v>
      </c>
      <c r="D55" s="2" t="s">
        <v>20</v>
      </c>
      <c r="E55" s="2">
        <v>18</v>
      </c>
      <c r="F55" s="13">
        <f t="shared" si="0"/>
        <v>15</v>
      </c>
      <c r="G55" s="13">
        <f t="shared" si="1"/>
        <v>0</v>
      </c>
      <c r="H55" s="2">
        <v>22</v>
      </c>
      <c r="I55" s="2">
        <v>15</v>
      </c>
      <c r="J55" s="2">
        <v>13</v>
      </c>
      <c r="K55" s="2">
        <v>0</v>
      </c>
      <c r="L55" s="2">
        <v>2</v>
      </c>
      <c r="M55" s="2">
        <v>30</v>
      </c>
      <c r="N55" s="2">
        <v>0</v>
      </c>
      <c r="O55" s="2">
        <v>0</v>
      </c>
      <c r="P55" s="2">
        <v>0</v>
      </c>
      <c r="Q55" s="2">
        <v>40</v>
      </c>
      <c r="R55" s="17">
        <v>1</v>
      </c>
      <c r="S55" s="17">
        <v>35</v>
      </c>
      <c r="T55" s="13">
        <f t="shared" si="12"/>
        <v>40</v>
      </c>
      <c r="U55" s="13">
        <f t="shared" si="13"/>
        <v>0</v>
      </c>
      <c r="V55" s="8"/>
      <c r="W55" s="8"/>
      <c r="X55" s="8"/>
      <c r="Y55" s="8"/>
      <c r="Z55" s="8"/>
    </row>
    <row r="56" spans="1:26" ht="15.75" customHeight="1" x14ac:dyDescent="0.25">
      <c r="A56" s="2">
        <v>55</v>
      </c>
      <c r="B56" s="9" t="s">
        <v>79</v>
      </c>
      <c r="C56" s="11">
        <v>2554694</v>
      </c>
      <c r="D56" s="2" t="s">
        <v>20</v>
      </c>
      <c r="E56" s="2">
        <v>16</v>
      </c>
      <c r="F56" s="13">
        <f t="shared" si="0"/>
        <v>13</v>
      </c>
      <c r="G56" s="13">
        <f t="shared" si="1"/>
        <v>20.000000000000036</v>
      </c>
      <c r="H56" s="2">
        <v>29</v>
      </c>
      <c r="I56" s="2">
        <v>20</v>
      </c>
      <c r="J56" s="2">
        <v>0</v>
      </c>
      <c r="K56" s="2">
        <v>0</v>
      </c>
      <c r="L56" s="2">
        <v>3</v>
      </c>
      <c r="M56" s="2">
        <v>0</v>
      </c>
      <c r="N56" s="2">
        <v>2</v>
      </c>
      <c r="O56" s="2">
        <v>40</v>
      </c>
      <c r="P56" s="2">
        <v>1</v>
      </c>
      <c r="Q56" s="2">
        <v>0</v>
      </c>
      <c r="R56" s="2">
        <v>4</v>
      </c>
      <c r="S56" s="2">
        <v>0</v>
      </c>
      <c r="T56" s="13">
        <f t="shared" si="12"/>
        <v>40</v>
      </c>
      <c r="U56" s="13">
        <f t="shared" si="13"/>
        <v>0</v>
      </c>
      <c r="V56" s="8"/>
      <c r="W56" s="8"/>
      <c r="X56" s="8"/>
      <c r="Y56" s="8"/>
      <c r="Z56" s="8"/>
    </row>
    <row r="57" spans="1:26" ht="15.75" customHeight="1" x14ac:dyDescent="0.25">
      <c r="A57" s="2">
        <v>56</v>
      </c>
      <c r="B57" s="9" t="s">
        <v>80</v>
      </c>
      <c r="C57" s="11">
        <v>2461303</v>
      </c>
      <c r="D57" s="2" t="s">
        <v>20</v>
      </c>
      <c r="E57" s="2">
        <v>14</v>
      </c>
      <c r="F57" s="13">
        <f t="shared" si="0"/>
        <v>11</v>
      </c>
      <c r="G57" s="13">
        <f t="shared" si="1"/>
        <v>39.999999999999964</v>
      </c>
      <c r="H57" s="2">
        <v>22</v>
      </c>
      <c r="I57" s="2">
        <v>10</v>
      </c>
      <c r="J57" s="2">
        <v>12</v>
      </c>
      <c r="K57" s="2">
        <v>0</v>
      </c>
      <c r="L57" s="17">
        <v>4</v>
      </c>
      <c r="M57" s="17">
        <v>50</v>
      </c>
      <c r="N57" s="2">
        <v>0</v>
      </c>
      <c r="O57" s="2">
        <v>0</v>
      </c>
      <c r="P57" s="2">
        <v>1</v>
      </c>
      <c r="Q57" s="2">
        <v>0</v>
      </c>
      <c r="R57" s="2">
        <v>0</v>
      </c>
      <c r="S57" s="2">
        <v>0</v>
      </c>
      <c r="T57" s="13">
        <f t="shared" si="12"/>
        <v>40</v>
      </c>
      <c r="U57" s="13">
        <f t="shared" si="13"/>
        <v>0</v>
      </c>
      <c r="V57" s="8"/>
      <c r="W57" s="8"/>
      <c r="X57" s="8"/>
      <c r="Y57" s="8"/>
      <c r="Z57" s="8"/>
    </row>
    <row r="58" spans="1:26" ht="15.75" customHeight="1" x14ac:dyDescent="0.25">
      <c r="A58" s="2">
        <v>57</v>
      </c>
      <c r="B58" s="9" t="s">
        <v>81</v>
      </c>
      <c r="C58" s="11">
        <v>2126945</v>
      </c>
      <c r="D58" s="2" t="s">
        <v>20</v>
      </c>
      <c r="E58" s="2">
        <v>6</v>
      </c>
      <c r="F58" s="13">
        <f t="shared" si="0"/>
        <v>5</v>
      </c>
      <c r="G58" s="13">
        <f t="shared" si="1"/>
        <v>0</v>
      </c>
      <c r="H58" s="2">
        <v>15</v>
      </c>
      <c r="I58" s="2">
        <v>67</v>
      </c>
      <c r="J58" s="2">
        <v>0</v>
      </c>
      <c r="K58" s="2">
        <v>33</v>
      </c>
      <c r="L58" s="2">
        <v>1</v>
      </c>
      <c r="M58" s="2">
        <v>50</v>
      </c>
      <c r="N58" s="2">
        <v>20</v>
      </c>
      <c r="O58" s="2">
        <v>0</v>
      </c>
      <c r="P58" s="2">
        <v>1</v>
      </c>
      <c r="Q58" s="2">
        <v>0</v>
      </c>
      <c r="R58" s="2">
        <v>0</v>
      </c>
      <c r="S58" s="2">
        <v>30</v>
      </c>
      <c r="T58" s="13">
        <f t="shared" si="12"/>
        <v>40</v>
      </c>
      <c r="U58" s="13">
        <f t="shared" si="13"/>
        <v>0</v>
      </c>
      <c r="V58" s="8"/>
      <c r="W58" s="8"/>
      <c r="X58" s="8"/>
      <c r="Y58" s="8"/>
      <c r="Z58" s="8"/>
    </row>
    <row r="59" spans="1:26" ht="15.75" customHeight="1" x14ac:dyDescent="0.25">
      <c r="A59" s="2">
        <v>58</v>
      </c>
      <c r="B59" s="9" t="s">
        <v>82</v>
      </c>
      <c r="C59" s="11">
        <v>413277</v>
      </c>
      <c r="D59" s="2" t="s">
        <v>20</v>
      </c>
      <c r="E59" s="19">
        <v>0</v>
      </c>
      <c r="F59" s="19">
        <f t="shared" si="0"/>
        <v>0</v>
      </c>
      <c r="G59" s="19">
        <f t="shared" si="1"/>
        <v>0</v>
      </c>
      <c r="H59" s="33" t="s">
        <v>38</v>
      </c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8"/>
      <c r="W59" s="8"/>
      <c r="X59" s="8"/>
      <c r="Y59" s="8"/>
      <c r="Z59" s="8"/>
    </row>
    <row r="60" spans="1:26" ht="15.75" customHeight="1" x14ac:dyDescent="0.25">
      <c r="A60" s="2">
        <v>59</v>
      </c>
      <c r="B60" s="9" t="s">
        <v>83</v>
      </c>
      <c r="C60" s="11">
        <v>2891218</v>
      </c>
      <c r="D60" s="2" t="s">
        <v>20</v>
      </c>
      <c r="E60" s="2">
        <v>5</v>
      </c>
      <c r="F60" s="13">
        <f t="shared" si="0"/>
        <v>4</v>
      </c>
      <c r="G60" s="13">
        <f t="shared" si="1"/>
        <v>10.000000000000018</v>
      </c>
      <c r="H60" s="2">
        <v>15</v>
      </c>
      <c r="I60" s="2">
        <v>18</v>
      </c>
      <c r="J60" s="2">
        <v>0</v>
      </c>
      <c r="K60" s="2">
        <v>12</v>
      </c>
      <c r="L60" s="2">
        <v>4</v>
      </c>
      <c r="M60" s="2">
        <v>12</v>
      </c>
      <c r="N60" s="2">
        <v>20</v>
      </c>
      <c r="O60" s="2">
        <v>0</v>
      </c>
      <c r="P60" s="2">
        <v>0</v>
      </c>
      <c r="Q60" s="2">
        <v>18</v>
      </c>
      <c r="R60" s="2">
        <v>0</v>
      </c>
      <c r="S60" s="2">
        <v>0</v>
      </c>
      <c r="T60" s="13">
        <f t="shared" ref="T60:T64" si="14">SUM(H60,L60,N60,P60,J60,R60)+INT(SUM(S60,K60,Q60,O60,M60,I60)/60)</f>
        <v>40</v>
      </c>
      <c r="U60" s="13">
        <f t="shared" ref="U60:U64" si="15">((SUM(S60,K60,Q60,O60,M60,I60)/60)-INT(SUM(S60,K60,Q60,O60,M60,I60)/60))*60</f>
        <v>0</v>
      </c>
      <c r="V60" s="8"/>
      <c r="W60" s="8"/>
      <c r="X60" s="8"/>
      <c r="Y60" s="8"/>
      <c r="Z60" s="8"/>
    </row>
    <row r="61" spans="1:26" ht="15.75" customHeight="1" x14ac:dyDescent="0.25">
      <c r="A61" s="2">
        <v>60</v>
      </c>
      <c r="B61" s="9" t="s">
        <v>84</v>
      </c>
      <c r="C61" s="11">
        <v>2532569</v>
      </c>
      <c r="D61" s="2" t="s">
        <v>20</v>
      </c>
      <c r="E61" s="2">
        <v>12</v>
      </c>
      <c r="F61" s="13">
        <f t="shared" si="0"/>
        <v>10</v>
      </c>
      <c r="G61" s="13">
        <f t="shared" si="1"/>
        <v>0</v>
      </c>
      <c r="H61" s="2">
        <v>26</v>
      </c>
      <c r="I61" s="2">
        <v>0</v>
      </c>
      <c r="J61" s="2">
        <v>9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5</v>
      </c>
      <c r="Q61" s="2">
        <v>0</v>
      </c>
      <c r="R61" s="2">
        <v>0</v>
      </c>
      <c r="S61" s="2">
        <v>0</v>
      </c>
      <c r="T61" s="13">
        <f t="shared" si="14"/>
        <v>40</v>
      </c>
      <c r="U61" s="13">
        <f t="shared" si="15"/>
        <v>0</v>
      </c>
      <c r="V61" s="8"/>
      <c r="W61" s="8"/>
      <c r="X61" s="8"/>
      <c r="Y61" s="8"/>
      <c r="Z61" s="8"/>
    </row>
    <row r="62" spans="1:26" ht="15.75" customHeight="1" x14ac:dyDescent="0.25">
      <c r="A62" s="2">
        <v>61</v>
      </c>
      <c r="B62" s="9" t="s">
        <v>85</v>
      </c>
      <c r="C62" s="11">
        <v>1065700</v>
      </c>
      <c r="D62" s="2" t="s">
        <v>20</v>
      </c>
      <c r="E62" s="2">
        <v>14</v>
      </c>
      <c r="F62" s="13">
        <f t="shared" si="0"/>
        <v>11</v>
      </c>
      <c r="G62" s="13">
        <f t="shared" si="1"/>
        <v>39.999999999999964</v>
      </c>
      <c r="H62" s="2">
        <v>32</v>
      </c>
      <c r="I62" s="2">
        <v>0</v>
      </c>
      <c r="J62" s="2">
        <v>3</v>
      </c>
      <c r="K62" s="2">
        <v>0</v>
      </c>
      <c r="L62" s="2">
        <v>5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13">
        <f t="shared" si="14"/>
        <v>40</v>
      </c>
      <c r="U62" s="13">
        <f t="shared" si="15"/>
        <v>0</v>
      </c>
      <c r="V62" s="8"/>
      <c r="W62" s="8"/>
      <c r="X62" s="8"/>
      <c r="Y62" s="8"/>
      <c r="Z62" s="8"/>
    </row>
    <row r="63" spans="1:26" ht="15.75" customHeight="1" x14ac:dyDescent="0.25">
      <c r="A63" s="2">
        <v>62</v>
      </c>
      <c r="B63" s="9" t="s">
        <v>86</v>
      </c>
      <c r="C63" s="11">
        <v>411653</v>
      </c>
      <c r="D63" s="2" t="s">
        <v>20</v>
      </c>
      <c r="E63" s="2">
        <v>14</v>
      </c>
      <c r="F63" s="13">
        <f t="shared" si="0"/>
        <v>11</v>
      </c>
      <c r="G63" s="13">
        <f t="shared" si="1"/>
        <v>39.999999999999964</v>
      </c>
      <c r="H63" s="2">
        <v>20</v>
      </c>
      <c r="I63" s="2">
        <v>40</v>
      </c>
      <c r="J63" s="2">
        <v>16</v>
      </c>
      <c r="K63" s="2">
        <v>30</v>
      </c>
      <c r="L63" s="2">
        <v>1</v>
      </c>
      <c r="M63" s="2">
        <v>50</v>
      </c>
      <c r="N63" s="2">
        <v>0</v>
      </c>
      <c r="O63" s="2">
        <v>0</v>
      </c>
      <c r="P63" s="2">
        <v>1</v>
      </c>
      <c r="Q63" s="2">
        <v>0</v>
      </c>
      <c r="R63" s="2">
        <v>0</v>
      </c>
      <c r="S63" s="2">
        <v>0</v>
      </c>
      <c r="T63" s="13">
        <f t="shared" si="14"/>
        <v>40</v>
      </c>
      <c r="U63" s="13">
        <f t="shared" si="15"/>
        <v>0</v>
      </c>
      <c r="V63" s="8"/>
      <c r="W63" s="8"/>
      <c r="X63" s="8"/>
      <c r="Y63" s="8"/>
      <c r="Z63" s="8"/>
    </row>
    <row r="64" spans="1:26" ht="15.75" customHeight="1" x14ac:dyDescent="0.25">
      <c r="A64" s="2">
        <v>63</v>
      </c>
      <c r="B64" s="9" t="s">
        <v>87</v>
      </c>
      <c r="C64" s="11">
        <v>2132130</v>
      </c>
      <c r="D64" s="2" t="s">
        <v>20</v>
      </c>
      <c r="E64" s="2">
        <v>15</v>
      </c>
      <c r="F64" s="13">
        <f t="shared" si="0"/>
        <v>12</v>
      </c>
      <c r="G64" s="13">
        <f t="shared" si="1"/>
        <v>30</v>
      </c>
      <c r="H64" s="2">
        <v>24</v>
      </c>
      <c r="I64" s="2">
        <v>0</v>
      </c>
      <c r="J64" s="2">
        <v>4</v>
      </c>
      <c r="K64" s="2">
        <v>30</v>
      </c>
      <c r="L64" s="2">
        <v>5</v>
      </c>
      <c r="M64" s="2">
        <v>0</v>
      </c>
      <c r="N64" s="2">
        <v>0</v>
      </c>
      <c r="O64" s="2">
        <v>0</v>
      </c>
      <c r="P64" s="2">
        <v>6</v>
      </c>
      <c r="Q64" s="2">
        <v>30</v>
      </c>
      <c r="R64" s="2">
        <v>0</v>
      </c>
      <c r="S64" s="2">
        <v>0</v>
      </c>
      <c r="T64" s="13">
        <f t="shared" si="14"/>
        <v>40</v>
      </c>
      <c r="U64" s="13">
        <f t="shared" si="15"/>
        <v>0</v>
      </c>
      <c r="V64" s="8"/>
      <c r="W64" s="8"/>
      <c r="X64" s="8"/>
      <c r="Y64" s="8"/>
      <c r="Z64" s="8"/>
    </row>
    <row r="65" spans="1:26" ht="15.75" customHeight="1" x14ac:dyDescent="0.25">
      <c r="A65" s="2">
        <v>64</v>
      </c>
      <c r="B65" s="9" t="s">
        <v>88</v>
      </c>
      <c r="C65" s="11"/>
      <c r="D65" s="18"/>
      <c r="E65" s="2">
        <v>0</v>
      </c>
      <c r="F65" s="13">
        <f t="shared" si="0"/>
        <v>0</v>
      </c>
      <c r="G65" s="13">
        <f t="shared" si="1"/>
        <v>0</v>
      </c>
      <c r="H65" s="33" t="s">
        <v>89</v>
      </c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5"/>
      <c r="V65" s="8"/>
      <c r="W65" s="8"/>
      <c r="X65" s="8"/>
      <c r="Y65" s="8"/>
      <c r="Z65" s="8"/>
    </row>
    <row r="66" spans="1:26" ht="15.75" customHeight="1" x14ac:dyDescent="0.25">
      <c r="A66" s="2">
        <v>65</v>
      </c>
      <c r="B66" s="9" t="s">
        <v>90</v>
      </c>
      <c r="C66" s="11">
        <v>3111635</v>
      </c>
      <c r="D66" s="2" t="s">
        <v>20</v>
      </c>
      <c r="E66" s="19">
        <v>0</v>
      </c>
      <c r="F66" s="19">
        <f t="shared" si="0"/>
        <v>0</v>
      </c>
      <c r="G66" s="19">
        <f t="shared" si="1"/>
        <v>0</v>
      </c>
      <c r="H66" s="33" t="s">
        <v>38</v>
      </c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5"/>
      <c r="V66" s="8"/>
      <c r="W66" s="8"/>
      <c r="X66" s="8"/>
      <c r="Y66" s="8"/>
      <c r="Z66" s="8"/>
    </row>
    <row r="67" spans="1:26" ht="15.75" customHeight="1" x14ac:dyDescent="0.25">
      <c r="A67" s="2">
        <v>66</v>
      </c>
      <c r="B67" s="9" t="s">
        <v>91</v>
      </c>
      <c r="C67" s="11">
        <v>2031975</v>
      </c>
      <c r="D67" s="2" t="s">
        <v>20</v>
      </c>
      <c r="E67" s="2">
        <v>12</v>
      </c>
      <c r="F67" s="13">
        <f t="shared" si="0"/>
        <v>10</v>
      </c>
      <c r="G67" s="13">
        <f t="shared" si="1"/>
        <v>0</v>
      </c>
      <c r="H67" s="2">
        <v>22</v>
      </c>
      <c r="I67" s="2">
        <v>0</v>
      </c>
      <c r="J67" s="2">
        <v>8</v>
      </c>
      <c r="K67" s="2">
        <v>0</v>
      </c>
      <c r="L67" s="2">
        <v>10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13">
        <f t="shared" ref="T67:T68" si="16">SUM(H67,L67,N67,P67,J67,R67)+INT(SUM(S67,K67,Q67,O67,M67,I67)/60)</f>
        <v>40</v>
      </c>
      <c r="U67" s="13">
        <f t="shared" ref="U67:U68" si="17">((SUM(S67,K67,Q67,O67,M67,I67)/60)-INT(SUM(S67,K67,Q67,O67,M67,I67)/60))*60</f>
        <v>0</v>
      </c>
      <c r="V67" s="8"/>
      <c r="W67" s="8"/>
      <c r="X67" s="8"/>
      <c r="Y67" s="8"/>
      <c r="Z67" s="8"/>
    </row>
    <row r="68" spans="1:26" ht="15.75" customHeight="1" x14ac:dyDescent="0.25">
      <c r="A68" s="2">
        <v>67</v>
      </c>
      <c r="B68" s="9" t="s">
        <v>92</v>
      </c>
      <c r="C68" s="11">
        <v>2032103</v>
      </c>
      <c r="D68" s="2" t="s">
        <v>20</v>
      </c>
      <c r="E68" s="2">
        <v>10</v>
      </c>
      <c r="F68" s="13">
        <f t="shared" si="0"/>
        <v>8</v>
      </c>
      <c r="G68" s="13">
        <f t="shared" si="1"/>
        <v>20.000000000000036</v>
      </c>
      <c r="H68" s="2">
        <v>21</v>
      </c>
      <c r="I68" s="2">
        <v>40</v>
      </c>
      <c r="J68" s="2">
        <v>3</v>
      </c>
      <c r="K68" s="2">
        <v>0</v>
      </c>
      <c r="L68" s="2">
        <v>11</v>
      </c>
      <c r="M68" s="2">
        <v>20</v>
      </c>
      <c r="N68" s="2">
        <v>0</v>
      </c>
      <c r="O68" s="2">
        <v>0</v>
      </c>
      <c r="P68" s="2">
        <v>4</v>
      </c>
      <c r="Q68" s="2">
        <v>0</v>
      </c>
      <c r="R68" s="2">
        <v>0</v>
      </c>
      <c r="S68" s="2">
        <v>0</v>
      </c>
      <c r="T68" s="13">
        <f t="shared" si="16"/>
        <v>40</v>
      </c>
      <c r="U68" s="13">
        <f t="shared" si="17"/>
        <v>0</v>
      </c>
      <c r="V68" s="8"/>
      <c r="W68" s="8"/>
      <c r="X68" s="8"/>
      <c r="Y68" s="8"/>
      <c r="Z68" s="8"/>
    </row>
    <row r="69" spans="1:26" ht="15.75" customHeight="1" x14ac:dyDescent="0.25">
      <c r="A69" s="2">
        <v>68</v>
      </c>
      <c r="B69" s="9" t="s">
        <v>93</v>
      </c>
      <c r="C69" s="11">
        <v>1920412299</v>
      </c>
      <c r="D69" s="18"/>
      <c r="E69" s="18">
        <v>0</v>
      </c>
      <c r="F69" s="13">
        <f t="shared" si="0"/>
        <v>0</v>
      </c>
      <c r="G69" s="13">
        <f t="shared" si="1"/>
        <v>0</v>
      </c>
      <c r="H69" s="33" t="s">
        <v>94</v>
      </c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8"/>
      <c r="W69" s="8"/>
      <c r="X69" s="8"/>
      <c r="Y69" s="8"/>
      <c r="Z69" s="8"/>
    </row>
    <row r="70" spans="1:26" ht="15.75" customHeight="1" x14ac:dyDescent="0.25">
      <c r="A70" s="2">
        <v>69</v>
      </c>
      <c r="B70" s="9" t="s">
        <v>95</v>
      </c>
      <c r="C70" s="11">
        <v>1543734</v>
      </c>
      <c r="D70" s="2" t="s">
        <v>20</v>
      </c>
      <c r="E70" s="2">
        <v>13</v>
      </c>
      <c r="F70" s="13">
        <f t="shared" si="0"/>
        <v>10</v>
      </c>
      <c r="G70" s="13">
        <f t="shared" si="1"/>
        <v>50.000000000000036</v>
      </c>
      <c r="H70" s="2">
        <v>18</v>
      </c>
      <c r="I70" s="2">
        <v>0</v>
      </c>
      <c r="J70" s="2">
        <v>18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4</v>
      </c>
      <c r="Q70" s="2">
        <v>0</v>
      </c>
      <c r="R70" s="2">
        <v>0</v>
      </c>
      <c r="S70" s="2">
        <v>0</v>
      </c>
      <c r="T70" s="13">
        <f t="shared" ref="T70:T72" si="18">SUM(H70,L70,N70,P70,J70,R70)+INT(SUM(S70,K70,Q70,O70,M70,I70)/60)</f>
        <v>40</v>
      </c>
      <c r="U70" s="13">
        <f t="shared" ref="U70:U72" si="19">((SUM(S70,K70,Q70,O70,M70,I70)/60)-INT(SUM(S70,K70,Q70,O70,M70,I70)/60))*60</f>
        <v>0</v>
      </c>
      <c r="V70" s="8"/>
      <c r="W70" s="8"/>
      <c r="X70" s="8"/>
      <c r="Y70" s="8"/>
      <c r="Z70" s="8"/>
    </row>
    <row r="71" spans="1:26" ht="15.75" customHeight="1" x14ac:dyDescent="0.25">
      <c r="A71" s="2">
        <v>70</v>
      </c>
      <c r="B71" s="9" t="s">
        <v>96</v>
      </c>
      <c r="C71" s="11">
        <v>2478550</v>
      </c>
      <c r="D71" s="2" t="s">
        <v>20</v>
      </c>
      <c r="E71" s="2">
        <v>8</v>
      </c>
      <c r="F71" s="13">
        <f t="shared" si="0"/>
        <v>6</v>
      </c>
      <c r="G71" s="13">
        <f t="shared" si="1"/>
        <v>40.000000000000014</v>
      </c>
      <c r="H71" s="2">
        <v>10</v>
      </c>
      <c r="I71" s="2">
        <v>0</v>
      </c>
      <c r="J71" s="2">
        <v>5</v>
      </c>
      <c r="K71" s="2">
        <v>0</v>
      </c>
      <c r="L71" s="2">
        <v>9</v>
      </c>
      <c r="M71" s="2">
        <v>0</v>
      </c>
      <c r="N71" s="2">
        <v>1</v>
      </c>
      <c r="O71" s="2">
        <v>0</v>
      </c>
      <c r="P71" s="2">
        <v>15</v>
      </c>
      <c r="Q71" s="2">
        <v>0</v>
      </c>
      <c r="R71" s="2">
        <v>0</v>
      </c>
      <c r="S71" s="2">
        <v>0</v>
      </c>
      <c r="T71" s="13">
        <f t="shared" si="18"/>
        <v>40</v>
      </c>
      <c r="U71" s="13">
        <f t="shared" si="19"/>
        <v>0</v>
      </c>
      <c r="V71" s="8"/>
      <c r="W71" s="8"/>
      <c r="X71" s="8"/>
      <c r="Y71" s="8"/>
      <c r="Z71" s="8"/>
    </row>
    <row r="72" spans="1:26" ht="15.75" customHeight="1" x14ac:dyDescent="0.25">
      <c r="A72" s="2">
        <v>71</v>
      </c>
      <c r="B72" s="9" t="s">
        <v>97</v>
      </c>
      <c r="C72" s="11">
        <v>7413638</v>
      </c>
      <c r="D72" s="20" t="s">
        <v>98</v>
      </c>
      <c r="E72" s="2">
        <v>10</v>
      </c>
      <c r="F72" s="13">
        <f t="shared" si="0"/>
        <v>8</v>
      </c>
      <c r="G72" s="13">
        <f t="shared" si="1"/>
        <v>20.000000000000036</v>
      </c>
      <c r="H72" s="2">
        <v>13</v>
      </c>
      <c r="I72" s="2">
        <v>30</v>
      </c>
      <c r="J72" s="2">
        <v>3</v>
      </c>
      <c r="K72" s="2">
        <v>0</v>
      </c>
      <c r="L72" s="2">
        <v>3</v>
      </c>
      <c r="M72" s="2">
        <v>0</v>
      </c>
      <c r="N72" s="2">
        <v>0</v>
      </c>
      <c r="O72" s="2">
        <v>0</v>
      </c>
      <c r="P72" s="2">
        <v>0</v>
      </c>
      <c r="Q72" s="2">
        <v>30</v>
      </c>
      <c r="R72" s="2">
        <v>0</v>
      </c>
      <c r="S72" s="2">
        <v>0</v>
      </c>
      <c r="T72" s="13">
        <f t="shared" si="18"/>
        <v>20</v>
      </c>
      <c r="U72" s="13">
        <f t="shared" si="19"/>
        <v>0</v>
      </c>
      <c r="V72" s="8"/>
      <c r="W72" s="8"/>
      <c r="X72" s="8"/>
      <c r="Y72" s="8"/>
      <c r="Z72" s="8"/>
    </row>
    <row r="73" spans="1:26" ht="15.75" customHeight="1" x14ac:dyDescent="0.25">
      <c r="A73" s="2">
        <v>72</v>
      </c>
      <c r="B73" s="9" t="s">
        <v>99</v>
      </c>
      <c r="C73" s="11">
        <v>2611270</v>
      </c>
      <c r="D73" s="2" t="s">
        <v>20</v>
      </c>
      <c r="E73" s="19">
        <v>0</v>
      </c>
      <c r="F73" s="19">
        <f t="shared" si="0"/>
        <v>0</v>
      </c>
      <c r="G73" s="19">
        <f t="shared" si="1"/>
        <v>0</v>
      </c>
      <c r="H73" s="33" t="s">
        <v>38</v>
      </c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5"/>
      <c r="V73" s="8"/>
      <c r="W73" s="8"/>
      <c r="X73" s="8"/>
      <c r="Y73" s="8"/>
      <c r="Z73" s="8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8"/>
      <c r="W74" s="8"/>
      <c r="X74" s="8"/>
      <c r="Y74" s="8"/>
      <c r="Z74" s="8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8"/>
      <c r="W75" s="8"/>
      <c r="X75" s="8"/>
      <c r="Y75" s="8"/>
      <c r="Z75" s="8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8"/>
      <c r="W76" s="8"/>
      <c r="X76" s="8"/>
      <c r="Y76" s="8"/>
      <c r="Z76" s="8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8"/>
      <c r="W77" s="8"/>
      <c r="X77" s="8"/>
      <c r="Y77" s="8"/>
      <c r="Z77" s="8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8"/>
      <c r="W78" s="8"/>
      <c r="X78" s="8"/>
      <c r="Y78" s="8"/>
      <c r="Z78" s="8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8"/>
      <c r="W79" s="8"/>
      <c r="X79" s="8"/>
      <c r="Y79" s="8"/>
      <c r="Z79" s="8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8"/>
      <c r="W80" s="8"/>
      <c r="X80" s="8"/>
      <c r="Y80" s="8"/>
      <c r="Z80" s="8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8"/>
      <c r="W81" s="8"/>
      <c r="X81" s="8"/>
      <c r="Y81" s="8"/>
      <c r="Z81" s="8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8"/>
      <c r="W82" s="8"/>
      <c r="X82" s="8"/>
      <c r="Y82" s="8"/>
      <c r="Z82" s="8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8"/>
      <c r="W83" s="8"/>
      <c r="X83" s="8"/>
      <c r="Y83" s="8"/>
      <c r="Z83" s="8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8"/>
      <c r="W84" s="8"/>
      <c r="X84" s="8"/>
      <c r="Y84" s="8"/>
      <c r="Z84" s="8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8"/>
      <c r="W85" s="8"/>
      <c r="X85" s="8"/>
      <c r="Y85" s="8"/>
      <c r="Z85" s="8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8"/>
      <c r="W86" s="8"/>
      <c r="X86" s="8"/>
      <c r="Y86" s="8"/>
      <c r="Z86" s="8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8"/>
      <c r="W87" s="8"/>
      <c r="X87" s="8"/>
      <c r="Y87" s="8"/>
      <c r="Z87" s="8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8"/>
      <c r="W88" s="8"/>
      <c r="X88" s="8"/>
      <c r="Y88" s="8"/>
      <c r="Z88" s="8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8"/>
      <c r="W89" s="8"/>
      <c r="X89" s="8"/>
      <c r="Y89" s="8"/>
      <c r="Z89" s="8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8"/>
      <c r="W90" s="8"/>
      <c r="X90" s="8"/>
      <c r="Y90" s="8"/>
      <c r="Z90" s="8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8"/>
      <c r="W91" s="8"/>
      <c r="X91" s="8"/>
      <c r="Y91" s="8"/>
      <c r="Z91" s="8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8"/>
      <c r="W92" s="8"/>
      <c r="X92" s="8"/>
      <c r="Y92" s="8"/>
      <c r="Z92" s="8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8"/>
      <c r="W93" s="8"/>
      <c r="X93" s="8"/>
      <c r="Y93" s="8"/>
      <c r="Z93" s="8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8"/>
      <c r="W94" s="8"/>
      <c r="X94" s="8"/>
      <c r="Y94" s="8"/>
      <c r="Z94" s="8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8"/>
      <c r="W95" s="8"/>
      <c r="X95" s="8"/>
      <c r="Y95" s="8"/>
      <c r="Z95" s="8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8"/>
      <c r="W96" s="8"/>
      <c r="X96" s="8"/>
      <c r="Y96" s="8"/>
      <c r="Z96" s="8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8"/>
      <c r="W97" s="8"/>
      <c r="X97" s="8"/>
      <c r="Y97" s="8"/>
      <c r="Z97" s="8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8"/>
      <c r="W98" s="8"/>
      <c r="X98" s="8"/>
      <c r="Y98" s="8"/>
      <c r="Z98" s="8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8"/>
      <c r="W99" s="8"/>
      <c r="X99" s="8"/>
      <c r="Y99" s="8"/>
      <c r="Z99" s="8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8"/>
      <c r="W100" s="8"/>
      <c r="X100" s="8"/>
      <c r="Y100" s="8"/>
      <c r="Z100" s="8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8"/>
      <c r="W101" s="8"/>
      <c r="X101" s="8"/>
      <c r="Y101" s="8"/>
      <c r="Z101" s="8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8"/>
      <c r="W102" s="8"/>
      <c r="X102" s="8"/>
      <c r="Y102" s="8"/>
      <c r="Z102" s="8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8"/>
      <c r="W103" s="8"/>
      <c r="X103" s="8"/>
      <c r="Y103" s="8"/>
      <c r="Z103" s="8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8"/>
      <c r="W104" s="8"/>
      <c r="X104" s="8"/>
      <c r="Y104" s="8"/>
      <c r="Z104" s="8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8"/>
      <c r="W105" s="8"/>
      <c r="X105" s="8"/>
      <c r="Y105" s="8"/>
      <c r="Z105" s="8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8"/>
      <c r="W106" s="8"/>
      <c r="X106" s="8"/>
      <c r="Y106" s="8"/>
      <c r="Z106" s="8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8"/>
      <c r="W107" s="8"/>
      <c r="X107" s="8"/>
      <c r="Y107" s="8"/>
      <c r="Z107" s="8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8"/>
      <c r="W108" s="8"/>
      <c r="X108" s="8"/>
      <c r="Y108" s="8"/>
      <c r="Z108" s="8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8"/>
      <c r="W109" s="8"/>
      <c r="X109" s="8"/>
      <c r="Y109" s="8"/>
      <c r="Z109" s="8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8"/>
      <c r="W110" s="8"/>
      <c r="X110" s="8"/>
      <c r="Y110" s="8"/>
      <c r="Z110" s="8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8"/>
      <c r="W111" s="8"/>
      <c r="X111" s="8"/>
      <c r="Y111" s="8"/>
      <c r="Z111" s="8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8"/>
      <c r="W112" s="8"/>
      <c r="X112" s="8"/>
      <c r="Y112" s="8"/>
      <c r="Z112" s="8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8"/>
      <c r="W113" s="8"/>
      <c r="X113" s="8"/>
      <c r="Y113" s="8"/>
      <c r="Z113" s="8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8"/>
      <c r="W114" s="8"/>
      <c r="X114" s="8"/>
      <c r="Y114" s="8"/>
      <c r="Z114" s="8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8"/>
      <c r="W115" s="8"/>
      <c r="X115" s="8"/>
      <c r="Y115" s="8"/>
      <c r="Z115" s="8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8"/>
      <c r="W116" s="8"/>
      <c r="X116" s="8"/>
      <c r="Y116" s="8"/>
      <c r="Z116" s="8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8"/>
      <c r="W117" s="8"/>
      <c r="X117" s="8"/>
      <c r="Y117" s="8"/>
      <c r="Z117" s="8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8"/>
      <c r="W118" s="8"/>
      <c r="X118" s="8"/>
      <c r="Y118" s="8"/>
      <c r="Z118" s="8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8"/>
      <c r="W119" s="8"/>
      <c r="X119" s="8"/>
      <c r="Y119" s="8"/>
      <c r="Z119" s="8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8"/>
      <c r="W120" s="8"/>
      <c r="X120" s="8"/>
      <c r="Y120" s="8"/>
      <c r="Z120" s="8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8"/>
      <c r="W121" s="8"/>
      <c r="X121" s="8"/>
      <c r="Y121" s="8"/>
      <c r="Z121" s="8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8"/>
      <c r="W122" s="8"/>
      <c r="X122" s="8"/>
      <c r="Y122" s="8"/>
      <c r="Z122" s="8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8"/>
      <c r="W123" s="8"/>
      <c r="X123" s="8"/>
      <c r="Y123" s="8"/>
      <c r="Z123" s="8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8"/>
      <c r="W124" s="8"/>
      <c r="X124" s="8"/>
      <c r="Y124" s="8"/>
      <c r="Z124" s="8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8"/>
      <c r="W125" s="8"/>
      <c r="X125" s="8"/>
      <c r="Y125" s="8"/>
      <c r="Z125" s="8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8"/>
      <c r="W126" s="8"/>
      <c r="X126" s="8"/>
      <c r="Y126" s="8"/>
      <c r="Z126" s="8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8"/>
      <c r="W127" s="8"/>
      <c r="X127" s="8"/>
      <c r="Y127" s="8"/>
      <c r="Z127" s="8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8"/>
      <c r="W128" s="8"/>
      <c r="X128" s="8"/>
      <c r="Y128" s="8"/>
      <c r="Z128" s="8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8"/>
      <c r="W129" s="8"/>
      <c r="X129" s="8"/>
      <c r="Y129" s="8"/>
      <c r="Z129" s="8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8"/>
      <c r="W130" s="8"/>
      <c r="X130" s="8"/>
      <c r="Y130" s="8"/>
      <c r="Z130" s="8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8"/>
      <c r="W131" s="8"/>
      <c r="X131" s="8"/>
      <c r="Y131" s="8"/>
      <c r="Z131" s="8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8"/>
      <c r="W132" s="8"/>
      <c r="X132" s="8"/>
      <c r="Y132" s="8"/>
      <c r="Z132" s="8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8"/>
      <c r="W133" s="8"/>
      <c r="X133" s="8"/>
      <c r="Y133" s="8"/>
      <c r="Z133" s="8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8"/>
      <c r="W134" s="8"/>
      <c r="X134" s="8"/>
      <c r="Y134" s="8"/>
      <c r="Z134" s="8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8"/>
      <c r="W135" s="8"/>
      <c r="X135" s="8"/>
      <c r="Y135" s="8"/>
      <c r="Z135" s="8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8"/>
      <c r="W136" s="8"/>
      <c r="X136" s="8"/>
      <c r="Y136" s="8"/>
      <c r="Z136" s="8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8"/>
      <c r="W137" s="8"/>
      <c r="X137" s="8"/>
      <c r="Y137" s="8"/>
      <c r="Z137" s="8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8"/>
      <c r="W138" s="8"/>
      <c r="X138" s="8"/>
      <c r="Y138" s="8"/>
      <c r="Z138" s="8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8"/>
      <c r="W139" s="8"/>
      <c r="X139" s="8"/>
      <c r="Y139" s="8"/>
      <c r="Z139" s="8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8"/>
      <c r="W140" s="8"/>
      <c r="X140" s="8"/>
      <c r="Y140" s="8"/>
      <c r="Z140" s="8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8"/>
      <c r="W141" s="8"/>
      <c r="X141" s="8"/>
      <c r="Y141" s="8"/>
      <c r="Z141" s="8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8"/>
      <c r="W142" s="8"/>
      <c r="X142" s="8"/>
      <c r="Y142" s="8"/>
      <c r="Z142" s="8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8"/>
      <c r="W143" s="8"/>
      <c r="X143" s="8"/>
      <c r="Y143" s="8"/>
      <c r="Z143" s="8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8"/>
      <c r="W144" s="8"/>
      <c r="X144" s="8"/>
      <c r="Y144" s="8"/>
      <c r="Z144" s="8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8"/>
      <c r="W145" s="8"/>
      <c r="X145" s="8"/>
      <c r="Y145" s="8"/>
      <c r="Z145" s="8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8"/>
      <c r="W146" s="8"/>
      <c r="X146" s="8"/>
      <c r="Y146" s="8"/>
      <c r="Z146" s="8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8"/>
      <c r="W147" s="8"/>
      <c r="X147" s="8"/>
      <c r="Y147" s="8"/>
      <c r="Z147" s="8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8"/>
      <c r="W148" s="8"/>
      <c r="X148" s="8"/>
      <c r="Y148" s="8"/>
      <c r="Z148" s="8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8"/>
      <c r="W149" s="8"/>
      <c r="X149" s="8"/>
      <c r="Y149" s="8"/>
      <c r="Z149" s="8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8"/>
      <c r="W150" s="8"/>
      <c r="X150" s="8"/>
      <c r="Y150" s="8"/>
      <c r="Z150" s="8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8"/>
      <c r="W151" s="8"/>
      <c r="X151" s="8"/>
      <c r="Y151" s="8"/>
      <c r="Z151" s="8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8"/>
      <c r="W152" s="8"/>
      <c r="X152" s="8"/>
      <c r="Y152" s="8"/>
      <c r="Z152" s="8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8"/>
      <c r="W153" s="8"/>
      <c r="X153" s="8"/>
      <c r="Y153" s="8"/>
      <c r="Z153" s="8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8"/>
      <c r="W154" s="8"/>
      <c r="X154" s="8"/>
      <c r="Y154" s="8"/>
      <c r="Z154" s="8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8"/>
      <c r="W155" s="8"/>
      <c r="X155" s="8"/>
      <c r="Y155" s="8"/>
      <c r="Z155" s="8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8"/>
      <c r="W156" s="8"/>
      <c r="X156" s="8"/>
      <c r="Y156" s="8"/>
      <c r="Z156" s="8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8"/>
      <c r="W157" s="8"/>
      <c r="X157" s="8"/>
      <c r="Y157" s="8"/>
      <c r="Z157" s="8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8"/>
      <c r="W158" s="8"/>
      <c r="X158" s="8"/>
      <c r="Y158" s="8"/>
      <c r="Z158" s="8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8"/>
      <c r="W159" s="8"/>
      <c r="X159" s="8"/>
      <c r="Y159" s="8"/>
      <c r="Z159" s="8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8"/>
      <c r="W160" s="8"/>
      <c r="X160" s="8"/>
      <c r="Y160" s="8"/>
      <c r="Z160" s="8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8"/>
      <c r="W161" s="8"/>
      <c r="X161" s="8"/>
      <c r="Y161" s="8"/>
      <c r="Z161" s="8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8"/>
      <c r="W162" s="8"/>
      <c r="X162" s="8"/>
      <c r="Y162" s="8"/>
      <c r="Z162" s="8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8"/>
      <c r="W163" s="8"/>
      <c r="X163" s="8"/>
      <c r="Y163" s="8"/>
      <c r="Z163" s="8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8"/>
      <c r="W164" s="8"/>
      <c r="X164" s="8"/>
      <c r="Y164" s="8"/>
      <c r="Z164" s="8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8"/>
      <c r="W165" s="8"/>
      <c r="X165" s="8"/>
      <c r="Y165" s="8"/>
      <c r="Z165" s="8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8"/>
      <c r="W166" s="8"/>
      <c r="X166" s="8"/>
      <c r="Y166" s="8"/>
      <c r="Z166" s="8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8"/>
      <c r="W167" s="8"/>
      <c r="X167" s="8"/>
      <c r="Y167" s="8"/>
      <c r="Z167" s="8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8"/>
      <c r="W168" s="8"/>
      <c r="X168" s="8"/>
      <c r="Y168" s="8"/>
      <c r="Z168" s="8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8"/>
      <c r="W169" s="8"/>
      <c r="X169" s="8"/>
      <c r="Y169" s="8"/>
      <c r="Z169" s="8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8"/>
      <c r="W170" s="8"/>
      <c r="X170" s="8"/>
      <c r="Y170" s="8"/>
      <c r="Z170" s="8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8"/>
      <c r="W171" s="8"/>
      <c r="X171" s="8"/>
      <c r="Y171" s="8"/>
      <c r="Z171" s="8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8"/>
      <c r="W172" s="8"/>
      <c r="X172" s="8"/>
      <c r="Y172" s="8"/>
      <c r="Z172" s="8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8"/>
      <c r="W173" s="8"/>
      <c r="X173" s="8"/>
      <c r="Y173" s="8"/>
      <c r="Z173" s="8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8"/>
      <c r="W174" s="8"/>
      <c r="X174" s="8"/>
      <c r="Y174" s="8"/>
      <c r="Z174" s="8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8"/>
      <c r="W175" s="8"/>
      <c r="X175" s="8"/>
      <c r="Y175" s="8"/>
      <c r="Z175" s="8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8"/>
      <c r="W176" s="8"/>
      <c r="X176" s="8"/>
      <c r="Y176" s="8"/>
      <c r="Z176" s="8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8"/>
      <c r="W177" s="8"/>
      <c r="X177" s="8"/>
      <c r="Y177" s="8"/>
      <c r="Z177" s="8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8"/>
      <c r="W178" s="8"/>
      <c r="X178" s="8"/>
      <c r="Y178" s="8"/>
      <c r="Z178" s="8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8"/>
      <c r="W179" s="8"/>
      <c r="X179" s="8"/>
      <c r="Y179" s="8"/>
      <c r="Z179" s="8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8"/>
      <c r="W180" s="8"/>
      <c r="X180" s="8"/>
      <c r="Y180" s="8"/>
      <c r="Z180" s="8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8"/>
      <c r="W181" s="8"/>
      <c r="X181" s="8"/>
      <c r="Y181" s="8"/>
      <c r="Z181" s="8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8"/>
      <c r="W182" s="8"/>
      <c r="X182" s="8"/>
      <c r="Y182" s="8"/>
      <c r="Z182" s="8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8"/>
      <c r="W183" s="8"/>
      <c r="X183" s="8"/>
      <c r="Y183" s="8"/>
      <c r="Z183" s="8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8"/>
      <c r="W184" s="8"/>
      <c r="X184" s="8"/>
      <c r="Y184" s="8"/>
      <c r="Z184" s="8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8"/>
      <c r="W185" s="8"/>
      <c r="X185" s="8"/>
      <c r="Y185" s="8"/>
      <c r="Z185" s="8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8"/>
      <c r="W186" s="8"/>
      <c r="X186" s="8"/>
      <c r="Y186" s="8"/>
      <c r="Z186" s="8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8"/>
      <c r="W187" s="8"/>
      <c r="X187" s="8"/>
      <c r="Y187" s="8"/>
      <c r="Z187" s="8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8"/>
      <c r="W188" s="8"/>
      <c r="X188" s="8"/>
      <c r="Y188" s="8"/>
      <c r="Z188" s="8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8"/>
      <c r="W189" s="8"/>
      <c r="X189" s="8"/>
      <c r="Y189" s="8"/>
      <c r="Z189" s="8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8"/>
      <c r="W190" s="8"/>
      <c r="X190" s="8"/>
      <c r="Y190" s="8"/>
      <c r="Z190" s="8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8"/>
      <c r="W191" s="8"/>
      <c r="X191" s="8"/>
      <c r="Y191" s="8"/>
      <c r="Z191" s="8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8"/>
      <c r="W192" s="8"/>
      <c r="X192" s="8"/>
      <c r="Y192" s="8"/>
      <c r="Z192" s="8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8"/>
      <c r="W193" s="8"/>
      <c r="X193" s="8"/>
      <c r="Y193" s="8"/>
      <c r="Z193" s="8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8"/>
      <c r="W194" s="8"/>
      <c r="X194" s="8"/>
      <c r="Y194" s="8"/>
      <c r="Z194" s="8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8"/>
      <c r="W195" s="8"/>
      <c r="X195" s="8"/>
      <c r="Y195" s="8"/>
      <c r="Z195" s="8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8"/>
      <c r="W196" s="8"/>
      <c r="X196" s="8"/>
      <c r="Y196" s="8"/>
      <c r="Z196" s="8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8"/>
      <c r="W197" s="8"/>
      <c r="X197" s="8"/>
      <c r="Y197" s="8"/>
      <c r="Z197" s="8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8"/>
      <c r="W198" s="8"/>
      <c r="X198" s="8"/>
      <c r="Y198" s="8"/>
      <c r="Z198" s="8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8"/>
      <c r="W199" s="8"/>
      <c r="X199" s="8"/>
      <c r="Y199" s="8"/>
      <c r="Z199" s="8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8"/>
      <c r="W200" s="8"/>
      <c r="X200" s="8"/>
      <c r="Y200" s="8"/>
      <c r="Z200" s="8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8"/>
      <c r="W201" s="8"/>
      <c r="X201" s="8"/>
      <c r="Y201" s="8"/>
      <c r="Z201" s="8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8"/>
      <c r="W202" s="8"/>
      <c r="X202" s="8"/>
      <c r="Y202" s="8"/>
      <c r="Z202" s="8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8"/>
      <c r="W203" s="8"/>
      <c r="X203" s="8"/>
      <c r="Y203" s="8"/>
      <c r="Z203" s="8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8"/>
      <c r="W204" s="8"/>
      <c r="X204" s="8"/>
      <c r="Y204" s="8"/>
      <c r="Z204" s="8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8"/>
      <c r="W205" s="8"/>
      <c r="X205" s="8"/>
      <c r="Y205" s="8"/>
      <c r="Z205" s="8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8"/>
      <c r="W206" s="8"/>
      <c r="X206" s="8"/>
      <c r="Y206" s="8"/>
      <c r="Z206" s="8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8"/>
      <c r="W207" s="8"/>
      <c r="X207" s="8"/>
      <c r="Y207" s="8"/>
      <c r="Z207" s="8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8"/>
      <c r="W208" s="8"/>
      <c r="X208" s="8"/>
      <c r="Y208" s="8"/>
      <c r="Z208" s="8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8"/>
      <c r="W209" s="8"/>
      <c r="X209" s="8"/>
      <c r="Y209" s="8"/>
      <c r="Z209" s="8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8"/>
      <c r="W210" s="8"/>
      <c r="X210" s="8"/>
      <c r="Y210" s="8"/>
      <c r="Z210" s="8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8"/>
      <c r="W211" s="8"/>
      <c r="X211" s="8"/>
      <c r="Y211" s="8"/>
      <c r="Z211" s="8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8"/>
      <c r="W212" s="8"/>
      <c r="X212" s="8"/>
      <c r="Y212" s="8"/>
      <c r="Z212" s="8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8"/>
      <c r="W213" s="8"/>
      <c r="X213" s="8"/>
      <c r="Y213" s="8"/>
      <c r="Z213" s="8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8"/>
      <c r="W214" s="8"/>
      <c r="X214" s="8"/>
      <c r="Y214" s="8"/>
      <c r="Z214" s="8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8"/>
      <c r="W215" s="8"/>
      <c r="X215" s="8"/>
      <c r="Y215" s="8"/>
      <c r="Z215" s="8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8"/>
      <c r="W216" s="8"/>
      <c r="X216" s="8"/>
      <c r="Y216" s="8"/>
      <c r="Z216" s="8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8"/>
      <c r="W217" s="8"/>
      <c r="X217" s="8"/>
      <c r="Y217" s="8"/>
      <c r="Z217" s="8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8"/>
      <c r="W218" s="8"/>
      <c r="X218" s="8"/>
      <c r="Y218" s="8"/>
      <c r="Z218" s="8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8"/>
      <c r="W219" s="8"/>
      <c r="X219" s="8"/>
      <c r="Y219" s="8"/>
      <c r="Z219" s="8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8"/>
      <c r="W220" s="8"/>
      <c r="X220" s="8"/>
      <c r="Y220" s="8"/>
      <c r="Z220" s="8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8"/>
      <c r="W221" s="8"/>
      <c r="X221" s="8"/>
      <c r="Y221" s="8"/>
      <c r="Z221" s="8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8"/>
      <c r="W222" s="8"/>
      <c r="X222" s="8"/>
      <c r="Y222" s="8"/>
      <c r="Z222" s="8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8"/>
      <c r="W223" s="8"/>
      <c r="X223" s="8"/>
      <c r="Y223" s="8"/>
      <c r="Z223" s="8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8"/>
      <c r="W224" s="8"/>
      <c r="X224" s="8"/>
      <c r="Y224" s="8"/>
      <c r="Z224" s="8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8"/>
      <c r="W225" s="8"/>
      <c r="X225" s="8"/>
      <c r="Y225" s="8"/>
      <c r="Z225" s="8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8"/>
      <c r="W226" s="8"/>
      <c r="X226" s="8"/>
      <c r="Y226" s="8"/>
      <c r="Z226" s="8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8"/>
      <c r="W227" s="8"/>
      <c r="X227" s="8"/>
      <c r="Y227" s="8"/>
      <c r="Z227" s="8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8"/>
      <c r="W228" s="8"/>
      <c r="X228" s="8"/>
      <c r="Y228" s="8"/>
      <c r="Z228" s="8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8"/>
      <c r="W229" s="8"/>
      <c r="X229" s="8"/>
      <c r="Y229" s="8"/>
      <c r="Z229" s="8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8"/>
      <c r="W230" s="8"/>
      <c r="X230" s="8"/>
      <c r="Y230" s="8"/>
      <c r="Z230" s="8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8"/>
      <c r="W231" s="8"/>
      <c r="X231" s="8"/>
      <c r="Y231" s="8"/>
      <c r="Z231" s="8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8"/>
      <c r="W232" s="8"/>
      <c r="X232" s="8"/>
      <c r="Y232" s="8"/>
      <c r="Z232" s="8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8"/>
      <c r="W233" s="8"/>
      <c r="X233" s="8"/>
      <c r="Y233" s="8"/>
      <c r="Z233" s="8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8"/>
      <c r="W234" s="8"/>
      <c r="X234" s="8"/>
      <c r="Y234" s="8"/>
      <c r="Z234" s="8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8"/>
      <c r="W235" s="8"/>
      <c r="X235" s="8"/>
      <c r="Y235" s="8"/>
      <c r="Z235" s="8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8"/>
      <c r="W236" s="8"/>
      <c r="X236" s="8"/>
      <c r="Y236" s="8"/>
      <c r="Z236" s="8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8"/>
      <c r="W237" s="8"/>
      <c r="X237" s="8"/>
      <c r="Y237" s="8"/>
      <c r="Z237" s="8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8"/>
      <c r="W238" s="8"/>
      <c r="X238" s="8"/>
      <c r="Y238" s="8"/>
      <c r="Z238" s="8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8"/>
      <c r="W239" s="8"/>
      <c r="X239" s="8"/>
      <c r="Y239" s="8"/>
      <c r="Z239" s="8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8"/>
      <c r="W240" s="8"/>
      <c r="X240" s="8"/>
      <c r="Y240" s="8"/>
      <c r="Z240" s="8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8"/>
      <c r="W241" s="8"/>
      <c r="X241" s="8"/>
      <c r="Y241" s="8"/>
      <c r="Z241" s="8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8"/>
      <c r="W242" s="8"/>
      <c r="X242" s="8"/>
      <c r="Y242" s="8"/>
      <c r="Z242" s="8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8"/>
      <c r="W243" s="8"/>
      <c r="X243" s="8"/>
      <c r="Y243" s="8"/>
      <c r="Z243" s="8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8"/>
      <c r="W244" s="8"/>
      <c r="X244" s="8"/>
      <c r="Y244" s="8"/>
      <c r="Z244" s="8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8"/>
      <c r="W245" s="8"/>
      <c r="X245" s="8"/>
      <c r="Y245" s="8"/>
      <c r="Z245" s="8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8"/>
      <c r="W246" s="8"/>
      <c r="X246" s="8"/>
      <c r="Y246" s="8"/>
      <c r="Z246" s="8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8"/>
      <c r="W247" s="8"/>
      <c r="X247" s="8"/>
      <c r="Y247" s="8"/>
      <c r="Z247" s="8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8"/>
      <c r="W248" s="8"/>
      <c r="X248" s="8"/>
      <c r="Y248" s="8"/>
      <c r="Z248" s="8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8"/>
      <c r="W249" s="8"/>
      <c r="X249" s="8"/>
      <c r="Y249" s="8"/>
      <c r="Z249" s="8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8"/>
      <c r="W250" s="8"/>
      <c r="X250" s="8"/>
      <c r="Y250" s="8"/>
      <c r="Z250" s="8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8"/>
      <c r="W251" s="8"/>
      <c r="X251" s="8"/>
      <c r="Y251" s="8"/>
      <c r="Z251" s="8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8"/>
      <c r="W252" s="8"/>
      <c r="X252" s="8"/>
      <c r="Y252" s="8"/>
      <c r="Z252" s="8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8"/>
      <c r="W253" s="8"/>
      <c r="X253" s="8"/>
      <c r="Y253" s="8"/>
      <c r="Z253" s="8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8"/>
      <c r="W254" s="8"/>
      <c r="X254" s="8"/>
      <c r="Y254" s="8"/>
      <c r="Z254" s="8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8"/>
      <c r="W255" s="8"/>
      <c r="X255" s="8"/>
      <c r="Y255" s="8"/>
      <c r="Z255" s="8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8"/>
      <c r="W256" s="8"/>
      <c r="X256" s="8"/>
      <c r="Y256" s="8"/>
      <c r="Z256" s="8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8"/>
      <c r="W257" s="8"/>
      <c r="X257" s="8"/>
      <c r="Y257" s="8"/>
      <c r="Z257" s="8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8"/>
      <c r="W258" s="8"/>
      <c r="X258" s="8"/>
      <c r="Y258" s="8"/>
      <c r="Z258" s="8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8"/>
      <c r="W259" s="8"/>
      <c r="X259" s="8"/>
      <c r="Y259" s="8"/>
      <c r="Z259" s="8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8"/>
      <c r="W260" s="8"/>
      <c r="X260" s="8"/>
      <c r="Y260" s="8"/>
      <c r="Z260" s="8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8"/>
      <c r="W261" s="8"/>
      <c r="X261" s="8"/>
      <c r="Y261" s="8"/>
      <c r="Z261" s="8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8"/>
      <c r="W262" s="8"/>
      <c r="X262" s="8"/>
      <c r="Y262" s="8"/>
      <c r="Z262" s="8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8"/>
      <c r="W263" s="8"/>
      <c r="X263" s="8"/>
      <c r="Y263" s="8"/>
      <c r="Z263" s="8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8"/>
      <c r="W264" s="8"/>
      <c r="X264" s="8"/>
      <c r="Y264" s="8"/>
      <c r="Z264" s="8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8"/>
      <c r="W265" s="8"/>
      <c r="X265" s="8"/>
      <c r="Y265" s="8"/>
      <c r="Z265" s="8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8"/>
      <c r="W266" s="8"/>
      <c r="X266" s="8"/>
      <c r="Y266" s="8"/>
      <c r="Z266" s="8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8"/>
      <c r="W267" s="8"/>
      <c r="X267" s="8"/>
      <c r="Y267" s="8"/>
      <c r="Z267" s="8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8"/>
      <c r="W268" s="8"/>
      <c r="X268" s="8"/>
      <c r="Y268" s="8"/>
      <c r="Z268" s="8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8"/>
      <c r="W269" s="8"/>
      <c r="X269" s="8"/>
      <c r="Y269" s="8"/>
      <c r="Z269" s="8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8"/>
      <c r="W270" s="8"/>
      <c r="X270" s="8"/>
      <c r="Y270" s="8"/>
      <c r="Z270" s="8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8"/>
      <c r="W271" s="8"/>
      <c r="X271" s="8"/>
      <c r="Y271" s="8"/>
      <c r="Z271" s="8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8"/>
      <c r="W272" s="8"/>
      <c r="X272" s="8"/>
      <c r="Y272" s="8"/>
      <c r="Z272" s="8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8"/>
      <c r="W273" s="8"/>
      <c r="X273" s="8"/>
      <c r="Y273" s="8"/>
      <c r="Z273" s="8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8"/>
      <c r="W274" s="8"/>
      <c r="X274" s="8"/>
      <c r="Y274" s="8"/>
      <c r="Z274" s="8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8"/>
      <c r="W275" s="8"/>
      <c r="X275" s="8"/>
      <c r="Y275" s="8"/>
      <c r="Z275" s="8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8"/>
      <c r="W276" s="8"/>
      <c r="X276" s="8"/>
      <c r="Y276" s="8"/>
      <c r="Z276" s="8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8"/>
      <c r="W277" s="8"/>
      <c r="X277" s="8"/>
      <c r="Y277" s="8"/>
      <c r="Z277" s="8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8"/>
      <c r="W278" s="8"/>
      <c r="X278" s="8"/>
      <c r="Y278" s="8"/>
      <c r="Z278" s="8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8"/>
      <c r="W279" s="8"/>
      <c r="X279" s="8"/>
      <c r="Y279" s="8"/>
      <c r="Z279" s="8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8"/>
      <c r="W280" s="8"/>
      <c r="X280" s="8"/>
      <c r="Y280" s="8"/>
      <c r="Z280" s="8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8"/>
      <c r="W281" s="8"/>
      <c r="X281" s="8"/>
      <c r="Y281" s="8"/>
      <c r="Z281" s="8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8"/>
      <c r="W282" s="8"/>
      <c r="X282" s="8"/>
      <c r="Y282" s="8"/>
      <c r="Z282" s="8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8"/>
      <c r="W283" s="8"/>
      <c r="X283" s="8"/>
      <c r="Y283" s="8"/>
      <c r="Z283" s="8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8"/>
      <c r="W284" s="8"/>
      <c r="X284" s="8"/>
      <c r="Y284" s="8"/>
      <c r="Z284" s="8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8"/>
      <c r="W285" s="8"/>
      <c r="X285" s="8"/>
      <c r="Y285" s="8"/>
      <c r="Z285" s="8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8"/>
      <c r="W286" s="8"/>
      <c r="X286" s="8"/>
      <c r="Y286" s="8"/>
      <c r="Z286" s="8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8"/>
      <c r="W287" s="8"/>
      <c r="X287" s="8"/>
      <c r="Y287" s="8"/>
      <c r="Z287" s="8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8"/>
      <c r="W288" s="8"/>
      <c r="X288" s="8"/>
      <c r="Y288" s="8"/>
      <c r="Z288" s="8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8"/>
      <c r="W289" s="8"/>
      <c r="X289" s="8"/>
      <c r="Y289" s="8"/>
      <c r="Z289" s="8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8"/>
      <c r="W290" s="8"/>
      <c r="X290" s="8"/>
      <c r="Y290" s="8"/>
      <c r="Z290" s="8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8"/>
      <c r="W291" s="8"/>
      <c r="X291" s="8"/>
      <c r="Y291" s="8"/>
      <c r="Z291" s="8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8"/>
      <c r="W292" s="8"/>
      <c r="X292" s="8"/>
      <c r="Y292" s="8"/>
      <c r="Z292" s="8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8"/>
      <c r="W293" s="8"/>
      <c r="X293" s="8"/>
      <c r="Y293" s="8"/>
      <c r="Z293" s="8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8"/>
      <c r="W294" s="8"/>
      <c r="X294" s="8"/>
      <c r="Y294" s="8"/>
      <c r="Z294" s="8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8"/>
      <c r="W295" s="8"/>
      <c r="X295" s="8"/>
      <c r="Y295" s="8"/>
      <c r="Z295" s="8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8"/>
      <c r="W296" s="8"/>
      <c r="X296" s="8"/>
      <c r="Y296" s="8"/>
      <c r="Z296" s="8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8"/>
      <c r="W297" s="8"/>
      <c r="X297" s="8"/>
      <c r="Y297" s="8"/>
      <c r="Z297" s="8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8"/>
      <c r="W298" s="8"/>
      <c r="X298" s="8"/>
      <c r="Y298" s="8"/>
      <c r="Z298" s="8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8"/>
      <c r="W299" s="8"/>
      <c r="X299" s="8"/>
      <c r="Y299" s="8"/>
      <c r="Z299" s="8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8"/>
      <c r="W300" s="8"/>
      <c r="X300" s="8"/>
      <c r="Y300" s="8"/>
      <c r="Z300" s="8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8"/>
      <c r="W301" s="8"/>
      <c r="X301" s="8"/>
      <c r="Y301" s="8"/>
      <c r="Z301" s="8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8"/>
      <c r="W302" s="8"/>
      <c r="X302" s="8"/>
      <c r="Y302" s="8"/>
      <c r="Z302" s="8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8"/>
      <c r="W303" s="8"/>
      <c r="X303" s="8"/>
      <c r="Y303" s="8"/>
      <c r="Z303" s="8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8"/>
      <c r="W304" s="8"/>
      <c r="X304" s="8"/>
      <c r="Y304" s="8"/>
      <c r="Z304" s="8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8"/>
      <c r="W305" s="8"/>
      <c r="X305" s="8"/>
      <c r="Y305" s="8"/>
      <c r="Z305" s="8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8"/>
      <c r="W306" s="8"/>
      <c r="X306" s="8"/>
      <c r="Y306" s="8"/>
      <c r="Z306" s="8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8"/>
      <c r="W307" s="8"/>
      <c r="X307" s="8"/>
      <c r="Y307" s="8"/>
      <c r="Z307" s="8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8"/>
      <c r="W308" s="8"/>
      <c r="X308" s="8"/>
      <c r="Y308" s="8"/>
      <c r="Z308" s="8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8"/>
      <c r="W309" s="8"/>
      <c r="X309" s="8"/>
      <c r="Y309" s="8"/>
      <c r="Z309" s="8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8"/>
      <c r="W310" s="8"/>
      <c r="X310" s="8"/>
      <c r="Y310" s="8"/>
      <c r="Z310" s="8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8"/>
      <c r="W311" s="8"/>
      <c r="X311" s="8"/>
      <c r="Y311" s="8"/>
      <c r="Z311" s="8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8"/>
      <c r="W312" s="8"/>
      <c r="X312" s="8"/>
      <c r="Y312" s="8"/>
      <c r="Z312" s="8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8"/>
      <c r="W313" s="8"/>
      <c r="X313" s="8"/>
      <c r="Y313" s="8"/>
      <c r="Z313" s="8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8"/>
      <c r="W314" s="8"/>
      <c r="X314" s="8"/>
      <c r="Y314" s="8"/>
      <c r="Z314" s="8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8"/>
      <c r="W315" s="8"/>
      <c r="X315" s="8"/>
      <c r="Y315" s="8"/>
      <c r="Z315" s="8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8"/>
      <c r="W316" s="8"/>
      <c r="X316" s="8"/>
      <c r="Y316" s="8"/>
      <c r="Z316" s="8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8"/>
      <c r="W317" s="8"/>
      <c r="X317" s="8"/>
      <c r="Y317" s="8"/>
      <c r="Z317" s="8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8"/>
      <c r="W318" s="8"/>
      <c r="X318" s="8"/>
      <c r="Y318" s="8"/>
      <c r="Z318" s="8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8"/>
      <c r="W319" s="8"/>
      <c r="X319" s="8"/>
      <c r="Y319" s="8"/>
      <c r="Z319" s="8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8"/>
      <c r="W320" s="8"/>
      <c r="X320" s="8"/>
      <c r="Y320" s="8"/>
      <c r="Z320" s="8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8"/>
      <c r="W321" s="8"/>
      <c r="X321" s="8"/>
      <c r="Y321" s="8"/>
      <c r="Z321" s="8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8"/>
      <c r="W322" s="8"/>
      <c r="X322" s="8"/>
      <c r="Y322" s="8"/>
      <c r="Z322" s="8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8"/>
      <c r="W323" s="8"/>
      <c r="X323" s="8"/>
      <c r="Y323" s="8"/>
      <c r="Z323" s="8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8"/>
      <c r="W324" s="8"/>
      <c r="X324" s="8"/>
      <c r="Y324" s="8"/>
      <c r="Z324" s="8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8"/>
      <c r="W325" s="8"/>
      <c r="X325" s="8"/>
      <c r="Y325" s="8"/>
      <c r="Z325" s="8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8"/>
      <c r="W326" s="8"/>
      <c r="X326" s="8"/>
      <c r="Y326" s="8"/>
      <c r="Z326" s="8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8"/>
      <c r="W327" s="8"/>
      <c r="X327" s="8"/>
      <c r="Y327" s="8"/>
      <c r="Z327" s="8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8"/>
      <c r="W328" s="8"/>
      <c r="X328" s="8"/>
      <c r="Y328" s="8"/>
      <c r="Z328" s="8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8"/>
      <c r="W329" s="8"/>
      <c r="X329" s="8"/>
      <c r="Y329" s="8"/>
      <c r="Z329" s="8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8"/>
      <c r="W330" s="8"/>
      <c r="X330" s="8"/>
      <c r="Y330" s="8"/>
      <c r="Z330" s="8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8"/>
      <c r="W331" s="8"/>
      <c r="X331" s="8"/>
      <c r="Y331" s="8"/>
      <c r="Z331" s="8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8"/>
      <c r="W332" s="8"/>
      <c r="X332" s="8"/>
      <c r="Y332" s="8"/>
      <c r="Z332" s="8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8"/>
      <c r="W333" s="8"/>
      <c r="X333" s="8"/>
      <c r="Y333" s="8"/>
      <c r="Z333" s="8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8"/>
      <c r="W334" s="8"/>
      <c r="X334" s="8"/>
      <c r="Y334" s="8"/>
      <c r="Z334" s="8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8"/>
      <c r="W335" s="8"/>
      <c r="X335" s="8"/>
      <c r="Y335" s="8"/>
      <c r="Z335" s="8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8"/>
      <c r="W336" s="8"/>
      <c r="X336" s="8"/>
      <c r="Y336" s="8"/>
      <c r="Z336" s="8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8"/>
      <c r="W337" s="8"/>
      <c r="X337" s="8"/>
      <c r="Y337" s="8"/>
      <c r="Z337" s="8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8"/>
      <c r="W338" s="8"/>
      <c r="X338" s="8"/>
      <c r="Y338" s="8"/>
      <c r="Z338" s="8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8"/>
      <c r="W339" s="8"/>
      <c r="X339" s="8"/>
      <c r="Y339" s="8"/>
      <c r="Z339" s="8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8"/>
      <c r="W340" s="8"/>
      <c r="X340" s="8"/>
      <c r="Y340" s="8"/>
      <c r="Z340" s="8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8"/>
      <c r="W341" s="8"/>
      <c r="X341" s="8"/>
      <c r="Y341" s="8"/>
      <c r="Z341" s="8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8"/>
      <c r="W342" s="8"/>
      <c r="X342" s="8"/>
      <c r="Y342" s="8"/>
      <c r="Z342" s="8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8"/>
      <c r="W343" s="8"/>
      <c r="X343" s="8"/>
      <c r="Y343" s="8"/>
      <c r="Z343" s="8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8"/>
      <c r="W344" s="8"/>
      <c r="X344" s="8"/>
      <c r="Y344" s="8"/>
      <c r="Z344" s="8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8"/>
      <c r="W345" s="8"/>
      <c r="X345" s="8"/>
      <c r="Y345" s="8"/>
      <c r="Z345" s="8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8"/>
      <c r="W346" s="8"/>
      <c r="X346" s="8"/>
      <c r="Y346" s="8"/>
      <c r="Z346" s="8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8"/>
      <c r="W347" s="8"/>
      <c r="X347" s="8"/>
      <c r="Y347" s="8"/>
      <c r="Z347" s="8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8"/>
      <c r="W348" s="8"/>
      <c r="X348" s="8"/>
      <c r="Y348" s="8"/>
      <c r="Z348" s="8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8"/>
      <c r="W349" s="8"/>
      <c r="X349" s="8"/>
      <c r="Y349" s="8"/>
      <c r="Z349" s="8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8"/>
      <c r="W350" s="8"/>
      <c r="X350" s="8"/>
      <c r="Y350" s="8"/>
      <c r="Z350" s="8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8"/>
      <c r="W351" s="8"/>
      <c r="X351" s="8"/>
      <c r="Y351" s="8"/>
      <c r="Z351" s="8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8"/>
      <c r="W352" s="8"/>
      <c r="X352" s="8"/>
      <c r="Y352" s="8"/>
      <c r="Z352" s="8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8"/>
      <c r="W353" s="8"/>
      <c r="X353" s="8"/>
      <c r="Y353" s="8"/>
      <c r="Z353" s="8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8"/>
      <c r="W354" s="8"/>
      <c r="X354" s="8"/>
      <c r="Y354" s="8"/>
      <c r="Z354" s="8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8"/>
      <c r="W355" s="8"/>
      <c r="X355" s="8"/>
      <c r="Y355" s="8"/>
      <c r="Z355" s="8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8"/>
      <c r="W356" s="8"/>
      <c r="X356" s="8"/>
      <c r="Y356" s="8"/>
      <c r="Z356" s="8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8"/>
      <c r="W357" s="8"/>
      <c r="X357" s="8"/>
      <c r="Y357" s="8"/>
      <c r="Z357" s="8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8"/>
      <c r="W358" s="8"/>
      <c r="X358" s="8"/>
      <c r="Y358" s="8"/>
      <c r="Z358" s="8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8"/>
      <c r="W359" s="8"/>
      <c r="X359" s="8"/>
      <c r="Y359" s="8"/>
      <c r="Z359" s="8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8"/>
      <c r="W360" s="8"/>
      <c r="X360" s="8"/>
      <c r="Y360" s="8"/>
      <c r="Z360" s="8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8"/>
      <c r="W361" s="8"/>
      <c r="X361" s="8"/>
      <c r="Y361" s="8"/>
      <c r="Z361" s="8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8"/>
      <c r="W362" s="8"/>
      <c r="X362" s="8"/>
      <c r="Y362" s="8"/>
      <c r="Z362" s="8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8"/>
      <c r="W363" s="8"/>
      <c r="X363" s="8"/>
      <c r="Y363" s="8"/>
      <c r="Z363" s="8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8"/>
      <c r="W364" s="8"/>
      <c r="X364" s="8"/>
      <c r="Y364" s="8"/>
      <c r="Z364" s="8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8"/>
      <c r="W365" s="8"/>
      <c r="X365" s="8"/>
      <c r="Y365" s="8"/>
      <c r="Z365" s="8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8"/>
      <c r="W366" s="8"/>
      <c r="X366" s="8"/>
      <c r="Y366" s="8"/>
      <c r="Z366" s="8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8"/>
      <c r="W367" s="8"/>
      <c r="X367" s="8"/>
      <c r="Y367" s="8"/>
      <c r="Z367" s="8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8"/>
      <c r="W368" s="8"/>
      <c r="X368" s="8"/>
      <c r="Y368" s="8"/>
      <c r="Z368" s="8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8"/>
      <c r="W369" s="8"/>
      <c r="X369" s="8"/>
      <c r="Y369" s="8"/>
      <c r="Z369" s="8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8"/>
      <c r="W370" s="8"/>
      <c r="X370" s="8"/>
      <c r="Y370" s="8"/>
      <c r="Z370" s="8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8"/>
      <c r="W371" s="8"/>
      <c r="X371" s="8"/>
      <c r="Y371" s="8"/>
      <c r="Z371" s="8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8"/>
      <c r="W372" s="8"/>
      <c r="X372" s="8"/>
      <c r="Y372" s="8"/>
      <c r="Z372" s="8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8"/>
      <c r="W373" s="8"/>
      <c r="X373" s="8"/>
      <c r="Y373" s="8"/>
      <c r="Z373" s="8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8"/>
      <c r="W374" s="8"/>
      <c r="X374" s="8"/>
      <c r="Y374" s="8"/>
      <c r="Z374" s="8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8"/>
      <c r="W375" s="8"/>
      <c r="X375" s="8"/>
      <c r="Y375" s="8"/>
      <c r="Z375" s="8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8"/>
      <c r="W376" s="8"/>
      <c r="X376" s="8"/>
      <c r="Y376" s="8"/>
      <c r="Z376" s="8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8"/>
      <c r="W377" s="8"/>
      <c r="X377" s="8"/>
      <c r="Y377" s="8"/>
      <c r="Z377" s="8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8"/>
      <c r="W378" s="8"/>
      <c r="X378" s="8"/>
      <c r="Y378" s="8"/>
      <c r="Z378" s="8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8"/>
      <c r="W379" s="8"/>
      <c r="X379" s="8"/>
      <c r="Y379" s="8"/>
      <c r="Z379" s="8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8"/>
      <c r="W380" s="8"/>
      <c r="X380" s="8"/>
      <c r="Y380" s="8"/>
      <c r="Z380" s="8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8"/>
      <c r="W381" s="8"/>
      <c r="X381" s="8"/>
      <c r="Y381" s="8"/>
      <c r="Z381" s="8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8"/>
      <c r="W382" s="8"/>
      <c r="X382" s="8"/>
      <c r="Y382" s="8"/>
      <c r="Z382" s="8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8"/>
      <c r="W383" s="8"/>
      <c r="X383" s="8"/>
      <c r="Y383" s="8"/>
      <c r="Z383" s="8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8"/>
      <c r="W384" s="8"/>
      <c r="X384" s="8"/>
      <c r="Y384" s="8"/>
      <c r="Z384" s="8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8"/>
      <c r="W385" s="8"/>
      <c r="X385" s="8"/>
      <c r="Y385" s="8"/>
      <c r="Z385" s="8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8"/>
      <c r="W386" s="8"/>
      <c r="X386" s="8"/>
      <c r="Y386" s="8"/>
      <c r="Z386" s="8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8"/>
      <c r="W387" s="8"/>
      <c r="X387" s="8"/>
      <c r="Y387" s="8"/>
      <c r="Z387" s="8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8"/>
      <c r="W388" s="8"/>
      <c r="X388" s="8"/>
      <c r="Y388" s="8"/>
      <c r="Z388" s="8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8"/>
      <c r="W389" s="8"/>
      <c r="X389" s="8"/>
      <c r="Y389" s="8"/>
      <c r="Z389" s="8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8"/>
      <c r="W390" s="8"/>
      <c r="X390" s="8"/>
      <c r="Y390" s="8"/>
      <c r="Z390" s="8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8"/>
      <c r="W391" s="8"/>
      <c r="X391" s="8"/>
      <c r="Y391" s="8"/>
      <c r="Z391" s="8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8"/>
      <c r="W392" s="8"/>
      <c r="X392" s="8"/>
      <c r="Y392" s="8"/>
      <c r="Z392" s="8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8"/>
      <c r="W393" s="8"/>
      <c r="X393" s="8"/>
      <c r="Y393" s="8"/>
      <c r="Z393" s="8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8"/>
      <c r="W394" s="8"/>
      <c r="X394" s="8"/>
      <c r="Y394" s="8"/>
      <c r="Z394" s="8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8"/>
      <c r="W395" s="8"/>
      <c r="X395" s="8"/>
      <c r="Y395" s="8"/>
      <c r="Z395" s="8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8"/>
      <c r="W396" s="8"/>
      <c r="X396" s="8"/>
      <c r="Y396" s="8"/>
      <c r="Z396" s="8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8"/>
      <c r="W397" s="8"/>
      <c r="X397" s="8"/>
      <c r="Y397" s="8"/>
      <c r="Z397" s="8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8"/>
      <c r="W398" s="8"/>
      <c r="X398" s="8"/>
      <c r="Y398" s="8"/>
      <c r="Z398" s="8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8"/>
      <c r="W399" s="8"/>
      <c r="X399" s="8"/>
      <c r="Y399" s="8"/>
      <c r="Z399" s="8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8"/>
      <c r="W400" s="8"/>
      <c r="X400" s="8"/>
      <c r="Y400" s="8"/>
      <c r="Z400" s="8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8"/>
      <c r="W401" s="8"/>
      <c r="X401" s="8"/>
      <c r="Y401" s="8"/>
      <c r="Z401" s="8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8"/>
      <c r="W402" s="8"/>
      <c r="X402" s="8"/>
      <c r="Y402" s="8"/>
      <c r="Z402" s="8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8"/>
      <c r="W403" s="8"/>
      <c r="X403" s="8"/>
      <c r="Y403" s="8"/>
      <c r="Z403" s="8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8"/>
      <c r="W404" s="8"/>
      <c r="X404" s="8"/>
      <c r="Y404" s="8"/>
      <c r="Z404" s="8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8"/>
      <c r="W405" s="8"/>
      <c r="X405" s="8"/>
      <c r="Y405" s="8"/>
      <c r="Z405" s="8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8"/>
      <c r="W406" s="8"/>
      <c r="X406" s="8"/>
      <c r="Y406" s="8"/>
      <c r="Z406" s="8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8"/>
      <c r="W407" s="8"/>
      <c r="X407" s="8"/>
      <c r="Y407" s="8"/>
      <c r="Z407" s="8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8"/>
      <c r="W408" s="8"/>
      <c r="X408" s="8"/>
      <c r="Y408" s="8"/>
      <c r="Z408" s="8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8"/>
      <c r="W409" s="8"/>
      <c r="X409" s="8"/>
      <c r="Y409" s="8"/>
      <c r="Z409" s="8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8"/>
      <c r="W410" s="8"/>
      <c r="X410" s="8"/>
      <c r="Y410" s="8"/>
      <c r="Z410" s="8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8"/>
      <c r="W411" s="8"/>
      <c r="X411" s="8"/>
      <c r="Y411" s="8"/>
      <c r="Z411" s="8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8"/>
      <c r="W412" s="8"/>
      <c r="X412" s="8"/>
      <c r="Y412" s="8"/>
      <c r="Z412" s="8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8"/>
      <c r="W413" s="8"/>
      <c r="X413" s="8"/>
      <c r="Y413" s="8"/>
      <c r="Z413" s="8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8"/>
      <c r="W414" s="8"/>
      <c r="X414" s="8"/>
      <c r="Y414" s="8"/>
      <c r="Z414" s="8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8"/>
      <c r="W415" s="8"/>
      <c r="X415" s="8"/>
      <c r="Y415" s="8"/>
      <c r="Z415" s="8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8"/>
      <c r="W416" s="8"/>
      <c r="X416" s="8"/>
      <c r="Y416" s="8"/>
      <c r="Z416" s="8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8"/>
      <c r="W417" s="8"/>
      <c r="X417" s="8"/>
      <c r="Y417" s="8"/>
      <c r="Z417" s="8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8"/>
      <c r="W418" s="8"/>
      <c r="X418" s="8"/>
      <c r="Y418" s="8"/>
      <c r="Z418" s="8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8"/>
      <c r="W419" s="8"/>
      <c r="X419" s="8"/>
      <c r="Y419" s="8"/>
      <c r="Z419" s="8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8"/>
      <c r="W420" s="8"/>
      <c r="X420" s="8"/>
      <c r="Y420" s="8"/>
      <c r="Z420" s="8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8"/>
      <c r="W421" s="8"/>
      <c r="X421" s="8"/>
      <c r="Y421" s="8"/>
      <c r="Z421" s="8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8"/>
      <c r="W422" s="8"/>
      <c r="X422" s="8"/>
      <c r="Y422" s="8"/>
      <c r="Z422" s="8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8"/>
      <c r="W423" s="8"/>
      <c r="X423" s="8"/>
      <c r="Y423" s="8"/>
      <c r="Z423" s="8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8"/>
      <c r="W424" s="8"/>
      <c r="X424" s="8"/>
      <c r="Y424" s="8"/>
      <c r="Z424" s="8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8"/>
      <c r="W425" s="8"/>
      <c r="X425" s="8"/>
      <c r="Y425" s="8"/>
      <c r="Z425" s="8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8"/>
      <c r="W426" s="8"/>
      <c r="X426" s="8"/>
      <c r="Y426" s="8"/>
      <c r="Z426" s="8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8"/>
      <c r="W427" s="8"/>
      <c r="X427" s="8"/>
      <c r="Y427" s="8"/>
      <c r="Z427" s="8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8"/>
      <c r="W428" s="8"/>
      <c r="X428" s="8"/>
      <c r="Y428" s="8"/>
      <c r="Z428" s="8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8"/>
      <c r="W429" s="8"/>
      <c r="X429" s="8"/>
      <c r="Y429" s="8"/>
      <c r="Z429" s="8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8"/>
      <c r="W430" s="8"/>
      <c r="X430" s="8"/>
      <c r="Y430" s="8"/>
      <c r="Z430" s="8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8"/>
      <c r="W431" s="8"/>
      <c r="X431" s="8"/>
      <c r="Y431" s="8"/>
      <c r="Z431" s="8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8"/>
      <c r="W432" s="8"/>
      <c r="X432" s="8"/>
      <c r="Y432" s="8"/>
      <c r="Z432" s="8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8"/>
      <c r="W433" s="8"/>
      <c r="X433" s="8"/>
      <c r="Y433" s="8"/>
      <c r="Z433" s="8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8"/>
      <c r="W434" s="8"/>
      <c r="X434" s="8"/>
      <c r="Y434" s="8"/>
      <c r="Z434" s="8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8"/>
      <c r="W435" s="8"/>
      <c r="X435" s="8"/>
      <c r="Y435" s="8"/>
      <c r="Z435" s="8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8"/>
      <c r="W436" s="8"/>
      <c r="X436" s="8"/>
      <c r="Y436" s="8"/>
      <c r="Z436" s="8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8"/>
      <c r="W437" s="8"/>
      <c r="X437" s="8"/>
      <c r="Y437" s="8"/>
      <c r="Z437" s="8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8"/>
      <c r="W438" s="8"/>
      <c r="X438" s="8"/>
      <c r="Y438" s="8"/>
      <c r="Z438" s="8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8"/>
      <c r="W439" s="8"/>
      <c r="X439" s="8"/>
      <c r="Y439" s="8"/>
      <c r="Z439" s="8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8"/>
      <c r="W440" s="8"/>
      <c r="X440" s="8"/>
      <c r="Y440" s="8"/>
      <c r="Z440" s="8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8"/>
      <c r="W441" s="8"/>
      <c r="X441" s="8"/>
      <c r="Y441" s="8"/>
      <c r="Z441" s="8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8"/>
      <c r="W442" s="8"/>
      <c r="X442" s="8"/>
      <c r="Y442" s="8"/>
      <c r="Z442" s="8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8"/>
      <c r="W443" s="8"/>
      <c r="X443" s="8"/>
      <c r="Y443" s="8"/>
      <c r="Z443" s="8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8"/>
      <c r="W444" s="8"/>
      <c r="X444" s="8"/>
      <c r="Y444" s="8"/>
      <c r="Z444" s="8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8"/>
      <c r="W445" s="8"/>
      <c r="X445" s="8"/>
      <c r="Y445" s="8"/>
      <c r="Z445" s="8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8"/>
      <c r="W446" s="8"/>
      <c r="X446" s="8"/>
      <c r="Y446" s="8"/>
      <c r="Z446" s="8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8"/>
      <c r="W447" s="8"/>
      <c r="X447" s="8"/>
      <c r="Y447" s="8"/>
      <c r="Z447" s="8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8"/>
      <c r="W448" s="8"/>
      <c r="X448" s="8"/>
      <c r="Y448" s="8"/>
      <c r="Z448" s="8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8"/>
      <c r="W449" s="8"/>
      <c r="X449" s="8"/>
      <c r="Y449" s="8"/>
      <c r="Z449" s="8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8"/>
      <c r="W450" s="8"/>
      <c r="X450" s="8"/>
      <c r="Y450" s="8"/>
      <c r="Z450" s="8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8"/>
      <c r="W451" s="8"/>
      <c r="X451" s="8"/>
      <c r="Y451" s="8"/>
      <c r="Z451" s="8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8"/>
      <c r="W452" s="8"/>
      <c r="X452" s="8"/>
      <c r="Y452" s="8"/>
      <c r="Z452" s="8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8"/>
      <c r="W453" s="8"/>
      <c r="X453" s="8"/>
      <c r="Y453" s="8"/>
      <c r="Z453" s="8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8"/>
      <c r="W454" s="8"/>
      <c r="X454" s="8"/>
      <c r="Y454" s="8"/>
      <c r="Z454" s="8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8"/>
      <c r="W455" s="8"/>
      <c r="X455" s="8"/>
      <c r="Y455" s="8"/>
      <c r="Z455" s="8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8"/>
      <c r="W456" s="8"/>
      <c r="X456" s="8"/>
      <c r="Y456" s="8"/>
      <c r="Z456" s="8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8"/>
      <c r="W457" s="8"/>
      <c r="X457" s="8"/>
      <c r="Y457" s="8"/>
      <c r="Z457" s="8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8"/>
      <c r="W458" s="8"/>
      <c r="X458" s="8"/>
      <c r="Y458" s="8"/>
      <c r="Z458" s="8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8"/>
      <c r="W459" s="8"/>
      <c r="X459" s="8"/>
      <c r="Y459" s="8"/>
      <c r="Z459" s="8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8"/>
      <c r="W460" s="8"/>
      <c r="X460" s="8"/>
      <c r="Y460" s="8"/>
      <c r="Z460" s="8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8"/>
      <c r="W461" s="8"/>
      <c r="X461" s="8"/>
      <c r="Y461" s="8"/>
      <c r="Z461" s="8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8"/>
      <c r="W462" s="8"/>
      <c r="X462" s="8"/>
      <c r="Y462" s="8"/>
      <c r="Z462" s="8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8"/>
      <c r="W463" s="8"/>
      <c r="X463" s="8"/>
      <c r="Y463" s="8"/>
      <c r="Z463" s="8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8"/>
      <c r="W464" s="8"/>
      <c r="X464" s="8"/>
      <c r="Y464" s="8"/>
      <c r="Z464" s="8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8"/>
      <c r="W465" s="8"/>
      <c r="X465" s="8"/>
      <c r="Y465" s="8"/>
      <c r="Z465" s="8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8"/>
      <c r="W466" s="8"/>
      <c r="X466" s="8"/>
      <c r="Y466" s="8"/>
      <c r="Z466" s="8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8"/>
      <c r="W467" s="8"/>
      <c r="X467" s="8"/>
      <c r="Y467" s="8"/>
      <c r="Z467" s="8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8"/>
      <c r="W468" s="8"/>
      <c r="X468" s="8"/>
      <c r="Y468" s="8"/>
      <c r="Z468" s="8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8"/>
      <c r="W469" s="8"/>
      <c r="X469" s="8"/>
      <c r="Y469" s="8"/>
      <c r="Z469" s="8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8"/>
      <c r="W470" s="8"/>
      <c r="X470" s="8"/>
      <c r="Y470" s="8"/>
      <c r="Z470" s="8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8"/>
      <c r="W471" s="8"/>
      <c r="X471" s="8"/>
      <c r="Y471" s="8"/>
      <c r="Z471" s="8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8"/>
      <c r="W472" s="8"/>
      <c r="X472" s="8"/>
      <c r="Y472" s="8"/>
      <c r="Z472" s="8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8"/>
      <c r="W473" s="8"/>
      <c r="X473" s="8"/>
      <c r="Y473" s="8"/>
      <c r="Z473" s="8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8"/>
      <c r="W474" s="8"/>
      <c r="X474" s="8"/>
      <c r="Y474" s="8"/>
      <c r="Z474" s="8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8"/>
      <c r="W475" s="8"/>
      <c r="X475" s="8"/>
      <c r="Y475" s="8"/>
      <c r="Z475" s="8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8"/>
      <c r="W476" s="8"/>
      <c r="X476" s="8"/>
      <c r="Y476" s="8"/>
      <c r="Z476" s="8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8"/>
      <c r="W477" s="8"/>
      <c r="X477" s="8"/>
      <c r="Y477" s="8"/>
      <c r="Z477" s="8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8"/>
      <c r="W478" s="8"/>
      <c r="X478" s="8"/>
      <c r="Y478" s="8"/>
      <c r="Z478" s="8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8"/>
      <c r="W479" s="8"/>
      <c r="X479" s="8"/>
      <c r="Y479" s="8"/>
      <c r="Z479" s="8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8"/>
      <c r="W480" s="8"/>
      <c r="X480" s="8"/>
      <c r="Y480" s="8"/>
      <c r="Z480" s="8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8"/>
      <c r="W481" s="8"/>
      <c r="X481" s="8"/>
      <c r="Y481" s="8"/>
      <c r="Z481" s="8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8"/>
      <c r="W482" s="8"/>
      <c r="X482" s="8"/>
      <c r="Y482" s="8"/>
      <c r="Z482" s="8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8"/>
      <c r="W483" s="8"/>
      <c r="X483" s="8"/>
      <c r="Y483" s="8"/>
      <c r="Z483" s="8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8"/>
      <c r="W484" s="8"/>
      <c r="X484" s="8"/>
      <c r="Y484" s="8"/>
      <c r="Z484" s="8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8"/>
      <c r="W485" s="8"/>
      <c r="X485" s="8"/>
      <c r="Y485" s="8"/>
      <c r="Z485" s="8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8"/>
      <c r="W486" s="8"/>
      <c r="X486" s="8"/>
      <c r="Y486" s="8"/>
      <c r="Z486" s="8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8"/>
      <c r="W487" s="8"/>
      <c r="X487" s="8"/>
      <c r="Y487" s="8"/>
      <c r="Z487" s="8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8"/>
      <c r="W488" s="8"/>
      <c r="X488" s="8"/>
      <c r="Y488" s="8"/>
      <c r="Z488" s="8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8"/>
      <c r="W489" s="8"/>
      <c r="X489" s="8"/>
      <c r="Y489" s="8"/>
      <c r="Z489" s="8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8"/>
      <c r="W490" s="8"/>
      <c r="X490" s="8"/>
      <c r="Y490" s="8"/>
      <c r="Z490" s="8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8"/>
      <c r="W491" s="8"/>
      <c r="X491" s="8"/>
      <c r="Y491" s="8"/>
      <c r="Z491" s="8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8"/>
      <c r="W492" s="8"/>
      <c r="X492" s="8"/>
      <c r="Y492" s="8"/>
      <c r="Z492" s="8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8"/>
      <c r="W493" s="8"/>
      <c r="X493" s="8"/>
      <c r="Y493" s="8"/>
      <c r="Z493" s="8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8"/>
      <c r="W494" s="8"/>
      <c r="X494" s="8"/>
      <c r="Y494" s="8"/>
      <c r="Z494" s="8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8"/>
      <c r="W495" s="8"/>
      <c r="X495" s="8"/>
      <c r="Y495" s="8"/>
      <c r="Z495" s="8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8"/>
      <c r="W496" s="8"/>
      <c r="X496" s="8"/>
      <c r="Y496" s="8"/>
      <c r="Z496" s="8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8"/>
      <c r="W497" s="8"/>
      <c r="X497" s="8"/>
      <c r="Y497" s="8"/>
      <c r="Z497" s="8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8"/>
      <c r="W498" s="8"/>
      <c r="X498" s="8"/>
      <c r="Y498" s="8"/>
      <c r="Z498" s="8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8"/>
      <c r="W499" s="8"/>
      <c r="X499" s="8"/>
      <c r="Y499" s="8"/>
      <c r="Z499" s="8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8"/>
      <c r="W500" s="8"/>
      <c r="X500" s="8"/>
      <c r="Y500" s="8"/>
      <c r="Z500" s="8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8"/>
      <c r="W501" s="8"/>
      <c r="X501" s="8"/>
      <c r="Y501" s="8"/>
      <c r="Z501" s="8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8"/>
      <c r="W502" s="8"/>
      <c r="X502" s="8"/>
      <c r="Y502" s="8"/>
      <c r="Z502" s="8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8"/>
      <c r="W503" s="8"/>
      <c r="X503" s="8"/>
      <c r="Y503" s="8"/>
      <c r="Z503" s="8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8"/>
      <c r="W504" s="8"/>
      <c r="X504" s="8"/>
      <c r="Y504" s="8"/>
      <c r="Z504" s="8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8"/>
      <c r="W505" s="8"/>
      <c r="X505" s="8"/>
      <c r="Y505" s="8"/>
      <c r="Z505" s="8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8"/>
      <c r="W506" s="8"/>
      <c r="X506" s="8"/>
      <c r="Y506" s="8"/>
      <c r="Z506" s="8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8"/>
      <c r="W507" s="8"/>
      <c r="X507" s="8"/>
      <c r="Y507" s="8"/>
      <c r="Z507" s="8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8"/>
      <c r="W508" s="8"/>
      <c r="X508" s="8"/>
      <c r="Y508" s="8"/>
      <c r="Z508" s="8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8"/>
      <c r="W509" s="8"/>
      <c r="X509" s="8"/>
      <c r="Y509" s="8"/>
      <c r="Z509" s="8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8"/>
      <c r="W510" s="8"/>
      <c r="X510" s="8"/>
      <c r="Y510" s="8"/>
      <c r="Z510" s="8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8"/>
      <c r="W511" s="8"/>
      <c r="X511" s="8"/>
      <c r="Y511" s="8"/>
      <c r="Z511" s="8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8"/>
      <c r="W512" s="8"/>
      <c r="X512" s="8"/>
      <c r="Y512" s="8"/>
      <c r="Z512" s="8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8"/>
      <c r="W513" s="8"/>
      <c r="X513" s="8"/>
      <c r="Y513" s="8"/>
      <c r="Z513" s="8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8"/>
      <c r="W514" s="8"/>
      <c r="X514" s="8"/>
      <c r="Y514" s="8"/>
      <c r="Z514" s="8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8"/>
      <c r="W515" s="8"/>
      <c r="X515" s="8"/>
      <c r="Y515" s="8"/>
      <c r="Z515" s="8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8"/>
      <c r="W516" s="8"/>
      <c r="X516" s="8"/>
      <c r="Y516" s="8"/>
      <c r="Z516" s="8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8"/>
      <c r="W517" s="8"/>
      <c r="X517" s="8"/>
      <c r="Y517" s="8"/>
      <c r="Z517" s="8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8"/>
      <c r="W518" s="8"/>
      <c r="X518" s="8"/>
      <c r="Y518" s="8"/>
      <c r="Z518" s="8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8"/>
      <c r="W519" s="8"/>
      <c r="X519" s="8"/>
      <c r="Y519" s="8"/>
      <c r="Z519" s="8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8"/>
      <c r="W520" s="8"/>
      <c r="X520" s="8"/>
      <c r="Y520" s="8"/>
      <c r="Z520" s="8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8"/>
      <c r="W521" s="8"/>
      <c r="X521" s="8"/>
      <c r="Y521" s="8"/>
      <c r="Z521" s="8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8"/>
      <c r="W522" s="8"/>
      <c r="X522" s="8"/>
      <c r="Y522" s="8"/>
      <c r="Z522" s="8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8"/>
      <c r="W523" s="8"/>
      <c r="X523" s="8"/>
      <c r="Y523" s="8"/>
      <c r="Z523" s="8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8"/>
      <c r="W524" s="8"/>
      <c r="X524" s="8"/>
      <c r="Y524" s="8"/>
      <c r="Z524" s="8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8"/>
      <c r="W525" s="8"/>
      <c r="X525" s="8"/>
      <c r="Y525" s="8"/>
      <c r="Z525" s="8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8"/>
      <c r="W526" s="8"/>
      <c r="X526" s="8"/>
      <c r="Y526" s="8"/>
      <c r="Z526" s="8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8"/>
      <c r="W527" s="8"/>
      <c r="X527" s="8"/>
      <c r="Y527" s="8"/>
      <c r="Z527" s="8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8"/>
      <c r="W528" s="8"/>
      <c r="X528" s="8"/>
      <c r="Y528" s="8"/>
      <c r="Z528" s="8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8"/>
      <c r="W529" s="8"/>
      <c r="X529" s="8"/>
      <c r="Y529" s="8"/>
      <c r="Z529" s="8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8"/>
      <c r="W530" s="8"/>
      <c r="X530" s="8"/>
      <c r="Y530" s="8"/>
      <c r="Z530" s="8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8"/>
      <c r="W531" s="8"/>
      <c r="X531" s="8"/>
      <c r="Y531" s="8"/>
      <c r="Z531" s="8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8"/>
      <c r="W532" s="8"/>
      <c r="X532" s="8"/>
      <c r="Y532" s="8"/>
      <c r="Z532" s="8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8"/>
      <c r="W533" s="8"/>
      <c r="X533" s="8"/>
      <c r="Y533" s="8"/>
      <c r="Z533" s="8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8"/>
      <c r="W534" s="8"/>
      <c r="X534" s="8"/>
      <c r="Y534" s="8"/>
      <c r="Z534" s="8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8"/>
      <c r="W535" s="8"/>
      <c r="X535" s="8"/>
      <c r="Y535" s="8"/>
      <c r="Z535" s="8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8"/>
      <c r="W536" s="8"/>
      <c r="X536" s="8"/>
      <c r="Y536" s="8"/>
      <c r="Z536" s="8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8"/>
      <c r="W537" s="8"/>
      <c r="X537" s="8"/>
      <c r="Y537" s="8"/>
      <c r="Z537" s="8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8"/>
      <c r="W538" s="8"/>
      <c r="X538" s="8"/>
      <c r="Y538" s="8"/>
      <c r="Z538" s="8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8"/>
      <c r="W539" s="8"/>
      <c r="X539" s="8"/>
      <c r="Y539" s="8"/>
      <c r="Z539" s="8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8"/>
      <c r="W540" s="8"/>
      <c r="X540" s="8"/>
      <c r="Y540" s="8"/>
      <c r="Z540" s="8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8"/>
      <c r="W541" s="8"/>
      <c r="X541" s="8"/>
      <c r="Y541" s="8"/>
      <c r="Z541" s="8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8"/>
      <c r="W542" s="8"/>
      <c r="X542" s="8"/>
      <c r="Y542" s="8"/>
      <c r="Z542" s="8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8"/>
      <c r="W543" s="8"/>
      <c r="X543" s="8"/>
      <c r="Y543" s="8"/>
      <c r="Z543" s="8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8"/>
      <c r="W544" s="8"/>
      <c r="X544" s="8"/>
      <c r="Y544" s="8"/>
      <c r="Z544" s="8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8"/>
      <c r="W545" s="8"/>
      <c r="X545" s="8"/>
      <c r="Y545" s="8"/>
      <c r="Z545" s="8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8"/>
      <c r="W546" s="8"/>
      <c r="X546" s="8"/>
      <c r="Y546" s="8"/>
      <c r="Z546" s="8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8"/>
      <c r="W547" s="8"/>
      <c r="X547" s="8"/>
      <c r="Y547" s="8"/>
      <c r="Z547" s="8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8"/>
      <c r="W548" s="8"/>
      <c r="X548" s="8"/>
      <c r="Y548" s="8"/>
      <c r="Z548" s="8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8"/>
      <c r="W549" s="8"/>
      <c r="X549" s="8"/>
      <c r="Y549" s="8"/>
      <c r="Z549" s="8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8"/>
      <c r="W550" s="8"/>
      <c r="X550" s="8"/>
      <c r="Y550" s="8"/>
      <c r="Z550" s="8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8"/>
      <c r="W551" s="8"/>
      <c r="X551" s="8"/>
      <c r="Y551" s="8"/>
      <c r="Z551" s="8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8"/>
      <c r="W552" s="8"/>
      <c r="X552" s="8"/>
      <c r="Y552" s="8"/>
      <c r="Z552" s="8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8"/>
      <c r="W553" s="8"/>
      <c r="X553" s="8"/>
      <c r="Y553" s="8"/>
      <c r="Z553" s="8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8"/>
      <c r="W554" s="8"/>
      <c r="X554" s="8"/>
      <c r="Y554" s="8"/>
      <c r="Z554" s="8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8"/>
      <c r="W555" s="8"/>
      <c r="X555" s="8"/>
      <c r="Y555" s="8"/>
      <c r="Z555" s="8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8"/>
      <c r="W556" s="8"/>
      <c r="X556" s="8"/>
      <c r="Y556" s="8"/>
      <c r="Z556" s="8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8"/>
      <c r="W557" s="8"/>
      <c r="X557" s="8"/>
      <c r="Y557" s="8"/>
      <c r="Z557" s="8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8"/>
      <c r="W558" s="8"/>
      <c r="X558" s="8"/>
      <c r="Y558" s="8"/>
      <c r="Z558" s="8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8"/>
      <c r="W559" s="8"/>
      <c r="X559" s="8"/>
      <c r="Y559" s="8"/>
      <c r="Z559" s="8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8"/>
      <c r="W560" s="8"/>
      <c r="X560" s="8"/>
      <c r="Y560" s="8"/>
      <c r="Z560" s="8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8"/>
      <c r="W561" s="8"/>
      <c r="X561" s="8"/>
      <c r="Y561" s="8"/>
      <c r="Z561" s="8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8"/>
      <c r="W562" s="8"/>
      <c r="X562" s="8"/>
      <c r="Y562" s="8"/>
      <c r="Z562" s="8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8"/>
      <c r="W563" s="8"/>
      <c r="X563" s="8"/>
      <c r="Y563" s="8"/>
      <c r="Z563" s="8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8"/>
      <c r="W564" s="8"/>
      <c r="X564" s="8"/>
      <c r="Y564" s="8"/>
      <c r="Z564" s="8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8"/>
      <c r="W565" s="8"/>
      <c r="X565" s="8"/>
      <c r="Y565" s="8"/>
      <c r="Z565" s="8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8"/>
      <c r="W566" s="8"/>
      <c r="X566" s="8"/>
      <c r="Y566" s="8"/>
      <c r="Z566" s="8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8"/>
      <c r="W567" s="8"/>
      <c r="X567" s="8"/>
      <c r="Y567" s="8"/>
      <c r="Z567" s="8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8"/>
      <c r="W568" s="8"/>
      <c r="X568" s="8"/>
      <c r="Y568" s="8"/>
      <c r="Z568" s="8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8"/>
      <c r="W569" s="8"/>
      <c r="X569" s="8"/>
      <c r="Y569" s="8"/>
      <c r="Z569" s="8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8"/>
      <c r="W570" s="8"/>
      <c r="X570" s="8"/>
      <c r="Y570" s="8"/>
      <c r="Z570" s="8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8"/>
      <c r="W571" s="8"/>
      <c r="X571" s="8"/>
      <c r="Y571" s="8"/>
      <c r="Z571" s="8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8"/>
      <c r="W572" s="8"/>
      <c r="X572" s="8"/>
      <c r="Y572" s="8"/>
      <c r="Z572" s="8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8"/>
      <c r="W573" s="8"/>
      <c r="X573" s="8"/>
      <c r="Y573" s="8"/>
      <c r="Z573" s="8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8"/>
      <c r="W574" s="8"/>
      <c r="X574" s="8"/>
      <c r="Y574" s="8"/>
      <c r="Z574" s="8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8"/>
      <c r="W575" s="8"/>
      <c r="X575" s="8"/>
      <c r="Y575" s="8"/>
      <c r="Z575" s="8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8"/>
      <c r="W576" s="8"/>
      <c r="X576" s="8"/>
      <c r="Y576" s="8"/>
      <c r="Z576" s="8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8"/>
      <c r="W577" s="8"/>
      <c r="X577" s="8"/>
      <c r="Y577" s="8"/>
      <c r="Z577" s="8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8"/>
      <c r="W578" s="8"/>
      <c r="X578" s="8"/>
      <c r="Y578" s="8"/>
      <c r="Z578" s="8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8"/>
      <c r="W579" s="8"/>
      <c r="X579" s="8"/>
      <c r="Y579" s="8"/>
      <c r="Z579" s="8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8"/>
      <c r="W580" s="8"/>
      <c r="X580" s="8"/>
      <c r="Y580" s="8"/>
      <c r="Z580" s="8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8"/>
      <c r="W581" s="8"/>
      <c r="X581" s="8"/>
      <c r="Y581" s="8"/>
      <c r="Z581" s="8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8"/>
      <c r="W582" s="8"/>
      <c r="X582" s="8"/>
      <c r="Y582" s="8"/>
      <c r="Z582" s="8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8"/>
      <c r="W583" s="8"/>
      <c r="X583" s="8"/>
      <c r="Y583" s="8"/>
      <c r="Z583" s="8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8"/>
      <c r="W584" s="8"/>
      <c r="X584" s="8"/>
      <c r="Y584" s="8"/>
      <c r="Z584" s="8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8"/>
      <c r="W585" s="8"/>
      <c r="X585" s="8"/>
      <c r="Y585" s="8"/>
      <c r="Z585" s="8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8"/>
      <c r="W586" s="8"/>
      <c r="X586" s="8"/>
      <c r="Y586" s="8"/>
      <c r="Z586" s="8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8"/>
      <c r="W587" s="8"/>
      <c r="X587" s="8"/>
      <c r="Y587" s="8"/>
      <c r="Z587" s="8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8"/>
      <c r="W588" s="8"/>
      <c r="X588" s="8"/>
      <c r="Y588" s="8"/>
      <c r="Z588" s="8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8"/>
      <c r="W589" s="8"/>
      <c r="X589" s="8"/>
      <c r="Y589" s="8"/>
      <c r="Z589" s="8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8"/>
      <c r="W590" s="8"/>
      <c r="X590" s="8"/>
      <c r="Y590" s="8"/>
      <c r="Z590" s="8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8"/>
      <c r="W591" s="8"/>
      <c r="X591" s="8"/>
      <c r="Y591" s="8"/>
      <c r="Z591" s="8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8"/>
      <c r="W592" s="8"/>
      <c r="X592" s="8"/>
      <c r="Y592" s="8"/>
      <c r="Z592" s="8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8"/>
      <c r="W593" s="8"/>
      <c r="X593" s="8"/>
      <c r="Y593" s="8"/>
      <c r="Z593" s="8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8"/>
      <c r="W594" s="8"/>
      <c r="X594" s="8"/>
      <c r="Y594" s="8"/>
      <c r="Z594" s="8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8"/>
      <c r="W595" s="8"/>
      <c r="X595" s="8"/>
      <c r="Y595" s="8"/>
      <c r="Z595" s="8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8"/>
      <c r="W596" s="8"/>
      <c r="X596" s="8"/>
      <c r="Y596" s="8"/>
      <c r="Z596" s="8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8"/>
      <c r="W597" s="8"/>
      <c r="X597" s="8"/>
      <c r="Y597" s="8"/>
      <c r="Z597" s="8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8"/>
      <c r="W598" s="8"/>
      <c r="X598" s="8"/>
      <c r="Y598" s="8"/>
      <c r="Z598" s="8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8"/>
      <c r="W599" s="8"/>
      <c r="X599" s="8"/>
      <c r="Y599" s="8"/>
      <c r="Z599" s="8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8"/>
      <c r="W600" s="8"/>
      <c r="X600" s="8"/>
      <c r="Y600" s="8"/>
      <c r="Z600" s="8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8"/>
      <c r="W601" s="8"/>
      <c r="X601" s="8"/>
      <c r="Y601" s="8"/>
      <c r="Z601" s="8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8"/>
      <c r="W602" s="8"/>
      <c r="X602" s="8"/>
      <c r="Y602" s="8"/>
      <c r="Z602" s="8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8"/>
      <c r="W603" s="8"/>
      <c r="X603" s="8"/>
      <c r="Y603" s="8"/>
      <c r="Z603" s="8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8"/>
      <c r="W604" s="8"/>
      <c r="X604" s="8"/>
      <c r="Y604" s="8"/>
      <c r="Z604" s="8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8"/>
      <c r="W605" s="8"/>
      <c r="X605" s="8"/>
      <c r="Y605" s="8"/>
      <c r="Z605" s="8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8"/>
      <c r="W606" s="8"/>
      <c r="X606" s="8"/>
      <c r="Y606" s="8"/>
      <c r="Z606" s="8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8"/>
      <c r="W607" s="8"/>
      <c r="X607" s="8"/>
      <c r="Y607" s="8"/>
      <c r="Z607" s="8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8"/>
      <c r="W608" s="8"/>
      <c r="X608" s="8"/>
      <c r="Y608" s="8"/>
      <c r="Z608" s="8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8"/>
      <c r="W609" s="8"/>
      <c r="X609" s="8"/>
      <c r="Y609" s="8"/>
      <c r="Z609" s="8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8"/>
      <c r="W610" s="8"/>
      <c r="X610" s="8"/>
      <c r="Y610" s="8"/>
      <c r="Z610" s="8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8"/>
      <c r="W611" s="8"/>
      <c r="X611" s="8"/>
      <c r="Y611" s="8"/>
      <c r="Z611" s="8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8"/>
      <c r="W612" s="8"/>
      <c r="X612" s="8"/>
      <c r="Y612" s="8"/>
      <c r="Z612" s="8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8"/>
      <c r="W613" s="8"/>
      <c r="X613" s="8"/>
      <c r="Y613" s="8"/>
      <c r="Z613" s="8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8"/>
      <c r="W614" s="8"/>
      <c r="X614" s="8"/>
      <c r="Y614" s="8"/>
      <c r="Z614" s="8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8"/>
      <c r="W615" s="8"/>
      <c r="X615" s="8"/>
      <c r="Y615" s="8"/>
      <c r="Z615" s="8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8"/>
      <c r="W616" s="8"/>
      <c r="X616" s="8"/>
      <c r="Y616" s="8"/>
      <c r="Z616" s="8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8"/>
      <c r="W617" s="8"/>
      <c r="X617" s="8"/>
      <c r="Y617" s="8"/>
      <c r="Z617" s="8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8"/>
      <c r="W618" s="8"/>
      <c r="X618" s="8"/>
      <c r="Y618" s="8"/>
      <c r="Z618" s="8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8"/>
      <c r="W619" s="8"/>
      <c r="X619" s="8"/>
      <c r="Y619" s="8"/>
      <c r="Z619" s="8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8"/>
      <c r="W620" s="8"/>
      <c r="X620" s="8"/>
      <c r="Y620" s="8"/>
      <c r="Z620" s="8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8"/>
      <c r="W621" s="8"/>
      <c r="X621" s="8"/>
      <c r="Y621" s="8"/>
      <c r="Z621" s="8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8"/>
      <c r="W622" s="8"/>
      <c r="X622" s="8"/>
      <c r="Y622" s="8"/>
      <c r="Z622" s="8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8"/>
      <c r="W623" s="8"/>
      <c r="X623" s="8"/>
      <c r="Y623" s="8"/>
      <c r="Z623" s="8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8"/>
      <c r="W624" s="8"/>
      <c r="X624" s="8"/>
      <c r="Y624" s="8"/>
      <c r="Z624" s="8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8"/>
      <c r="W625" s="8"/>
      <c r="X625" s="8"/>
      <c r="Y625" s="8"/>
      <c r="Z625" s="8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8"/>
      <c r="W626" s="8"/>
      <c r="X626" s="8"/>
      <c r="Y626" s="8"/>
      <c r="Z626" s="8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8"/>
      <c r="W627" s="8"/>
      <c r="X627" s="8"/>
      <c r="Y627" s="8"/>
      <c r="Z627" s="8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8"/>
      <c r="W628" s="8"/>
      <c r="X628" s="8"/>
      <c r="Y628" s="8"/>
      <c r="Z628" s="8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8"/>
      <c r="W629" s="8"/>
      <c r="X629" s="8"/>
      <c r="Y629" s="8"/>
      <c r="Z629" s="8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8"/>
      <c r="W630" s="8"/>
      <c r="X630" s="8"/>
      <c r="Y630" s="8"/>
      <c r="Z630" s="8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8"/>
      <c r="W631" s="8"/>
      <c r="X631" s="8"/>
      <c r="Y631" s="8"/>
      <c r="Z631" s="8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8"/>
      <c r="W632" s="8"/>
      <c r="X632" s="8"/>
      <c r="Y632" s="8"/>
      <c r="Z632" s="8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8"/>
      <c r="W633" s="8"/>
      <c r="X633" s="8"/>
      <c r="Y633" s="8"/>
      <c r="Z633" s="8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8"/>
      <c r="W634" s="8"/>
      <c r="X634" s="8"/>
      <c r="Y634" s="8"/>
      <c r="Z634" s="8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8"/>
      <c r="W635" s="8"/>
      <c r="X635" s="8"/>
      <c r="Y635" s="8"/>
      <c r="Z635" s="8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8"/>
      <c r="W636" s="8"/>
      <c r="X636" s="8"/>
      <c r="Y636" s="8"/>
      <c r="Z636" s="8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8"/>
      <c r="W637" s="8"/>
      <c r="X637" s="8"/>
      <c r="Y637" s="8"/>
      <c r="Z637" s="8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8"/>
      <c r="W638" s="8"/>
      <c r="X638" s="8"/>
      <c r="Y638" s="8"/>
      <c r="Z638" s="8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8"/>
      <c r="W639" s="8"/>
      <c r="X639" s="8"/>
      <c r="Y639" s="8"/>
      <c r="Z639" s="8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8"/>
      <c r="W640" s="8"/>
      <c r="X640" s="8"/>
      <c r="Y640" s="8"/>
      <c r="Z640" s="8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8"/>
      <c r="W641" s="8"/>
      <c r="X641" s="8"/>
      <c r="Y641" s="8"/>
      <c r="Z641" s="8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8"/>
      <c r="W642" s="8"/>
      <c r="X642" s="8"/>
      <c r="Y642" s="8"/>
      <c r="Z642" s="8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8"/>
      <c r="W643" s="8"/>
      <c r="X643" s="8"/>
      <c r="Y643" s="8"/>
      <c r="Z643" s="8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8"/>
      <c r="W644" s="8"/>
      <c r="X644" s="8"/>
      <c r="Y644" s="8"/>
      <c r="Z644" s="8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8"/>
      <c r="W645" s="8"/>
      <c r="X645" s="8"/>
      <c r="Y645" s="8"/>
      <c r="Z645" s="8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8"/>
      <c r="W646" s="8"/>
      <c r="X646" s="8"/>
      <c r="Y646" s="8"/>
      <c r="Z646" s="8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8"/>
      <c r="W647" s="8"/>
      <c r="X647" s="8"/>
      <c r="Y647" s="8"/>
      <c r="Z647" s="8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8"/>
      <c r="W648" s="8"/>
      <c r="X648" s="8"/>
      <c r="Y648" s="8"/>
      <c r="Z648" s="8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8"/>
      <c r="W649" s="8"/>
      <c r="X649" s="8"/>
      <c r="Y649" s="8"/>
      <c r="Z649" s="8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8"/>
      <c r="W650" s="8"/>
      <c r="X650" s="8"/>
      <c r="Y650" s="8"/>
      <c r="Z650" s="8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8"/>
      <c r="W651" s="8"/>
      <c r="X651" s="8"/>
      <c r="Y651" s="8"/>
      <c r="Z651" s="8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8"/>
      <c r="W652" s="8"/>
      <c r="X652" s="8"/>
      <c r="Y652" s="8"/>
      <c r="Z652" s="8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8"/>
      <c r="W653" s="8"/>
      <c r="X653" s="8"/>
      <c r="Y653" s="8"/>
      <c r="Z653" s="8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8"/>
      <c r="W654" s="8"/>
      <c r="X654" s="8"/>
      <c r="Y654" s="8"/>
      <c r="Z654" s="8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8"/>
      <c r="W655" s="8"/>
      <c r="X655" s="8"/>
      <c r="Y655" s="8"/>
      <c r="Z655" s="8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8"/>
      <c r="W656" s="8"/>
      <c r="X656" s="8"/>
      <c r="Y656" s="8"/>
      <c r="Z656" s="8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8"/>
      <c r="W657" s="8"/>
      <c r="X657" s="8"/>
      <c r="Y657" s="8"/>
      <c r="Z657" s="8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8"/>
      <c r="W658" s="8"/>
      <c r="X658" s="8"/>
      <c r="Y658" s="8"/>
      <c r="Z658" s="8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8"/>
      <c r="W659" s="8"/>
      <c r="X659" s="8"/>
      <c r="Y659" s="8"/>
      <c r="Z659" s="8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8"/>
      <c r="W660" s="8"/>
      <c r="X660" s="8"/>
      <c r="Y660" s="8"/>
      <c r="Z660" s="8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8"/>
      <c r="W661" s="8"/>
      <c r="X661" s="8"/>
      <c r="Y661" s="8"/>
      <c r="Z661" s="8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8"/>
      <c r="W662" s="8"/>
      <c r="X662" s="8"/>
      <c r="Y662" s="8"/>
      <c r="Z662" s="8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8"/>
      <c r="W663" s="8"/>
      <c r="X663" s="8"/>
      <c r="Y663" s="8"/>
      <c r="Z663" s="8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8"/>
      <c r="W664" s="8"/>
      <c r="X664" s="8"/>
      <c r="Y664" s="8"/>
      <c r="Z664" s="8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8"/>
      <c r="W665" s="8"/>
      <c r="X665" s="8"/>
      <c r="Y665" s="8"/>
      <c r="Z665" s="8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8"/>
      <c r="W666" s="8"/>
      <c r="X666" s="8"/>
      <c r="Y666" s="8"/>
      <c r="Z666" s="8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8"/>
      <c r="W667" s="8"/>
      <c r="X667" s="8"/>
      <c r="Y667" s="8"/>
      <c r="Z667" s="8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8"/>
      <c r="W668" s="8"/>
      <c r="X668" s="8"/>
      <c r="Y668" s="8"/>
      <c r="Z668" s="8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8"/>
      <c r="W669" s="8"/>
      <c r="X669" s="8"/>
      <c r="Y669" s="8"/>
      <c r="Z669" s="8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8"/>
      <c r="W670" s="8"/>
      <c r="X670" s="8"/>
      <c r="Y670" s="8"/>
      <c r="Z670" s="8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8"/>
      <c r="W671" s="8"/>
      <c r="X671" s="8"/>
      <c r="Y671" s="8"/>
      <c r="Z671" s="8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8"/>
      <c r="W672" s="8"/>
      <c r="X672" s="8"/>
      <c r="Y672" s="8"/>
      <c r="Z672" s="8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8"/>
      <c r="W673" s="8"/>
      <c r="X673" s="8"/>
      <c r="Y673" s="8"/>
      <c r="Z673" s="8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8"/>
      <c r="W674" s="8"/>
      <c r="X674" s="8"/>
      <c r="Y674" s="8"/>
      <c r="Z674" s="8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8"/>
      <c r="W675" s="8"/>
      <c r="X675" s="8"/>
      <c r="Y675" s="8"/>
      <c r="Z675" s="8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8"/>
      <c r="W676" s="8"/>
      <c r="X676" s="8"/>
      <c r="Y676" s="8"/>
      <c r="Z676" s="8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8"/>
      <c r="W677" s="8"/>
      <c r="X677" s="8"/>
      <c r="Y677" s="8"/>
      <c r="Z677" s="8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8"/>
      <c r="W678" s="8"/>
      <c r="X678" s="8"/>
      <c r="Y678" s="8"/>
      <c r="Z678" s="8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8"/>
      <c r="W679" s="8"/>
      <c r="X679" s="8"/>
      <c r="Y679" s="8"/>
      <c r="Z679" s="8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8"/>
      <c r="W680" s="8"/>
      <c r="X680" s="8"/>
      <c r="Y680" s="8"/>
      <c r="Z680" s="8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8"/>
      <c r="W681" s="8"/>
      <c r="X681" s="8"/>
      <c r="Y681" s="8"/>
      <c r="Z681" s="8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8"/>
      <c r="W682" s="8"/>
      <c r="X682" s="8"/>
      <c r="Y682" s="8"/>
      <c r="Z682" s="8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8"/>
      <c r="W683" s="8"/>
      <c r="X683" s="8"/>
      <c r="Y683" s="8"/>
      <c r="Z683" s="8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8"/>
      <c r="W684" s="8"/>
      <c r="X684" s="8"/>
      <c r="Y684" s="8"/>
      <c r="Z684" s="8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8"/>
      <c r="W685" s="8"/>
      <c r="X685" s="8"/>
      <c r="Y685" s="8"/>
      <c r="Z685" s="8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8"/>
      <c r="W686" s="8"/>
      <c r="X686" s="8"/>
      <c r="Y686" s="8"/>
      <c r="Z686" s="8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8"/>
      <c r="W687" s="8"/>
      <c r="X687" s="8"/>
      <c r="Y687" s="8"/>
      <c r="Z687" s="8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8"/>
      <c r="W688" s="8"/>
      <c r="X688" s="8"/>
      <c r="Y688" s="8"/>
      <c r="Z688" s="8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8"/>
      <c r="W689" s="8"/>
      <c r="X689" s="8"/>
      <c r="Y689" s="8"/>
      <c r="Z689" s="8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8"/>
      <c r="W690" s="8"/>
      <c r="X690" s="8"/>
      <c r="Y690" s="8"/>
      <c r="Z690" s="8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8"/>
      <c r="W691" s="8"/>
      <c r="X691" s="8"/>
      <c r="Y691" s="8"/>
      <c r="Z691" s="8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8"/>
      <c r="W692" s="8"/>
      <c r="X692" s="8"/>
      <c r="Y692" s="8"/>
      <c r="Z692" s="8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8"/>
      <c r="W693" s="8"/>
      <c r="X693" s="8"/>
      <c r="Y693" s="8"/>
      <c r="Z693" s="8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8"/>
      <c r="W694" s="8"/>
      <c r="X694" s="8"/>
      <c r="Y694" s="8"/>
      <c r="Z694" s="8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8"/>
      <c r="W695" s="8"/>
      <c r="X695" s="8"/>
      <c r="Y695" s="8"/>
      <c r="Z695" s="8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8"/>
      <c r="W696" s="8"/>
      <c r="X696" s="8"/>
      <c r="Y696" s="8"/>
      <c r="Z696" s="8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8"/>
      <c r="W697" s="8"/>
      <c r="X697" s="8"/>
      <c r="Y697" s="8"/>
      <c r="Z697" s="8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8"/>
      <c r="W698" s="8"/>
      <c r="X698" s="8"/>
      <c r="Y698" s="8"/>
      <c r="Z698" s="8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8"/>
      <c r="W699" s="8"/>
      <c r="X699" s="8"/>
      <c r="Y699" s="8"/>
      <c r="Z699" s="8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8"/>
      <c r="W700" s="8"/>
      <c r="X700" s="8"/>
      <c r="Y700" s="8"/>
      <c r="Z700" s="8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8"/>
      <c r="W701" s="8"/>
      <c r="X701" s="8"/>
      <c r="Y701" s="8"/>
      <c r="Z701" s="8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8"/>
      <c r="W702" s="8"/>
      <c r="X702" s="8"/>
      <c r="Y702" s="8"/>
      <c r="Z702" s="8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8"/>
      <c r="W703" s="8"/>
      <c r="X703" s="8"/>
      <c r="Y703" s="8"/>
      <c r="Z703" s="8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8"/>
      <c r="W704" s="8"/>
      <c r="X704" s="8"/>
      <c r="Y704" s="8"/>
      <c r="Z704" s="8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8"/>
      <c r="W705" s="8"/>
      <c r="X705" s="8"/>
      <c r="Y705" s="8"/>
      <c r="Z705" s="8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8"/>
      <c r="W706" s="8"/>
      <c r="X706" s="8"/>
      <c r="Y706" s="8"/>
      <c r="Z706" s="8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8"/>
      <c r="W707" s="8"/>
      <c r="X707" s="8"/>
      <c r="Y707" s="8"/>
      <c r="Z707" s="8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8"/>
      <c r="W708" s="8"/>
      <c r="X708" s="8"/>
      <c r="Y708" s="8"/>
      <c r="Z708" s="8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8"/>
      <c r="W709" s="8"/>
      <c r="X709" s="8"/>
      <c r="Y709" s="8"/>
      <c r="Z709" s="8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8"/>
      <c r="W710" s="8"/>
      <c r="X710" s="8"/>
      <c r="Y710" s="8"/>
      <c r="Z710" s="8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8"/>
      <c r="W711" s="8"/>
      <c r="X711" s="8"/>
      <c r="Y711" s="8"/>
      <c r="Z711" s="8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8"/>
      <c r="W712" s="8"/>
      <c r="X712" s="8"/>
      <c r="Y712" s="8"/>
      <c r="Z712" s="8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8"/>
      <c r="W713" s="8"/>
      <c r="X713" s="8"/>
      <c r="Y713" s="8"/>
      <c r="Z713" s="8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8"/>
      <c r="W714" s="8"/>
      <c r="X714" s="8"/>
      <c r="Y714" s="8"/>
      <c r="Z714" s="8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8"/>
      <c r="W715" s="8"/>
      <c r="X715" s="8"/>
      <c r="Y715" s="8"/>
      <c r="Z715" s="8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8"/>
      <c r="W716" s="8"/>
      <c r="X716" s="8"/>
      <c r="Y716" s="8"/>
      <c r="Z716" s="8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8"/>
      <c r="W717" s="8"/>
      <c r="X717" s="8"/>
      <c r="Y717" s="8"/>
      <c r="Z717" s="8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8"/>
      <c r="W718" s="8"/>
      <c r="X718" s="8"/>
      <c r="Y718" s="8"/>
      <c r="Z718" s="8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8"/>
      <c r="W719" s="8"/>
      <c r="X719" s="8"/>
      <c r="Y719" s="8"/>
      <c r="Z719" s="8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8"/>
      <c r="W720" s="8"/>
      <c r="X720" s="8"/>
      <c r="Y720" s="8"/>
      <c r="Z720" s="8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8"/>
      <c r="W721" s="8"/>
      <c r="X721" s="8"/>
      <c r="Y721" s="8"/>
      <c r="Z721" s="8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8"/>
      <c r="W722" s="8"/>
      <c r="X722" s="8"/>
      <c r="Y722" s="8"/>
      <c r="Z722" s="8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8"/>
      <c r="W723" s="8"/>
      <c r="X723" s="8"/>
      <c r="Y723" s="8"/>
      <c r="Z723" s="8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8"/>
      <c r="W724" s="8"/>
      <c r="X724" s="8"/>
      <c r="Y724" s="8"/>
      <c r="Z724" s="8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8"/>
      <c r="W725" s="8"/>
      <c r="X725" s="8"/>
      <c r="Y725" s="8"/>
      <c r="Z725" s="8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8"/>
      <c r="W726" s="8"/>
      <c r="X726" s="8"/>
      <c r="Y726" s="8"/>
      <c r="Z726" s="8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8"/>
      <c r="W727" s="8"/>
      <c r="X727" s="8"/>
      <c r="Y727" s="8"/>
      <c r="Z727" s="8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8"/>
      <c r="W728" s="8"/>
      <c r="X728" s="8"/>
      <c r="Y728" s="8"/>
      <c r="Z728" s="8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8"/>
      <c r="W729" s="8"/>
      <c r="X729" s="8"/>
      <c r="Y729" s="8"/>
      <c r="Z729" s="8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8"/>
      <c r="W730" s="8"/>
      <c r="X730" s="8"/>
      <c r="Y730" s="8"/>
      <c r="Z730" s="8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8"/>
      <c r="W731" s="8"/>
      <c r="X731" s="8"/>
      <c r="Y731" s="8"/>
      <c r="Z731" s="8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8"/>
      <c r="W732" s="8"/>
      <c r="X732" s="8"/>
      <c r="Y732" s="8"/>
      <c r="Z732" s="8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8"/>
      <c r="W733" s="8"/>
      <c r="X733" s="8"/>
      <c r="Y733" s="8"/>
      <c r="Z733" s="8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8"/>
      <c r="W734" s="8"/>
      <c r="X734" s="8"/>
      <c r="Y734" s="8"/>
      <c r="Z734" s="8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8"/>
      <c r="W735" s="8"/>
      <c r="X735" s="8"/>
      <c r="Y735" s="8"/>
      <c r="Z735" s="8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8"/>
      <c r="W736" s="8"/>
      <c r="X736" s="8"/>
      <c r="Y736" s="8"/>
      <c r="Z736" s="8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8"/>
      <c r="W737" s="8"/>
      <c r="X737" s="8"/>
      <c r="Y737" s="8"/>
      <c r="Z737" s="8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8"/>
      <c r="W738" s="8"/>
      <c r="X738" s="8"/>
      <c r="Y738" s="8"/>
      <c r="Z738" s="8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8"/>
      <c r="W739" s="8"/>
      <c r="X739" s="8"/>
      <c r="Y739" s="8"/>
      <c r="Z739" s="8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8"/>
      <c r="W740" s="8"/>
      <c r="X740" s="8"/>
      <c r="Y740" s="8"/>
      <c r="Z740" s="8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8"/>
      <c r="W741" s="8"/>
      <c r="X741" s="8"/>
      <c r="Y741" s="8"/>
      <c r="Z741" s="8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8"/>
      <c r="W742" s="8"/>
      <c r="X742" s="8"/>
      <c r="Y742" s="8"/>
      <c r="Z742" s="8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8"/>
      <c r="W743" s="8"/>
      <c r="X743" s="8"/>
      <c r="Y743" s="8"/>
      <c r="Z743" s="8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8"/>
      <c r="W744" s="8"/>
      <c r="X744" s="8"/>
      <c r="Y744" s="8"/>
      <c r="Z744" s="8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8"/>
      <c r="W745" s="8"/>
      <c r="X745" s="8"/>
      <c r="Y745" s="8"/>
      <c r="Z745" s="8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8"/>
      <c r="W746" s="8"/>
      <c r="X746" s="8"/>
      <c r="Y746" s="8"/>
      <c r="Z746" s="8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8"/>
      <c r="W747" s="8"/>
      <c r="X747" s="8"/>
      <c r="Y747" s="8"/>
      <c r="Z747" s="8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8"/>
      <c r="W748" s="8"/>
      <c r="X748" s="8"/>
      <c r="Y748" s="8"/>
      <c r="Z748" s="8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8"/>
      <c r="W749" s="8"/>
      <c r="X749" s="8"/>
      <c r="Y749" s="8"/>
      <c r="Z749" s="8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8"/>
      <c r="W750" s="8"/>
      <c r="X750" s="8"/>
      <c r="Y750" s="8"/>
      <c r="Z750" s="8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8"/>
      <c r="W751" s="8"/>
      <c r="X751" s="8"/>
      <c r="Y751" s="8"/>
      <c r="Z751" s="8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8"/>
      <c r="W752" s="8"/>
      <c r="X752" s="8"/>
      <c r="Y752" s="8"/>
      <c r="Z752" s="8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8"/>
      <c r="W753" s="8"/>
      <c r="X753" s="8"/>
      <c r="Y753" s="8"/>
      <c r="Z753" s="8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8"/>
      <c r="W754" s="8"/>
      <c r="X754" s="8"/>
      <c r="Y754" s="8"/>
      <c r="Z754" s="8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8"/>
      <c r="W755" s="8"/>
      <c r="X755" s="8"/>
      <c r="Y755" s="8"/>
      <c r="Z755" s="8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8"/>
      <c r="W756" s="8"/>
      <c r="X756" s="8"/>
      <c r="Y756" s="8"/>
      <c r="Z756" s="8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8"/>
      <c r="W757" s="8"/>
      <c r="X757" s="8"/>
      <c r="Y757" s="8"/>
      <c r="Z757" s="8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8"/>
      <c r="W758" s="8"/>
      <c r="X758" s="8"/>
      <c r="Y758" s="8"/>
      <c r="Z758" s="8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8"/>
      <c r="W759" s="8"/>
      <c r="X759" s="8"/>
      <c r="Y759" s="8"/>
      <c r="Z759" s="8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8"/>
      <c r="W760" s="8"/>
      <c r="X760" s="8"/>
      <c r="Y760" s="8"/>
      <c r="Z760" s="8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8"/>
      <c r="W761" s="8"/>
      <c r="X761" s="8"/>
      <c r="Y761" s="8"/>
      <c r="Z761" s="8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8"/>
      <c r="W762" s="8"/>
      <c r="X762" s="8"/>
      <c r="Y762" s="8"/>
      <c r="Z762" s="8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8"/>
      <c r="W763" s="8"/>
      <c r="X763" s="8"/>
      <c r="Y763" s="8"/>
      <c r="Z763" s="8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8"/>
      <c r="W764" s="8"/>
      <c r="X764" s="8"/>
      <c r="Y764" s="8"/>
      <c r="Z764" s="8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8"/>
      <c r="W765" s="8"/>
      <c r="X765" s="8"/>
      <c r="Y765" s="8"/>
      <c r="Z765" s="8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8"/>
      <c r="W766" s="8"/>
      <c r="X766" s="8"/>
      <c r="Y766" s="8"/>
      <c r="Z766" s="8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8"/>
      <c r="W767" s="8"/>
      <c r="X767" s="8"/>
      <c r="Y767" s="8"/>
      <c r="Z767" s="8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8"/>
      <c r="W768" s="8"/>
      <c r="X768" s="8"/>
      <c r="Y768" s="8"/>
      <c r="Z768" s="8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8"/>
      <c r="W769" s="8"/>
      <c r="X769" s="8"/>
      <c r="Y769" s="8"/>
      <c r="Z769" s="8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8"/>
      <c r="W770" s="8"/>
      <c r="X770" s="8"/>
      <c r="Y770" s="8"/>
      <c r="Z770" s="8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8"/>
      <c r="W771" s="8"/>
      <c r="X771" s="8"/>
      <c r="Y771" s="8"/>
      <c r="Z771" s="8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8"/>
      <c r="W772" s="8"/>
      <c r="X772" s="8"/>
      <c r="Y772" s="8"/>
      <c r="Z772" s="8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8"/>
      <c r="W773" s="8"/>
      <c r="X773" s="8"/>
      <c r="Y773" s="8"/>
      <c r="Z773" s="8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8"/>
      <c r="W774" s="8"/>
      <c r="X774" s="8"/>
      <c r="Y774" s="8"/>
      <c r="Z774" s="8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8"/>
      <c r="W775" s="8"/>
      <c r="X775" s="8"/>
      <c r="Y775" s="8"/>
      <c r="Z775" s="8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8"/>
      <c r="W776" s="8"/>
      <c r="X776" s="8"/>
      <c r="Y776" s="8"/>
      <c r="Z776" s="8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8"/>
      <c r="W777" s="8"/>
      <c r="X777" s="8"/>
      <c r="Y777" s="8"/>
      <c r="Z777" s="8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8"/>
      <c r="W778" s="8"/>
      <c r="X778" s="8"/>
      <c r="Y778" s="8"/>
      <c r="Z778" s="8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8"/>
      <c r="W779" s="8"/>
      <c r="X779" s="8"/>
      <c r="Y779" s="8"/>
      <c r="Z779" s="8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8"/>
      <c r="W780" s="8"/>
      <c r="X780" s="8"/>
      <c r="Y780" s="8"/>
      <c r="Z780" s="8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8"/>
      <c r="W781" s="8"/>
      <c r="X781" s="8"/>
      <c r="Y781" s="8"/>
      <c r="Z781" s="8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8"/>
      <c r="W782" s="8"/>
      <c r="X782" s="8"/>
      <c r="Y782" s="8"/>
      <c r="Z782" s="8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8"/>
      <c r="W783" s="8"/>
      <c r="X783" s="8"/>
      <c r="Y783" s="8"/>
      <c r="Z783" s="8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8"/>
      <c r="W784" s="8"/>
      <c r="X784" s="8"/>
      <c r="Y784" s="8"/>
      <c r="Z784" s="8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8"/>
      <c r="W785" s="8"/>
      <c r="X785" s="8"/>
      <c r="Y785" s="8"/>
      <c r="Z785" s="8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8"/>
      <c r="W786" s="8"/>
      <c r="X786" s="8"/>
      <c r="Y786" s="8"/>
      <c r="Z786" s="8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8"/>
      <c r="W787" s="8"/>
      <c r="X787" s="8"/>
      <c r="Y787" s="8"/>
      <c r="Z787" s="8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8"/>
      <c r="W788" s="8"/>
      <c r="X788" s="8"/>
      <c r="Y788" s="8"/>
      <c r="Z788" s="8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8"/>
      <c r="W789" s="8"/>
      <c r="X789" s="8"/>
      <c r="Y789" s="8"/>
      <c r="Z789" s="8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8"/>
      <c r="W790" s="8"/>
      <c r="X790" s="8"/>
      <c r="Y790" s="8"/>
      <c r="Z790" s="8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8"/>
      <c r="W791" s="8"/>
      <c r="X791" s="8"/>
      <c r="Y791" s="8"/>
      <c r="Z791" s="8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8"/>
      <c r="W792" s="8"/>
      <c r="X792" s="8"/>
      <c r="Y792" s="8"/>
      <c r="Z792" s="8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8"/>
      <c r="W793" s="8"/>
      <c r="X793" s="8"/>
      <c r="Y793" s="8"/>
      <c r="Z793" s="8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8"/>
      <c r="W794" s="8"/>
      <c r="X794" s="8"/>
      <c r="Y794" s="8"/>
      <c r="Z794" s="8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8"/>
      <c r="W795" s="8"/>
      <c r="X795" s="8"/>
      <c r="Y795" s="8"/>
      <c r="Z795" s="8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8"/>
      <c r="W796" s="8"/>
      <c r="X796" s="8"/>
      <c r="Y796" s="8"/>
      <c r="Z796" s="8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8"/>
      <c r="W797" s="8"/>
      <c r="X797" s="8"/>
      <c r="Y797" s="8"/>
      <c r="Z797" s="8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8"/>
      <c r="W798" s="8"/>
      <c r="X798" s="8"/>
      <c r="Y798" s="8"/>
      <c r="Z798" s="8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8"/>
      <c r="W799" s="8"/>
      <c r="X799" s="8"/>
      <c r="Y799" s="8"/>
      <c r="Z799" s="8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8"/>
      <c r="W800" s="8"/>
      <c r="X800" s="8"/>
      <c r="Y800" s="8"/>
      <c r="Z800" s="8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8"/>
      <c r="W801" s="8"/>
      <c r="X801" s="8"/>
      <c r="Y801" s="8"/>
      <c r="Z801" s="8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8"/>
      <c r="W802" s="8"/>
      <c r="X802" s="8"/>
      <c r="Y802" s="8"/>
      <c r="Z802" s="8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8"/>
      <c r="W803" s="8"/>
      <c r="X803" s="8"/>
      <c r="Y803" s="8"/>
      <c r="Z803" s="8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8"/>
      <c r="W804" s="8"/>
      <c r="X804" s="8"/>
      <c r="Y804" s="8"/>
      <c r="Z804" s="8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8"/>
      <c r="W805" s="8"/>
      <c r="X805" s="8"/>
      <c r="Y805" s="8"/>
      <c r="Z805" s="8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8"/>
      <c r="W806" s="8"/>
      <c r="X806" s="8"/>
      <c r="Y806" s="8"/>
      <c r="Z806" s="8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8"/>
      <c r="W807" s="8"/>
      <c r="X807" s="8"/>
      <c r="Y807" s="8"/>
      <c r="Z807" s="8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8"/>
      <c r="W808" s="8"/>
      <c r="X808" s="8"/>
      <c r="Y808" s="8"/>
      <c r="Z808" s="8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8"/>
      <c r="W809" s="8"/>
      <c r="X809" s="8"/>
      <c r="Y809" s="8"/>
      <c r="Z809" s="8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8"/>
      <c r="W810" s="8"/>
      <c r="X810" s="8"/>
      <c r="Y810" s="8"/>
      <c r="Z810" s="8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8"/>
      <c r="W811" s="8"/>
      <c r="X811" s="8"/>
      <c r="Y811" s="8"/>
      <c r="Z811" s="8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8"/>
      <c r="W812" s="8"/>
      <c r="X812" s="8"/>
      <c r="Y812" s="8"/>
      <c r="Z812" s="8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8"/>
      <c r="W813" s="8"/>
      <c r="X813" s="8"/>
      <c r="Y813" s="8"/>
      <c r="Z813" s="8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8"/>
      <c r="W814" s="8"/>
      <c r="X814" s="8"/>
      <c r="Y814" s="8"/>
      <c r="Z814" s="8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8"/>
      <c r="W815" s="8"/>
      <c r="X815" s="8"/>
      <c r="Y815" s="8"/>
      <c r="Z815" s="8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8"/>
      <c r="W816" s="8"/>
      <c r="X816" s="8"/>
      <c r="Y816" s="8"/>
      <c r="Z816" s="8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8"/>
      <c r="W817" s="8"/>
      <c r="X817" s="8"/>
      <c r="Y817" s="8"/>
      <c r="Z817" s="8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8"/>
      <c r="W818" s="8"/>
      <c r="X818" s="8"/>
      <c r="Y818" s="8"/>
      <c r="Z818" s="8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8"/>
      <c r="W819" s="8"/>
      <c r="X819" s="8"/>
      <c r="Y819" s="8"/>
      <c r="Z819" s="8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8"/>
      <c r="W820" s="8"/>
      <c r="X820" s="8"/>
      <c r="Y820" s="8"/>
      <c r="Z820" s="8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8"/>
      <c r="W821" s="8"/>
      <c r="X821" s="8"/>
      <c r="Y821" s="8"/>
      <c r="Z821" s="8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8"/>
      <c r="W822" s="8"/>
      <c r="X822" s="8"/>
      <c r="Y822" s="8"/>
      <c r="Z822" s="8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8"/>
      <c r="W823" s="8"/>
      <c r="X823" s="8"/>
      <c r="Y823" s="8"/>
      <c r="Z823" s="8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8"/>
      <c r="W824" s="8"/>
      <c r="X824" s="8"/>
      <c r="Y824" s="8"/>
      <c r="Z824" s="8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8"/>
      <c r="W825" s="8"/>
      <c r="X825" s="8"/>
      <c r="Y825" s="8"/>
      <c r="Z825" s="8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8"/>
      <c r="W826" s="8"/>
      <c r="X826" s="8"/>
      <c r="Y826" s="8"/>
      <c r="Z826" s="8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8"/>
      <c r="W827" s="8"/>
      <c r="X827" s="8"/>
      <c r="Y827" s="8"/>
      <c r="Z827" s="8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8"/>
      <c r="W828" s="8"/>
      <c r="X828" s="8"/>
      <c r="Y828" s="8"/>
      <c r="Z828" s="8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8"/>
      <c r="W829" s="8"/>
      <c r="X829" s="8"/>
      <c r="Y829" s="8"/>
      <c r="Z829" s="8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8"/>
      <c r="W830" s="8"/>
      <c r="X830" s="8"/>
      <c r="Y830" s="8"/>
      <c r="Z830" s="8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8"/>
      <c r="W831" s="8"/>
      <c r="X831" s="8"/>
      <c r="Y831" s="8"/>
      <c r="Z831" s="8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8"/>
      <c r="W832" s="8"/>
      <c r="X832" s="8"/>
      <c r="Y832" s="8"/>
      <c r="Z832" s="8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8"/>
      <c r="W833" s="8"/>
      <c r="X833" s="8"/>
      <c r="Y833" s="8"/>
      <c r="Z833" s="8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8"/>
      <c r="W834" s="8"/>
      <c r="X834" s="8"/>
      <c r="Y834" s="8"/>
      <c r="Z834" s="8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8"/>
      <c r="W835" s="8"/>
      <c r="X835" s="8"/>
      <c r="Y835" s="8"/>
      <c r="Z835" s="8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8"/>
      <c r="W836" s="8"/>
      <c r="X836" s="8"/>
      <c r="Y836" s="8"/>
      <c r="Z836" s="8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8"/>
      <c r="W837" s="8"/>
      <c r="X837" s="8"/>
      <c r="Y837" s="8"/>
      <c r="Z837" s="8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8"/>
      <c r="W838" s="8"/>
      <c r="X838" s="8"/>
      <c r="Y838" s="8"/>
      <c r="Z838" s="8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8"/>
      <c r="W839" s="8"/>
      <c r="X839" s="8"/>
      <c r="Y839" s="8"/>
      <c r="Z839" s="8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8"/>
      <c r="W840" s="8"/>
      <c r="X840" s="8"/>
      <c r="Y840" s="8"/>
      <c r="Z840" s="8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8"/>
      <c r="W841" s="8"/>
      <c r="X841" s="8"/>
      <c r="Y841" s="8"/>
      <c r="Z841" s="8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8"/>
      <c r="W842" s="8"/>
      <c r="X842" s="8"/>
      <c r="Y842" s="8"/>
      <c r="Z842" s="8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8"/>
      <c r="W843" s="8"/>
      <c r="X843" s="8"/>
      <c r="Y843" s="8"/>
      <c r="Z843" s="8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8"/>
      <c r="W844" s="8"/>
      <c r="X844" s="8"/>
      <c r="Y844" s="8"/>
      <c r="Z844" s="8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8"/>
      <c r="W845" s="8"/>
      <c r="X845" s="8"/>
      <c r="Y845" s="8"/>
      <c r="Z845" s="8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8"/>
      <c r="W846" s="8"/>
      <c r="X846" s="8"/>
      <c r="Y846" s="8"/>
      <c r="Z846" s="8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8"/>
      <c r="W847" s="8"/>
      <c r="X847" s="8"/>
      <c r="Y847" s="8"/>
      <c r="Z847" s="8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8"/>
      <c r="W848" s="8"/>
      <c r="X848" s="8"/>
      <c r="Y848" s="8"/>
      <c r="Z848" s="8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8"/>
      <c r="W849" s="8"/>
      <c r="X849" s="8"/>
      <c r="Y849" s="8"/>
      <c r="Z849" s="8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8"/>
      <c r="W850" s="8"/>
      <c r="X850" s="8"/>
      <c r="Y850" s="8"/>
      <c r="Z850" s="8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8"/>
      <c r="W851" s="8"/>
      <c r="X851" s="8"/>
      <c r="Y851" s="8"/>
      <c r="Z851" s="8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8"/>
      <c r="W852" s="8"/>
      <c r="X852" s="8"/>
      <c r="Y852" s="8"/>
      <c r="Z852" s="8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8"/>
      <c r="W853" s="8"/>
      <c r="X853" s="8"/>
      <c r="Y853" s="8"/>
      <c r="Z853" s="8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8"/>
      <c r="W854" s="8"/>
      <c r="X854" s="8"/>
      <c r="Y854" s="8"/>
      <c r="Z854" s="8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8"/>
      <c r="W855" s="8"/>
      <c r="X855" s="8"/>
      <c r="Y855" s="8"/>
      <c r="Z855" s="8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8"/>
      <c r="W856" s="8"/>
      <c r="X856" s="8"/>
      <c r="Y856" s="8"/>
      <c r="Z856" s="8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8"/>
      <c r="W857" s="8"/>
      <c r="X857" s="8"/>
      <c r="Y857" s="8"/>
      <c r="Z857" s="8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8"/>
      <c r="W858" s="8"/>
      <c r="X858" s="8"/>
      <c r="Y858" s="8"/>
      <c r="Z858" s="8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8"/>
      <c r="W859" s="8"/>
      <c r="X859" s="8"/>
      <c r="Y859" s="8"/>
      <c r="Z859" s="8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8"/>
      <c r="W860" s="8"/>
      <c r="X860" s="8"/>
      <c r="Y860" s="8"/>
      <c r="Z860" s="8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8"/>
      <c r="W861" s="8"/>
      <c r="X861" s="8"/>
      <c r="Y861" s="8"/>
      <c r="Z861" s="8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8"/>
      <c r="W862" s="8"/>
      <c r="X862" s="8"/>
      <c r="Y862" s="8"/>
      <c r="Z862" s="8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8"/>
      <c r="W863" s="8"/>
      <c r="X863" s="8"/>
      <c r="Y863" s="8"/>
      <c r="Z863" s="8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8"/>
      <c r="W864" s="8"/>
      <c r="X864" s="8"/>
      <c r="Y864" s="8"/>
      <c r="Z864" s="8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8"/>
      <c r="W865" s="8"/>
      <c r="X865" s="8"/>
      <c r="Y865" s="8"/>
      <c r="Z865" s="8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8"/>
      <c r="W866" s="8"/>
      <c r="X866" s="8"/>
      <c r="Y866" s="8"/>
      <c r="Z866" s="8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8"/>
      <c r="W867" s="8"/>
      <c r="X867" s="8"/>
      <c r="Y867" s="8"/>
      <c r="Z867" s="8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8"/>
      <c r="W868" s="8"/>
      <c r="X868" s="8"/>
      <c r="Y868" s="8"/>
      <c r="Z868" s="8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8"/>
      <c r="W869" s="8"/>
      <c r="X869" s="8"/>
      <c r="Y869" s="8"/>
      <c r="Z869" s="8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8"/>
      <c r="W870" s="8"/>
      <c r="X870" s="8"/>
      <c r="Y870" s="8"/>
      <c r="Z870" s="8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8"/>
      <c r="W871" s="8"/>
      <c r="X871" s="8"/>
      <c r="Y871" s="8"/>
      <c r="Z871" s="8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8"/>
      <c r="W872" s="8"/>
      <c r="X872" s="8"/>
      <c r="Y872" s="8"/>
      <c r="Z872" s="8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8"/>
      <c r="W873" s="8"/>
      <c r="X873" s="8"/>
      <c r="Y873" s="8"/>
      <c r="Z873" s="8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8"/>
      <c r="W874" s="8"/>
      <c r="X874" s="8"/>
      <c r="Y874" s="8"/>
      <c r="Z874" s="8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8"/>
      <c r="W875" s="8"/>
      <c r="X875" s="8"/>
      <c r="Y875" s="8"/>
      <c r="Z875" s="8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8"/>
      <c r="W876" s="8"/>
      <c r="X876" s="8"/>
      <c r="Y876" s="8"/>
      <c r="Z876" s="8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8"/>
      <c r="W877" s="8"/>
      <c r="X877" s="8"/>
      <c r="Y877" s="8"/>
      <c r="Z877" s="8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8"/>
      <c r="W878" s="8"/>
      <c r="X878" s="8"/>
      <c r="Y878" s="8"/>
      <c r="Z878" s="8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8"/>
      <c r="W879" s="8"/>
      <c r="X879" s="8"/>
      <c r="Y879" s="8"/>
      <c r="Z879" s="8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8"/>
      <c r="W880" s="8"/>
      <c r="X880" s="8"/>
      <c r="Y880" s="8"/>
      <c r="Z880" s="8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8"/>
      <c r="W881" s="8"/>
      <c r="X881" s="8"/>
      <c r="Y881" s="8"/>
      <c r="Z881" s="8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8"/>
      <c r="W882" s="8"/>
      <c r="X882" s="8"/>
      <c r="Y882" s="8"/>
      <c r="Z882" s="8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8"/>
      <c r="W883" s="8"/>
      <c r="X883" s="8"/>
      <c r="Y883" s="8"/>
      <c r="Z883" s="8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8"/>
      <c r="W884" s="8"/>
      <c r="X884" s="8"/>
      <c r="Y884" s="8"/>
      <c r="Z884" s="8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8"/>
      <c r="W885" s="8"/>
      <c r="X885" s="8"/>
      <c r="Y885" s="8"/>
      <c r="Z885" s="8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8"/>
      <c r="W886" s="8"/>
      <c r="X886" s="8"/>
      <c r="Y886" s="8"/>
      <c r="Z886" s="8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8"/>
      <c r="W887" s="8"/>
      <c r="X887" s="8"/>
      <c r="Y887" s="8"/>
      <c r="Z887" s="8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8"/>
      <c r="W888" s="8"/>
      <c r="X888" s="8"/>
      <c r="Y888" s="8"/>
      <c r="Z888" s="8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8"/>
      <c r="W889" s="8"/>
      <c r="X889" s="8"/>
      <c r="Y889" s="8"/>
      <c r="Z889" s="8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8"/>
      <c r="W890" s="8"/>
      <c r="X890" s="8"/>
      <c r="Y890" s="8"/>
      <c r="Z890" s="8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8"/>
      <c r="W891" s="8"/>
      <c r="X891" s="8"/>
      <c r="Y891" s="8"/>
      <c r="Z891" s="8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8"/>
      <c r="W892" s="8"/>
      <c r="X892" s="8"/>
      <c r="Y892" s="8"/>
      <c r="Z892" s="8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8"/>
      <c r="W893" s="8"/>
      <c r="X893" s="8"/>
      <c r="Y893" s="8"/>
      <c r="Z893" s="8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8"/>
      <c r="W894" s="8"/>
      <c r="X894" s="8"/>
      <c r="Y894" s="8"/>
      <c r="Z894" s="8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8"/>
      <c r="W895" s="8"/>
      <c r="X895" s="8"/>
      <c r="Y895" s="8"/>
      <c r="Z895" s="8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8"/>
      <c r="W896" s="8"/>
      <c r="X896" s="8"/>
      <c r="Y896" s="8"/>
      <c r="Z896" s="8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8"/>
      <c r="W897" s="8"/>
      <c r="X897" s="8"/>
      <c r="Y897" s="8"/>
      <c r="Z897" s="8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8"/>
      <c r="W898" s="8"/>
      <c r="X898" s="8"/>
      <c r="Y898" s="8"/>
      <c r="Z898" s="8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8"/>
      <c r="W899" s="8"/>
      <c r="X899" s="8"/>
      <c r="Y899" s="8"/>
      <c r="Z899" s="8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8"/>
      <c r="W900" s="8"/>
      <c r="X900" s="8"/>
      <c r="Y900" s="8"/>
      <c r="Z900" s="8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8"/>
      <c r="W901" s="8"/>
      <c r="X901" s="8"/>
      <c r="Y901" s="8"/>
      <c r="Z901" s="8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8"/>
      <c r="W902" s="8"/>
      <c r="X902" s="8"/>
      <c r="Y902" s="8"/>
      <c r="Z902" s="8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8"/>
      <c r="W903" s="8"/>
      <c r="X903" s="8"/>
      <c r="Y903" s="8"/>
      <c r="Z903" s="8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8"/>
      <c r="W904" s="8"/>
      <c r="X904" s="8"/>
      <c r="Y904" s="8"/>
      <c r="Z904" s="8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8"/>
      <c r="W905" s="8"/>
      <c r="X905" s="8"/>
      <c r="Y905" s="8"/>
      <c r="Z905" s="8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8"/>
      <c r="W906" s="8"/>
      <c r="X906" s="8"/>
      <c r="Y906" s="8"/>
      <c r="Z906" s="8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8"/>
      <c r="W907" s="8"/>
      <c r="X907" s="8"/>
      <c r="Y907" s="8"/>
      <c r="Z907" s="8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8"/>
      <c r="W908" s="8"/>
      <c r="X908" s="8"/>
      <c r="Y908" s="8"/>
      <c r="Z908" s="8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8"/>
      <c r="W909" s="8"/>
      <c r="X909" s="8"/>
      <c r="Y909" s="8"/>
      <c r="Z909" s="8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8"/>
      <c r="W910" s="8"/>
      <c r="X910" s="8"/>
      <c r="Y910" s="8"/>
      <c r="Z910" s="8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8"/>
      <c r="W911" s="8"/>
      <c r="X911" s="8"/>
      <c r="Y911" s="8"/>
      <c r="Z911" s="8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8"/>
      <c r="W912" s="8"/>
      <c r="X912" s="8"/>
      <c r="Y912" s="8"/>
      <c r="Z912" s="8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8"/>
      <c r="W913" s="8"/>
      <c r="X913" s="8"/>
      <c r="Y913" s="8"/>
      <c r="Z913" s="8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8"/>
      <c r="W914" s="8"/>
      <c r="X914" s="8"/>
      <c r="Y914" s="8"/>
      <c r="Z914" s="8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8"/>
      <c r="W915" s="8"/>
      <c r="X915" s="8"/>
      <c r="Y915" s="8"/>
      <c r="Z915" s="8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8"/>
      <c r="W916" s="8"/>
      <c r="X916" s="8"/>
      <c r="Y916" s="8"/>
      <c r="Z916" s="8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8"/>
      <c r="W917" s="8"/>
      <c r="X917" s="8"/>
      <c r="Y917" s="8"/>
      <c r="Z917" s="8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8"/>
      <c r="W918" s="8"/>
      <c r="X918" s="8"/>
      <c r="Y918" s="8"/>
      <c r="Z918" s="8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8"/>
      <c r="W919" s="8"/>
      <c r="X919" s="8"/>
      <c r="Y919" s="8"/>
      <c r="Z919" s="8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8"/>
      <c r="W920" s="8"/>
      <c r="X920" s="8"/>
      <c r="Y920" s="8"/>
      <c r="Z920" s="8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8"/>
      <c r="W921" s="8"/>
      <c r="X921" s="8"/>
      <c r="Y921" s="8"/>
      <c r="Z921" s="8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8"/>
      <c r="W922" s="8"/>
      <c r="X922" s="8"/>
      <c r="Y922" s="8"/>
      <c r="Z922" s="8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8"/>
      <c r="W923" s="8"/>
      <c r="X923" s="8"/>
      <c r="Y923" s="8"/>
      <c r="Z923" s="8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8"/>
      <c r="W924" s="8"/>
      <c r="X924" s="8"/>
      <c r="Y924" s="8"/>
      <c r="Z924" s="8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8"/>
      <c r="W925" s="8"/>
      <c r="X925" s="8"/>
      <c r="Y925" s="8"/>
      <c r="Z925" s="8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8"/>
      <c r="W926" s="8"/>
      <c r="X926" s="8"/>
      <c r="Y926" s="8"/>
      <c r="Z926" s="8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8"/>
      <c r="W927" s="8"/>
      <c r="X927" s="8"/>
      <c r="Y927" s="8"/>
      <c r="Z927" s="8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8"/>
      <c r="W928" s="8"/>
      <c r="X928" s="8"/>
      <c r="Y928" s="8"/>
      <c r="Z928" s="8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8"/>
      <c r="W929" s="8"/>
      <c r="X929" s="8"/>
      <c r="Y929" s="8"/>
      <c r="Z929" s="8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8"/>
      <c r="W930" s="8"/>
      <c r="X930" s="8"/>
      <c r="Y930" s="8"/>
      <c r="Z930" s="8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8"/>
      <c r="W931" s="8"/>
      <c r="X931" s="8"/>
      <c r="Y931" s="8"/>
      <c r="Z931" s="8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8"/>
      <c r="W932" s="8"/>
      <c r="X932" s="8"/>
      <c r="Y932" s="8"/>
      <c r="Z932" s="8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8"/>
      <c r="W933" s="8"/>
      <c r="X933" s="8"/>
      <c r="Y933" s="8"/>
      <c r="Z933" s="8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8"/>
      <c r="W934" s="8"/>
      <c r="X934" s="8"/>
      <c r="Y934" s="8"/>
      <c r="Z934" s="8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8"/>
      <c r="W935" s="8"/>
      <c r="X935" s="8"/>
      <c r="Y935" s="8"/>
      <c r="Z935" s="8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8"/>
      <c r="W936" s="8"/>
      <c r="X936" s="8"/>
      <c r="Y936" s="8"/>
      <c r="Z936" s="8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8"/>
      <c r="W937" s="8"/>
      <c r="X937" s="8"/>
      <c r="Y937" s="8"/>
      <c r="Z937" s="8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8"/>
      <c r="W938" s="8"/>
      <c r="X938" s="8"/>
      <c r="Y938" s="8"/>
      <c r="Z938" s="8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8"/>
      <c r="W939" s="8"/>
      <c r="X939" s="8"/>
      <c r="Y939" s="8"/>
      <c r="Z939" s="8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8"/>
      <c r="W940" s="8"/>
      <c r="X940" s="8"/>
      <c r="Y940" s="8"/>
      <c r="Z940" s="8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8"/>
      <c r="W941" s="8"/>
      <c r="X941" s="8"/>
      <c r="Y941" s="8"/>
      <c r="Z941" s="8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8"/>
      <c r="W942" s="8"/>
      <c r="X942" s="8"/>
      <c r="Y942" s="8"/>
      <c r="Z942" s="8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8"/>
      <c r="W943" s="8"/>
      <c r="X943" s="8"/>
      <c r="Y943" s="8"/>
      <c r="Z943" s="8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8"/>
      <c r="W944" s="8"/>
      <c r="X944" s="8"/>
      <c r="Y944" s="8"/>
      <c r="Z944" s="8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8"/>
      <c r="W945" s="8"/>
      <c r="X945" s="8"/>
      <c r="Y945" s="8"/>
      <c r="Z945" s="8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8"/>
      <c r="W946" s="8"/>
      <c r="X946" s="8"/>
      <c r="Y946" s="8"/>
      <c r="Z946" s="8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8"/>
      <c r="W947" s="8"/>
      <c r="X947" s="8"/>
      <c r="Y947" s="8"/>
      <c r="Z947" s="8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8"/>
      <c r="W948" s="8"/>
      <c r="X948" s="8"/>
      <c r="Y948" s="8"/>
      <c r="Z948" s="8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8"/>
      <c r="W949" s="8"/>
      <c r="X949" s="8"/>
      <c r="Y949" s="8"/>
      <c r="Z949" s="8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8"/>
      <c r="W950" s="8"/>
      <c r="X950" s="8"/>
      <c r="Y950" s="8"/>
      <c r="Z950" s="8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8"/>
      <c r="W951" s="8"/>
      <c r="X951" s="8"/>
      <c r="Y951" s="8"/>
      <c r="Z951" s="8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8"/>
      <c r="W952" s="8"/>
      <c r="X952" s="8"/>
      <c r="Y952" s="8"/>
      <c r="Z952" s="8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8"/>
      <c r="W953" s="8"/>
      <c r="X953" s="8"/>
      <c r="Y953" s="8"/>
      <c r="Z953" s="8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8"/>
      <c r="W954" s="8"/>
      <c r="X954" s="8"/>
      <c r="Y954" s="8"/>
      <c r="Z954" s="8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8"/>
      <c r="W955" s="8"/>
      <c r="X955" s="8"/>
      <c r="Y955" s="8"/>
      <c r="Z955" s="8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8"/>
      <c r="W956" s="8"/>
      <c r="X956" s="8"/>
      <c r="Y956" s="8"/>
      <c r="Z956" s="8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8"/>
      <c r="W957" s="8"/>
      <c r="X957" s="8"/>
      <c r="Y957" s="8"/>
      <c r="Z957" s="8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8"/>
      <c r="W958" s="8"/>
      <c r="X958" s="8"/>
      <c r="Y958" s="8"/>
      <c r="Z958" s="8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8"/>
      <c r="W959" s="8"/>
      <c r="X959" s="8"/>
      <c r="Y959" s="8"/>
      <c r="Z959" s="8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8"/>
      <c r="W960" s="8"/>
      <c r="X960" s="8"/>
      <c r="Y960" s="8"/>
      <c r="Z960" s="8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8"/>
      <c r="W961" s="8"/>
      <c r="X961" s="8"/>
      <c r="Y961" s="8"/>
      <c r="Z961" s="8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8"/>
      <c r="W962" s="8"/>
      <c r="X962" s="8"/>
      <c r="Y962" s="8"/>
      <c r="Z962" s="8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8"/>
      <c r="W963" s="8"/>
      <c r="X963" s="8"/>
      <c r="Y963" s="8"/>
      <c r="Z963" s="8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8"/>
      <c r="W964" s="8"/>
      <c r="X964" s="8"/>
      <c r="Y964" s="8"/>
      <c r="Z964" s="8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8"/>
      <c r="W965" s="8"/>
      <c r="X965" s="8"/>
      <c r="Y965" s="8"/>
      <c r="Z965" s="8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8"/>
      <c r="W966" s="8"/>
      <c r="X966" s="8"/>
      <c r="Y966" s="8"/>
      <c r="Z966" s="8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8"/>
      <c r="W967" s="8"/>
      <c r="X967" s="8"/>
      <c r="Y967" s="8"/>
      <c r="Z967" s="8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8"/>
      <c r="W968" s="8"/>
      <c r="X968" s="8"/>
      <c r="Y968" s="8"/>
      <c r="Z968" s="8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8"/>
      <c r="W969" s="8"/>
      <c r="X969" s="8"/>
      <c r="Y969" s="8"/>
      <c r="Z969" s="8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8"/>
      <c r="W970" s="8"/>
      <c r="X970" s="8"/>
      <c r="Y970" s="8"/>
      <c r="Z970" s="8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8"/>
      <c r="W971" s="8"/>
      <c r="X971" s="8"/>
      <c r="Y971" s="8"/>
      <c r="Z971" s="8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8"/>
      <c r="W972" s="8"/>
      <c r="X972" s="8"/>
      <c r="Y972" s="8"/>
      <c r="Z972" s="8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8"/>
      <c r="W973" s="8"/>
      <c r="X973" s="8"/>
      <c r="Y973" s="8"/>
      <c r="Z973" s="8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8"/>
      <c r="W974" s="8"/>
      <c r="X974" s="8"/>
      <c r="Y974" s="8"/>
      <c r="Z974" s="8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8"/>
      <c r="W975" s="8"/>
      <c r="X975" s="8"/>
      <c r="Y975" s="8"/>
      <c r="Z975" s="8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8"/>
      <c r="W976" s="8"/>
      <c r="X976" s="8"/>
      <c r="Y976" s="8"/>
      <c r="Z976" s="8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8"/>
      <c r="W977" s="8"/>
      <c r="X977" s="8"/>
      <c r="Y977" s="8"/>
      <c r="Z977" s="8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8"/>
      <c r="W978" s="8"/>
      <c r="X978" s="8"/>
      <c r="Y978" s="8"/>
      <c r="Z978" s="8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8"/>
      <c r="W979" s="8"/>
      <c r="X979" s="8"/>
      <c r="Y979" s="8"/>
      <c r="Z979" s="8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8"/>
      <c r="W980" s="8"/>
      <c r="X980" s="8"/>
      <c r="Y980" s="8"/>
      <c r="Z980" s="8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8"/>
      <c r="W981" s="8"/>
      <c r="X981" s="8"/>
      <c r="Y981" s="8"/>
      <c r="Z981" s="8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8"/>
      <c r="W982" s="8"/>
      <c r="X982" s="8"/>
      <c r="Y982" s="8"/>
      <c r="Z982" s="8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8"/>
      <c r="W983" s="8"/>
      <c r="X983" s="8"/>
      <c r="Y983" s="8"/>
      <c r="Z983" s="8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8"/>
      <c r="W984" s="8"/>
      <c r="X984" s="8"/>
      <c r="Y984" s="8"/>
      <c r="Z984" s="8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8"/>
      <c r="W985" s="8"/>
      <c r="X985" s="8"/>
      <c r="Y985" s="8"/>
      <c r="Z985" s="8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8"/>
      <c r="W986" s="8"/>
      <c r="X986" s="8"/>
      <c r="Y986" s="8"/>
      <c r="Z986" s="8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8"/>
      <c r="W987" s="8"/>
      <c r="X987" s="8"/>
      <c r="Y987" s="8"/>
      <c r="Z987" s="8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8"/>
      <c r="W988" s="8"/>
      <c r="X988" s="8"/>
      <c r="Y988" s="8"/>
      <c r="Z988" s="8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8"/>
      <c r="W989" s="8"/>
      <c r="X989" s="8"/>
      <c r="Y989" s="8"/>
      <c r="Z989" s="8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8"/>
      <c r="W990" s="8"/>
      <c r="X990" s="8"/>
      <c r="Y990" s="8"/>
      <c r="Z990" s="8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8"/>
      <c r="W991" s="8"/>
      <c r="X991" s="8"/>
      <c r="Y991" s="8"/>
      <c r="Z991" s="8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8"/>
      <c r="W992" s="8"/>
      <c r="X992" s="8"/>
      <c r="Y992" s="8"/>
      <c r="Z992" s="8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8"/>
      <c r="W993" s="8"/>
      <c r="X993" s="8"/>
      <c r="Y993" s="8"/>
      <c r="Z993" s="8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8"/>
      <c r="W994" s="8"/>
      <c r="X994" s="8"/>
      <c r="Y994" s="8"/>
      <c r="Z994" s="8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8"/>
      <c r="W995" s="8"/>
      <c r="X995" s="8"/>
      <c r="Y995" s="8"/>
      <c r="Z995" s="8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8"/>
      <c r="W996" s="8"/>
      <c r="X996" s="8"/>
      <c r="Y996" s="8"/>
      <c r="Z996" s="8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8"/>
      <c r="W997" s="8"/>
      <c r="X997" s="8"/>
      <c r="Y997" s="8"/>
      <c r="Z997" s="8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8"/>
      <c r="W998" s="8"/>
      <c r="X998" s="8"/>
      <c r="Y998" s="8"/>
      <c r="Z998" s="8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8"/>
      <c r="W999" s="8"/>
      <c r="X999" s="8"/>
      <c r="Y999" s="8"/>
      <c r="Z999" s="8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8"/>
      <c r="W1000" s="8"/>
      <c r="X1000" s="8"/>
      <c r="Y1000" s="8"/>
      <c r="Z1000" s="8"/>
    </row>
  </sheetData>
  <mergeCells count="19">
    <mergeCell ref="E1:G1"/>
    <mergeCell ref="H1:I1"/>
    <mergeCell ref="J1:K1"/>
    <mergeCell ref="L1:M1"/>
    <mergeCell ref="T1:U1"/>
    <mergeCell ref="N1:O1"/>
    <mergeCell ref="R1:S1"/>
    <mergeCell ref="P1:Q1"/>
    <mergeCell ref="H26:U26"/>
    <mergeCell ref="H16:U16"/>
    <mergeCell ref="H73:U73"/>
    <mergeCell ref="H33:U33"/>
    <mergeCell ref="H69:U69"/>
    <mergeCell ref="H65:U65"/>
    <mergeCell ref="H66:U66"/>
    <mergeCell ref="H59:U59"/>
    <mergeCell ref="H48:U48"/>
    <mergeCell ref="H43:U43"/>
    <mergeCell ref="H23:U23"/>
  </mergeCells>
  <pageMargins left="0.511811024" right="0.511811024" top="0.78740157499999996" bottom="0.78740157499999996" header="0" footer="0"/>
  <pageSetup paperSize="9" orientation="portrait"/>
  <rowBreaks count="1" manualBreakCount="1">
    <brk id="1" man="1"/>
  </rowBreaks>
  <colBreaks count="1" manualBreakCount="1">
    <brk id="2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2.625" defaultRowHeight="15" customHeight="1" x14ac:dyDescent="0.2"/>
  <cols>
    <col min="1" max="1" width="6.5" customWidth="1"/>
    <col min="2" max="2" width="30.375" customWidth="1"/>
    <col min="3" max="3" width="9.625" customWidth="1"/>
    <col min="4" max="4" width="7" customWidth="1"/>
    <col min="5" max="5" width="26.125" customWidth="1"/>
    <col min="6" max="6" width="11.25" customWidth="1"/>
    <col min="7" max="7" width="9.125" customWidth="1"/>
    <col min="8" max="8" width="9.75" customWidth="1"/>
    <col min="9" max="9" width="9.875" customWidth="1"/>
    <col min="10" max="10" width="12.25" customWidth="1"/>
    <col min="11" max="11" width="10.75" customWidth="1"/>
    <col min="12" max="12" width="10.875" customWidth="1"/>
    <col min="13" max="26" width="7.625" customWidth="1"/>
  </cols>
  <sheetData>
    <row r="1" spans="1:12" x14ac:dyDescent="0.25">
      <c r="A1" s="1"/>
      <c r="C1" s="3"/>
      <c r="D1" s="3"/>
      <c r="E1" s="5"/>
      <c r="F1" s="3"/>
      <c r="G1" s="3"/>
      <c r="H1" s="3"/>
      <c r="I1" s="3"/>
      <c r="J1" s="3"/>
      <c r="K1" s="3"/>
      <c r="L1" s="3"/>
    </row>
    <row r="2" spans="1:12" ht="24" x14ac:dyDescent="0.25">
      <c r="A2" s="1"/>
      <c r="B2" s="4" t="s">
        <v>0</v>
      </c>
      <c r="C2" s="4" t="s">
        <v>1</v>
      </c>
      <c r="D2" s="4" t="s">
        <v>2</v>
      </c>
      <c r="E2" s="7" t="s">
        <v>4</v>
      </c>
      <c r="F2" s="4" t="s">
        <v>10</v>
      </c>
      <c r="G2" s="4" t="s">
        <v>12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</row>
    <row r="3" spans="1:12" x14ac:dyDescent="0.25">
      <c r="A3" s="1">
        <v>1</v>
      </c>
      <c r="B3" s="10" t="str">
        <f>BancoDados!B2</f>
        <v>Adélio José de Moraes</v>
      </c>
      <c r="C3" s="12">
        <f>BancoDados!C2</f>
        <v>411635</v>
      </c>
      <c r="D3" s="14" t="str">
        <f>BancoDados!D2</f>
        <v>40 h DE</v>
      </c>
      <c r="E3" s="11" t="str">
        <f>CONCATENATE(BancoDados!E2," (",ROUND(BancoDados!F2,0)," h ",ROUND(BancoDados!G2,0)," min)")</f>
        <v>12 (10 h 0 min)</v>
      </c>
      <c r="F3" s="2" t="str">
        <f>IF(OR(BancoDados!H2,BancoDados!K2),CONCATENATE(BancoDados!H2," h ",BancoDados!K2," min"),"----------")</f>
        <v>17 h 0 min</v>
      </c>
      <c r="G3" s="2" t="str">
        <f>IF(OR(BancoDados!I2,BancoDados!L2),CONCATENATE(BancoDados!I2," h ",BancoDados!L2," min"),"----------")</f>
        <v>----------</v>
      </c>
      <c r="H3" s="2" t="str">
        <f>IF(OR(BancoDados!J2,BancoDados!M2),CONCATENATE(BancoDados!J2," h ",BancoDados!M2," min"),"----------")</f>
        <v>18 h 0 min</v>
      </c>
      <c r="I3" s="2" t="str">
        <f>IF(OR(BancoDados!K2,BancoDados!N2),CONCATENATE(BancoDados!K2," h ",BancoDados!N2," min"),"----------")</f>
        <v>----------</v>
      </c>
      <c r="J3" s="2" t="str">
        <f>IF(OR(BancoDados!L2,BancoDados!O2),CONCATENATE(BancoDados!L2," h ",BancoDados!O2," min"),"----------")</f>
        <v>----------</v>
      </c>
      <c r="K3" s="2" t="str">
        <f>IF(OR(BancoDados!M2,BancoDados!P2),CONCATENATE(BancoDados!M2," h ",BancoDados!P2," min"),"----------")</f>
        <v>0 h 5 min</v>
      </c>
      <c r="L3" s="2" t="str">
        <f>CONCATENATE(BancoDados!P2," h ",BancoDados!Q2," min")</f>
        <v>5 h 0 min</v>
      </c>
    </row>
    <row r="4" spans="1:12" x14ac:dyDescent="0.25">
      <c r="A4" s="1">
        <v>2</v>
      </c>
      <c r="B4" s="10" t="str">
        <f>BancoDados!B3</f>
        <v xml:space="preserve">Adriano Alves Pereira </v>
      </c>
      <c r="C4" s="12">
        <f>BancoDados!C3</f>
        <v>1374834</v>
      </c>
      <c r="D4" s="14" t="str">
        <f>BancoDados!D3</f>
        <v>40 h DE</v>
      </c>
      <c r="E4" s="11" t="str">
        <f>CONCATENATE(BancoDados!E3," (",ROUND(BancoDados!F3,0)," h ",ROUND(BancoDados!G3,0)," min)")</f>
        <v>10 (8 h 20 min)</v>
      </c>
      <c r="F4" s="2" t="str">
        <f>IF(OR(BancoDados!H3,BancoDados!K3),CONCATENATE(BancoDados!H3," h ",BancoDados!K3," min"),"----------")</f>
        <v>21 h 0 min</v>
      </c>
      <c r="G4" s="2" t="str">
        <f>IF(OR(BancoDados!I3,BancoDados!L3),CONCATENATE(BancoDados!I3," h ",BancoDados!L3," min"),"----------")</f>
        <v>20 h 3 min</v>
      </c>
      <c r="H4" s="2" t="str">
        <f>IF(OR(BancoDados!J3,BancoDados!M3),CONCATENATE(BancoDados!J3," h ",BancoDados!M3," min"),"----------")</f>
        <v>13 h 40 min</v>
      </c>
      <c r="I4" s="2" t="str">
        <f>IF(OR(BancoDados!K3,BancoDados!N3),CONCATENATE(BancoDados!K3," h ",BancoDados!N3," min"),"----------")</f>
        <v>----------</v>
      </c>
      <c r="J4" s="2" t="str">
        <f>IF(OR(BancoDados!L3,BancoDados!O3),CONCATENATE(BancoDados!L3," h ",BancoDados!O3," min"),"----------")</f>
        <v>3 h 0 min</v>
      </c>
      <c r="K4" s="2" t="str">
        <f>IF(OR(BancoDados!M3,BancoDados!P3),CONCATENATE(BancoDados!M3," h ",BancoDados!P3," min"),"----------")</f>
        <v>40 h 2 min</v>
      </c>
      <c r="L4" s="2" t="str">
        <f>CONCATENATE(BancoDados!P3," h ",BancoDados!Q3," min")</f>
        <v>2 h 0 min</v>
      </c>
    </row>
    <row r="5" spans="1:12" x14ac:dyDescent="0.25">
      <c r="A5" s="1">
        <v>3</v>
      </c>
      <c r="B5" s="10" t="str">
        <f>BancoDados!B4</f>
        <v>Adriano de Oliveira Andrade</v>
      </c>
      <c r="C5" s="12">
        <f>BancoDados!C4</f>
        <v>2321526</v>
      </c>
      <c r="D5" s="14" t="str">
        <f>BancoDados!D4</f>
        <v>40 h DE</v>
      </c>
      <c r="E5" s="11" t="str">
        <f>CONCATENATE(BancoDados!E4," (",ROUND(BancoDados!F4,0)," h ",ROUND(BancoDados!G4,0)," min)")</f>
        <v>8 (6 h 40 min)</v>
      </c>
      <c r="F5" s="2" t="str">
        <f>IF(OR(BancoDados!H4,BancoDados!K4),CONCATENATE(BancoDados!H4," h ",BancoDados!K4," min"),"----------")</f>
        <v>13 h 0 min</v>
      </c>
      <c r="G5" s="2" t="str">
        <f>IF(OR(BancoDados!I4,BancoDados!L4),CONCATENATE(BancoDados!I4," h ",BancoDados!L4," min"),"----------")</f>
        <v>40 h 7 min</v>
      </c>
      <c r="H5" s="2" t="str">
        <f>IF(OR(BancoDados!J4,BancoDados!M4),CONCATENATE(BancoDados!J4," h ",BancoDados!M4," min"),"----------")</f>
        <v>4 h 20 min</v>
      </c>
      <c r="I5" s="2" t="str">
        <f>IF(OR(BancoDados!K4,BancoDados!N4),CONCATENATE(BancoDados!K4," h ",BancoDados!N4," min"),"----------")</f>
        <v>0 h 1 min</v>
      </c>
      <c r="J5" s="2" t="str">
        <f>IF(OR(BancoDados!L4,BancoDados!O4),CONCATENATE(BancoDados!L4," h ",BancoDados!O4," min"),"----------")</f>
        <v>7 h 0 min</v>
      </c>
      <c r="K5" s="2" t="str">
        <f>IF(OR(BancoDados!M4,BancoDados!P4),CONCATENATE(BancoDados!M4," h ",BancoDados!P4," min"),"----------")</f>
        <v>20 h 10 min</v>
      </c>
      <c r="L5" s="2" t="str">
        <f>CONCATENATE(BancoDados!P4," h ",BancoDados!Q4," min")</f>
        <v>10 h 0 min</v>
      </c>
    </row>
    <row r="6" spans="1:12" x14ac:dyDescent="0.25">
      <c r="A6" s="1">
        <v>4</v>
      </c>
      <c r="B6" s="10" t="str">
        <f>BancoDados!B5</f>
        <v>Aídson Antônio de Paula</v>
      </c>
      <c r="C6" s="12">
        <f>BancoDados!C5</f>
        <v>412372</v>
      </c>
      <c r="D6" s="14" t="str">
        <f>BancoDados!D5</f>
        <v>40 h DE</v>
      </c>
      <c r="E6" s="11" t="str">
        <f>CONCATENATE(BancoDados!E5," (",ROUND(BancoDados!F5,0)," h ",ROUND(BancoDados!G5,0)," min)")</f>
        <v>14 (11 h 40 min)</v>
      </c>
      <c r="F6" s="2" t="str">
        <f>IF(OR(BancoDados!H5,BancoDados!K5),CONCATENATE(BancoDados!H5," h ",BancoDados!K5," min"),"----------")</f>
        <v>22 h 0 min</v>
      </c>
      <c r="G6" s="2" t="str">
        <f>IF(OR(BancoDados!I5,BancoDados!L5),CONCATENATE(BancoDados!I5," h ",BancoDados!L5," min"),"----------")</f>
        <v>50 h 9 min</v>
      </c>
      <c r="H6" s="2" t="str">
        <f>IF(OR(BancoDados!J5,BancoDados!M5),CONCATENATE(BancoDados!J5," h ",BancoDados!M5," min"),"----------")</f>
        <v>----------</v>
      </c>
      <c r="I6" s="2" t="str">
        <f>IF(OR(BancoDados!K5,BancoDados!N5),CONCATENATE(BancoDados!K5," h ",BancoDados!N5," min"),"----------")</f>
        <v>0 h 4 min</v>
      </c>
      <c r="J6" s="2" t="str">
        <f>IF(OR(BancoDados!L5,BancoDados!O5),CONCATENATE(BancoDados!L5," h ",BancoDados!O5," min"),"----------")</f>
        <v>9 h 0 min</v>
      </c>
      <c r="K6" s="2" t="str">
        <f>IF(OR(BancoDados!M5,BancoDados!P5),CONCATENATE(BancoDados!M5," h ",BancoDados!P5," min"),"----------")</f>
        <v>0 h 1 min</v>
      </c>
      <c r="L6" s="2" t="str">
        <f>CONCATENATE(BancoDados!P5," h ",BancoDados!Q5," min")</f>
        <v>1 h 0 min</v>
      </c>
    </row>
    <row r="7" spans="1:12" x14ac:dyDescent="0.25">
      <c r="A7" s="1">
        <v>5</v>
      </c>
      <c r="B7" s="10" t="str">
        <f>BancoDados!B6</f>
        <v>Alan Petronio Pinheiro</v>
      </c>
      <c r="C7" s="12">
        <f>BancoDados!C6</f>
        <v>1809940</v>
      </c>
      <c r="D7" s="14" t="str">
        <f>BancoDados!D6</f>
        <v>40 h DE</v>
      </c>
      <c r="E7" s="11" t="str">
        <f>CONCATENATE(BancoDados!E6," (",ROUND(BancoDados!F6,0)," h ",ROUND(BancoDados!G6,0)," min)")</f>
        <v>10 (8 h 20 min)</v>
      </c>
      <c r="F7" s="2" t="str">
        <f>IF(OR(BancoDados!H6,BancoDados!K6),CONCATENATE(BancoDados!H6," h ",BancoDados!K6," min"),"----------")</f>
        <v>13 h 30 min</v>
      </c>
      <c r="G7" s="2" t="str">
        <f>IF(OR(BancoDados!I6,BancoDados!L6),CONCATENATE(BancoDados!I6," h ",BancoDados!L6," min"),"----------")</f>
        <v>20 h 19 min</v>
      </c>
      <c r="H7" s="2" t="str">
        <f>IF(OR(BancoDados!J6,BancoDados!M6),CONCATENATE(BancoDados!J6," h ",BancoDados!M6," min"),"----------")</f>
        <v>3 h 0 min</v>
      </c>
      <c r="I7" s="2" t="str">
        <f>IF(OR(BancoDados!K6,BancoDados!N6),CONCATENATE(BancoDados!K6," h ",BancoDados!N6," min"),"----------")</f>
        <v>30 h 0 min</v>
      </c>
      <c r="J7" s="2" t="str">
        <f>IF(OR(BancoDados!L6,BancoDados!O6),CONCATENATE(BancoDados!L6," h ",BancoDados!O6," min"),"----------")</f>
        <v>19 h 0 min</v>
      </c>
      <c r="K7" s="2" t="str">
        <f>IF(OR(BancoDados!M6,BancoDados!P6),CONCATENATE(BancoDados!M6," h ",BancoDados!P6," min"),"----------")</f>
        <v>----------</v>
      </c>
      <c r="L7" s="2" t="str">
        <f>CONCATENATE(BancoDados!P6," h ",BancoDados!Q6," min")</f>
        <v>0 h 10 min</v>
      </c>
    </row>
    <row r="8" spans="1:12" x14ac:dyDescent="0.25">
      <c r="A8" s="1">
        <v>6</v>
      </c>
      <c r="B8" s="10" t="str">
        <f>BancoDados!B7</f>
        <v>Alcimar Barbosa Soares</v>
      </c>
      <c r="C8" s="12">
        <f>BancoDados!C7</f>
        <v>413305</v>
      </c>
      <c r="D8" s="14" t="str">
        <f>BancoDados!D7</f>
        <v>40 h DE</v>
      </c>
      <c r="E8" s="11" t="str">
        <f>CONCATENATE(BancoDados!E7," (",ROUND(BancoDados!F7,0)," h ",ROUND(BancoDados!G7,0)," min)")</f>
        <v>13 (10 h 50 min)</v>
      </c>
      <c r="F8" s="2" t="str">
        <f>IF(OR(BancoDados!H7,BancoDados!K7),CONCATENATE(BancoDados!H7," h ",BancoDados!K7," min"),"----------")</f>
        <v>22 h 0 min</v>
      </c>
      <c r="G8" s="2" t="str">
        <f>IF(OR(BancoDados!I7,BancoDados!L7),CONCATENATE(BancoDados!I7," h ",BancoDados!L7," min"),"----------")</f>
        <v>10 h 3 min</v>
      </c>
      <c r="H8" s="2" t="str">
        <f>IF(OR(BancoDados!J7,BancoDados!M7),CONCATENATE(BancoDados!J7," h ",BancoDados!M7," min"),"----------")</f>
        <v>13 h 50 min</v>
      </c>
      <c r="I8" s="2" t="str">
        <f>IF(OR(BancoDados!K7,BancoDados!N7),CONCATENATE(BancoDados!K7," h ",BancoDados!N7," min"),"----------")</f>
        <v>----------</v>
      </c>
      <c r="J8" s="2" t="str">
        <f>IF(OR(BancoDados!L7,BancoDados!O7),CONCATENATE(BancoDados!L7," h ",BancoDados!O7," min"),"----------")</f>
        <v>3 h 0 min</v>
      </c>
      <c r="K8" s="2" t="str">
        <f>IF(OR(BancoDados!M7,BancoDados!P7),CONCATENATE(BancoDados!M7," h ",BancoDados!P7," min"),"----------")</f>
        <v>50 h 1 min</v>
      </c>
      <c r="L8" s="2" t="str">
        <f>CONCATENATE(BancoDados!P7," h ",BancoDados!Q7," min")</f>
        <v>1 h 0 min</v>
      </c>
    </row>
    <row r="9" spans="1:12" x14ac:dyDescent="0.25">
      <c r="A9" s="1">
        <v>7</v>
      </c>
      <c r="B9" s="10" t="str">
        <f>BancoDados!B8</f>
        <v>Alexander Bento Melo</v>
      </c>
      <c r="C9" s="12">
        <f>BancoDados!C8</f>
        <v>0</v>
      </c>
      <c r="D9" s="14" t="str">
        <f>BancoDados!D8</f>
        <v>40 h DE</v>
      </c>
      <c r="E9" s="11" t="str">
        <f>CONCATENATE(BancoDados!E8," (",ROUND(BancoDados!F8,0)," h ",ROUND(BancoDados!G8,0)," min)")</f>
        <v>15 (12 h 30 min)</v>
      </c>
      <c r="F9" s="2" t="str">
        <f>IF(OR(BancoDados!H8,BancoDados!K8),CONCATENATE(BancoDados!H8," h ",BancoDados!K8," min"),"----------")</f>
        <v>31 h 0 min</v>
      </c>
      <c r="G9" s="2" t="str">
        <f>IF(OR(BancoDados!I8,BancoDados!L8),CONCATENATE(BancoDados!I8," h ",BancoDados!L8," min"),"----------")</f>
        <v>0 h 1 min</v>
      </c>
      <c r="H9" s="2" t="str">
        <f>IF(OR(BancoDados!J8,BancoDados!M8),CONCATENATE(BancoDados!J8," h ",BancoDados!M8," min"),"----------")</f>
        <v>3 h 0 min</v>
      </c>
      <c r="I9" s="2" t="str">
        <f>IF(OR(BancoDados!K8,BancoDados!N8),CONCATENATE(BancoDados!K8," h ",BancoDados!N8," min"),"----------")</f>
        <v>----------</v>
      </c>
      <c r="J9" s="2" t="str">
        <f>IF(OR(BancoDados!L8,BancoDados!O8),CONCATENATE(BancoDados!L8," h ",BancoDados!O8," min"),"----------")</f>
        <v>1 h 0 min</v>
      </c>
      <c r="K9" s="2" t="str">
        <f>IF(OR(BancoDados!M8,BancoDados!P8),CONCATENATE(BancoDados!M8," h ",BancoDados!P8," min"),"----------")</f>
        <v>0 h 1 min</v>
      </c>
      <c r="L9" s="2" t="str">
        <f>CONCATENATE(BancoDados!P8," h ",BancoDados!Q8," min")</f>
        <v>1 h 0 min</v>
      </c>
    </row>
    <row r="10" spans="1:12" x14ac:dyDescent="0.25">
      <c r="A10" s="1">
        <v>8</v>
      </c>
      <c r="B10" s="10" t="str">
        <f>BancoDados!B9</f>
        <v>Alexandre Cardoso</v>
      </c>
      <c r="C10" s="12">
        <f>BancoDados!C9</f>
        <v>413457</v>
      </c>
      <c r="D10" s="14" t="str">
        <f>BancoDados!D9</f>
        <v>40 h DE</v>
      </c>
      <c r="E10" s="11" t="str">
        <f>CONCATENATE(BancoDados!E9," (",ROUND(BancoDados!F9,0)," h ",ROUND(BancoDados!G9,0)," min)")</f>
        <v>11 (9 h 10 min)</v>
      </c>
      <c r="F10" s="2" t="str">
        <f>IF(OR(BancoDados!H9,BancoDados!K9),CONCATENATE(BancoDados!H9," h ",BancoDados!K9," min"),"----------")</f>
        <v>15 h 40 min</v>
      </c>
      <c r="G10" s="2" t="str">
        <f>IF(OR(BancoDados!I9,BancoDados!L9),CONCATENATE(BancoDados!I9," h ",BancoDados!L9," min"),"----------")</f>
        <v>25 h 18 min</v>
      </c>
      <c r="H10" s="2" t="str">
        <f>IF(OR(BancoDados!J9,BancoDados!M9),CONCATENATE(BancoDados!J9," h ",BancoDados!M9," min"),"----------")</f>
        <v>5 h 20 min</v>
      </c>
      <c r="I10" s="2" t="str">
        <f>IF(OR(BancoDados!K9,BancoDados!N9),CONCATENATE(BancoDados!K9," h ",BancoDados!N9," min"),"----------")</f>
        <v>40 h 0 min</v>
      </c>
      <c r="J10" s="2" t="str">
        <f>IF(OR(BancoDados!L9,BancoDados!O9),CONCATENATE(BancoDados!L9," h ",BancoDados!O9," min"),"----------")</f>
        <v>18 h 30 min</v>
      </c>
      <c r="K10" s="2" t="str">
        <f>IF(OR(BancoDados!M9,BancoDados!P9),CONCATENATE(BancoDados!M9," h ",BancoDados!P9," min"),"----------")</f>
        <v>20 h 0 min</v>
      </c>
      <c r="L10" s="2" t="str">
        <f>CONCATENATE(BancoDados!P9," h ",BancoDados!Q9," min")</f>
        <v>0 h 5 min</v>
      </c>
    </row>
    <row r="11" spans="1:12" x14ac:dyDescent="0.25">
      <c r="A11" s="1">
        <v>9</v>
      </c>
      <c r="B11" s="10" t="str">
        <f>BancoDados!B10</f>
        <v>Alexandre Coutinho Mateus</v>
      </c>
      <c r="C11" s="12">
        <f>BancoDados!C10</f>
        <v>1761753</v>
      </c>
      <c r="D11" s="14" t="str">
        <f>BancoDados!D10</f>
        <v>40 h DE</v>
      </c>
      <c r="E11" s="11" t="str">
        <f>CONCATENATE(BancoDados!E10," (",ROUND(BancoDados!F10,0)," h ",ROUND(BancoDados!G10,0)," min)")</f>
        <v>14 (11 h 40 min)</v>
      </c>
      <c r="F11" s="2" t="str">
        <f>IF(OR(BancoDados!H10,BancoDados!K10),CONCATENATE(BancoDados!H10," h ",BancoDados!K10," min"),"----------")</f>
        <v>24 h 0 min</v>
      </c>
      <c r="G11" s="2" t="str">
        <f>IF(OR(BancoDados!I10,BancoDados!L10),CONCATENATE(BancoDados!I10," h ",BancoDados!L10," min"),"----------")</f>
        <v>----------</v>
      </c>
      <c r="H11" s="2" t="str">
        <f>IF(OR(BancoDados!J10,BancoDados!M10),CONCATENATE(BancoDados!J10," h ",BancoDados!M10," min"),"----------")</f>
        <v>2 h 0 min</v>
      </c>
      <c r="I11" s="2" t="str">
        <f>IF(OR(BancoDados!K10,BancoDados!N10),CONCATENATE(BancoDados!K10," h ",BancoDados!N10," min"),"----------")</f>
        <v>0 h 12 min</v>
      </c>
      <c r="J11" s="2" t="str">
        <f>IF(OR(BancoDados!L10,BancoDados!O10),CONCATENATE(BancoDados!L10," h ",BancoDados!O10," min"),"----------")</f>
        <v>----------</v>
      </c>
      <c r="K11" s="2" t="str">
        <f>IF(OR(BancoDados!M10,BancoDados!P10),CONCATENATE(BancoDados!M10," h ",BancoDados!P10," min"),"----------")</f>
        <v>0 h 2 min</v>
      </c>
      <c r="L11" s="2" t="str">
        <f>CONCATENATE(BancoDados!P10," h ",BancoDados!Q10," min")</f>
        <v>2 h 0 min</v>
      </c>
    </row>
    <row r="12" spans="1:12" x14ac:dyDescent="0.25">
      <c r="A12" s="1">
        <v>10</v>
      </c>
      <c r="B12" s="10" t="str">
        <f>BancoDados!B11</f>
        <v>Ana Claudia Patrocinio</v>
      </c>
      <c r="C12" s="12">
        <f>BancoDados!C11</f>
        <v>1807511</v>
      </c>
      <c r="D12" s="14" t="str">
        <f>BancoDados!D11</f>
        <v>40 h DE</v>
      </c>
      <c r="E12" s="11" t="str">
        <f>CONCATENATE(BancoDados!E11," (",ROUND(BancoDados!F11,0)," h ",ROUND(BancoDados!G11,0)," min)")</f>
        <v>16 (13 h 20 min)</v>
      </c>
      <c r="F12" s="2" t="str">
        <f>IF(OR(BancoDados!H11,BancoDados!K11),CONCATENATE(BancoDados!H11," h ",BancoDados!K11," min"),"----------")</f>
        <v>26 h 0 min</v>
      </c>
      <c r="G12" s="2" t="str">
        <f>IF(OR(BancoDados!I11,BancoDados!L11),CONCATENATE(BancoDados!I11," h ",BancoDados!L11," min"),"----------")</f>
        <v>10 h 3 min</v>
      </c>
      <c r="H12" s="2" t="str">
        <f>IF(OR(BancoDados!J11,BancoDados!M11),CONCATENATE(BancoDados!J11," h ",BancoDados!M11," min"),"----------")</f>
        <v>7 h 50 min</v>
      </c>
      <c r="I12" s="2" t="str">
        <f>IF(OR(BancoDados!K11,BancoDados!N11),CONCATENATE(BancoDados!K11," h ",BancoDados!N11," min"),"----------")</f>
        <v>----------</v>
      </c>
      <c r="J12" s="2" t="str">
        <f>IF(OR(BancoDados!L11,BancoDados!O11),CONCATENATE(BancoDados!L11," h ",BancoDados!O11," min"),"----------")</f>
        <v>3 h 0 min</v>
      </c>
      <c r="K12" s="2" t="str">
        <f>IF(OR(BancoDados!M11,BancoDados!P11),CONCATENATE(BancoDados!M11," h ",BancoDados!P11," min"),"----------")</f>
        <v>50 h 2 min</v>
      </c>
      <c r="L12" s="2" t="str">
        <f>CONCATENATE(BancoDados!P11," h ",BancoDados!Q11," min")</f>
        <v>2 h 0 min</v>
      </c>
    </row>
    <row r="13" spans="1:12" x14ac:dyDescent="0.25">
      <c r="A13" s="1">
        <v>11</v>
      </c>
      <c r="B13" s="10" t="str">
        <f>BancoDados!B12</f>
        <v>Andre Luiz Aguiar da Costa</v>
      </c>
      <c r="C13" s="12">
        <f>BancoDados!C12</f>
        <v>1562589</v>
      </c>
      <c r="D13" s="14" t="str">
        <f>BancoDados!D12</f>
        <v>40 h DE</v>
      </c>
      <c r="E13" s="11" t="str">
        <f>CONCATENATE(BancoDados!E12," (",ROUND(BancoDados!F12,0)," h ",ROUND(BancoDados!G12,0)," min)")</f>
        <v>18 (15 h 0 min)</v>
      </c>
      <c r="F13" s="2" t="str">
        <f>IF(OR(BancoDados!H12,BancoDados!K12),CONCATENATE(BancoDados!H12," h ",BancoDados!K12," min"),"----------")</f>
        <v>27 h 0 min</v>
      </c>
      <c r="G13" s="2" t="str">
        <f>IF(OR(BancoDados!I12,BancoDados!L12),CONCATENATE(BancoDados!I12," h ",BancoDados!L12," min"),"----------")</f>
        <v>20 h 1 min</v>
      </c>
      <c r="H13" s="2" t="str">
        <f>IF(OR(BancoDados!J12,BancoDados!M12),CONCATENATE(BancoDados!J12," h ",BancoDados!M12," min"),"----------")</f>
        <v>8 h 40 min</v>
      </c>
      <c r="I13" s="2" t="str">
        <f>IF(OR(BancoDados!K12,BancoDados!N12),CONCATENATE(BancoDados!K12," h ",BancoDados!N12," min"),"----------")</f>
        <v>----------</v>
      </c>
      <c r="J13" s="2" t="str">
        <f>IF(OR(BancoDados!L12,BancoDados!O12),CONCATENATE(BancoDados!L12," h ",BancoDados!O12," min"),"----------")</f>
        <v>1 h 0 min</v>
      </c>
      <c r="K13" s="2" t="str">
        <f>IF(OR(BancoDados!M12,BancoDados!P12),CONCATENATE(BancoDados!M12," h ",BancoDados!P12," min"),"----------")</f>
        <v>40 h 3 min</v>
      </c>
      <c r="L13" s="2" t="str">
        <f>CONCATENATE(BancoDados!P12," h ",BancoDados!Q12," min")</f>
        <v>3 h 0 min</v>
      </c>
    </row>
    <row r="14" spans="1:12" x14ac:dyDescent="0.25">
      <c r="A14" s="1">
        <v>12</v>
      </c>
      <c r="B14" s="10" t="str">
        <f>BancoDados!B13</f>
        <v>Aniel Silva de Morais</v>
      </c>
      <c r="C14" s="12">
        <f>BancoDados!C13</f>
        <v>1663997</v>
      </c>
      <c r="D14" s="14" t="str">
        <f>BancoDados!D13</f>
        <v>40 h DE</v>
      </c>
      <c r="E14" s="11" t="str">
        <f>CONCATENATE(BancoDados!E13," (",ROUND(BancoDados!F13,0)," h ",ROUND(BancoDados!G13,0)," min)")</f>
        <v>13 (10 h 50 min)</v>
      </c>
      <c r="F14" s="2" t="str">
        <f>IF(OR(BancoDados!H13,BancoDados!K13),CONCATENATE(BancoDados!H13," h ",BancoDados!K13," min"),"----------")</f>
        <v>22 h 0 min</v>
      </c>
      <c r="G14" s="2" t="str">
        <f>IF(OR(BancoDados!I13,BancoDados!L13),CONCATENATE(BancoDados!I13," h ",BancoDados!L13," min"),"----------")</f>
        <v>0 h 1 min</v>
      </c>
      <c r="H14" s="2" t="str">
        <f>IF(OR(BancoDados!J13,BancoDados!M13),CONCATENATE(BancoDados!J13," h ",BancoDados!M13," min"),"----------")</f>
        <v>14 h 0 min</v>
      </c>
      <c r="I14" s="2" t="str">
        <f>IF(OR(BancoDados!K13,BancoDados!N13),CONCATENATE(BancoDados!K13," h ",BancoDados!N13," min"),"----------")</f>
        <v>----------</v>
      </c>
      <c r="J14" s="2" t="str">
        <f>IF(OR(BancoDados!L13,BancoDados!O13),CONCATENATE(BancoDados!L13," h ",BancoDados!O13," min"),"----------")</f>
        <v>1 h 0 min</v>
      </c>
      <c r="K14" s="2" t="str">
        <f>IF(OR(BancoDados!M13,BancoDados!P13),CONCATENATE(BancoDados!M13," h ",BancoDados!P13," min"),"----------")</f>
        <v>0 h 3 min</v>
      </c>
      <c r="L14" s="2" t="str">
        <f>CONCATENATE(BancoDados!P13," h ",BancoDados!Q13," min")</f>
        <v>3 h 0 min</v>
      </c>
    </row>
    <row r="15" spans="1:12" x14ac:dyDescent="0.25">
      <c r="A15" s="1">
        <v>13</v>
      </c>
      <c r="B15" s="10" t="str">
        <f>BancoDados!B14</f>
        <v>Antonio Carlos Delaiba</v>
      </c>
      <c r="C15" s="12">
        <f>BancoDados!C14</f>
        <v>413333</v>
      </c>
      <c r="D15" s="14" t="str">
        <f>BancoDados!D14</f>
        <v>40 h DE</v>
      </c>
      <c r="E15" s="11" t="str">
        <f>CONCATENATE(BancoDados!E14," (",ROUND(BancoDados!F14,0)," h ",ROUND(BancoDados!G14,0)," min)")</f>
        <v>11 (9 h 10 min)</v>
      </c>
      <c r="F15" s="2" t="str">
        <f>IF(OR(BancoDados!H14,BancoDados!K14),CONCATENATE(BancoDados!H14," h ",BancoDados!K14," min"),"----------")</f>
        <v>27 h 0 min</v>
      </c>
      <c r="G15" s="2" t="str">
        <f>IF(OR(BancoDados!I14,BancoDados!L14),CONCATENATE(BancoDados!I14," h ",BancoDados!L14," min"),"----------")</f>
        <v>20 h 4 min</v>
      </c>
      <c r="H15" s="2" t="str">
        <f>IF(OR(BancoDados!J14,BancoDados!M14),CONCATENATE(BancoDados!J14," h ",BancoDados!M14," min"),"----------")</f>
        <v>6 h 20 min</v>
      </c>
      <c r="I15" s="2" t="str">
        <f>IF(OR(BancoDados!K14,BancoDados!N14),CONCATENATE(BancoDados!K14," h ",BancoDados!N14," min"),"----------")</f>
        <v>0 h 1 min</v>
      </c>
      <c r="J15" s="2" t="str">
        <f>IF(OR(BancoDados!L14,BancoDados!O14),CONCATENATE(BancoDados!L14," h ",BancoDados!O14," min"),"----------")</f>
        <v>4 h 0 min</v>
      </c>
      <c r="K15" s="2" t="str">
        <f>IF(OR(BancoDados!M14,BancoDados!P14),CONCATENATE(BancoDados!M14," h ",BancoDados!P14," min"),"----------")</f>
        <v>20 h 0 min</v>
      </c>
      <c r="L15" s="2" t="str">
        <f>CONCATENATE(BancoDados!P14," h ",BancoDados!Q14," min")</f>
        <v>0 h 0 min</v>
      </c>
    </row>
    <row r="16" spans="1:12" x14ac:dyDescent="0.25">
      <c r="A16" s="1">
        <v>14</v>
      </c>
      <c r="B16" s="10" t="str">
        <f>BancoDados!B15</f>
        <v>Antônio Cláudio Paschoarelli Veiga</v>
      </c>
      <c r="C16" s="12">
        <f>BancoDados!C15</f>
        <v>413274</v>
      </c>
      <c r="D16" s="14" t="str">
        <f>BancoDados!D15</f>
        <v>40 h DE</v>
      </c>
      <c r="E16" s="11" t="str">
        <f>CONCATENATE(BancoDados!E15," (",ROUND(BancoDados!F15,0)," h ",ROUND(BancoDados!G15,0)," min)")</f>
        <v>11 (9 h 10 min)</v>
      </c>
      <c r="F16" s="2" t="str">
        <f>IF(OR(BancoDados!H15,BancoDados!K15),CONCATENATE(BancoDados!H15," h ",BancoDados!K15," min"),"----------")</f>
        <v>20 h 0 min</v>
      </c>
      <c r="G16" s="2" t="str">
        <f>IF(OR(BancoDados!I15,BancoDados!L15),CONCATENATE(BancoDados!I15," h ",BancoDados!L15," min"),"----------")</f>
        <v>20 h 0 min</v>
      </c>
      <c r="H16" s="2" t="str">
        <f>IF(OR(BancoDados!J15,BancoDados!M15),CONCATENATE(BancoDados!J15," h ",BancoDados!M15," min"),"----------")</f>
        <v>5 h 0 min</v>
      </c>
      <c r="I16" s="2" t="str">
        <f>IF(OR(BancoDados!K15,BancoDados!N15),CONCATENATE(BancoDados!K15," h ",BancoDados!N15," min"),"----------")</f>
        <v>----------</v>
      </c>
      <c r="J16" s="2" t="str">
        <f>IF(OR(BancoDados!L15,BancoDados!O15),CONCATENATE(BancoDados!L15," h ",BancoDados!O15," min"),"----------")</f>
        <v>----------</v>
      </c>
      <c r="K16" s="2" t="str">
        <f>IF(OR(BancoDados!M15,BancoDados!P15),CONCATENATE(BancoDados!M15," h ",BancoDados!P15," min"),"----------")</f>
        <v>0 h 14 min</v>
      </c>
      <c r="L16" s="2" t="str">
        <f>CONCATENATE(BancoDados!P15," h ",BancoDados!Q15," min")</f>
        <v>14 h 40 min</v>
      </c>
    </row>
    <row r="17" spans="1:12" x14ac:dyDescent="0.25">
      <c r="A17" s="1">
        <v>15</v>
      </c>
      <c r="B17" s="10" t="str">
        <f>BancoDados!B16</f>
        <v>Arthur Costa de Souza</v>
      </c>
      <c r="C17" s="12">
        <f>BancoDados!C16</f>
        <v>3098389</v>
      </c>
      <c r="D17" s="14">
        <f>BancoDados!D16</f>
        <v>0</v>
      </c>
      <c r="E17" s="11" t="str">
        <f>CONCATENATE(BancoDados!E16," (",ROUND(BancoDados!F16,0)," h ",ROUND(BancoDados!G16,0)," min)")</f>
        <v>0 (0 h 0 min)</v>
      </c>
      <c r="F17" s="2" t="e">
        <f>IF(OR(BancoDados!H16,BancoDados!K16),CONCATENATE(BancoDados!H16," h ",BancoDados!K16," min"),"----------")</f>
        <v>#VALUE!</v>
      </c>
      <c r="G17" s="2" t="e">
        <f>IF(OR(BancoDados!I16,BancoDados!L16),CONCATENATE(BancoDados!I16," h ",BancoDados!L16," min"),"----------")</f>
        <v>#VALUE!</v>
      </c>
      <c r="H17" s="2" t="e">
        <f>IF(OR(BancoDados!J16,BancoDados!M16),CONCATENATE(BancoDados!J16," h ",BancoDados!M16," min"),"----------")</f>
        <v>#VALUE!</v>
      </c>
      <c r="I17" s="2" t="e">
        <f>IF(OR(BancoDados!K16,BancoDados!N16),CONCATENATE(BancoDados!K16," h ",BancoDados!N16," min"),"----------")</f>
        <v>#VALUE!</v>
      </c>
      <c r="J17" s="2" t="e">
        <f>IF(OR(BancoDados!L16,BancoDados!O16),CONCATENATE(BancoDados!L16," h ",BancoDados!O16," min"),"----------")</f>
        <v>#VALUE!</v>
      </c>
      <c r="K17" s="2" t="e">
        <f>IF(OR(BancoDados!M16,BancoDados!P16),CONCATENATE(BancoDados!M16," h ",BancoDados!P16," min"),"----------")</f>
        <v>#VALUE!</v>
      </c>
      <c r="L17" s="2" t="str">
        <f>CONCATENATE(BancoDados!P16," h ",BancoDados!Q16," min")</f>
        <v xml:space="preserve"> h  min</v>
      </c>
    </row>
    <row r="18" spans="1:12" x14ac:dyDescent="0.25">
      <c r="A18" s="1">
        <v>16</v>
      </c>
      <c r="B18" s="10" t="str">
        <f>BancoDados!B17</f>
        <v>Augusto W. Fleury Veloso da Silveira</v>
      </c>
      <c r="C18" s="12">
        <f>BancoDados!C17</f>
        <v>1664028</v>
      </c>
      <c r="D18" s="14" t="str">
        <f>BancoDados!D17</f>
        <v>40 h DE</v>
      </c>
      <c r="E18" s="11" t="str">
        <f>CONCATENATE(BancoDados!E17," (",ROUND(BancoDados!F17,0)," h ",ROUND(BancoDados!G17,0)," min)")</f>
        <v>20 (16 h 40 min)</v>
      </c>
      <c r="F18" s="2" t="str">
        <f>IF(OR(BancoDados!H17,BancoDados!K17),CONCATENATE(BancoDados!H17," h ",BancoDados!K17," min"),"----------")</f>
        <v>23 h 20 min</v>
      </c>
      <c r="G18" s="2" t="str">
        <f>IF(OR(BancoDados!I17,BancoDados!L17),CONCATENATE(BancoDados!I17," h ",BancoDados!L17," min"),"----------")</f>
        <v>40 h 5 min</v>
      </c>
      <c r="H18" s="2" t="str">
        <f>IF(OR(BancoDados!J17,BancoDados!M17),CONCATENATE(BancoDados!J17," h ",BancoDados!M17," min"),"----------")</f>
        <v>9 h 0 min</v>
      </c>
      <c r="I18" s="2" t="str">
        <f>IF(OR(BancoDados!K17,BancoDados!N17),CONCATENATE(BancoDados!K17," h ",BancoDados!N17," min"),"----------")</f>
        <v>20 h 0 min</v>
      </c>
      <c r="J18" s="2" t="str">
        <f>IF(OR(BancoDados!L17,BancoDados!O17),CONCATENATE(BancoDados!L17," h ",BancoDados!O17," min"),"----------")</f>
        <v>5 h 0 min</v>
      </c>
      <c r="K18" s="2" t="str">
        <f>IF(OR(BancoDados!M17,BancoDados!P17),CONCATENATE(BancoDados!M17," h ",BancoDados!P17," min"),"----------")</f>
        <v>0 h 2 min</v>
      </c>
      <c r="L18" s="2" t="str">
        <f>CONCATENATE(BancoDados!P17," h ",BancoDados!Q17," min")</f>
        <v>2 h 0 min</v>
      </c>
    </row>
    <row r="19" spans="1:12" x14ac:dyDescent="0.25">
      <c r="A19" s="1">
        <v>17</v>
      </c>
      <c r="B19" s="10" t="str">
        <f>BancoDados!B18</f>
        <v>Carlos Augusto Bissochi Junior</v>
      </c>
      <c r="C19" s="12">
        <f>BancoDados!C18</f>
        <v>2372879</v>
      </c>
      <c r="D19" s="14" t="str">
        <f>BancoDados!D18</f>
        <v>40 h DE</v>
      </c>
      <c r="E19" s="11" t="str">
        <f>CONCATENATE(BancoDados!E18," (",ROUND(BancoDados!F18,0)," h ",ROUND(BancoDados!G18,0)," min)")</f>
        <v>12 (10 h 0 min)</v>
      </c>
      <c r="F19" s="2" t="str">
        <f>IF(OR(BancoDados!H18,BancoDados!K18),CONCATENATE(BancoDados!H18," h ",BancoDados!K18," min"),"----------")</f>
        <v>18 h 0 min</v>
      </c>
      <c r="G19" s="2" t="str">
        <f>IF(OR(BancoDados!I18,BancoDados!L18),CONCATENATE(BancoDados!I18," h ",BancoDados!L18," min"),"----------")</f>
        <v>----------</v>
      </c>
      <c r="H19" s="2" t="str">
        <f>IF(OR(BancoDados!J18,BancoDados!M18),CONCATENATE(BancoDados!J18," h ",BancoDados!M18," min"),"----------")</f>
        <v>11 h 0 min</v>
      </c>
      <c r="I19" s="2" t="str">
        <f>IF(OR(BancoDados!K18,BancoDados!N18),CONCATENATE(BancoDados!K18," h ",BancoDados!N18," min"),"----------")</f>
        <v>0 h 10 min</v>
      </c>
      <c r="J19" s="2" t="str">
        <f>IF(OR(BancoDados!L18,BancoDados!O18),CONCATENATE(BancoDados!L18," h ",BancoDados!O18," min"),"----------")</f>
        <v>----------</v>
      </c>
      <c r="K19" s="2" t="str">
        <f>IF(OR(BancoDados!M18,BancoDados!P18),CONCATENATE(BancoDados!M18," h ",BancoDados!P18," min"),"----------")</f>
        <v>0 h 1 min</v>
      </c>
      <c r="L19" s="2" t="str">
        <f>CONCATENATE(BancoDados!P18," h ",BancoDados!Q18," min")</f>
        <v>1 h 0 min</v>
      </c>
    </row>
    <row r="20" spans="1:12" x14ac:dyDescent="0.25">
      <c r="A20" s="1">
        <v>18</v>
      </c>
      <c r="B20" s="10" t="str">
        <f>BancoDados!B19</f>
        <v>Carlos Eduardo Tavares</v>
      </c>
      <c r="C20" s="12">
        <f>BancoDados!C19</f>
        <v>1658388</v>
      </c>
      <c r="D20" s="14" t="str">
        <f>BancoDados!D19</f>
        <v>40 h DE</v>
      </c>
      <c r="E20" s="11" t="str">
        <f>CONCATENATE(BancoDados!E19," (",ROUND(BancoDados!F19,0)," h ",ROUND(BancoDados!G19,0)," min)")</f>
        <v>7 (5 h 50 min)</v>
      </c>
      <c r="F20" s="2" t="str">
        <f>IF(OR(BancoDados!H19,BancoDados!K19),CONCATENATE(BancoDados!H19," h ",BancoDados!K19," min"),"----------")</f>
        <v>14 h 0 min</v>
      </c>
      <c r="G20" s="2" t="str">
        <f>IF(OR(BancoDados!I19,BancoDados!L19),CONCATENATE(BancoDados!I19," h ",BancoDados!L19," min"),"----------")</f>
        <v>----------</v>
      </c>
      <c r="H20" s="2" t="str">
        <f>IF(OR(BancoDados!J19,BancoDados!M19),CONCATENATE(BancoDados!J19," h ",BancoDados!M19," min"),"----------")</f>
        <v>5 h 0 min</v>
      </c>
      <c r="I20" s="2" t="str">
        <f>IF(OR(BancoDados!K19,BancoDados!N19),CONCATENATE(BancoDados!K19," h ",BancoDados!N19," min"),"----------")</f>
        <v>----------</v>
      </c>
      <c r="J20" s="2" t="str">
        <f>IF(OR(BancoDados!L19,BancoDados!O19),CONCATENATE(BancoDados!L19," h ",BancoDados!O19," min"),"----------")</f>
        <v>----------</v>
      </c>
      <c r="K20" s="2" t="str">
        <f>IF(OR(BancoDados!M19,BancoDados!P19),CONCATENATE(BancoDados!M19," h ",BancoDados!P19," min"),"----------")</f>
        <v>0 h 20 min</v>
      </c>
      <c r="L20" s="2" t="str">
        <f>CONCATENATE(BancoDados!P19," h ",BancoDados!Q19," min")</f>
        <v>20 h 0 min</v>
      </c>
    </row>
    <row r="21" spans="1:12" ht="15.75" customHeight="1" x14ac:dyDescent="0.25">
      <c r="A21" s="1">
        <v>19</v>
      </c>
      <c r="B21" s="10" t="str">
        <f>BancoDados!B20</f>
        <v>Carlos Henrique Salerno</v>
      </c>
      <c r="C21" s="12">
        <f>BancoDados!C20</f>
        <v>413885</v>
      </c>
      <c r="D21" s="14" t="str">
        <f>BancoDados!D20</f>
        <v>40 h DE</v>
      </c>
      <c r="E21" s="11" t="str">
        <f>CONCATENATE(BancoDados!E20," (",ROUND(BancoDados!F20,0)," h ",ROUND(BancoDados!G20,0)," min)")</f>
        <v>20 (16 h 40 min)</v>
      </c>
      <c r="F21" s="2" t="str">
        <f>IF(OR(BancoDados!H20,BancoDados!K20),CONCATENATE(BancoDados!H20," h ",BancoDados!K20," min"),"----------")</f>
        <v>38 h 0 min</v>
      </c>
      <c r="G21" s="2" t="str">
        <f>IF(OR(BancoDados!I20,BancoDados!L20),CONCATENATE(BancoDados!I20," h ",BancoDados!L20," min"),"----------")</f>
        <v>----------</v>
      </c>
      <c r="H21" s="2" t="str">
        <f>IF(OR(BancoDados!J20,BancoDados!M20),CONCATENATE(BancoDados!J20," h ",BancoDados!M20," min"),"----------")</f>
        <v>----------</v>
      </c>
      <c r="I21" s="2" t="str">
        <f>IF(OR(BancoDados!K20,BancoDados!N20),CONCATENATE(BancoDados!K20," h ",BancoDados!N20," min"),"----------")</f>
        <v>----------</v>
      </c>
      <c r="J21" s="2" t="str">
        <f>IF(OR(BancoDados!L20,BancoDados!O20),CONCATENATE(BancoDados!L20," h ",BancoDados!O20," min"),"----------")</f>
        <v>----------</v>
      </c>
      <c r="K21" s="2" t="str">
        <f>IF(OR(BancoDados!M20,BancoDados!P20),CONCATENATE(BancoDados!M20," h ",BancoDados!P20," min"),"----------")</f>
        <v>----------</v>
      </c>
      <c r="L21" s="2" t="str">
        <f>CONCATENATE(BancoDados!P20," h ",BancoDados!Q20," min")</f>
        <v>0 h 0 min</v>
      </c>
    </row>
    <row r="22" spans="1:12" ht="15.75" customHeight="1" x14ac:dyDescent="0.25">
      <c r="A22" s="1">
        <v>20</v>
      </c>
      <c r="B22" s="10" t="str">
        <f>BancoDados!B21</f>
        <v>Daniel Costa Ramos</v>
      </c>
      <c r="C22" s="12">
        <f>BancoDados!C21</f>
        <v>3033876</v>
      </c>
      <c r="D22" s="14" t="str">
        <f>BancoDados!D21</f>
        <v>40 h DE</v>
      </c>
      <c r="E22" s="11" t="str">
        <f>CONCATENATE(BancoDados!E21," (",ROUND(BancoDados!F21,0)," h ",ROUND(BancoDados!G21,0)," min)")</f>
        <v>13 (10 h 50 min)</v>
      </c>
      <c r="F22" s="2" t="str">
        <f>IF(OR(BancoDados!H21,BancoDados!K21),CONCATENATE(BancoDados!H21," h ",BancoDados!K21," min"),"----------")</f>
        <v>23 h 0 min</v>
      </c>
      <c r="G22" s="2" t="str">
        <f>IF(OR(BancoDados!I21,BancoDados!L21),CONCATENATE(BancoDados!I21," h ",BancoDados!L21," min"),"----------")</f>
        <v>50 h 6 min</v>
      </c>
      <c r="H22" s="2" t="str">
        <f>IF(OR(BancoDados!J21,BancoDados!M21),CONCATENATE(BancoDados!J21," h ",BancoDados!M21," min"),"----------")</f>
        <v>5 h 0 min</v>
      </c>
      <c r="I22" s="2" t="str">
        <f>IF(OR(BancoDados!K21,BancoDados!N21),CONCATENATE(BancoDados!K21," h ",BancoDados!N21," min"),"----------")</f>
        <v>0 h 4 min</v>
      </c>
      <c r="J22" s="2" t="str">
        <f>IF(OR(BancoDados!L21,BancoDados!O21),CONCATENATE(BancoDados!L21," h ",BancoDados!O21," min"),"----------")</f>
        <v>6 h 0 min</v>
      </c>
      <c r="K22" s="2" t="str">
        <f>IF(OR(BancoDados!M21,BancoDados!P21),CONCATENATE(BancoDados!M21," h ",BancoDados!P21," min"),"----------")</f>
        <v>0 h 1 min</v>
      </c>
      <c r="L22" s="2" t="str">
        <f>CONCATENATE(BancoDados!P21," h ",BancoDados!Q21," min")</f>
        <v>1 h 10 min</v>
      </c>
    </row>
    <row r="23" spans="1:12" ht="15.75" customHeight="1" x14ac:dyDescent="0.25">
      <c r="A23" s="1">
        <v>21</v>
      </c>
      <c r="B23" s="10" t="str">
        <f>BancoDados!B22</f>
        <v>Daniel Pereira de Carvalho</v>
      </c>
      <c r="C23" s="12">
        <f>BancoDados!C22</f>
        <v>1064259</v>
      </c>
      <c r="D23" s="14" t="str">
        <f>BancoDados!D22</f>
        <v>40 h DE</v>
      </c>
      <c r="E23" s="11" t="str">
        <f>CONCATENATE(BancoDados!E22," (",ROUND(BancoDados!F22,0)," h ",ROUND(BancoDados!G22,0)," min)")</f>
        <v>16 (13 h 20 min)</v>
      </c>
      <c r="F23" s="2" t="str">
        <f>IF(OR(BancoDados!H22,BancoDados!K22),CONCATENATE(BancoDados!H22," h ",BancoDados!K22," min"),"----------")</f>
        <v>26 h 0 min</v>
      </c>
      <c r="G23" s="2" t="str">
        <f>IF(OR(BancoDados!I22,BancoDados!L22),CONCATENATE(BancoDados!I22," h ",BancoDados!L22," min"),"----------")</f>
        <v>0 h 11 min</v>
      </c>
      <c r="H23" s="2" t="str">
        <f>IF(OR(BancoDados!J22,BancoDados!M22),CONCATENATE(BancoDados!J22," h ",BancoDados!M22," min"),"----------")</f>
        <v>3 h 0 min</v>
      </c>
      <c r="I23" s="2" t="str">
        <f>IF(OR(BancoDados!K22,BancoDados!N22),CONCATENATE(BancoDados!K22," h ",BancoDados!N22," min"),"----------")</f>
        <v>----------</v>
      </c>
      <c r="J23" s="2" t="str">
        <f>IF(OR(BancoDados!L22,BancoDados!O22),CONCATENATE(BancoDados!L22," h ",BancoDados!O22," min"),"----------")</f>
        <v>11 h 0 min</v>
      </c>
      <c r="K23" s="2" t="str">
        <f>IF(OR(BancoDados!M22,BancoDados!P22),CONCATENATE(BancoDados!M22," h ",BancoDados!P22," min"),"----------")</f>
        <v>----------</v>
      </c>
      <c r="L23" s="2" t="str">
        <f>CONCATENATE(BancoDados!P22," h ",BancoDados!Q22," min")</f>
        <v>0 h 0 min</v>
      </c>
    </row>
    <row r="24" spans="1:12" ht="15.75" customHeight="1" x14ac:dyDescent="0.25">
      <c r="A24" s="1">
        <v>22</v>
      </c>
      <c r="B24" s="10" t="str">
        <f>BancoDados!B23</f>
        <v>Darizon Alves de Andrade</v>
      </c>
      <c r="C24" s="12">
        <f>BancoDados!C23</f>
        <v>412606</v>
      </c>
      <c r="D24" s="14" t="str">
        <f>BancoDados!D23</f>
        <v>40 h DE</v>
      </c>
      <c r="E24" s="11" t="str">
        <f>CONCATENATE(BancoDados!E23," (",ROUND(BancoDados!F23,0)," h ",ROUND(BancoDados!G23,0)," min)")</f>
        <v>0 (0 h 0 min)</v>
      </c>
      <c r="F24" s="2" t="e">
        <f>IF(OR(BancoDados!H23,BancoDados!K23),CONCATENATE(BancoDados!H23," h ",BancoDados!K23," min"),"----------")</f>
        <v>#VALUE!</v>
      </c>
      <c r="G24" s="2" t="e">
        <f>IF(OR(BancoDados!I23,BancoDados!L23),CONCATENATE(BancoDados!I23," h ",BancoDados!L23," min"),"----------")</f>
        <v>#VALUE!</v>
      </c>
      <c r="H24" s="2" t="e">
        <f>IF(OR(BancoDados!J23,BancoDados!M23),CONCATENATE(BancoDados!J23," h ",BancoDados!M23," min"),"----------")</f>
        <v>#VALUE!</v>
      </c>
      <c r="I24" s="2" t="e">
        <f>IF(OR(BancoDados!K23,BancoDados!N23),CONCATENATE(BancoDados!K23," h ",BancoDados!N23," min"),"----------")</f>
        <v>#VALUE!</v>
      </c>
      <c r="J24" s="2" t="e">
        <f>IF(OR(BancoDados!L23,BancoDados!O23),CONCATENATE(BancoDados!L23," h ",BancoDados!O23," min"),"----------")</f>
        <v>#VALUE!</v>
      </c>
      <c r="K24" s="2" t="e">
        <f>IF(OR(BancoDados!M23,BancoDados!P23),CONCATENATE(BancoDados!M23," h ",BancoDados!P23," min"),"----------")</f>
        <v>#VALUE!</v>
      </c>
      <c r="L24" s="2" t="str">
        <f>CONCATENATE(BancoDados!P23," h ",BancoDados!Q23," min")</f>
        <v xml:space="preserve"> h  min</v>
      </c>
    </row>
    <row r="25" spans="1:12" ht="15.75" customHeight="1" x14ac:dyDescent="0.25">
      <c r="A25" s="1">
        <v>23</v>
      </c>
      <c r="B25" s="10" t="str">
        <f>BancoDados!B24</f>
        <v>Davi Sabbag Roveri</v>
      </c>
      <c r="C25" s="12">
        <f>BancoDados!C24</f>
        <v>1359556</v>
      </c>
      <c r="D25" s="14" t="str">
        <f>BancoDados!D24</f>
        <v>40 h DE</v>
      </c>
      <c r="E25" s="11" t="str">
        <f>CONCATENATE(BancoDados!E24," (",ROUND(BancoDados!F24,0)," h ",ROUND(BancoDados!G24,0)," min)")</f>
        <v>15 (12 h 30 min)</v>
      </c>
      <c r="F25" s="2" t="str">
        <f>IF(OR(BancoDados!H24,BancoDados!K24),CONCATENATE(BancoDados!H24," h ",BancoDados!K24," min"),"----------")</f>
        <v>27 h 0 min</v>
      </c>
      <c r="G25" s="2" t="str">
        <f>IF(OR(BancoDados!I24,BancoDados!L24),CONCATENATE(BancoDados!I24," h ",BancoDados!L24," min"),"----------")</f>
        <v>0 h 8 min</v>
      </c>
      <c r="H25" s="2" t="str">
        <f>IF(OR(BancoDados!J24,BancoDados!M24),CONCATENATE(BancoDados!J24," h ",BancoDados!M24," min"),"----------")</f>
        <v>2 h 0 min</v>
      </c>
      <c r="I25" s="2" t="str">
        <f>IF(OR(BancoDados!K24,BancoDados!N24),CONCATENATE(BancoDados!K24," h ",BancoDados!N24," min"),"----------")</f>
        <v>----------</v>
      </c>
      <c r="J25" s="2" t="str">
        <f>IF(OR(BancoDados!L24,BancoDados!O24),CONCATENATE(BancoDados!L24," h ",BancoDados!O24," min"),"----------")</f>
        <v>8 h 0 min</v>
      </c>
      <c r="K25" s="2" t="str">
        <f>IF(OR(BancoDados!M24,BancoDados!P24),CONCATENATE(BancoDados!M24," h ",BancoDados!P24," min"),"----------")</f>
        <v>0 h 3 min</v>
      </c>
      <c r="L25" s="2" t="str">
        <f>CONCATENATE(BancoDados!P24," h ",BancoDados!Q24," min")</f>
        <v>3 h 0 min</v>
      </c>
    </row>
    <row r="26" spans="1:12" ht="15.75" customHeight="1" x14ac:dyDescent="0.25">
      <c r="A26" s="1">
        <v>24</v>
      </c>
      <c r="B26" s="10" t="str">
        <f>BancoDados!B25</f>
        <v>Diego de Brito Piau</v>
      </c>
      <c r="C26" s="12">
        <f>BancoDados!C25</f>
        <v>2139857</v>
      </c>
      <c r="D26" s="14" t="str">
        <f>BancoDados!D25</f>
        <v>40 h DE</v>
      </c>
      <c r="E26" s="11" t="str">
        <f>CONCATENATE(BancoDados!E25," (",ROUND(BancoDados!F25,0)," h ",ROUND(BancoDados!G25,0)," min)")</f>
        <v>11 (9 h 10 min)</v>
      </c>
      <c r="F26" s="2" t="str">
        <f>IF(OR(BancoDados!H25,BancoDados!K25),CONCATENATE(BancoDados!H25," h ",BancoDados!K25," min"),"----------")</f>
        <v>23 h 0 min</v>
      </c>
      <c r="G26" s="2" t="str">
        <f>IF(OR(BancoDados!I25,BancoDados!L25),CONCATENATE(BancoDados!I25," h ",BancoDados!L25," min"),"----------")</f>
        <v>10 h 0 min</v>
      </c>
      <c r="H26" s="2" t="str">
        <f>IF(OR(BancoDados!J25,BancoDados!M25),CONCATENATE(BancoDados!J25," h ",BancoDados!M25," min"),"----------")</f>
        <v>4 h 0 min</v>
      </c>
      <c r="I26" s="2" t="str">
        <f>IF(OR(BancoDados!K25,BancoDados!N25),CONCATENATE(BancoDados!K25," h ",BancoDados!N25," min"),"----------")</f>
        <v>0 h 2 min</v>
      </c>
      <c r="J26" s="2" t="str">
        <f>IF(OR(BancoDados!L25,BancoDados!O25),CONCATENATE(BancoDados!L25," h ",BancoDados!O25," min"),"----------")</f>
        <v>----------</v>
      </c>
      <c r="K26" s="2" t="str">
        <f>IF(OR(BancoDados!M25,BancoDados!P25),CONCATENATE(BancoDados!M25," h ",BancoDados!P25," min"),"----------")</f>
        <v>0 h 9 min</v>
      </c>
      <c r="L26" s="2" t="str">
        <f>CONCATENATE(BancoDados!P25," h ",BancoDados!Q25," min")</f>
        <v>9 h 50 min</v>
      </c>
    </row>
    <row r="27" spans="1:12" ht="15" customHeight="1" x14ac:dyDescent="0.25">
      <c r="A27" s="1">
        <v>25</v>
      </c>
      <c r="B27" s="10" t="str">
        <f>BancoDados!B26</f>
        <v>Éder Alves de Moura</v>
      </c>
      <c r="C27" s="12">
        <f>BancoDados!C26</f>
        <v>0</v>
      </c>
      <c r="D27" s="14" t="str">
        <f>BancoDados!D26</f>
        <v>40 h DE</v>
      </c>
      <c r="E27" s="11" t="str">
        <f>CONCATENATE(BancoDados!E26," (",ROUND(BancoDados!F26,0)," h ",ROUND(BancoDados!G26,0)," min)")</f>
        <v>0 (0 h 0 min)</v>
      </c>
      <c r="F27" s="37" t="s">
        <v>49</v>
      </c>
      <c r="G27" s="34"/>
      <c r="H27" s="34"/>
      <c r="I27" s="34"/>
      <c r="J27" s="34"/>
      <c r="K27" s="34"/>
      <c r="L27" s="38"/>
    </row>
    <row r="28" spans="1:12" ht="15.75" customHeight="1" x14ac:dyDescent="0.25">
      <c r="A28" s="1">
        <v>26</v>
      </c>
      <c r="B28" s="10" t="str">
        <f>BancoDados!B27</f>
        <v>Ederson Rosa da Silva</v>
      </c>
      <c r="C28" s="12">
        <f>BancoDados!C27</f>
        <v>1874381</v>
      </c>
      <c r="D28" s="14" t="str">
        <f>BancoDados!D27</f>
        <v>40 h DE</v>
      </c>
      <c r="E28" s="11" t="str">
        <f>CONCATENATE(BancoDados!E27," (",ROUND(BancoDados!F27,0)," h ",ROUND(BancoDados!G27,0)," min)")</f>
        <v>12 (10 h 0 min)</v>
      </c>
      <c r="F28" s="2" t="str">
        <f>IF(OR(BancoDados!H27,BancoDados!K27),CONCATENATE(BancoDados!H27," h ",BancoDados!K27," min"),"----------")</f>
        <v>21 h 0 min</v>
      </c>
      <c r="G28" s="2" t="str">
        <f>IF(OR(BancoDados!I27,BancoDados!L27),CONCATENATE(BancoDados!I27," h ",BancoDados!L27," min"),"----------")</f>
        <v>0 h 8 min</v>
      </c>
      <c r="H28" s="2" t="str">
        <f>IF(OR(BancoDados!J27,BancoDados!M27),CONCATENATE(BancoDados!J27," h ",BancoDados!M27," min"),"----------")</f>
        <v>8 h 0 min</v>
      </c>
      <c r="I28" s="2" t="str">
        <f>IF(OR(BancoDados!K27,BancoDados!N27),CONCATENATE(BancoDados!K27," h ",BancoDados!N27," min"),"----------")</f>
        <v>----------</v>
      </c>
      <c r="J28" s="2" t="str">
        <f>IF(OR(BancoDados!L27,BancoDados!O27),CONCATENATE(BancoDados!L27," h ",BancoDados!O27," min"),"----------")</f>
        <v>8 h 0 min</v>
      </c>
      <c r="K28" s="2" t="str">
        <f>IF(OR(BancoDados!M27,BancoDados!P27),CONCATENATE(BancoDados!M27," h ",BancoDados!P27," min"),"----------")</f>
        <v>0 h 3 min</v>
      </c>
      <c r="L28" s="2" t="str">
        <f>CONCATENATE(BancoDados!P27," h ",BancoDados!Q27," min")</f>
        <v>3 h 0 min</v>
      </c>
    </row>
    <row r="29" spans="1:12" ht="15.75" customHeight="1" x14ac:dyDescent="0.25">
      <c r="A29" s="1">
        <v>27</v>
      </c>
      <c r="B29" s="10" t="str">
        <f>BancoDados!B28</f>
        <v>Edgard Afonso Lamounier Junior</v>
      </c>
      <c r="C29" s="12">
        <f>BancoDados!C28</f>
        <v>413465</v>
      </c>
      <c r="D29" s="14" t="str">
        <f>BancoDados!D28</f>
        <v>40 h DE</v>
      </c>
      <c r="E29" s="11" t="str">
        <f>CONCATENATE(BancoDados!E28," (",ROUND(BancoDados!F28,0)," h ",ROUND(BancoDados!G28,0)," min)")</f>
        <v>8 (6 h 40 min)</v>
      </c>
      <c r="F29" s="2" t="str">
        <f>IF(OR(BancoDados!H28,BancoDados!K28),CONCATENATE(BancoDados!H28," h ",BancoDados!K28," min"),"----------")</f>
        <v>12 h 0 min</v>
      </c>
      <c r="G29" s="2" t="str">
        <f>IF(OR(BancoDados!I28,BancoDados!L28),CONCATENATE(BancoDados!I28," h ",BancoDados!L28," min"),"----------")</f>
        <v>0 h 18 min</v>
      </c>
      <c r="H29" s="2" t="str">
        <f>IF(OR(BancoDados!J28,BancoDados!M28),CONCATENATE(BancoDados!J28," h ",BancoDados!M28," min"),"----------")</f>
        <v>0 h 54 min</v>
      </c>
      <c r="I29" s="2" t="str">
        <f>IF(OR(BancoDados!K28,BancoDados!N28),CONCATENATE(BancoDados!K28," h ",BancoDados!N28," min"),"----------")</f>
        <v>----------</v>
      </c>
      <c r="J29" s="2" t="str">
        <f>IF(OR(BancoDados!L28,BancoDados!O28),CONCATENATE(BancoDados!L28," h ",BancoDados!O28," min"),"----------")</f>
        <v>18 h 0 min</v>
      </c>
      <c r="K29" s="2" t="str">
        <f>IF(OR(BancoDados!M28,BancoDados!P28),CONCATENATE(BancoDados!M28," h ",BancoDados!P28," min"),"----------")</f>
        <v>54 h 9 min</v>
      </c>
      <c r="L29" s="2" t="str">
        <f>CONCATENATE(BancoDados!P28," h ",BancoDados!Q28," min")</f>
        <v>9 h 6 min</v>
      </c>
    </row>
    <row r="30" spans="1:12" ht="15.75" customHeight="1" x14ac:dyDescent="0.25">
      <c r="A30" s="1">
        <v>28</v>
      </c>
      <c r="B30" s="10" t="str">
        <f>BancoDados!B29</f>
        <v>Eduardo Lazaro Martins Naves</v>
      </c>
      <c r="C30" s="12">
        <f>BancoDados!C29</f>
        <v>1353691</v>
      </c>
      <c r="D30" s="14" t="str">
        <f>BancoDados!D29</f>
        <v>40 h DE</v>
      </c>
      <c r="E30" s="11" t="str">
        <f>CONCATENATE(BancoDados!E29," (",ROUND(BancoDados!F29,0)," h ",ROUND(BancoDados!G29,0)," min)")</f>
        <v>13 (10 h 50 min)</v>
      </c>
      <c r="F30" s="2" t="str">
        <f>IF(OR(BancoDados!H29,BancoDados!K29),CONCATENATE(BancoDados!H29," h ",BancoDados!K29," min"),"----------")</f>
        <v>22 h 0 min</v>
      </c>
      <c r="G30" s="2" t="str">
        <f>IF(OR(BancoDados!I29,BancoDados!L29),CONCATENATE(BancoDados!I29," h ",BancoDados!L29," min"),"----------")</f>
        <v>0 h 3 min</v>
      </c>
      <c r="H30" s="2" t="str">
        <f>IF(OR(BancoDados!J29,BancoDados!M29),CONCATENATE(BancoDados!J29," h ",BancoDados!M29," min"),"----------")</f>
        <v>7 h 0 min</v>
      </c>
      <c r="I30" s="2" t="str">
        <f>IF(OR(BancoDados!K29,BancoDados!N29),CONCATENATE(BancoDados!K29," h ",BancoDados!N29," min"),"----------")</f>
        <v>0 h 6 min</v>
      </c>
      <c r="J30" s="2" t="str">
        <f>IF(OR(BancoDados!L29,BancoDados!O29),CONCATENATE(BancoDados!L29," h ",BancoDados!O29," min"),"----------")</f>
        <v>3 h 0 min</v>
      </c>
      <c r="K30" s="2" t="str">
        <f>IF(OR(BancoDados!M29,BancoDados!P29),CONCATENATE(BancoDados!M29," h ",BancoDados!P29," min"),"----------")</f>
        <v>0 h 2 min</v>
      </c>
      <c r="L30" s="2" t="str">
        <f>CONCATENATE(BancoDados!P29," h ",BancoDados!Q29," min")</f>
        <v>2 h 0 min</v>
      </c>
    </row>
    <row r="31" spans="1:12" ht="15.75" customHeight="1" x14ac:dyDescent="0.25">
      <c r="A31" s="1">
        <v>29</v>
      </c>
      <c r="B31" s="10" t="str">
        <f>BancoDados!B30</f>
        <v>Elise Saraiva</v>
      </c>
      <c r="C31" s="12">
        <f>BancoDados!C30</f>
        <v>2476410</v>
      </c>
      <c r="D31" s="14" t="str">
        <f>BancoDados!D30</f>
        <v>40 h DE</v>
      </c>
      <c r="E31" s="11" t="str">
        <f>CONCATENATE(BancoDados!E30," (",ROUND(BancoDados!F30,0)," h ",ROUND(BancoDados!G30,0)," min)")</f>
        <v>14 (11 h 40 min)</v>
      </c>
      <c r="F31" s="2" t="str">
        <f>IF(OR(BancoDados!H30,BancoDados!K30),CONCATENATE(BancoDados!H30," h ",BancoDados!K30," min"),"----------")</f>
        <v>19 h 0 min</v>
      </c>
      <c r="G31" s="2" t="str">
        <f>IF(OR(BancoDados!I30,BancoDados!L30),CONCATENATE(BancoDados!I30," h ",BancoDados!L30," min"),"----------")</f>
        <v>40 h 2 min</v>
      </c>
      <c r="H31" s="2" t="str">
        <f>IF(OR(BancoDados!J30,BancoDados!M30),CONCATENATE(BancoDados!J30," h ",BancoDados!M30," min"),"----------")</f>
        <v>7 h 0 min</v>
      </c>
      <c r="I31" s="2" t="str">
        <f>IF(OR(BancoDados!K30,BancoDados!N30),CONCATENATE(BancoDados!K30," h ",BancoDados!N30," min"),"----------")</f>
        <v>0 h 8 min</v>
      </c>
      <c r="J31" s="2" t="str">
        <f>IF(OR(BancoDados!L30,BancoDados!O30),CONCATENATE(BancoDados!L30," h ",BancoDados!O30," min"),"----------")</f>
        <v>2 h 0 min</v>
      </c>
      <c r="K31" s="2" t="str">
        <f>IF(OR(BancoDados!M30,BancoDados!P30),CONCATENATE(BancoDados!M30," h ",BancoDados!P30," min"),"----------")</f>
        <v>0 h 1 min</v>
      </c>
      <c r="L31" s="2" t="str">
        <f>CONCATENATE(BancoDados!P30," h ",BancoDados!Q30," min")</f>
        <v>1 h 0 min</v>
      </c>
    </row>
    <row r="32" spans="1:12" ht="15.75" customHeight="1" x14ac:dyDescent="0.25">
      <c r="A32" s="1">
        <v>30</v>
      </c>
      <c r="B32" s="10" t="str">
        <f>BancoDados!B31</f>
        <v>Ernane Antonio Alves Coelho</v>
      </c>
      <c r="C32" s="12">
        <f>BancoDados!C31</f>
        <v>413456</v>
      </c>
      <c r="D32" s="14" t="str">
        <f>BancoDados!D31</f>
        <v>40 h DE</v>
      </c>
      <c r="E32" s="11" t="str">
        <f>CONCATENATE(BancoDados!E31," (",ROUND(BancoDados!F31,0)," h ",ROUND(BancoDados!G31,0)," min)")</f>
        <v>13 (10 h 50 min)</v>
      </c>
      <c r="F32" s="2" t="str">
        <f>IF(OR(BancoDados!H31,BancoDados!K31),CONCATENATE(BancoDados!H31," h ",BancoDados!K31," min"),"----------")</f>
        <v>20 h 0 min</v>
      </c>
      <c r="G32" s="2" t="str">
        <f>IF(OR(BancoDados!I31,BancoDados!L31),CONCATENATE(BancoDados!I31," h ",BancoDados!L31," min"),"----------")</f>
        <v>0 h 9 min</v>
      </c>
      <c r="H32" s="2" t="str">
        <f>IF(OR(BancoDados!J31,BancoDados!M31),CONCATENATE(BancoDados!J31," h ",BancoDados!M31," min"),"----------")</f>
        <v>7 h 0 min</v>
      </c>
      <c r="I32" s="2" t="str">
        <f>IF(OR(BancoDados!K31,BancoDados!N31),CONCATENATE(BancoDados!K31," h ",BancoDados!N31," min"),"----------")</f>
        <v>----------</v>
      </c>
      <c r="J32" s="2" t="str">
        <f>IF(OR(BancoDados!L31,BancoDados!O31),CONCATENATE(BancoDados!L31," h ",BancoDados!O31," min"),"----------")</f>
        <v>9 h 0 min</v>
      </c>
      <c r="K32" s="2" t="str">
        <f>IF(OR(BancoDados!M31,BancoDados!P31),CONCATENATE(BancoDados!M31," h ",BancoDados!P31," min"),"----------")</f>
        <v>0 h 4 min</v>
      </c>
      <c r="L32" s="2" t="str">
        <f>CONCATENATE(BancoDados!P31," h ",BancoDados!Q31," min")</f>
        <v>4 h 0 min</v>
      </c>
    </row>
    <row r="33" spans="1:12" ht="15.75" customHeight="1" x14ac:dyDescent="0.25">
      <c r="A33" s="1">
        <v>31</v>
      </c>
      <c r="B33" s="10" t="str">
        <f>BancoDados!B32</f>
        <v>Fabio Vincenzi Romualdo da Silva</v>
      </c>
      <c r="C33" s="12">
        <f>BancoDados!C32</f>
        <v>2461237</v>
      </c>
      <c r="D33" s="14" t="str">
        <f>BancoDados!D32</f>
        <v>40 h DE</v>
      </c>
      <c r="E33" s="11" t="str">
        <f>CONCATENATE(BancoDados!E32," (",ROUND(BancoDados!F32,0)," h ",ROUND(BancoDados!G32,0)," min)")</f>
        <v>12 (10 h 0 min)</v>
      </c>
      <c r="F33" s="2" t="str">
        <f>IF(OR(BancoDados!H32,BancoDados!K32),CONCATENATE(BancoDados!H32," h ",BancoDados!K32," min"),"----------")</f>
        <v>23 h 0 min</v>
      </c>
      <c r="G33" s="2" t="str">
        <f>IF(OR(BancoDados!I32,BancoDados!L32),CONCATENATE(BancoDados!I32," h ",BancoDados!L32," min"),"----------")</f>
        <v>0 h 1 min</v>
      </c>
      <c r="H33" s="2" t="str">
        <f>IF(OR(BancoDados!J32,BancoDados!M32),CONCATENATE(BancoDados!J32," h ",BancoDados!M32," min"),"----------")</f>
        <v>9 h 0 min</v>
      </c>
      <c r="I33" s="2" t="str">
        <f>IF(OR(BancoDados!K32,BancoDados!N32),CONCATENATE(BancoDados!K32," h ",BancoDados!N32," min"),"----------")</f>
        <v>----------</v>
      </c>
      <c r="J33" s="2" t="str">
        <f>IF(OR(BancoDados!L32,BancoDados!O32),CONCATENATE(BancoDados!L32," h ",BancoDados!O32," min"),"----------")</f>
        <v>1 h 0 min</v>
      </c>
      <c r="K33" s="2" t="str">
        <f>IF(OR(BancoDados!M32,BancoDados!P32),CONCATENATE(BancoDados!M32," h ",BancoDados!P32," min"),"----------")</f>
        <v>0 h 4 min</v>
      </c>
      <c r="L33" s="2" t="str">
        <f>CONCATENATE(BancoDados!P32," h ",BancoDados!Q32," min")</f>
        <v>4 h 0 min</v>
      </c>
    </row>
    <row r="34" spans="1:12" ht="15.75" customHeight="1" x14ac:dyDescent="0.25">
      <c r="A34" s="1">
        <v>32</v>
      </c>
      <c r="B34" s="10" t="str">
        <f>BancoDados!B33</f>
        <v>Felipe Alves da Louza</v>
      </c>
      <c r="C34" s="12">
        <f>BancoDados!C33</f>
        <v>3144594</v>
      </c>
      <c r="D34" s="14" t="str">
        <f>BancoDados!D33</f>
        <v>40 h DE</v>
      </c>
      <c r="E34" s="11" t="str">
        <f>CONCATENATE(BancoDados!E33," (",ROUND(BancoDados!F33,0)," h ",ROUND(BancoDados!G33,0)," min)")</f>
        <v>0 (0 h 0 min)</v>
      </c>
      <c r="F34" s="2" t="e">
        <f>IF(OR(BancoDados!H33,BancoDados!K33),CONCATENATE(BancoDados!H33," h ",BancoDados!K33," min"),"----------")</f>
        <v>#VALUE!</v>
      </c>
      <c r="G34" s="2" t="e">
        <f>IF(OR(BancoDados!I33,BancoDados!L33),CONCATENATE(BancoDados!I33," h ",BancoDados!L33," min"),"----------")</f>
        <v>#VALUE!</v>
      </c>
      <c r="H34" s="2" t="e">
        <f>IF(OR(BancoDados!J33,BancoDados!M33),CONCATENATE(BancoDados!J33," h ",BancoDados!M33," min"),"----------")</f>
        <v>#VALUE!</v>
      </c>
      <c r="I34" s="2" t="e">
        <f>IF(OR(BancoDados!K33,BancoDados!N33),CONCATENATE(BancoDados!K33," h ",BancoDados!N33," min"),"----------")</f>
        <v>#VALUE!</v>
      </c>
      <c r="J34" s="2" t="e">
        <f>IF(OR(BancoDados!L33,BancoDados!O33),CONCATENATE(BancoDados!L33," h ",BancoDados!O33," min"),"----------")</f>
        <v>#VALUE!</v>
      </c>
      <c r="K34" s="2" t="e">
        <f>IF(OR(BancoDados!M33,BancoDados!P33),CONCATENATE(BancoDados!M33," h ",BancoDados!P33," min"),"----------")</f>
        <v>#VALUE!</v>
      </c>
      <c r="L34" s="2" t="str">
        <f>CONCATENATE(BancoDados!P33," h ",BancoDados!Q33," min")</f>
        <v xml:space="preserve"> h  min</v>
      </c>
    </row>
    <row r="35" spans="1:12" ht="15.75" customHeight="1" x14ac:dyDescent="0.25">
      <c r="A35" s="1">
        <v>33</v>
      </c>
      <c r="B35" s="10" t="str">
        <f>BancoDados!B34</f>
        <v>Fernando Pasquini Santos</v>
      </c>
      <c r="C35" s="12">
        <f>BancoDados!C34</f>
        <v>2392161</v>
      </c>
      <c r="D35" s="14" t="str">
        <f>BancoDados!D34</f>
        <v>40 h DE</v>
      </c>
      <c r="E35" s="11" t="str">
        <f>CONCATENATE(BancoDados!E34," (",ROUND(BancoDados!F34,0)," h ",ROUND(BancoDados!G34,0)," min)")</f>
        <v>11 (9 h 10 min)</v>
      </c>
      <c r="F35" s="2" t="str">
        <f>IF(OR(BancoDados!H34,BancoDados!K34),CONCATENATE(BancoDados!H34," h ",BancoDados!K34," min"),"----------")</f>
        <v>17 h 0 min</v>
      </c>
      <c r="G35" s="2" t="str">
        <f>IF(OR(BancoDados!I34,BancoDados!L34),CONCATENATE(BancoDados!I34," h ",BancoDados!L34," min"),"----------")</f>
        <v>0 h 4 min</v>
      </c>
      <c r="H35" s="2" t="str">
        <f>IF(OR(BancoDados!J34,BancoDados!M34),CONCATENATE(BancoDados!J34," h ",BancoDados!M34," min"),"----------")</f>
        <v>19 h 0 min</v>
      </c>
      <c r="I35" s="2" t="str">
        <f>IF(OR(BancoDados!K34,BancoDados!N34),CONCATENATE(BancoDados!K34," h ",BancoDados!N34," min"),"----------")</f>
        <v>----------</v>
      </c>
      <c r="J35" s="2" t="str">
        <f>IF(OR(BancoDados!L34,BancoDados!O34),CONCATENATE(BancoDados!L34," h ",BancoDados!O34," min"),"----------")</f>
        <v>4 h 0 min</v>
      </c>
      <c r="K35" s="2" t="str">
        <f>IF(OR(BancoDados!M34,BancoDados!P34),CONCATENATE(BancoDados!M34," h ",BancoDados!P34," min"),"----------")</f>
        <v>----------</v>
      </c>
      <c r="L35" s="2" t="str">
        <f>CONCATENATE(BancoDados!P34," h ",BancoDados!Q34," min")</f>
        <v>0 h 0 min</v>
      </c>
    </row>
    <row r="36" spans="1:12" ht="15.75" customHeight="1" x14ac:dyDescent="0.25">
      <c r="A36" s="1">
        <v>34</v>
      </c>
      <c r="B36" s="10" t="str">
        <f>BancoDados!B35</f>
        <v>Geraldo Caixeta Guimãraes</v>
      </c>
      <c r="C36" s="12">
        <f>BancoDados!C35</f>
        <v>411639</v>
      </c>
      <c r="D36" s="14" t="str">
        <f>BancoDados!D35</f>
        <v>40 h DE</v>
      </c>
      <c r="E36" s="11" t="str">
        <f>CONCATENATE(BancoDados!E35," (",ROUND(BancoDados!F35,0)," h ",ROUND(BancoDados!G35,0)," min)")</f>
        <v>15 (12 h 30 min)</v>
      </c>
      <c r="F36" s="2" t="str">
        <f>IF(OR(BancoDados!H35,BancoDados!K35),CONCATENATE(BancoDados!H35," h ",BancoDados!K35," min"),"----------")</f>
        <v>21 h 0 min</v>
      </c>
      <c r="G36" s="2" t="str">
        <f>IF(OR(BancoDados!I35,BancoDados!L35),CONCATENATE(BancoDados!I35," h ",BancoDados!L35," min"),"----------")</f>
        <v>30 h 2 min</v>
      </c>
      <c r="H36" s="2" t="str">
        <f>IF(OR(BancoDados!J35,BancoDados!M35),CONCATENATE(BancoDados!J35," h ",BancoDados!M35," min"),"----------")</f>
        <v>15 h 30 min</v>
      </c>
      <c r="I36" s="2" t="str">
        <f>IF(OR(BancoDados!K35,BancoDados!N35),CONCATENATE(BancoDados!K35," h ",BancoDados!N35," min"),"----------")</f>
        <v>----------</v>
      </c>
      <c r="J36" s="2" t="str">
        <f>IF(OR(BancoDados!L35,BancoDados!O35),CONCATENATE(BancoDados!L35," h ",BancoDados!O35," min"),"----------")</f>
        <v>2 h 0 min</v>
      </c>
      <c r="K36" s="2" t="str">
        <f>IF(OR(BancoDados!M35,BancoDados!P35),CONCATENATE(BancoDados!M35," h ",BancoDados!P35," min"),"----------")</f>
        <v>30 h 0 min</v>
      </c>
      <c r="L36" s="2" t="str">
        <f>CONCATENATE(BancoDados!P35," h ",BancoDados!Q35," min")</f>
        <v>0 h 0 min</v>
      </c>
    </row>
    <row r="37" spans="1:12" ht="15.75" customHeight="1" x14ac:dyDescent="0.25">
      <c r="A37" s="1">
        <v>35</v>
      </c>
      <c r="B37" s="10" t="str">
        <f>BancoDados!B36</f>
        <v>Gilberto Arantes Carrijo</v>
      </c>
      <c r="C37" s="12">
        <f>BancoDados!C36</f>
        <v>411640</v>
      </c>
      <c r="D37" s="14" t="str">
        <f>BancoDados!D36</f>
        <v>40 h DE</v>
      </c>
      <c r="E37" s="11" t="str">
        <f>CONCATENATE(BancoDados!E36," (",ROUND(BancoDados!F36,0)," h ",ROUND(BancoDados!G36,0)," min)")</f>
        <v>11 (9 h 10 min)</v>
      </c>
      <c r="F37" s="2" t="str">
        <f>IF(OR(BancoDados!H36,BancoDados!K36),CONCATENATE(BancoDados!H36," h ",BancoDados!K36," min"),"----------")</f>
        <v>23 h 0 min</v>
      </c>
      <c r="G37" s="2" t="str">
        <f>IF(OR(BancoDados!I36,BancoDados!L36),CONCATENATE(BancoDados!I36," h ",BancoDados!L36," min"),"----------")</f>
        <v>0 h 2 min</v>
      </c>
      <c r="H37" s="2" t="str">
        <f>IF(OR(BancoDados!J36,BancoDados!M36),CONCATENATE(BancoDados!J36," h ",BancoDados!M36," min"),"----------")</f>
        <v>13 h 0 min</v>
      </c>
      <c r="I37" s="2" t="str">
        <f>IF(OR(BancoDados!K36,BancoDados!N36),CONCATENATE(BancoDados!K36," h ",BancoDados!N36," min"),"----------")</f>
        <v>----------</v>
      </c>
      <c r="J37" s="2" t="str">
        <f>IF(OR(BancoDados!L36,BancoDados!O36),CONCATENATE(BancoDados!L36," h ",BancoDados!O36," min"),"----------")</f>
        <v>2 h 0 min</v>
      </c>
      <c r="K37" s="2" t="str">
        <f>IF(OR(BancoDados!M36,BancoDados!P36),CONCATENATE(BancoDados!M36," h ",BancoDados!P36," min"),"----------")</f>
        <v>0 h 2 min</v>
      </c>
      <c r="L37" s="2" t="str">
        <f>CONCATENATE(BancoDados!P36," h ",BancoDados!Q36," min")</f>
        <v>2 h 0 min</v>
      </c>
    </row>
    <row r="38" spans="1:12" ht="15.75" customHeight="1" x14ac:dyDescent="0.25">
      <c r="A38" s="1">
        <v>36</v>
      </c>
      <c r="B38" s="10" t="str">
        <f>BancoDados!B37</f>
        <v>Gustavo Brito de Lima</v>
      </c>
      <c r="C38" s="12">
        <f>BancoDados!C37</f>
        <v>1023101</v>
      </c>
      <c r="D38" s="14" t="str">
        <f>BancoDados!D37</f>
        <v>40 h DE</v>
      </c>
      <c r="E38" s="11" t="str">
        <f>CONCATENATE(BancoDados!E37," (",ROUND(BancoDados!F37,0)," h ",ROUND(BancoDados!G37,0)," min)")</f>
        <v>14 (11 h 40 min)</v>
      </c>
      <c r="F38" s="2" t="str">
        <f>IF(OR(BancoDados!H37,BancoDados!K37),CONCATENATE(BancoDados!H37," h ",BancoDados!K37," min"),"----------")</f>
        <v>26 h 0 min</v>
      </c>
      <c r="G38" s="2" t="str">
        <f>IF(OR(BancoDados!I37,BancoDados!L37),CONCATENATE(BancoDados!I37," h ",BancoDados!L37," min"),"----------")</f>
        <v>0 h 4 min</v>
      </c>
      <c r="H38" s="2" t="str">
        <f>IF(OR(BancoDados!J37,BancoDados!M37),CONCATENATE(BancoDados!J37," h ",BancoDados!M37," min"),"----------")</f>
        <v>5 h 0 min</v>
      </c>
      <c r="I38" s="2" t="str">
        <f>IF(OR(BancoDados!K37,BancoDados!N37),CONCATENATE(BancoDados!K37," h ",BancoDados!N37," min"),"----------")</f>
        <v>----------</v>
      </c>
      <c r="J38" s="2" t="str">
        <f>IF(OR(BancoDados!L37,BancoDados!O37),CONCATENATE(BancoDados!L37," h ",BancoDados!O37," min"),"----------")</f>
        <v>4 h 0 min</v>
      </c>
      <c r="K38" s="2" t="str">
        <f>IF(OR(BancoDados!M37,BancoDados!P37),CONCATENATE(BancoDados!M37," h ",BancoDados!P37," min"),"----------")</f>
        <v>0 h 1 min</v>
      </c>
      <c r="L38" s="2" t="str">
        <f>CONCATENATE(BancoDados!P37," h ",BancoDados!Q37," min")</f>
        <v>1 h 0 min</v>
      </c>
    </row>
    <row r="39" spans="1:12" ht="15.75" customHeight="1" x14ac:dyDescent="0.25">
      <c r="A39" s="1">
        <v>37</v>
      </c>
      <c r="B39" s="10" t="str">
        <f>BancoDados!B38</f>
        <v>Gustavo Nozella Rocha</v>
      </c>
      <c r="C39" s="12">
        <f>BancoDados!C38</f>
        <v>2030719</v>
      </c>
      <c r="D39" s="14" t="str">
        <f>BancoDados!D38</f>
        <v>40 h DE</v>
      </c>
      <c r="E39" s="11" t="str">
        <f>CONCATENATE(BancoDados!E38," (",ROUND(BancoDados!F38,0)," h ",ROUND(BancoDados!G38,0)," min)")</f>
        <v>14 (11 h 40 min)</v>
      </c>
      <c r="F39" s="2" t="str">
        <f>IF(OR(BancoDados!H38,BancoDados!K38),CONCATENATE(BancoDados!H38," h ",BancoDados!K38," min"),"----------")</f>
        <v>24 h 0 min</v>
      </c>
      <c r="G39" s="2" t="str">
        <f>IF(OR(BancoDados!I38,BancoDados!L38),CONCATENATE(BancoDados!I38," h ",BancoDados!L38," min"),"----------")</f>
        <v>40 h 8 min</v>
      </c>
      <c r="H39" s="2" t="str">
        <f>IF(OR(BancoDados!J38,BancoDados!M38),CONCATENATE(BancoDados!J38," h ",BancoDados!M38," min"),"----------")</f>
        <v>4 h 0 min</v>
      </c>
      <c r="I39" s="2" t="str">
        <f>IF(OR(BancoDados!K38,BancoDados!N38),CONCATENATE(BancoDados!K38," h ",BancoDados!N38," min"),"----------")</f>
        <v>----------</v>
      </c>
      <c r="J39" s="2" t="str">
        <f>IF(OR(BancoDados!L38,BancoDados!O38),CONCATENATE(BancoDados!L38," h ",BancoDados!O38," min"),"----------")</f>
        <v>8 h 0 min</v>
      </c>
      <c r="K39" s="2" t="str">
        <f>IF(OR(BancoDados!M38,BancoDados!P38),CONCATENATE(BancoDados!M38," h ",BancoDados!P38," min"),"----------")</f>
        <v>0 h 3 min</v>
      </c>
      <c r="L39" s="2" t="str">
        <f>CONCATENATE(BancoDados!P38," h ",BancoDados!Q38," min")</f>
        <v>3 h 20 min</v>
      </c>
    </row>
    <row r="40" spans="1:12" ht="15.75" customHeight="1" x14ac:dyDescent="0.25">
      <c r="A40" s="1">
        <v>38</v>
      </c>
      <c r="B40" s="10" t="str">
        <f>BancoDados!B39</f>
        <v>Hélder de Paula</v>
      </c>
      <c r="C40" s="12">
        <f>BancoDados!C39</f>
        <v>1546596</v>
      </c>
      <c r="D40" s="14" t="str">
        <f>BancoDados!D39</f>
        <v>40 h DE</v>
      </c>
      <c r="E40" s="11" t="str">
        <f>CONCATENATE(BancoDados!E39," (",ROUND(BancoDados!F39,0)," h ",ROUND(BancoDados!G39,0)," min)")</f>
        <v>11,5 (9 h 35 min)</v>
      </c>
      <c r="F40" s="2" t="str">
        <f>IF(OR(BancoDados!H39,BancoDados!K39),CONCATENATE(BancoDados!H39," h ",BancoDados!K39," min"),"----------")</f>
        <v>19 h 40 min</v>
      </c>
      <c r="G40" s="2" t="str">
        <f>IF(OR(BancoDados!I39,BancoDados!L39),CONCATENATE(BancoDados!I39," h ",BancoDados!L39," min"),"----------")</f>
        <v>40 h 2 min</v>
      </c>
      <c r="H40" s="2" t="str">
        <f>IF(OR(BancoDados!J39,BancoDados!M39),CONCATENATE(BancoDados!J39," h ",BancoDados!M39," min"),"----------")</f>
        <v>13 h 0 min</v>
      </c>
      <c r="I40" s="2" t="str">
        <f>IF(OR(BancoDados!K39,BancoDados!N39),CONCATENATE(BancoDados!K39," h ",BancoDados!N39," min"),"----------")</f>
        <v>40 h 1 min</v>
      </c>
      <c r="J40" s="2" t="str">
        <f>IF(OR(BancoDados!L39,BancoDados!O39),CONCATENATE(BancoDados!L39," h ",BancoDados!O39," min"),"----------")</f>
        <v>2 h 30 min</v>
      </c>
      <c r="K40" s="2" t="str">
        <f>IF(OR(BancoDados!M39,BancoDados!P39),CONCATENATE(BancoDados!M39," h ",BancoDados!P39," min"),"----------")</f>
        <v>0 h 1 min</v>
      </c>
      <c r="L40" s="2" t="str">
        <f>CONCATENATE(BancoDados!P39," h ",BancoDados!Q39," min")</f>
        <v>1 h 10 min</v>
      </c>
    </row>
    <row r="41" spans="1:12" ht="15.75" customHeight="1" x14ac:dyDescent="0.25">
      <c r="A41" s="1">
        <v>39</v>
      </c>
      <c r="B41" s="10" t="str">
        <f>BancoDados!B40</f>
        <v>Igor Santos Peretta</v>
      </c>
      <c r="C41" s="12">
        <f>BancoDados!C40</f>
        <v>1219746</v>
      </c>
      <c r="D41" s="14" t="str">
        <f>BancoDados!D40</f>
        <v>40 h DE</v>
      </c>
      <c r="E41" s="11" t="str">
        <f>CONCATENATE(BancoDados!E40," (",ROUND(BancoDados!F40,0)," h ",ROUND(BancoDados!G40,0)," min)")</f>
        <v>12 (10 h 0 min)</v>
      </c>
      <c r="F41" s="2" t="str">
        <f>IF(OR(BancoDados!H40,BancoDados!K40),CONCATENATE(BancoDados!H40," h ",BancoDados!K40," min"),"----------")</f>
        <v>17 h 0 min</v>
      </c>
      <c r="G41" s="2" t="str">
        <f>IF(OR(BancoDados!I40,BancoDados!L40),CONCATENATE(BancoDados!I40," h ",BancoDados!L40," min"),"----------")</f>
        <v>0 h 4 min</v>
      </c>
      <c r="H41" s="2" t="str">
        <f>IF(OR(BancoDados!J40,BancoDados!M40),CONCATENATE(BancoDados!J40," h ",BancoDados!M40," min"),"----------")</f>
        <v>7 h 0 min</v>
      </c>
      <c r="I41" s="2" t="str">
        <f>IF(OR(BancoDados!K40,BancoDados!N40),CONCATENATE(BancoDados!K40," h ",BancoDados!N40," min"),"----------")</f>
        <v>0 h 2 min</v>
      </c>
      <c r="J41" s="2" t="str">
        <f>IF(OR(BancoDados!L40,BancoDados!O40),CONCATENATE(BancoDados!L40," h ",BancoDados!O40," min"),"----------")</f>
        <v>4 h 0 min</v>
      </c>
      <c r="K41" s="2" t="str">
        <f>IF(OR(BancoDados!M40,BancoDados!P40),CONCATENATE(BancoDados!M40," h ",BancoDados!P40," min"),"----------")</f>
        <v>0 h 10 min</v>
      </c>
      <c r="L41" s="2" t="str">
        <f>CONCATENATE(BancoDados!P40," h ",BancoDados!Q40," min")</f>
        <v>10 h 0 min</v>
      </c>
    </row>
    <row r="42" spans="1:12" ht="15.75" customHeight="1" x14ac:dyDescent="0.25">
      <c r="A42" s="1">
        <v>40</v>
      </c>
      <c r="B42" s="10" t="str">
        <f>BancoDados!B41</f>
        <v>Isaque Nogueira Gondim</v>
      </c>
      <c r="C42" s="12">
        <f>BancoDados!C41</f>
        <v>2044402</v>
      </c>
      <c r="D42" s="14" t="str">
        <f>BancoDados!D41</f>
        <v>40 h DE</v>
      </c>
      <c r="E42" s="11" t="str">
        <f>CONCATENATE(BancoDados!E41," (",ROUND(BancoDados!F41,0)," h ",ROUND(BancoDados!G41,0)," min)")</f>
        <v>7 (5 h 50 min)</v>
      </c>
      <c r="F42" s="2" t="str">
        <f>IF(OR(BancoDados!H41,BancoDados!K41),CONCATENATE(BancoDados!H41," h ",BancoDados!K41," min"),"----------")</f>
        <v>14 h 0 min</v>
      </c>
      <c r="G42" s="2" t="str">
        <f>IF(OR(BancoDados!I41,BancoDados!L41),CONCATENATE(BancoDados!I41," h ",BancoDados!L41," min"),"----------")</f>
        <v>0 h 13 min</v>
      </c>
      <c r="H42" s="2" t="str">
        <f>IF(OR(BancoDados!J41,BancoDados!M41),CONCATENATE(BancoDados!J41," h ",BancoDados!M41," min"),"----------")</f>
        <v>5 h 0 min</v>
      </c>
      <c r="I42" s="2" t="str">
        <f>IF(OR(BancoDados!K41,BancoDados!N41),CONCATENATE(BancoDados!K41," h ",BancoDados!N41," min"),"----------")</f>
        <v>0 h 4 min</v>
      </c>
      <c r="J42" s="2" t="str">
        <f>IF(OR(BancoDados!L41,BancoDados!O41),CONCATENATE(BancoDados!L41," h ",BancoDados!O41," min"),"----------")</f>
        <v>13 h 0 min</v>
      </c>
      <c r="K42" s="2" t="str">
        <f>IF(OR(BancoDados!M41,BancoDados!P41),CONCATENATE(BancoDados!M41," h ",BancoDados!P41," min"),"----------")</f>
        <v>----------</v>
      </c>
      <c r="L42" s="2" t="str">
        <f>CONCATENATE(BancoDados!P41," h ",BancoDados!Q41," min")</f>
        <v>0 h 0 min</v>
      </c>
    </row>
    <row r="43" spans="1:12" ht="15.75" customHeight="1" x14ac:dyDescent="0.25">
      <c r="A43" s="1">
        <v>41</v>
      </c>
      <c r="B43" s="10" t="str">
        <f>BancoDados!B42</f>
        <v>Ivan Nunes Santos</v>
      </c>
      <c r="C43" s="12">
        <f>BancoDados!C42</f>
        <v>2581342</v>
      </c>
      <c r="D43" s="14" t="str">
        <f>BancoDados!D42</f>
        <v>40 h DE</v>
      </c>
      <c r="E43" s="11" t="str">
        <f>CONCATENATE(BancoDados!E42," (",ROUND(BancoDados!F42,0)," h ",ROUND(BancoDados!G42,0)," min)")</f>
        <v>10 (8 h 20 min)</v>
      </c>
      <c r="F43" s="2" t="str">
        <f>IF(OR(BancoDados!H42,BancoDados!K42),CONCATENATE(BancoDados!H42," h ",BancoDados!K42," min"),"----------")</f>
        <v>14 h 45 min</v>
      </c>
      <c r="G43" s="2" t="str">
        <f>IF(OR(BancoDados!I42,BancoDados!L42),CONCATENATE(BancoDados!I42," h ",BancoDados!L42," min"),"----------")</f>
        <v>10 h 18 min</v>
      </c>
      <c r="H43" s="2" t="str">
        <f>IF(OR(BancoDados!J42,BancoDados!M42),CONCATENATE(BancoDados!J42," h ",BancoDados!M42," min"),"----------")</f>
        <v>6 h 20 min</v>
      </c>
      <c r="I43" s="2" t="str">
        <f>IF(OR(BancoDados!K42,BancoDados!N42),CONCATENATE(BancoDados!K42," h ",BancoDados!N42," min"),"----------")</f>
        <v>45 h 0 min</v>
      </c>
      <c r="J43" s="2" t="str">
        <f>IF(OR(BancoDados!L42,BancoDados!O42),CONCATENATE(BancoDados!L42," h ",BancoDados!O42," min"),"----------")</f>
        <v>18 h 0 min</v>
      </c>
      <c r="K43" s="2" t="str">
        <f>IF(OR(BancoDados!M42,BancoDados!P42),CONCATENATE(BancoDados!M42," h ",BancoDados!P42," min"),"----------")</f>
        <v>20 h 0 min</v>
      </c>
      <c r="L43" s="2" t="str">
        <f>CONCATENATE(BancoDados!P42," h ",BancoDados!Q42," min")</f>
        <v>0 h 45 min</v>
      </c>
    </row>
    <row r="44" spans="1:12" ht="15.75" customHeight="1" x14ac:dyDescent="0.25">
      <c r="A44" s="1">
        <v>42</v>
      </c>
      <c r="B44" s="10" t="str">
        <f>BancoDados!B43</f>
        <v>Jeovane Vicente de Sousa</v>
      </c>
      <c r="C44" s="12">
        <f>BancoDados!C43</f>
        <v>1838636</v>
      </c>
      <c r="D44" s="14" t="str">
        <f>BancoDados!D43</f>
        <v>40 h DE</v>
      </c>
      <c r="E44" s="11" t="str">
        <f>CONCATENATE(BancoDados!E43," (",ROUND(BancoDados!F43,0)," h ",ROUND(BancoDados!G43,0)," min)")</f>
        <v>0 (0 h 0 min)</v>
      </c>
      <c r="F44" s="2" t="e">
        <f>IF(OR(BancoDados!H43,BancoDados!K43),CONCATENATE(BancoDados!H43," h ",BancoDados!K43," min"),"----------")</f>
        <v>#VALUE!</v>
      </c>
      <c r="G44" s="2" t="e">
        <f>IF(OR(BancoDados!I43,BancoDados!L43),CONCATENATE(BancoDados!I43," h ",BancoDados!L43," min"),"----------")</f>
        <v>#VALUE!</v>
      </c>
      <c r="H44" s="2" t="e">
        <f>IF(OR(BancoDados!J43,BancoDados!M43),CONCATENATE(BancoDados!J43," h ",BancoDados!M43," min"),"----------")</f>
        <v>#VALUE!</v>
      </c>
      <c r="I44" s="2" t="e">
        <f>IF(OR(BancoDados!K43,BancoDados!N43),CONCATENATE(BancoDados!K43," h ",BancoDados!N43," min"),"----------")</f>
        <v>#VALUE!</v>
      </c>
      <c r="J44" s="2" t="e">
        <f>IF(OR(BancoDados!L43,BancoDados!O43),CONCATENATE(BancoDados!L43," h ",BancoDados!O43," min"),"----------")</f>
        <v>#VALUE!</v>
      </c>
      <c r="K44" s="2" t="e">
        <f>IF(OR(BancoDados!M43,BancoDados!P43),CONCATENATE(BancoDados!M43," h ",BancoDados!P43," min"),"----------")</f>
        <v>#VALUE!</v>
      </c>
      <c r="L44" s="2" t="str">
        <f>CONCATENATE(BancoDados!P43," h ",BancoDados!Q43," min")</f>
        <v xml:space="preserve"> h  min</v>
      </c>
    </row>
    <row r="45" spans="1:12" ht="15.75" customHeight="1" x14ac:dyDescent="0.25">
      <c r="A45" s="1">
        <v>43</v>
      </c>
      <c r="B45" s="10" t="str">
        <f>BancoDados!B44</f>
        <v>João Batista destro Filho</v>
      </c>
      <c r="C45" s="12">
        <f>BancoDados!C44</f>
        <v>1370109</v>
      </c>
      <c r="D45" s="14" t="str">
        <f>BancoDados!D44</f>
        <v>40 h DE</v>
      </c>
      <c r="E45" s="11" t="str">
        <f>CONCATENATE(BancoDados!E44," (",ROUND(BancoDados!F44,0)," h ",ROUND(BancoDados!G44,0)," min)")</f>
        <v>8 (6 h 40 min)</v>
      </c>
      <c r="F45" s="2" t="str">
        <f>IF(OR(BancoDados!H44,BancoDados!K44),CONCATENATE(BancoDados!H44," h ",BancoDados!K44," min"),"----------")</f>
        <v>29 h 0 min</v>
      </c>
      <c r="G45" s="2" t="str">
        <f>IF(OR(BancoDados!I44,BancoDados!L44),CONCATENATE(BancoDados!I44," h ",BancoDados!L44," min"),"----------")</f>
        <v>0 h 10 min</v>
      </c>
      <c r="H45" s="2" t="str">
        <f>IF(OR(BancoDados!J44,BancoDados!M44),CONCATENATE(BancoDados!J44," h ",BancoDados!M44," min"),"----------")</f>
        <v>----------</v>
      </c>
      <c r="I45" s="2" t="str">
        <f>IF(OR(BancoDados!K44,BancoDados!N44),CONCATENATE(BancoDados!K44," h ",BancoDados!N44," min"),"----------")</f>
        <v>----------</v>
      </c>
      <c r="J45" s="2" t="str">
        <f>IF(OR(BancoDados!L44,BancoDados!O44),CONCATENATE(BancoDados!L44," h ",BancoDados!O44," min"),"----------")</f>
        <v>10 h 0 min</v>
      </c>
      <c r="K45" s="2" t="str">
        <f>IF(OR(BancoDados!M44,BancoDados!P44),CONCATENATE(BancoDados!M44," h ",BancoDados!P44," min"),"----------")</f>
        <v>0 h 1 min</v>
      </c>
      <c r="L45" s="2" t="str">
        <f>CONCATENATE(BancoDados!P44," h ",BancoDados!Q44," min")</f>
        <v>1 h 0 min</v>
      </c>
    </row>
    <row r="46" spans="1:12" ht="15.75" customHeight="1" x14ac:dyDescent="0.25">
      <c r="A46" s="1">
        <v>44</v>
      </c>
      <c r="B46" s="10" t="str">
        <f>BancoDados!B45</f>
        <v>Jose Roberto Camacho</v>
      </c>
      <c r="C46" s="12">
        <f>BancoDados!C45</f>
        <v>411642</v>
      </c>
      <c r="D46" s="14" t="str">
        <f>BancoDados!D45</f>
        <v>40 h DE</v>
      </c>
      <c r="E46" s="11" t="str">
        <f>CONCATENATE(BancoDados!E45," (",ROUND(BancoDados!F45,0)," h ",ROUND(BancoDados!G45,0)," min)")</f>
        <v>16 (13 h 20 min)</v>
      </c>
      <c r="F46" s="2" t="str">
        <f>IF(OR(BancoDados!H45,BancoDados!K45),CONCATENATE(BancoDados!H45," h ",BancoDados!K45," min"),"----------")</f>
        <v>25 h 0 min</v>
      </c>
      <c r="G46" s="2" t="str">
        <f>IF(OR(BancoDados!I45,BancoDados!L45),CONCATENATE(BancoDados!I45," h ",BancoDados!L45," min"),"----------")</f>
        <v>----------</v>
      </c>
      <c r="H46" s="2" t="str">
        <f>IF(OR(BancoDados!J45,BancoDados!M45),CONCATENATE(BancoDados!J45," h ",BancoDados!M45," min"),"----------")</f>
        <v>14 h 0 min</v>
      </c>
      <c r="I46" s="2" t="str">
        <f>IF(OR(BancoDados!K45,BancoDados!N45),CONCATENATE(BancoDados!K45," h ",BancoDados!N45," min"),"----------")</f>
        <v>----------</v>
      </c>
      <c r="J46" s="2" t="str">
        <f>IF(OR(BancoDados!L45,BancoDados!O45),CONCATENATE(BancoDados!L45," h ",BancoDados!O45," min"),"----------")</f>
        <v>----------</v>
      </c>
      <c r="K46" s="2" t="str">
        <f>IF(OR(BancoDados!M45,BancoDados!P45),CONCATENATE(BancoDados!M45," h ",BancoDados!P45," min"),"----------")</f>
        <v>0 h 1 min</v>
      </c>
      <c r="L46" s="2" t="str">
        <f>CONCATENATE(BancoDados!P45," h ",BancoDados!Q45," min")</f>
        <v>1 h 0 min</v>
      </c>
    </row>
    <row r="47" spans="1:12" ht="15.75" customHeight="1" x14ac:dyDescent="0.25">
      <c r="A47" s="1">
        <v>45</v>
      </c>
      <c r="B47" s="10" t="str">
        <f>BancoDados!B46</f>
        <v>Jose Rubens Macedo Junior</v>
      </c>
      <c r="C47" s="12">
        <f>BancoDados!C46</f>
        <v>2775805</v>
      </c>
      <c r="D47" s="14" t="str">
        <f>BancoDados!D46</f>
        <v>40 h DE</v>
      </c>
      <c r="E47" s="11" t="str">
        <f>CONCATENATE(BancoDados!E46," (",ROUND(BancoDados!F46,0)," h ",ROUND(BancoDados!G46,0)," min)")</f>
        <v>8 (6 h 40 min)</v>
      </c>
      <c r="F47" s="2" t="str">
        <f>IF(OR(BancoDados!H46,BancoDados!K46),CONCATENATE(BancoDados!H46," h ",BancoDados!K46," min"),"----------")</f>
        <v>11 h 0 min</v>
      </c>
      <c r="G47" s="2" t="str">
        <f>IF(OR(BancoDados!I46,BancoDados!L46),CONCATENATE(BancoDados!I46," h ",BancoDados!L46," min"),"----------")</f>
        <v>40 h 16 min</v>
      </c>
      <c r="H47" s="2" t="str">
        <f>IF(OR(BancoDados!J46,BancoDados!M46),CONCATENATE(BancoDados!J46," h ",BancoDados!M46," min"),"----------")</f>
        <v>10 h 0 min</v>
      </c>
      <c r="I47" s="2" t="str">
        <f>IF(OR(BancoDados!K46,BancoDados!N46),CONCATENATE(BancoDados!K46," h ",BancoDados!N46," min"),"----------")</f>
        <v>0 h 1 min</v>
      </c>
      <c r="J47" s="2" t="str">
        <f>IF(OR(BancoDados!L46,BancoDados!O46),CONCATENATE(BancoDados!L46," h ",BancoDados!O46," min"),"----------")</f>
        <v>16 h 20 min</v>
      </c>
      <c r="K47" s="2" t="str">
        <f>IF(OR(BancoDados!M46,BancoDados!P46),CONCATENATE(BancoDados!M46," h ",BancoDados!P46," min"),"----------")</f>
        <v>0 h 1 min</v>
      </c>
      <c r="L47" s="2" t="str">
        <f>CONCATENATE(BancoDados!P46," h ",BancoDados!Q46," min")</f>
        <v>1 h 0 min</v>
      </c>
    </row>
    <row r="48" spans="1:12" ht="15.75" customHeight="1" x14ac:dyDescent="0.25">
      <c r="A48" s="1">
        <v>46</v>
      </c>
      <c r="B48" s="10" t="str">
        <f>BancoDados!B47</f>
        <v>Josué Silva de Morais</v>
      </c>
      <c r="C48" s="12">
        <f>BancoDados!C47</f>
        <v>1839411</v>
      </c>
      <c r="D48" s="14" t="str">
        <f>BancoDados!D47</f>
        <v>40 h DE</v>
      </c>
      <c r="E48" s="11" t="str">
        <f>CONCATENATE(BancoDados!E47," (",ROUND(BancoDados!F47,0)," h ",ROUND(BancoDados!G47,0)," min)")</f>
        <v>10 (8 h 20 min)</v>
      </c>
      <c r="F48" s="2" t="str">
        <f>IF(OR(BancoDados!H47,BancoDados!K47),CONCATENATE(BancoDados!H47," h ",BancoDados!K47," min"),"----------")</f>
        <v>15 h 0 min</v>
      </c>
      <c r="G48" s="2" t="str">
        <f>IF(OR(BancoDados!I47,BancoDados!L47),CONCATENATE(BancoDados!I47," h ",BancoDados!L47," min"),"----------")</f>
        <v>20 h 8 min</v>
      </c>
      <c r="H48" s="2" t="str">
        <f>IF(OR(BancoDados!J47,BancoDados!M47),CONCATENATE(BancoDados!J47," h ",BancoDados!M47," min"),"----------")</f>
        <v>6 h 0 min</v>
      </c>
      <c r="I48" s="2" t="str">
        <f>IF(OR(BancoDados!K47,BancoDados!N47),CONCATENATE(BancoDados!K47," h ",BancoDados!N47," min"),"----------")</f>
        <v>----------</v>
      </c>
      <c r="J48" s="2" t="str">
        <f>IF(OR(BancoDados!L47,BancoDados!O47),CONCATENATE(BancoDados!L47," h ",BancoDados!O47," min"),"----------")</f>
        <v>8 h 30 min</v>
      </c>
      <c r="K48" s="2" t="str">
        <f>IF(OR(BancoDados!M47,BancoDados!P47),CONCATENATE(BancoDados!M47," h ",BancoDados!P47," min"),"----------")</f>
        <v>0 h 10 min</v>
      </c>
      <c r="L48" s="2" t="str">
        <f>CONCATENATE(BancoDados!P47," h ",BancoDados!Q47," min")</f>
        <v>10 h 0 min</v>
      </c>
    </row>
    <row r="49" spans="1:12" ht="15.75" customHeight="1" x14ac:dyDescent="0.25">
      <c r="A49" s="1">
        <v>47</v>
      </c>
      <c r="B49" s="10" t="str">
        <f>BancoDados!B48</f>
        <v>Júlio Cézar Coelho</v>
      </c>
      <c r="C49" s="12">
        <f>BancoDados!C48</f>
        <v>2866267</v>
      </c>
      <c r="D49" s="14" t="str">
        <f>BancoDados!D48</f>
        <v>40 h DE</v>
      </c>
      <c r="E49" s="11" t="str">
        <f>CONCATENATE(BancoDados!E48," (",ROUND(BancoDados!F48,0)," h ",ROUND(BancoDados!G48,0)," min)")</f>
        <v>0 (0 h 0 min)</v>
      </c>
      <c r="F49" s="2" t="e">
        <f>IF(OR(BancoDados!H48,BancoDados!K48),CONCATENATE(BancoDados!H48," h ",BancoDados!K48," min"),"----------")</f>
        <v>#VALUE!</v>
      </c>
      <c r="G49" s="2" t="e">
        <f>IF(OR(BancoDados!I48,BancoDados!L48),CONCATENATE(BancoDados!I48," h ",BancoDados!L48," min"),"----------")</f>
        <v>#VALUE!</v>
      </c>
      <c r="H49" s="2" t="e">
        <f>IF(OR(BancoDados!J48,BancoDados!M48),CONCATENATE(BancoDados!J48," h ",BancoDados!M48," min"),"----------")</f>
        <v>#VALUE!</v>
      </c>
      <c r="I49" s="2" t="e">
        <f>IF(OR(BancoDados!K48,BancoDados!N48),CONCATENATE(BancoDados!K48," h ",BancoDados!N48," min"),"----------")</f>
        <v>#VALUE!</v>
      </c>
      <c r="J49" s="2" t="e">
        <f>IF(OR(BancoDados!L48,BancoDados!O48),CONCATENATE(BancoDados!L48," h ",BancoDados!O48," min"),"----------")</f>
        <v>#VALUE!</v>
      </c>
      <c r="K49" s="2" t="e">
        <f>IF(OR(BancoDados!M48,BancoDados!P48),CONCATENATE(BancoDados!M48," h ",BancoDados!P48," min"),"----------")</f>
        <v>#VALUE!</v>
      </c>
      <c r="L49" s="2" t="str">
        <f>CONCATENATE(BancoDados!P48," h ",BancoDados!Q48," min")</f>
        <v xml:space="preserve"> h  min</v>
      </c>
    </row>
    <row r="50" spans="1:12" ht="15.75" customHeight="1" x14ac:dyDescent="0.25">
      <c r="A50" s="1">
        <v>48</v>
      </c>
      <c r="B50" s="10" t="str">
        <f>BancoDados!B49</f>
        <v>Karine Barbosa Carbonaro</v>
      </c>
      <c r="C50" s="12">
        <f>BancoDados!C49</f>
        <v>1847376</v>
      </c>
      <c r="D50" s="14" t="str">
        <f>BancoDados!D49</f>
        <v>40 h DE</v>
      </c>
      <c r="E50" s="11" t="str">
        <f>CONCATENATE(BancoDados!E49," (",ROUND(BancoDados!F49,0)," h ",ROUND(BancoDados!G49,0)," min)")</f>
        <v>14 (11 h 40 min)</v>
      </c>
      <c r="F50" s="2" t="str">
        <f>IF(OR(BancoDados!H49,BancoDados!K49),CONCATENATE(BancoDados!H49," h ",BancoDados!K49," min"),"----------")</f>
        <v>24 h 0 min</v>
      </c>
      <c r="G50" s="2" t="str">
        <f>IF(OR(BancoDados!I49,BancoDados!L49),CONCATENATE(BancoDados!I49," h ",BancoDados!L49," min"),"----------")</f>
        <v>0 h 2 min</v>
      </c>
      <c r="H50" s="2" t="str">
        <f>IF(OR(BancoDados!J49,BancoDados!M49),CONCATENATE(BancoDados!J49," h ",BancoDados!M49," min"),"----------")</f>
        <v>12 h 0 min</v>
      </c>
      <c r="I50" s="2" t="str">
        <f>IF(OR(BancoDados!K49,BancoDados!N49),CONCATENATE(BancoDados!K49," h ",BancoDados!N49," min"),"----------")</f>
        <v>0 h 2 min</v>
      </c>
      <c r="J50" s="2" t="str">
        <f>IF(OR(BancoDados!L49,BancoDados!O49),CONCATENATE(BancoDados!L49," h ",BancoDados!O49," min"),"----------")</f>
        <v>2 h 0 min</v>
      </c>
      <c r="K50" s="2" t="str">
        <f>IF(OR(BancoDados!M49,BancoDados!P49),CONCATENATE(BancoDados!M49," h ",BancoDados!P49," min"),"----------")</f>
        <v>----------</v>
      </c>
      <c r="L50" s="2" t="str">
        <f>CONCATENATE(BancoDados!P49," h ",BancoDados!Q49," min")</f>
        <v>0 h 0 min</v>
      </c>
    </row>
    <row r="51" spans="1:12" ht="15.75" customHeight="1" x14ac:dyDescent="0.25">
      <c r="A51" s="1">
        <v>49</v>
      </c>
      <c r="B51" s="10" t="str">
        <f>BancoDados!B50</f>
        <v>Keiji Yamanaka</v>
      </c>
      <c r="C51" s="12">
        <f>BancoDados!C50</f>
        <v>411646</v>
      </c>
      <c r="D51" s="14" t="str">
        <f>BancoDados!D50</f>
        <v>40 h DE</v>
      </c>
      <c r="E51" s="11" t="str">
        <f>CONCATENATE(BancoDados!E50," (",ROUND(BancoDados!F50,0)," h ",ROUND(BancoDados!G50,0)," min)")</f>
        <v>4 (3 h 20 min)</v>
      </c>
      <c r="F51" s="2" t="str">
        <f>IF(OR(BancoDados!H50,BancoDados!K50),CONCATENATE(BancoDados!H50," h ",BancoDados!K50," min"),"----------")</f>
        <v>21 h 0 min</v>
      </c>
      <c r="G51" s="2" t="str">
        <f>IF(OR(BancoDados!I50,BancoDados!L50),CONCATENATE(BancoDados!I50," h ",BancoDados!L50," min"),"----------")</f>
        <v>0 h 13 min</v>
      </c>
      <c r="H51" s="2" t="str">
        <f>IF(OR(BancoDados!J50,BancoDados!M50),CONCATENATE(BancoDados!J50," h ",BancoDados!M50," min"),"----------")</f>
        <v>2 h 0 min</v>
      </c>
      <c r="I51" s="2" t="str">
        <f>IF(OR(BancoDados!K50,BancoDados!N50),CONCATENATE(BancoDados!K50," h ",BancoDados!N50," min"),"----------")</f>
        <v>----------</v>
      </c>
      <c r="J51" s="2" t="str">
        <f>IF(OR(BancoDados!L50,BancoDados!O50),CONCATENATE(BancoDados!L50," h ",BancoDados!O50," min"),"----------")</f>
        <v>13 h 0 min</v>
      </c>
      <c r="K51" s="2" t="str">
        <f>IF(OR(BancoDados!M50,BancoDados!P50),CONCATENATE(BancoDados!M50," h ",BancoDados!P50," min"),"----------")</f>
        <v>0 h 2 min</v>
      </c>
      <c r="L51" s="2" t="str">
        <f>CONCATENATE(BancoDados!P50," h ",BancoDados!Q50," min")</f>
        <v>2 h 0 min</v>
      </c>
    </row>
    <row r="52" spans="1:12" ht="15.75" customHeight="1" x14ac:dyDescent="0.25">
      <c r="A52" s="1">
        <v>50</v>
      </c>
      <c r="B52" s="10" t="str">
        <f>BancoDados!B51</f>
        <v>Kil Jin Brandini Park</v>
      </c>
      <c r="C52" s="12">
        <f>BancoDados!C51</f>
        <v>1933801</v>
      </c>
      <c r="D52" s="14" t="str">
        <f>BancoDados!D51</f>
        <v>40 h DE</v>
      </c>
      <c r="E52" s="11" t="str">
        <f>CONCATENATE(BancoDados!E51," (",ROUND(BancoDados!F51,0)," h ",ROUND(BancoDados!G51,0)," min)")</f>
        <v>12 (10 h 0 min)</v>
      </c>
      <c r="F52" s="2" t="str">
        <f>IF(OR(BancoDados!H51,BancoDados!K51),CONCATENATE(BancoDados!H51," h ",BancoDados!K51," min"),"----------")</f>
        <v>19 h 0 min</v>
      </c>
      <c r="G52" s="2" t="str">
        <f>IF(OR(BancoDados!I51,BancoDados!L51),CONCATENATE(BancoDados!I51," h ",BancoDados!L51," min"),"----------")</f>
        <v>0 h 10 min</v>
      </c>
      <c r="H52" s="2" t="str">
        <f>IF(OR(BancoDados!J51,BancoDados!M51),CONCATENATE(BancoDados!J51," h ",BancoDados!M51," min"),"----------")</f>
        <v>9 h 0 min</v>
      </c>
      <c r="I52" s="2" t="str">
        <f>IF(OR(BancoDados!K51,BancoDados!N51),CONCATENATE(BancoDados!K51," h ",BancoDados!N51," min"),"----------")</f>
        <v>----------</v>
      </c>
      <c r="J52" s="2" t="str">
        <f>IF(OR(BancoDados!L51,BancoDados!O51),CONCATENATE(BancoDados!L51," h ",BancoDados!O51," min"),"----------")</f>
        <v>10 h 0 min</v>
      </c>
      <c r="K52" s="2" t="str">
        <f>IF(OR(BancoDados!M51,BancoDados!P51),CONCATENATE(BancoDados!M51," h ",BancoDados!P51," min"),"----------")</f>
        <v>0 h 2 min</v>
      </c>
      <c r="L52" s="2" t="str">
        <f>CONCATENATE(BancoDados!P51," h ",BancoDados!Q51," min")</f>
        <v>2 h 0 min</v>
      </c>
    </row>
    <row r="53" spans="1:12" ht="15.75" customHeight="1" x14ac:dyDescent="0.25">
      <c r="A53" s="1">
        <v>51</v>
      </c>
      <c r="B53" s="10" t="str">
        <f>BancoDados!B52</f>
        <v>Kleiber David Rodrigues</v>
      </c>
      <c r="C53" s="12">
        <f>BancoDados!C52</f>
        <v>411647</v>
      </c>
      <c r="D53" s="14" t="str">
        <f>BancoDados!D52</f>
        <v>40 h DE</v>
      </c>
      <c r="E53" s="11" t="str">
        <f>CONCATENATE(BancoDados!E52," (",ROUND(BancoDados!F52,0)," h ",ROUND(BancoDados!G52,0)," min)")</f>
        <v>16 (13 h 20 min)</v>
      </c>
      <c r="F53" s="2" t="str">
        <f>IF(OR(BancoDados!H52,BancoDados!K52),CONCATENATE(BancoDados!H52," h ",BancoDados!K52," min"),"----------")</f>
        <v>30 h 0 min</v>
      </c>
      <c r="G53" s="2" t="str">
        <f>IF(OR(BancoDados!I52,BancoDados!L52),CONCATENATE(BancoDados!I52," h ",BancoDados!L52," min"),"----------")</f>
        <v>----------</v>
      </c>
      <c r="H53" s="2" t="str">
        <f>IF(OR(BancoDados!J52,BancoDados!M52),CONCATENATE(BancoDados!J52," h ",BancoDados!M52," min"),"----------")</f>
        <v>6 h 0 min</v>
      </c>
      <c r="I53" s="2" t="str">
        <f>IF(OR(BancoDados!K52,BancoDados!N52),CONCATENATE(BancoDados!K52," h ",BancoDados!N52," min"),"----------")</f>
        <v>0 h 2 min</v>
      </c>
      <c r="J53" s="2" t="str">
        <f>IF(OR(BancoDados!L52,BancoDados!O52),CONCATENATE(BancoDados!L52," h ",BancoDados!O52," min"),"----------")</f>
        <v>----------</v>
      </c>
      <c r="K53" s="2" t="str">
        <f>IF(OR(BancoDados!M52,BancoDados!P52),CONCATENATE(BancoDados!M52," h ",BancoDados!P52," min"),"----------")</f>
        <v>----------</v>
      </c>
      <c r="L53" s="2" t="str">
        <f>CONCATENATE(BancoDados!P52," h ",BancoDados!Q52," min")</f>
        <v>0 h 0 min</v>
      </c>
    </row>
    <row r="54" spans="1:12" ht="15.75" customHeight="1" x14ac:dyDescent="0.25">
      <c r="A54" s="1">
        <v>52</v>
      </c>
      <c r="B54" s="10" t="str">
        <f>BancoDados!B53</f>
        <v>Lorenço Santos Vasconcelos</v>
      </c>
      <c r="C54" s="12">
        <f>BancoDados!C53</f>
        <v>3043959</v>
      </c>
      <c r="D54" s="14" t="str">
        <f>BancoDados!D53</f>
        <v>40 h DE</v>
      </c>
      <c r="E54" s="11" t="str">
        <f>CONCATENATE(BancoDados!E53," (",ROUND(BancoDados!F53,0)," h ",ROUND(BancoDados!G53,0)," min)")</f>
        <v>15 (12 h 30 min)</v>
      </c>
      <c r="F54" s="2" t="str">
        <f>IF(OR(BancoDados!H53,BancoDados!K53),CONCATENATE(BancoDados!H53," h ",BancoDados!K53," min"),"----------")</f>
        <v>28 h 0 min</v>
      </c>
      <c r="G54" s="2" t="str">
        <f>IF(OR(BancoDados!I53,BancoDados!L53),CONCATENATE(BancoDados!I53," h ",BancoDados!L53," min"),"----------")</f>
        <v>0 h 10 min</v>
      </c>
      <c r="H54" s="2" t="str">
        <f>IF(OR(BancoDados!J53,BancoDados!M53),CONCATENATE(BancoDados!J53," h ",BancoDados!M53," min"),"----------")</f>
        <v>1 h 0 min</v>
      </c>
      <c r="I54" s="2" t="str">
        <f>IF(OR(BancoDados!K53,BancoDados!N53),CONCATENATE(BancoDados!K53," h ",BancoDados!N53," min"),"----------")</f>
        <v>----------</v>
      </c>
      <c r="J54" s="2" t="str">
        <f>IF(OR(BancoDados!L53,BancoDados!O53),CONCATENATE(BancoDados!L53," h ",BancoDados!O53," min"),"----------")</f>
        <v>10 h 0 min</v>
      </c>
      <c r="K54" s="2" t="str">
        <f>IF(OR(BancoDados!M53,BancoDados!P53),CONCATENATE(BancoDados!M53," h ",BancoDados!P53," min"),"----------")</f>
        <v>----------</v>
      </c>
      <c r="L54" s="2" t="str">
        <f>CONCATENATE(BancoDados!P53," h ",BancoDados!Q53," min")</f>
        <v>0 h 0 min</v>
      </c>
    </row>
    <row r="55" spans="1:12" ht="15.75" customHeight="1" x14ac:dyDescent="0.25">
      <c r="A55" s="1">
        <v>53</v>
      </c>
      <c r="B55" s="10" t="str">
        <f>BancoDados!B54</f>
        <v>Luciano Coutinho Gomes</v>
      </c>
      <c r="C55" s="12">
        <f>BancoDados!C54</f>
        <v>4218463</v>
      </c>
      <c r="D55" s="14" t="str">
        <f>BancoDados!D54</f>
        <v>40 h DE</v>
      </c>
      <c r="E55" s="11" t="str">
        <f>CONCATENATE(BancoDados!E54," (",ROUND(BancoDados!F54,0)," h ",ROUND(BancoDados!G54,0)," min)")</f>
        <v>10 (8 h 20 min)</v>
      </c>
      <c r="F55" s="2" t="str">
        <f>IF(OR(BancoDados!H54,BancoDados!K54),CONCATENATE(BancoDados!H54," h ",BancoDados!K54," min"),"----------")</f>
        <v>15 h 0 min</v>
      </c>
      <c r="G55" s="2" t="str">
        <f>IF(OR(BancoDados!I54,BancoDados!L54),CONCATENATE(BancoDados!I54," h ",BancoDados!L54," min"),"----------")</f>
        <v>0 h 9 min</v>
      </c>
      <c r="H55" s="2" t="str">
        <f>IF(OR(BancoDados!J54,BancoDados!M54),CONCATENATE(BancoDados!J54," h ",BancoDados!M54," min"),"----------")</f>
        <v>8 h 0 min</v>
      </c>
      <c r="I55" s="2" t="str">
        <f>IF(OR(BancoDados!K54,BancoDados!N54),CONCATENATE(BancoDados!K54," h ",BancoDados!N54," min"),"----------")</f>
        <v>----------</v>
      </c>
      <c r="J55" s="2" t="str">
        <f>IF(OR(BancoDados!L54,BancoDados!O54),CONCATENATE(BancoDados!L54," h ",BancoDados!O54," min"),"----------")</f>
        <v>9 h 0 min</v>
      </c>
      <c r="K55" s="2" t="str">
        <f>IF(OR(BancoDados!M54,BancoDados!P54),CONCATENATE(BancoDados!M54," h ",BancoDados!P54," min"),"----------")</f>
        <v>0 h 4 min</v>
      </c>
      <c r="L55" s="2" t="str">
        <f>CONCATENATE(BancoDados!P54," h ",BancoDados!Q54," min")</f>
        <v>4 h 0 min</v>
      </c>
    </row>
    <row r="56" spans="1:12" ht="15.75" customHeight="1" x14ac:dyDescent="0.25">
      <c r="A56" s="1">
        <v>54</v>
      </c>
      <c r="B56" s="10" t="str">
        <f>BancoDados!B55</f>
        <v>Luciano Vieira Lima</v>
      </c>
      <c r="C56" s="12">
        <f>BancoDados!C55</f>
        <v>412531</v>
      </c>
      <c r="D56" s="14" t="str">
        <f>BancoDados!D55</f>
        <v>40 h DE</v>
      </c>
      <c r="E56" s="11" t="str">
        <f>CONCATENATE(BancoDados!E55," (",ROUND(BancoDados!F55,0)," h ",ROUND(BancoDados!G55,0)," min)")</f>
        <v>18 (15 h 0 min)</v>
      </c>
      <c r="F56" s="2" t="str">
        <f>IF(OR(BancoDados!H55,BancoDados!K55),CONCATENATE(BancoDados!H55," h ",BancoDados!K55," min"),"----------")</f>
        <v>22 h 0 min</v>
      </c>
      <c r="G56" s="2" t="str">
        <f>IF(OR(BancoDados!I55,BancoDados!L55),CONCATENATE(BancoDados!I55," h ",BancoDados!L55," min"),"----------")</f>
        <v>15 h 2 min</v>
      </c>
      <c r="H56" s="2" t="str">
        <f>IF(OR(BancoDados!J55,BancoDados!M55),CONCATENATE(BancoDados!J55," h ",BancoDados!M55," min"),"----------")</f>
        <v>13 h 30 min</v>
      </c>
      <c r="I56" s="2" t="str">
        <f>IF(OR(BancoDados!K55,BancoDados!N55),CONCATENATE(BancoDados!K55," h ",BancoDados!N55," min"),"----------")</f>
        <v>----------</v>
      </c>
      <c r="J56" s="2" t="str">
        <f>IF(OR(BancoDados!L55,BancoDados!O55),CONCATENATE(BancoDados!L55," h ",BancoDados!O55," min"),"----------")</f>
        <v>2 h 0 min</v>
      </c>
      <c r="K56" s="2" t="str">
        <f>IF(OR(BancoDados!M55,BancoDados!P55),CONCATENATE(BancoDados!M55," h ",BancoDados!P55," min"),"----------")</f>
        <v>30 h 0 min</v>
      </c>
      <c r="L56" s="2" t="str">
        <f>CONCATENATE(BancoDados!P55," h ",BancoDados!Q55," min")</f>
        <v>0 h 40 min</v>
      </c>
    </row>
    <row r="57" spans="1:12" ht="15.75" customHeight="1" x14ac:dyDescent="0.25">
      <c r="A57" s="1">
        <v>55</v>
      </c>
      <c r="B57" s="10" t="str">
        <f>BancoDados!B56</f>
        <v>Luciano Xavier Medeiros</v>
      </c>
      <c r="C57" s="12">
        <f>BancoDados!C56</f>
        <v>2554694</v>
      </c>
      <c r="D57" s="14" t="str">
        <f>BancoDados!D56</f>
        <v>40 h DE</v>
      </c>
      <c r="E57" s="11" t="str">
        <f>CONCATENATE(BancoDados!E56," (",ROUND(BancoDados!F56,0)," h ",ROUND(BancoDados!G56,0)," min)")</f>
        <v>16 (13 h 20 min)</v>
      </c>
      <c r="F57" s="2" t="str">
        <f>IF(OR(BancoDados!H56,BancoDados!K56),CONCATENATE(BancoDados!H56," h ",BancoDados!K56," min"),"----------")</f>
        <v>29 h 0 min</v>
      </c>
      <c r="G57" s="2" t="str">
        <f>IF(OR(BancoDados!I56,BancoDados!L56),CONCATENATE(BancoDados!I56," h ",BancoDados!L56," min"),"----------")</f>
        <v>20 h 3 min</v>
      </c>
      <c r="H57" s="2" t="str">
        <f>IF(OR(BancoDados!J56,BancoDados!M56),CONCATENATE(BancoDados!J56," h ",BancoDados!M56," min"),"----------")</f>
        <v>----------</v>
      </c>
      <c r="I57" s="2" t="str">
        <f>IF(OR(BancoDados!K56,BancoDados!N56),CONCATENATE(BancoDados!K56," h ",BancoDados!N56," min"),"----------")</f>
        <v>0 h 2 min</v>
      </c>
      <c r="J57" s="2" t="str">
        <f>IF(OR(BancoDados!L56,BancoDados!O56),CONCATENATE(BancoDados!L56," h ",BancoDados!O56," min"),"----------")</f>
        <v>3 h 40 min</v>
      </c>
      <c r="K57" s="2" t="str">
        <f>IF(OR(BancoDados!M56,BancoDados!P56),CONCATENATE(BancoDados!M56," h ",BancoDados!P56," min"),"----------")</f>
        <v>0 h 1 min</v>
      </c>
      <c r="L57" s="2" t="str">
        <f>CONCATENATE(BancoDados!P56," h ",BancoDados!Q56," min")</f>
        <v>1 h 0 min</v>
      </c>
    </row>
    <row r="58" spans="1:12" ht="15.75" customHeight="1" x14ac:dyDescent="0.25">
      <c r="A58" s="1">
        <v>56</v>
      </c>
      <c r="B58" s="10" t="str">
        <f>BancoDados!B57</f>
        <v>Luiz Carlos Gomes de Freitas</v>
      </c>
      <c r="C58" s="12">
        <f>BancoDados!C57</f>
        <v>2461303</v>
      </c>
      <c r="D58" s="14" t="str">
        <f>BancoDados!D57</f>
        <v>40 h DE</v>
      </c>
      <c r="E58" s="11" t="str">
        <f>CONCATENATE(BancoDados!E57," (",ROUND(BancoDados!F57,0)," h ",ROUND(BancoDados!G57,0)," min)")</f>
        <v>14 (11 h 40 min)</v>
      </c>
      <c r="F58" s="2" t="str">
        <f>IF(OR(BancoDados!H57,BancoDados!K57),CONCATENATE(BancoDados!H57," h ",BancoDados!K57," min"),"----------")</f>
        <v>22 h 0 min</v>
      </c>
      <c r="G58" s="2" t="str">
        <f>IF(OR(BancoDados!I57,BancoDados!L57),CONCATENATE(BancoDados!I57," h ",BancoDados!L57," min"),"----------")</f>
        <v>10 h 4 min</v>
      </c>
      <c r="H58" s="2" t="str">
        <f>IF(OR(BancoDados!J57,BancoDados!M57),CONCATENATE(BancoDados!J57," h ",BancoDados!M57," min"),"----------")</f>
        <v>12 h 50 min</v>
      </c>
      <c r="I58" s="2" t="str">
        <f>IF(OR(BancoDados!K57,BancoDados!N57),CONCATENATE(BancoDados!K57," h ",BancoDados!N57," min"),"----------")</f>
        <v>----------</v>
      </c>
      <c r="J58" s="2" t="str">
        <f>IF(OR(BancoDados!L57,BancoDados!O57),CONCATENATE(BancoDados!L57," h ",BancoDados!O57," min"),"----------")</f>
        <v>4 h 0 min</v>
      </c>
      <c r="K58" s="2" t="str">
        <f>IF(OR(BancoDados!M57,BancoDados!P57),CONCATENATE(BancoDados!M57," h ",BancoDados!P57," min"),"----------")</f>
        <v>50 h 1 min</v>
      </c>
      <c r="L58" s="2" t="str">
        <f>CONCATENATE(BancoDados!P57," h ",BancoDados!Q57," min")</f>
        <v>1 h 0 min</v>
      </c>
    </row>
    <row r="59" spans="1:12" ht="15.75" customHeight="1" x14ac:dyDescent="0.25">
      <c r="A59" s="1">
        <v>57</v>
      </c>
      <c r="B59" s="10" t="str">
        <f>BancoDados!B58</f>
        <v xml:space="preserve">Marcelo Barros de Almeida </v>
      </c>
      <c r="C59" s="12">
        <f>BancoDados!C58</f>
        <v>2126945</v>
      </c>
      <c r="D59" s="14" t="str">
        <f>BancoDados!D58</f>
        <v>40 h DE</v>
      </c>
      <c r="E59" s="11" t="str">
        <f>CONCATENATE(BancoDados!E58," (",ROUND(BancoDados!F58,0)," h ",ROUND(BancoDados!G58,0)," min)")</f>
        <v>6 (5 h 0 min)</v>
      </c>
      <c r="F59" s="2" t="str">
        <f>IF(OR(BancoDados!H58,BancoDados!K58),CONCATENATE(BancoDados!H58," h ",BancoDados!K58," min"),"----------")</f>
        <v>15 h 33 min</v>
      </c>
      <c r="G59" s="2" t="str">
        <f>IF(OR(BancoDados!I58,BancoDados!L58),CONCATENATE(BancoDados!I58," h ",BancoDados!L58," min"),"----------")</f>
        <v>67 h 1 min</v>
      </c>
      <c r="H59" s="2" t="str">
        <f>IF(OR(BancoDados!J58,BancoDados!M58),CONCATENATE(BancoDados!J58," h ",BancoDados!M58," min"),"----------")</f>
        <v>0 h 50 min</v>
      </c>
      <c r="I59" s="2" t="str">
        <f>IF(OR(BancoDados!K58,BancoDados!N58),CONCATENATE(BancoDados!K58," h ",BancoDados!N58," min"),"----------")</f>
        <v>33 h 20 min</v>
      </c>
      <c r="J59" s="2" t="str">
        <f>IF(OR(BancoDados!L58,BancoDados!O58),CONCATENATE(BancoDados!L58," h ",BancoDados!O58," min"),"----------")</f>
        <v>1 h 0 min</v>
      </c>
      <c r="K59" s="2" t="str">
        <f>IF(OR(BancoDados!M58,BancoDados!P58),CONCATENATE(BancoDados!M58," h ",BancoDados!P58," min"),"----------")</f>
        <v>50 h 1 min</v>
      </c>
      <c r="L59" s="2" t="str">
        <f>CONCATENATE(BancoDados!P58," h ",BancoDados!Q58," min")</f>
        <v>1 h 0 min</v>
      </c>
    </row>
    <row r="60" spans="1:12" ht="15.75" customHeight="1" x14ac:dyDescent="0.25">
      <c r="A60" s="1">
        <v>58</v>
      </c>
      <c r="B60" s="10" t="str">
        <f>BancoDados!B59</f>
        <v>Marcelo Rodrigues de Sousa</v>
      </c>
      <c r="C60" s="12">
        <f>BancoDados!C59</f>
        <v>413277</v>
      </c>
      <c r="D60" s="14" t="str">
        <f>BancoDados!D59</f>
        <v>40 h DE</v>
      </c>
      <c r="E60" s="11" t="str">
        <f>CONCATENATE(BancoDados!E59," (",ROUND(BancoDados!F59,0)," h ",ROUND(BancoDados!G59,0)," min)")</f>
        <v>0 (0 h 0 min)</v>
      </c>
      <c r="F60" s="2" t="e">
        <f>IF(OR(BancoDados!H59,BancoDados!K59),CONCATENATE(BancoDados!H59," h ",BancoDados!K59," min"),"----------")</f>
        <v>#VALUE!</v>
      </c>
      <c r="G60" s="2" t="e">
        <f>IF(OR(BancoDados!I59,BancoDados!L59),CONCATENATE(BancoDados!I59," h ",BancoDados!L59," min"),"----------")</f>
        <v>#VALUE!</v>
      </c>
      <c r="H60" s="2" t="e">
        <f>IF(OR(BancoDados!J59,BancoDados!M59),CONCATENATE(BancoDados!J59," h ",BancoDados!M59," min"),"----------")</f>
        <v>#VALUE!</v>
      </c>
      <c r="I60" s="2" t="e">
        <f>IF(OR(BancoDados!K59,BancoDados!N59),CONCATENATE(BancoDados!K59," h ",BancoDados!N59," min"),"----------")</f>
        <v>#VALUE!</v>
      </c>
      <c r="J60" s="2" t="e">
        <f>IF(OR(BancoDados!L59,BancoDados!O59),CONCATENATE(BancoDados!L59," h ",BancoDados!O59," min"),"----------")</f>
        <v>#VALUE!</v>
      </c>
      <c r="K60" s="2" t="e">
        <f>IF(OR(BancoDados!M59,BancoDados!P59),CONCATENATE(BancoDados!M59," h ",BancoDados!P59," min"),"----------")</f>
        <v>#VALUE!</v>
      </c>
      <c r="L60" s="2" t="str">
        <f>CONCATENATE(BancoDados!P59," h ",BancoDados!Q59," min")</f>
        <v xml:space="preserve"> h  min</v>
      </c>
    </row>
    <row r="61" spans="1:12" ht="15.75" customHeight="1" x14ac:dyDescent="0.25">
      <c r="A61" s="1">
        <v>59</v>
      </c>
      <c r="B61" s="10" t="str">
        <f>BancoDados!B60</f>
        <v>Marcio Jose da Cunha</v>
      </c>
      <c r="C61" s="12">
        <f>BancoDados!C60</f>
        <v>2891218</v>
      </c>
      <c r="D61" s="14" t="str">
        <f>BancoDados!D60</f>
        <v>40 h DE</v>
      </c>
      <c r="E61" s="11" t="str">
        <f>CONCATENATE(BancoDados!E60," (",ROUND(BancoDados!F60,0)," h ",ROUND(BancoDados!G60,0)," min)")</f>
        <v>5 (4 h 10 min)</v>
      </c>
      <c r="F61" s="2" t="str">
        <f>IF(OR(BancoDados!H60,BancoDados!K60),CONCATENATE(BancoDados!H60," h ",BancoDados!K60," min"),"----------")</f>
        <v>15 h 12 min</v>
      </c>
      <c r="G61" s="2" t="str">
        <f>IF(OR(BancoDados!I60,BancoDados!L60),CONCATENATE(BancoDados!I60," h ",BancoDados!L60," min"),"----------")</f>
        <v>18 h 4 min</v>
      </c>
      <c r="H61" s="2" t="str">
        <f>IF(OR(BancoDados!J60,BancoDados!M60),CONCATENATE(BancoDados!J60," h ",BancoDados!M60," min"),"----------")</f>
        <v>0 h 12 min</v>
      </c>
      <c r="I61" s="2" t="str">
        <f>IF(OR(BancoDados!K60,BancoDados!N60),CONCATENATE(BancoDados!K60," h ",BancoDados!N60," min"),"----------")</f>
        <v>12 h 20 min</v>
      </c>
      <c r="J61" s="2" t="str">
        <f>IF(OR(BancoDados!L60,BancoDados!O60),CONCATENATE(BancoDados!L60," h ",BancoDados!O60," min"),"----------")</f>
        <v>4 h 0 min</v>
      </c>
      <c r="K61" s="2" t="str">
        <f>IF(OR(BancoDados!M60,BancoDados!P60),CONCATENATE(BancoDados!M60," h ",BancoDados!P60," min"),"----------")</f>
        <v>12 h 0 min</v>
      </c>
      <c r="L61" s="2" t="str">
        <f>CONCATENATE(BancoDados!P60," h ",BancoDados!Q60," min")</f>
        <v>0 h 18 min</v>
      </c>
    </row>
    <row r="62" spans="1:12" ht="15.75" customHeight="1" x14ac:dyDescent="0.25">
      <c r="A62" s="1">
        <v>60</v>
      </c>
      <c r="B62" s="10" t="str">
        <f>BancoDados!B61</f>
        <v>Milena Bueno Pereira Carneiro</v>
      </c>
      <c r="C62" s="12">
        <f>BancoDados!C61</f>
        <v>2532569</v>
      </c>
      <c r="D62" s="14" t="str">
        <f>BancoDados!D61</f>
        <v>40 h DE</v>
      </c>
      <c r="E62" s="11" t="str">
        <f>CONCATENATE(BancoDados!E61," (",ROUND(BancoDados!F61,0)," h ",ROUND(BancoDados!G61,0)," min)")</f>
        <v>12 (10 h 0 min)</v>
      </c>
      <c r="F62" s="2" t="str">
        <f>IF(OR(BancoDados!H61,BancoDados!K61),CONCATENATE(BancoDados!H61," h ",BancoDados!K61," min"),"----------")</f>
        <v>26 h 0 min</v>
      </c>
      <c r="G62" s="2" t="str">
        <f>IF(OR(BancoDados!I61,BancoDados!L61),CONCATENATE(BancoDados!I61," h ",BancoDados!L61," min"),"----------")</f>
        <v>----------</v>
      </c>
      <c r="H62" s="2" t="str">
        <f>IF(OR(BancoDados!J61,BancoDados!M61),CONCATENATE(BancoDados!J61," h ",BancoDados!M61," min"),"----------")</f>
        <v>9 h 0 min</v>
      </c>
      <c r="I62" s="2" t="str">
        <f>IF(OR(BancoDados!K61,BancoDados!N61),CONCATENATE(BancoDados!K61," h ",BancoDados!N61," min"),"----------")</f>
        <v>----------</v>
      </c>
      <c r="J62" s="2" t="str">
        <f>IF(OR(BancoDados!L61,BancoDados!O61),CONCATENATE(BancoDados!L61," h ",BancoDados!O61," min"),"----------")</f>
        <v>----------</v>
      </c>
      <c r="K62" s="2" t="str">
        <f>IF(OR(BancoDados!M61,BancoDados!P61),CONCATENATE(BancoDados!M61," h ",BancoDados!P61," min"),"----------")</f>
        <v>0 h 5 min</v>
      </c>
      <c r="L62" s="2" t="str">
        <f>CONCATENATE(BancoDados!P61," h ",BancoDados!Q61," min")</f>
        <v>5 h 0 min</v>
      </c>
    </row>
    <row r="63" spans="1:12" ht="15.75" customHeight="1" x14ac:dyDescent="0.25">
      <c r="A63" s="1">
        <v>61</v>
      </c>
      <c r="B63" s="10" t="str">
        <f>BancoDados!B62</f>
        <v>Paulo Henrique Oliveira Rezende</v>
      </c>
      <c r="C63" s="12">
        <f>BancoDados!C62</f>
        <v>1065700</v>
      </c>
      <c r="D63" s="14" t="str">
        <f>BancoDados!D62</f>
        <v>40 h DE</v>
      </c>
      <c r="E63" s="11" t="str">
        <f>CONCATENATE(BancoDados!E62," (",ROUND(BancoDados!F62,0)," h ",ROUND(BancoDados!G62,0)," min)")</f>
        <v>14 (11 h 40 min)</v>
      </c>
      <c r="F63" s="2" t="str">
        <f>IF(OR(BancoDados!H62,BancoDados!K62),CONCATENATE(BancoDados!H62," h ",BancoDados!K62," min"),"----------")</f>
        <v>32 h 0 min</v>
      </c>
      <c r="G63" s="2" t="str">
        <f>IF(OR(BancoDados!I62,BancoDados!L62),CONCATENATE(BancoDados!I62," h ",BancoDados!L62," min"),"----------")</f>
        <v>0 h 5 min</v>
      </c>
      <c r="H63" s="2" t="str">
        <f>IF(OR(BancoDados!J62,BancoDados!M62),CONCATENATE(BancoDados!J62," h ",BancoDados!M62," min"),"----------")</f>
        <v>3 h 0 min</v>
      </c>
      <c r="I63" s="2" t="str">
        <f>IF(OR(BancoDados!K62,BancoDados!N62),CONCATENATE(BancoDados!K62," h ",BancoDados!N62," min"),"----------")</f>
        <v>----------</v>
      </c>
      <c r="J63" s="2" t="str">
        <f>IF(OR(BancoDados!L62,BancoDados!O62),CONCATENATE(BancoDados!L62," h ",BancoDados!O62," min"),"----------")</f>
        <v>5 h 0 min</v>
      </c>
      <c r="K63" s="2" t="str">
        <f>IF(OR(BancoDados!M62,BancoDados!P62),CONCATENATE(BancoDados!M62," h ",BancoDados!P62," min"),"----------")</f>
        <v>----------</v>
      </c>
      <c r="L63" s="2" t="str">
        <f>CONCATENATE(BancoDados!P62," h ",BancoDados!Q62," min")</f>
        <v>0 h 0 min</v>
      </c>
    </row>
    <row r="64" spans="1:12" ht="15.75" customHeight="1" x14ac:dyDescent="0.25">
      <c r="A64" s="1">
        <v>62</v>
      </c>
      <c r="B64" s="10" t="str">
        <f>BancoDados!B63</f>
        <v>Paulo Roberto Guardieiro</v>
      </c>
      <c r="C64" s="12">
        <f>BancoDados!C63</f>
        <v>411653</v>
      </c>
      <c r="D64" s="14" t="str">
        <f>BancoDados!D63</f>
        <v>40 h DE</v>
      </c>
      <c r="E64" s="11" t="str">
        <f>CONCATENATE(BancoDados!E63," (",ROUND(BancoDados!F63,0)," h ",ROUND(BancoDados!G63,0)," min)")</f>
        <v>14 (11 h 40 min)</v>
      </c>
      <c r="F64" s="2" t="str">
        <f>IF(OR(BancoDados!H63,BancoDados!K63),CONCATENATE(BancoDados!H63," h ",BancoDados!K63," min"),"----------")</f>
        <v>20 h 30 min</v>
      </c>
      <c r="G64" s="2" t="str">
        <f>IF(OR(BancoDados!I63,BancoDados!L63),CONCATENATE(BancoDados!I63," h ",BancoDados!L63," min"),"----------")</f>
        <v>40 h 1 min</v>
      </c>
      <c r="H64" s="2" t="str">
        <f>IF(OR(BancoDados!J63,BancoDados!M63),CONCATENATE(BancoDados!J63," h ",BancoDados!M63," min"),"----------")</f>
        <v>16 h 50 min</v>
      </c>
      <c r="I64" s="2" t="str">
        <f>IF(OR(BancoDados!K63,BancoDados!N63),CONCATENATE(BancoDados!K63," h ",BancoDados!N63," min"),"----------")</f>
        <v>30 h 0 min</v>
      </c>
      <c r="J64" s="2" t="str">
        <f>IF(OR(BancoDados!L63,BancoDados!O63),CONCATENATE(BancoDados!L63," h ",BancoDados!O63," min"),"----------")</f>
        <v>1 h 0 min</v>
      </c>
      <c r="K64" s="2" t="str">
        <f>IF(OR(BancoDados!M63,BancoDados!P63),CONCATENATE(BancoDados!M63," h ",BancoDados!P63," min"),"----------")</f>
        <v>50 h 1 min</v>
      </c>
      <c r="L64" s="2" t="str">
        <f>CONCATENATE(BancoDados!P63," h ",BancoDados!Q63," min")</f>
        <v>1 h 0 min</v>
      </c>
    </row>
    <row r="65" spans="1:12" ht="15.75" customHeight="1" x14ac:dyDescent="0.25">
      <c r="A65" s="1">
        <v>63</v>
      </c>
      <c r="B65" s="10" t="str">
        <f>BancoDados!B64</f>
        <v>Pedro Luiz Lima Bertarini</v>
      </c>
      <c r="C65" s="12">
        <f>BancoDados!C64</f>
        <v>2132130</v>
      </c>
      <c r="D65" s="14" t="str">
        <f>BancoDados!D64</f>
        <v>40 h DE</v>
      </c>
      <c r="E65" s="11" t="str">
        <f>CONCATENATE(BancoDados!E64," (",ROUND(BancoDados!F64,0)," h ",ROUND(BancoDados!G64,0)," min)")</f>
        <v>15 (12 h 30 min)</v>
      </c>
      <c r="F65" s="2" t="str">
        <f>IF(OR(BancoDados!H64,BancoDados!K64),CONCATENATE(BancoDados!H64," h ",BancoDados!K64," min"),"----------")</f>
        <v>24 h 30 min</v>
      </c>
      <c r="G65" s="2" t="str">
        <f>IF(OR(BancoDados!I64,BancoDados!L64),CONCATENATE(BancoDados!I64," h ",BancoDados!L64," min"),"----------")</f>
        <v>0 h 5 min</v>
      </c>
      <c r="H65" s="2" t="str">
        <f>IF(OR(BancoDados!J64,BancoDados!M64),CONCATENATE(BancoDados!J64," h ",BancoDados!M64," min"),"----------")</f>
        <v>4 h 0 min</v>
      </c>
      <c r="I65" s="2" t="str">
        <f>IF(OR(BancoDados!K64,BancoDados!N64),CONCATENATE(BancoDados!K64," h ",BancoDados!N64," min"),"----------")</f>
        <v>30 h 0 min</v>
      </c>
      <c r="J65" s="2" t="str">
        <f>IF(OR(BancoDados!L64,BancoDados!O64),CONCATENATE(BancoDados!L64," h ",BancoDados!O64," min"),"----------")</f>
        <v>5 h 0 min</v>
      </c>
      <c r="K65" s="2" t="str">
        <f>IF(OR(BancoDados!M64,BancoDados!P64),CONCATENATE(BancoDados!M64," h ",BancoDados!P64," min"),"----------")</f>
        <v>0 h 6 min</v>
      </c>
      <c r="L65" s="2" t="str">
        <f>CONCATENATE(BancoDados!P64," h ",BancoDados!Q64," min")</f>
        <v>6 h 30 min</v>
      </c>
    </row>
    <row r="66" spans="1:12" ht="15.75" customHeight="1" x14ac:dyDescent="0.25">
      <c r="A66" s="1">
        <v>64</v>
      </c>
      <c r="B66" s="10" t="str">
        <f>BancoDados!B65</f>
        <v>Priscila Crisfir Almeida Diniz</v>
      </c>
      <c r="C66" s="12">
        <f>BancoDados!C65</f>
        <v>0</v>
      </c>
      <c r="D66" s="14">
        <f>BancoDados!D65</f>
        <v>0</v>
      </c>
      <c r="E66" s="11" t="str">
        <f>CONCATENATE(BancoDados!E65," (",ROUND(BancoDados!F65,0)," h ",ROUND(BancoDados!G65,0)," min)")</f>
        <v>0 (0 h 0 min)</v>
      </c>
      <c r="F66" s="2" t="e">
        <f>IF(OR(BancoDados!H65,BancoDados!K65),CONCATENATE(BancoDados!H65," h ",BancoDados!K65," min"),"----------")</f>
        <v>#VALUE!</v>
      </c>
      <c r="G66" s="2" t="e">
        <f>IF(OR(BancoDados!I65,BancoDados!L65),CONCATENATE(BancoDados!I65," h ",BancoDados!L65," min"),"----------")</f>
        <v>#VALUE!</v>
      </c>
      <c r="H66" s="2" t="e">
        <f>IF(OR(BancoDados!J65,BancoDados!M65),CONCATENATE(BancoDados!J65," h ",BancoDados!M65," min"),"----------")</f>
        <v>#VALUE!</v>
      </c>
      <c r="I66" s="2" t="e">
        <f>IF(OR(BancoDados!K65,BancoDados!N65),CONCATENATE(BancoDados!K65," h ",BancoDados!N65," min"),"----------")</f>
        <v>#VALUE!</v>
      </c>
      <c r="J66" s="2" t="e">
        <f>IF(OR(BancoDados!L65,BancoDados!O65),CONCATENATE(BancoDados!L65," h ",BancoDados!O65," min"),"----------")</f>
        <v>#VALUE!</v>
      </c>
      <c r="K66" s="2" t="e">
        <f>IF(OR(BancoDados!M65,BancoDados!P65),CONCATENATE(BancoDados!M65," h ",BancoDados!P65," min"),"----------")</f>
        <v>#VALUE!</v>
      </c>
      <c r="L66" s="2" t="str">
        <f>CONCATENATE(BancoDados!P65," h ",BancoDados!Q65," min")</f>
        <v xml:space="preserve"> h  min</v>
      </c>
    </row>
    <row r="67" spans="1:12" ht="15.75" customHeight="1" x14ac:dyDescent="0.25">
      <c r="A67" s="1">
        <v>65</v>
      </c>
      <c r="B67" s="10" t="str">
        <f>BancoDados!B66</f>
        <v>Renan Alves dos Santos</v>
      </c>
      <c r="C67" s="12">
        <f>BancoDados!C66</f>
        <v>3111635</v>
      </c>
      <c r="D67" s="14" t="str">
        <f>BancoDados!D66</f>
        <v>40 h DE</v>
      </c>
      <c r="E67" s="11" t="str">
        <f>CONCATENATE(BancoDados!E66," (",ROUND(BancoDados!F66,0)," h ",ROUND(BancoDados!G66,0)," min)")</f>
        <v>0 (0 h 0 min)</v>
      </c>
      <c r="F67" s="2" t="e">
        <f>IF(OR(BancoDados!H66,BancoDados!K66),CONCATENATE(BancoDados!H66," h ",BancoDados!K66," min"),"----------")</f>
        <v>#VALUE!</v>
      </c>
      <c r="G67" s="2" t="e">
        <f>IF(OR(BancoDados!I66,BancoDados!L66),CONCATENATE(BancoDados!I66," h ",BancoDados!L66," min"),"----------")</f>
        <v>#VALUE!</v>
      </c>
      <c r="H67" s="2" t="e">
        <f>IF(OR(BancoDados!J66,BancoDados!M66),CONCATENATE(BancoDados!J66," h ",BancoDados!M66," min"),"----------")</f>
        <v>#VALUE!</v>
      </c>
      <c r="I67" s="2" t="e">
        <f>IF(OR(BancoDados!K66,BancoDados!N66),CONCATENATE(BancoDados!K66," h ",BancoDados!N66," min"),"----------")</f>
        <v>#VALUE!</v>
      </c>
      <c r="J67" s="2" t="e">
        <f>IF(OR(BancoDados!L66,BancoDados!O66),CONCATENATE(BancoDados!L66," h ",BancoDados!O66," min"),"----------")</f>
        <v>#VALUE!</v>
      </c>
      <c r="K67" s="2" t="e">
        <f>IF(OR(BancoDados!M66,BancoDados!P66),CONCATENATE(BancoDados!M66," h ",BancoDados!P66," min"),"----------")</f>
        <v>#VALUE!</v>
      </c>
      <c r="L67" s="2" t="str">
        <f>CONCATENATE(BancoDados!P66," h ",BancoDados!Q66," min")</f>
        <v xml:space="preserve"> h  min</v>
      </c>
    </row>
    <row r="68" spans="1:12" ht="15.75" customHeight="1" x14ac:dyDescent="0.25">
      <c r="A68" s="1">
        <v>66</v>
      </c>
      <c r="B68" s="10" t="str">
        <f>BancoDados!B67</f>
        <v>Renato Ferreira Fernandes Junior</v>
      </c>
      <c r="C68" s="12">
        <f>BancoDados!C67</f>
        <v>2031975</v>
      </c>
      <c r="D68" s="14" t="str">
        <f>BancoDados!D67</f>
        <v>40 h DE</v>
      </c>
      <c r="E68" s="11" t="str">
        <f>CONCATENATE(BancoDados!E67," (",ROUND(BancoDados!F67,0)," h ",ROUND(BancoDados!G67,0)," min)")</f>
        <v>12 (10 h 0 min)</v>
      </c>
      <c r="F68" s="2" t="str">
        <f>IF(OR(BancoDados!H67,BancoDados!K67),CONCATENATE(BancoDados!H67," h ",BancoDados!K67," min"),"----------")</f>
        <v>22 h 0 min</v>
      </c>
      <c r="G68" s="2" t="str">
        <f>IF(OR(BancoDados!I67,BancoDados!L67),CONCATENATE(BancoDados!I67," h ",BancoDados!L67," min"),"----------")</f>
        <v>0 h 10 min</v>
      </c>
      <c r="H68" s="2" t="str">
        <f>IF(OR(BancoDados!J67,BancoDados!M67),CONCATENATE(BancoDados!J67," h ",BancoDados!M67," min"),"----------")</f>
        <v>8 h 0 min</v>
      </c>
      <c r="I68" s="2" t="str">
        <f>IF(OR(BancoDados!K67,BancoDados!N67),CONCATENATE(BancoDados!K67," h ",BancoDados!N67," min"),"----------")</f>
        <v>----------</v>
      </c>
      <c r="J68" s="2" t="str">
        <f>IF(OR(BancoDados!L67,BancoDados!O67),CONCATENATE(BancoDados!L67," h ",BancoDados!O67," min"),"----------")</f>
        <v>10 h 0 min</v>
      </c>
      <c r="K68" s="2" t="str">
        <f>IF(OR(BancoDados!M67,BancoDados!P67),CONCATENATE(BancoDados!M67," h ",BancoDados!P67," min"),"----------")</f>
        <v>----------</v>
      </c>
      <c r="L68" s="2" t="str">
        <f>CONCATENATE(BancoDados!P67," h ",BancoDados!Q67," min")</f>
        <v>0 h 0 min</v>
      </c>
    </row>
    <row r="69" spans="1:12" ht="15.75" customHeight="1" x14ac:dyDescent="0.25">
      <c r="A69" s="1">
        <v>67</v>
      </c>
      <c r="B69" s="10" t="str">
        <f>BancoDados!B68</f>
        <v>Renato Santos Carrijo</v>
      </c>
      <c r="C69" s="12">
        <f>BancoDados!C68</f>
        <v>2032103</v>
      </c>
      <c r="D69" s="14" t="str">
        <f>BancoDados!D68</f>
        <v>40 h DE</v>
      </c>
      <c r="E69" s="11" t="str">
        <f>CONCATENATE(BancoDados!E68," (",ROUND(BancoDados!F68,0)," h ",ROUND(BancoDados!G68,0)," min)")</f>
        <v>10 (8 h 20 min)</v>
      </c>
      <c r="F69" s="2" t="str">
        <f>IF(OR(BancoDados!H68,BancoDados!K68),CONCATENATE(BancoDados!H68," h ",BancoDados!K68," min"),"----------")</f>
        <v>21 h 0 min</v>
      </c>
      <c r="G69" s="2" t="str">
        <f>IF(OR(BancoDados!I68,BancoDados!L68),CONCATENATE(BancoDados!I68," h ",BancoDados!L68," min"),"----------")</f>
        <v>40 h 11 min</v>
      </c>
      <c r="H69" s="2" t="str">
        <f>IF(OR(BancoDados!J68,BancoDados!M68),CONCATENATE(BancoDados!J68," h ",BancoDados!M68," min"),"----------")</f>
        <v>3 h 20 min</v>
      </c>
      <c r="I69" s="2" t="str">
        <f>IF(OR(BancoDados!K68,BancoDados!N68),CONCATENATE(BancoDados!K68," h ",BancoDados!N68," min"),"----------")</f>
        <v>----------</v>
      </c>
      <c r="J69" s="2" t="str">
        <f>IF(OR(BancoDados!L68,BancoDados!O68),CONCATENATE(BancoDados!L68," h ",BancoDados!O68," min"),"----------")</f>
        <v>11 h 0 min</v>
      </c>
      <c r="K69" s="2" t="str">
        <f>IF(OR(BancoDados!M68,BancoDados!P68),CONCATENATE(BancoDados!M68," h ",BancoDados!P68," min"),"----------")</f>
        <v>20 h 4 min</v>
      </c>
      <c r="L69" s="2" t="str">
        <f>CONCATENATE(BancoDados!P68," h ",BancoDados!Q68," min")</f>
        <v>4 h 0 min</v>
      </c>
    </row>
    <row r="70" spans="1:12" ht="15.75" customHeight="1" x14ac:dyDescent="0.25">
      <c r="A70" s="1">
        <v>68</v>
      </c>
      <c r="B70" s="10" t="str">
        <f>BancoDados!B69</f>
        <v>Sebastiao Camargo Guimaraes Junior</v>
      </c>
      <c r="C70" s="12">
        <f>BancoDados!C69</f>
        <v>1920412299</v>
      </c>
      <c r="D70" s="14">
        <f>BancoDados!D69</f>
        <v>0</v>
      </c>
      <c r="E70" s="11" t="str">
        <f>CONCATENATE(BancoDados!E69," (",ROUND(BancoDados!F69,0)," h ",ROUND(BancoDados!G69,0)," min)")</f>
        <v>0 (0 h 0 min)</v>
      </c>
      <c r="F70" s="2" t="e">
        <f>IF(OR(BancoDados!H69,BancoDados!K69),CONCATENATE(BancoDados!H69," h ",BancoDados!K69," min"),"----------")</f>
        <v>#VALUE!</v>
      </c>
      <c r="G70" s="2" t="e">
        <f>IF(OR(BancoDados!I69,BancoDados!L69),CONCATENATE(BancoDados!I69," h ",BancoDados!L69," min"),"----------")</f>
        <v>#VALUE!</v>
      </c>
      <c r="H70" s="2" t="e">
        <f>IF(OR(BancoDados!J69,BancoDados!M69),CONCATENATE(BancoDados!J69," h ",BancoDados!M69," min"),"----------")</f>
        <v>#VALUE!</v>
      </c>
      <c r="I70" s="2" t="e">
        <f>IF(OR(BancoDados!K69,BancoDados!N69),CONCATENATE(BancoDados!K69," h ",BancoDados!N69," min"),"----------")</f>
        <v>#VALUE!</v>
      </c>
      <c r="J70" s="2" t="e">
        <f>IF(OR(BancoDados!L69,BancoDados!O69),CONCATENATE(BancoDados!L69," h ",BancoDados!O69," min"),"----------")</f>
        <v>#VALUE!</v>
      </c>
      <c r="K70" s="2" t="e">
        <f>IF(OR(BancoDados!M69,BancoDados!P69),CONCATENATE(BancoDados!M69," h ",BancoDados!P69," min"),"----------")</f>
        <v>#VALUE!</v>
      </c>
      <c r="L70" s="2" t="str">
        <f>CONCATENATE(BancoDados!P69," h ",BancoDados!Q69," min")</f>
        <v xml:space="preserve"> h  min</v>
      </c>
    </row>
    <row r="71" spans="1:12" ht="15.75" customHeight="1" x14ac:dyDescent="0.25">
      <c r="A71" s="1">
        <v>69</v>
      </c>
      <c r="B71" s="10" t="str">
        <f>BancoDados!B70</f>
        <v>Selma Terezinha Milagre</v>
      </c>
      <c r="C71" s="12">
        <f>BancoDados!C70</f>
        <v>1543734</v>
      </c>
      <c r="D71" s="14" t="str">
        <f>BancoDados!D70</f>
        <v>40 h DE</v>
      </c>
      <c r="E71" s="11" t="str">
        <f>CONCATENATE(BancoDados!E70," (",ROUND(BancoDados!F70,0)," h ",ROUND(BancoDados!G70,0)," min)")</f>
        <v>13 (10 h 50 min)</v>
      </c>
      <c r="F71" s="2" t="str">
        <f>IF(OR(BancoDados!H70,BancoDados!K70),CONCATENATE(BancoDados!H70," h ",BancoDados!K70," min"),"----------")</f>
        <v>18 h 0 min</v>
      </c>
      <c r="G71" s="2" t="str">
        <f>IF(OR(BancoDados!I70,BancoDados!L70),CONCATENATE(BancoDados!I70," h ",BancoDados!L70," min"),"----------")</f>
        <v>----------</v>
      </c>
      <c r="H71" s="2" t="str">
        <f>IF(OR(BancoDados!J70,BancoDados!M70),CONCATENATE(BancoDados!J70," h ",BancoDados!M70," min"),"----------")</f>
        <v>18 h 0 min</v>
      </c>
      <c r="I71" s="2" t="str">
        <f>IF(OR(BancoDados!K70,BancoDados!N70),CONCATENATE(BancoDados!K70," h ",BancoDados!N70," min"),"----------")</f>
        <v>----------</v>
      </c>
      <c r="J71" s="2" t="str">
        <f>IF(OR(BancoDados!L70,BancoDados!O70),CONCATENATE(BancoDados!L70," h ",BancoDados!O70," min"),"----------")</f>
        <v>----------</v>
      </c>
      <c r="K71" s="2" t="str">
        <f>IF(OR(BancoDados!M70,BancoDados!P70),CONCATENATE(BancoDados!M70," h ",BancoDados!P70," min"),"----------")</f>
        <v>0 h 4 min</v>
      </c>
      <c r="L71" s="2" t="str">
        <f>CONCATENATE(BancoDados!P70," h ",BancoDados!Q70," min")</f>
        <v>4 h 0 min</v>
      </c>
    </row>
    <row r="72" spans="1:12" ht="15.75" customHeight="1" x14ac:dyDescent="0.25">
      <c r="A72" s="1">
        <v>70</v>
      </c>
      <c r="B72" s="10" t="str">
        <f>BancoDados!B71</f>
        <v>Sérgio Ferreira de Paula Silva</v>
      </c>
      <c r="C72" s="12">
        <f>BancoDados!C71</f>
        <v>2478550</v>
      </c>
      <c r="D72" s="14" t="str">
        <f>BancoDados!D71</f>
        <v>40 h DE</v>
      </c>
      <c r="E72" s="11" t="str">
        <f>CONCATENATE(BancoDados!E71," (",ROUND(BancoDados!F71,0)," h ",ROUND(BancoDados!G71,0)," min)")</f>
        <v>8 (6 h 40 min)</v>
      </c>
      <c r="F72" s="2" t="str">
        <f>IF(OR(BancoDados!H71,BancoDados!K71),CONCATENATE(BancoDados!H71," h ",BancoDados!K71," min"),"----------")</f>
        <v>10 h 0 min</v>
      </c>
      <c r="G72" s="2" t="str">
        <f>IF(OR(BancoDados!I71,BancoDados!L71),CONCATENATE(BancoDados!I71," h ",BancoDados!L71," min"),"----------")</f>
        <v>0 h 9 min</v>
      </c>
      <c r="H72" s="2" t="str">
        <f>IF(OR(BancoDados!J71,BancoDados!M71),CONCATENATE(BancoDados!J71," h ",BancoDados!M71," min"),"----------")</f>
        <v>5 h 0 min</v>
      </c>
      <c r="I72" s="2" t="str">
        <f>IF(OR(BancoDados!K71,BancoDados!N71),CONCATENATE(BancoDados!K71," h ",BancoDados!N71," min"),"----------")</f>
        <v>0 h 1 min</v>
      </c>
      <c r="J72" s="2" t="str">
        <f>IF(OR(BancoDados!L71,BancoDados!O71),CONCATENATE(BancoDados!L71," h ",BancoDados!O71," min"),"----------")</f>
        <v>9 h 0 min</v>
      </c>
      <c r="K72" s="2" t="str">
        <f>IF(OR(BancoDados!M71,BancoDados!P71),CONCATENATE(BancoDados!M71," h ",BancoDados!P71," min"),"----------")</f>
        <v>0 h 15 min</v>
      </c>
      <c r="L72" s="2" t="str">
        <f>CONCATENATE(BancoDados!P71," h ",BancoDados!Q71," min")</f>
        <v>15 h 0 min</v>
      </c>
    </row>
    <row r="73" spans="1:12" ht="15.75" customHeight="1" x14ac:dyDescent="0.25">
      <c r="A73" s="1">
        <v>71</v>
      </c>
      <c r="B73" s="10" t="str">
        <f>BancoDados!B72</f>
        <v>Sérgio Ricardo de Jesus Oliveira</v>
      </c>
      <c r="C73" s="12">
        <f>BancoDados!C72</f>
        <v>7413638</v>
      </c>
      <c r="D73" s="14" t="str">
        <f>BancoDados!D72</f>
        <v>20 h</v>
      </c>
      <c r="E73" s="11" t="str">
        <f>CONCATENATE(BancoDados!E72," (",ROUND(BancoDados!F72,0)," h ",ROUND(BancoDados!G72,0)," min)")</f>
        <v>10 (8 h 20 min)</v>
      </c>
      <c r="F73" s="2" t="str">
        <f>IF(OR(BancoDados!H72,BancoDados!K72),CONCATENATE(BancoDados!H72," h ",BancoDados!K72," min"),"----------")</f>
        <v>13 h 0 min</v>
      </c>
      <c r="G73" s="2" t="str">
        <f>IF(OR(BancoDados!I72,BancoDados!L72),CONCATENATE(BancoDados!I72," h ",BancoDados!L72," min"),"----------")</f>
        <v>30 h 3 min</v>
      </c>
      <c r="H73" s="2" t="str">
        <f>IF(OR(BancoDados!J72,BancoDados!M72),CONCATENATE(BancoDados!J72," h ",BancoDados!M72," min"),"----------")</f>
        <v>3 h 0 min</v>
      </c>
      <c r="I73" s="2" t="str">
        <f>IF(OR(BancoDados!K72,BancoDados!N72),CONCATENATE(BancoDados!K72," h ",BancoDados!N72," min"),"----------")</f>
        <v>----------</v>
      </c>
      <c r="J73" s="2" t="str">
        <f>IF(OR(BancoDados!L72,BancoDados!O72),CONCATENATE(BancoDados!L72," h ",BancoDados!O72," min"),"----------")</f>
        <v>3 h 0 min</v>
      </c>
      <c r="K73" s="2" t="str">
        <f>IF(OR(BancoDados!M72,BancoDados!P72),CONCATENATE(BancoDados!M72," h ",BancoDados!P72," min"),"----------")</f>
        <v>----------</v>
      </c>
      <c r="L73" s="2" t="str">
        <f>CONCATENATE(BancoDados!P72," h ",BancoDados!Q72," min")</f>
        <v>0 h 30 min</v>
      </c>
    </row>
    <row r="74" spans="1:12" ht="15.75" customHeight="1" x14ac:dyDescent="0.25">
      <c r="A74" s="1">
        <v>72</v>
      </c>
      <c r="B74" s="10" t="str">
        <f>BancoDados!B73</f>
        <v>Wellington Maycon Santos Bernardes</v>
      </c>
      <c r="C74" s="12">
        <f>BancoDados!C73</f>
        <v>2611270</v>
      </c>
      <c r="D74" s="14" t="str">
        <f>BancoDados!D73</f>
        <v>40 h DE</v>
      </c>
      <c r="E74" s="11" t="str">
        <f>CONCATENATE(BancoDados!E73," (",ROUND(BancoDados!F73,0)," h ",ROUND(BancoDados!G73,0)," min)")</f>
        <v>0 (0 h 0 min)</v>
      </c>
      <c r="F74" s="2" t="e">
        <f>IF(OR(BancoDados!H73,BancoDados!K73),CONCATENATE(BancoDados!H73," h ",BancoDados!K73," min"),"----------")</f>
        <v>#VALUE!</v>
      </c>
      <c r="G74" s="2" t="e">
        <f>IF(OR(BancoDados!I73,BancoDados!L73),CONCATENATE(BancoDados!I73," h ",BancoDados!L73," min"),"----------")</f>
        <v>#VALUE!</v>
      </c>
      <c r="H74" s="2" t="e">
        <f>IF(OR(BancoDados!J73,BancoDados!M73),CONCATENATE(BancoDados!J73," h ",BancoDados!M73," min"),"----------")</f>
        <v>#VALUE!</v>
      </c>
      <c r="I74" s="2" t="e">
        <f>IF(OR(BancoDados!K73,BancoDados!N73),CONCATENATE(BancoDados!K73," h ",BancoDados!N73," min"),"----------")</f>
        <v>#VALUE!</v>
      </c>
      <c r="J74" s="2" t="e">
        <f>IF(OR(BancoDados!L73,BancoDados!O73),CONCATENATE(BancoDados!L73," h ",BancoDados!O73," min"),"----------")</f>
        <v>#VALUE!</v>
      </c>
      <c r="K74" s="2" t="e">
        <f>IF(OR(BancoDados!M73,BancoDados!P73),CONCATENATE(BancoDados!M73," h ",BancoDados!P73," min"),"----------")</f>
        <v>#VALUE!</v>
      </c>
      <c r="L74" s="2" t="str">
        <f>CONCATENATE(BancoDados!P73," h ",BancoDados!Q73," min")</f>
        <v xml:space="preserve"> h  min</v>
      </c>
    </row>
    <row r="75" spans="1:12" ht="15.75" customHeight="1" x14ac:dyDescent="0.25">
      <c r="A75" s="1"/>
      <c r="C75" s="3"/>
      <c r="D75" s="3"/>
      <c r="E75" s="5"/>
      <c r="F75" s="3"/>
      <c r="G75" s="3"/>
      <c r="H75" s="3"/>
      <c r="I75" s="3"/>
      <c r="J75" s="3"/>
      <c r="K75" s="3"/>
      <c r="L75" s="3"/>
    </row>
    <row r="76" spans="1:12" ht="15.75" customHeight="1" x14ac:dyDescent="0.25">
      <c r="A76" s="1"/>
      <c r="C76" s="3"/>
      <c r="D76" s="3"/>
      <c r="E76" s="5"/>
      <c r="F76" s="3"/>
      <c r="G76" s="3"/>
      <c r="H76" s="3"/>
      <c r="I76" s="3"/>
      <c r="J76" s="3"/>
      <c r="K76" s="3"/>
      <c r="L76" s="3"/>
    </row>
    <row r="77" spans="1:12" ht="15.75" customHeight="1" x14ac:dyDescent="0.25">
      <c r="A77" s="1"/>
      <c r="C77" s="3"/>
      <c r="D77" s="3"/>
      <c r="E77" s="5"/>
      <c r="F77" s="3"/>
      <c r="G77" s="3"/>
      <c r="H77" s="3"/>
      <c r="I77" s="3"/>
      <c r="J77" s="3"/>
      <c r="K77" s="3"/>
      <c r="L77" s="3"/>
    </row>
    <row r="78" spans="1:12" ht="15.75" customHeight="1" x14ac:dyDescent="0.25">
      <c r="A78" s="1"/>
      <c r="C78" s="3"/>
      <c r="D78" s="3"/>
      <c r="E78" s="5"/>
      <c r="F78" s="3"/>
      <c r="G78" s="3"/>
      <c r="H78" s="3"/>
      <c r="I78" s="3"/>
      <c r="J78" s="3"/>
      <c r="K78" s="3"/>
      <c r="L78" s="3"/>
    </row>
    <row r="79" spans="1:12" ht="15.75" customHeight="1" x14ac:dyDescent="0.25">
      <c r="A79" s="1"/>
      <c r="C79" s="3"/>
      <c r="D79" s="3"/>
      <c r="E79" s="5"/>
      <c r="F79" s="3"/>
      <c r="G79" s="3"/>
      <c r="H79" s="3"/>
      <c r="I79" s="3"/>
      <c r="J79" s="3"/>
      <c r="K79" s="3"/>
      <c r="L79" s="3"/>
    </row>
    <row r="80" spans="1:12" ht="15.75" customHeight="1" x14ac:dyDescent="0.25">
      <c r="A80" s="1"/>
      <c r="C80" s="3"/>
      <c r="D80" s="3"/>
      <c r="E80" s="5"/>
      <c r="F80" s="3"/>
      <c r="G80" s="3"/>
      <c r="H80" s="3"/>
      <c r="I80" s="3"/>
      <c r="J80" s="3"/>
      <c r="K80" s="3"/>
      <c r="L80" s="3"/>
    </row>
    <row r="81" spans="1:12" ht="15.75" customHeight="1" x14ac:dyDescent="0.25">
      <c r="A81" s="1"/>
      <c r="C81" s="3"/>
      <c r="D81" s="3"/>
      <c r="E81" s="5"/>
      <c r="F81" s="3"/>
      <c r="G81" s="3"/>
      <c r="H81" s="3"/>
      <c r="I81" s="3"/>
      <c r="J81" s="3"/>
      <c r="K81" s="3"/>
      <c r="L81" s="3"/>
    </row>
    <row r="82" spans="1:12" ht="15.75" customHeight="1" x14ac:dyDescent="0.25">
      <c r="A82" s="1"/>
      <c r="C82" s="3"/>
      <c r="D82" s="3"/>
      <c r="E82" s="5"/>
      <c r="F82" s="3"/>
      <c r="G82" s="3"/>
      <c r="H82" s="3"/>
      <c r="I82" s="3"/>
      <c r="J82" s="3"/>
      <c r="K82" s="3"/>
      <c r="L82" s="3"/>
    </row>
    <row r="83" spans="1:12" ht="15.75" customHeight="1" x14ac:dyDescent="0.25">
      <c r="A83" s="1"/>
      <c r="C83" s="3"/>
      <c r="D83" s="3"/>
      <c r="E83" s="5"/>
      <c r="F83" s="3"/>
      <c r="G83" s="3"/>
      <c r="H83" s="3"/>
      <c r="I83" s="3"/>
      <c r="J83" s="3"/>
      <c r="K83" s="3"/>
      <c r="L83" s="3"/>
    </row>
    <row r="84" spans="1:12" ht="15.75" customHeight="1" x14ac:dyDescent="0.25">
      <c r="A84" s="1"/>
      <c r="C84" s="3"/>
      <c r="D84" s="3"/>
      <c r="E84" s="5"/>
      <c r="F84" s="3"/>
      <c r="G84" s="3"/>
      <c r="H84" s="3"/>
      <c r="I84" s="3"/>
      <c r="J84" s="3"/>
      <c r="K84" s="3"/>
      <c r="L84" s="3"/>
    </row>
    <row r="85" spans="1:12" ht="15.75" customHeight="1" x14ac:dyDescent="0.25">
      <c r="A85" s="1"/>
      <c r="C85" s="3"/>
      <c r="D85" s="3"/>
      <c r="E85" s="5"/>
      <c r="F85" s="3"/>
      <c r="G85" s="3"/>
      <c r="H85" s="3"/>
      <c r="I85" s="3"/>
      <c r="J85" s="3"/>
      <c r="K85" s="3"/>
      <c r="L85" s="3"/>
    </row>
    <row r="86" spans="1:12" ht="15.75" customHeight="1" x14ac:dyDescent="0.25">
      <c r="A86" s="1"/>
      <c r="C86" s="3"/>
      <c r="D86" s="3"/>
      <c r="E86" s="5"/>
      <c r="F86" s="3"/>
      <c r="G86" s="3"/>
      <c r="H86" s="3"/>
      <c r="I86" s="3"/>
      <c r="J86" s="3"/>
      <c r="K86" s="3"/>
      <c r="L86" s="3"/>
    </row>
    <row r="87" spans="1:12" ht="15.75" customHeight="1" x14ac:dyDescent="0.25">
      <c r="A87" s="1"/>
      <c r="C87" s="3"/>
      <c r="D87" s="3"/>
      <c r="E87" s="5"/>
      <c r="F87" s="3"/>
      <c r="G87" s="3"/>
      <c r="H87" s="3"/>
      <c r="I87" s="3"/>
      <c r="J87" s="3"/>
      <c r="K87" s="3"/>
      <c r="L87" s="3"/>
    </row>
    <row r="88" spans="1:12" ht="15.75" customHeight="1" x14ac:dyDescent="0.25">
      <c r="A88" s="1"/>
      <c r="C88" s="3"/>
      <c r="D88" s="3"/>
      <c r="E88" s="5"/>
      <c r="F88" s="3"/>
      <c r="G88" s="3"/>
      <c r="H88" s="3"/>
      <c r="I88" s="3"/>
      <c r="J88" s="3"/>
      <c r="K88" s="3"/>
      <c r="L88" s="3"/>
    </row>
    <row r="89" spans="1:12" ht="15.75" customHeight="1" x14ac:dyDescent="0.25">
      <c r="A89" s="1"/>
      <c r="C89" s="3"/>
      <c r="D89" s="3"/>
      <c r="E89" s="5"/>
      <c r="F89" s="3"/>
      <c r="G89" s="3"/>
      <c r="H89" s="3"/>
      <c r="I89" s="3"/>
      <c r="J89" s="3"/>
      <c r="K89" s="3"/>
      <c r="L89" s="3"/>
    </row>
    <row r="90" spans="1:12" ht="15.75" customHeight="1" x14ac:dyDescent="0.25">
      <c r="A90" s="1"/>
      <c r="C90" s="3"/>
      <c r="D90" s="3"/>
      <c r="E90" s="5"/>
      <c r="F90" s="3"/>
      <c r="G90" s="3"/>
      <c r="H90" s="3"/>
      <c r="I90" s="3"/>
      <c r="J90" s="3"/>
      <c r="K90" s="3"/>
      <c r="L90" s="3"/>
    </row>
    <row r="91" spans="1:12" ht="15.75" customHeight="1" x14ac:dyDescent="0.25">
      <c r="A91" s="1"/>
      <c r="C91" s="3"/>
      <c r="D91" s="3"/>
      <c r="E91" s="5"/>
      <c r="F91" s="3"/>
      <c r="G91" s="3"/>
      <c r="H91" s="3"/>
      <c r="I91" s="3"/>
      <c r="J91" s="3"/>
      <c r="K91" s="3"/>
      <c r="L91" s="3"/>
    </row>
    <row r="92" spans="1:12" ht="15.75" customHeight="1" x14ac:dyDescent="0.25">
      <c r="A92" s="1"/>
      <c r="C92" s="3"/>
      <c r="D92" s="3"/>
      <c r="E92" s="5"/>
      <c r="F92" s="3"/>
      <c r="G92" s="3"/>
      <c r="H92" s="3"/>
      <c r="I92" s="3"/>
      <c r="J92" s="3"/>
      <c r="K92" s="3"/>
      <c r="L92" s="3"/>
    </row>
    <row r="93" spans="1:12" ht="15.75" customHeight="1" x14ac:dyDescent="0.25">
      <c r="A93" s="1"/>
      <c r="C93" s="3"/>
      <c r="D93" s="3"/>
      <c r="E93" s="5"/>
      <c r="F93" s="3"/>
      <c r="G93" s="3"/>
      <c r="H93" s="3"/>
      <c r="I93" s="3"/>
      <c r="J93" s="3"/>
      <c r="K93" s="3"/>
      <c r="L93" s="3"/>
    </row>
    <row r="94" spans="1:12" ht="15.75" customHeight="1" x14ac:dyDescent="0.25">
      <c r="A94" s="1"/>
      <c r="C94" s="3"/>
      <c r="D94" s="3"/>
      <c r="E94" s="5"/>
      <c r="F94" s="3"/>
      <c r="G94" s="3"/>
      <c r="H94" s="3"/>
      <c r="I94" s="3"/>
      <c r="J94" s="3"/>
      <c r="K94" s="3"/>
      <c r="L94" s="3"/>
    </row>
    <row r="95" spans="1:12" ht="15.75" customHeight="1" x14ac:dyDescent="0.25">
      <c r="A95" s="1"/>
      <c r="C95" s="3"/>
      <c r="D95" s="3"/>
      <c r="E95" s="5"/>
      <c r="F95" s="3"/>
      <c r="G95" s="3"/>
      <c r="H95" s="3"/>
      <c r="I95" s="3"/>
      <c r="J95" s="3"/>
      <c r="K95" s="3"/>
      <c r="L95" s="3"/>
    </row>
    <row r="96" spans="1:12" ht="15.75" customHeight="1" x14ac:dyDescent="0.25">
      <c r="A96" s="1"/>
      <c r="C96" s="3"/>
      <c r="D96" s="3"/>
      <c r="E96" s="5"/>
      <c r="F96" s="3"/>
      <c r="G96" s="3"/>
      <c r="H96" s="3"/>
      <c r="I96" s="3"/>
      <c r="J96" s="3"/>
      <c r="K96" s="3"/>
      <c r="L96" s="3"/>
    </row>
    <row r="97" spans="1:12" ht="15.75" customHeight="1" x14ac:dyDescent="0.25">
      <c r="A97" s="1"/>
      <c r="C97" s="3"/>
      <c r="D97" s="3"/>
      <c r="E97" s="5"/>
      <c r="F97" s="3"/>
      <c r="G97" s="3"/>
      <c r="H97" s="3"/>
      <c r="I97" s="3"/>
      <c r="J97" s="3"/>
      <c r="K97" s="3"/>
      <c r="L97" s="3"/>
    </row>
    <row r="98" spans="1:12" ht="15.75" customHeight="1" x14ac:dyDescent="0.25">
      <c r="A98" s="1"/>
      <c r="C98" s="3"/>
      <c r="D98" s="3"/>
      <c r="E98" s="5"/>
      <c r="F98" s="3"/>
      <c r="G98" s="3"/>
      <c r="H98" s="3"/>
      <c r="I98" s="3"/>
      <c r="J98" s="3"/>
      <c r="K98" s="3"/>
      <c r="L98" s="3"/>
    </row>
    <row r="99" spans="1:12" ht="15.75" customHeight="1" x14ac:dyDescent="0.25">
      <c r="A99" s="1"/>
      <c r="C99" s="3"/>
      <c r="D99" s="3"/>
      <c r="E99" s="5"/>
      <c r="F99" s="3"/>
      <c r="G99" s="3"/>
      <c r="H99" s="3"/>
      <c r="I99" s="3"/>
      <c r="J99" s="3"/>
      <c r="K99" s="3"/>
      <c r="L99" s="3"/>
    </row>
    <row r="100" spans="1:12" ht="15.75" customHeight="1" x14ac:dyDescent="0.25">
      <c r="A100" s="1"/>
      <c r="C100" s="3"/>
      <c r="D100" s="3"/>
      <c r="E100" s="5"/>
      <c r="F100" s="3"/>
      <c r="G100" s="3"/>
      <c r="H100" s="3"/>
      <c r="I100" s="3"/>
      <c r="J100" s="3"/>
      <c r="K100" s="3"/>
      <c r="L100" s="3"/>
    </row>
    <row r="101" spans="1:12" ht="15.75" customHeight="1" x14ac:dyDescent="0.25">
      <c r="A101" s="1"/>
      <c r="C101" s="3"/>
      <c r="D101" s="3"/>
      <c r="E101" s="5"/>
      <c r="F101" s="3"/>
      <c r="G101" s="3"/>
      <c r="H101" s="3"/>
      <c r="I101" s="3"/>
      <c r="J101" s="3"/>
      <c r="K101" s="3"/>
      <c r="L101" s="3"/>
    </row>
    <row r="102" spans="1:12" ht="15.75" customHeight="1" x14ac:dyDescent="0.25">
      <c r="A102" s="1"/>
      <c r="C102" s="3"/>
      <c r="D102" s="3"/>
      <c r="E102" s="5"/>
      <c r="F102" s="3"/>
      <c r="G102" s="3"/>
      <c r="H102" s="3"/>
      <c r="I102" s="3"/>
      <c r="J102" s="3"/>
      <c r="K102" s="3"/>
      <c r="L102" s="3"/>
    </row>
    <row r="103" spans="1:12" ht="15.75" customHeight="1" x14ac:dyDescent="0.25">
      <c r="A103" s="1"/>
      <c r="C103" s="3"/>
      <c r="D103" s="3"/>
      <c r="E103" s="5"/>
      <c r="F103" s="3"/>
      <c r="G103" s="3"/>
      <c r="H103" s="3"/>
      <c r="I103" s="3"/>
      <c r="J103" s="3"/>
      <c r="K103" s="3"/>
      <c r="L103" s="3"/>
    </row>
    <row r="104" spans="1:12" ht="15.75" customHeight="1" x14ac:dyDescent="0.25">
      <c r="A104" s="1"/>
      <c r="C104" s="3"/>
      <c r="D104" s="3"/>
      <c r="E104" s="5"/>
      <c r="F104" s="3"/>
      <c r="G104" s="3"/>
      <c r="H104" s="3"/>
      <c r="I104" s="3"/>
      <c r="J104" s="3"/>
      <c r="K104" s="3"/>
      <c r="L104" s="3"/>
    </row>
    <row r="105" spans="1:12" ht="15.75" customHeight="1" x14ac:dyDescent="0.25">
      <c r="A105" s="1"/>
      <c r="C105" s="3"/>
      <c r="D105" s="3"/>
      <c r="E105" s="5"/>
      <c r="F105" s="3"/>
      <c r="G105" s="3"/>
      <c r="H105" s="3"/>
      <c r="I105" s="3"/>
      <c r="J105" s="3"/>
      <c r="K105" s="3"/>
      <c r="L105" s="3"/>
    </row>
    <row r="106" spans="1:12" ht="15.75" customHeight="1" x14ac:dyDescent="0.25">
      <c r="A106" s="1"/>
      <c r="C106" s="3"/>
      <c r="D106" s="3"/>
      <c r="E106" s="5"/>
      <c r="F106" s="3"/>
      <c r="G106" s="3"/>
      <c r="H106" s="3"/>
      <c r="I106" s="3"/>
      <c r="J106" s="3"/>
      <c r="K106" s="3"/>
      <c r="L106" s="3"/>
    </row>
    <row r="107" spans="1:12" ht="15.75" customHeight="1" x14ac:dyDescent="0.25">
      <c r="A107" s="1"/>
      <c r="C107" s="3"/>
      <c r="D107" s="3"/>
      <c r="E107" s="5"/>
      <c r="F107" s="3"/>
      <c r="G107" s="3"/>
      <c r="H107" s="3"/>
      <c r="I107" s="3"/>
      <c r="J107" s="3"/>
      <c r="K107" s="3"/>
      <c r="L107" s="3"/>
    </row>
    <row r="108" spans="1:12" ht="15.75" customHeight="1" x14ac:dyDescent="0.25">
      <c r="A108" s="1"/>
      <c r="C108" s="3"/>
      <c r="D108" s="3"/>
      <c r="E108" s="5"/>
      <c r="F108" s="3"/>
      <c r="G108" s="3"/>
      <c r="H108" s="3"/>
      <c r="I108" s="3"/>
      <c r="J108" s="3"/>
      <c r="K108" s="3"/>
      <c r="L108" s="3"/>
    </row>
    <row r="109" spans="1:12" ht="15.75" customHeight="1" x14ac:dyDescent="0.25">
      <c r="A109" s="1"/>
      <c r="C109" s="3"/>
      <c r="D109" s="3"/>
      <c r="E109" s="5"/>
      <c r="F109" s="3"/>
      <c r="G109" s="3"/>
      <c r="H109" s="3"/>
      <c r="I109" s="3"/>
      <c r="J109" s="3"/>
      <c r="K109" s="3"/>
      <c r="L109" s="3"/>
    </row>
    <row r="110" spans="1:12" ht="15.75" customHeight="1" x14ac:dyDescent="0.25">
      <c r="A110" s="1"/>
      <c r="C110" s="3"/>
      <c r="D110" s="3"/>
      <c r="E110" s="5"/>
      <c r="F110" s="3"/>
      <c r="G110" s="3"/>
      <c r="H110" s="3"/>
      <c r="I110" s="3"/>
      <c r="J110" s="3"/>
      <c r="K110" s="3"/>
      <c r="L110" s="3"/>
    </row>
    <row r="111" spans="1:12" ht="15.75" customHeight="1" x14ac:dyDescent="0.25">
      <c r="A111" s="1"/>
      <c r="C111" s="3"/>
      <c r="D111" s="3"/>
      <c r="E111" s="5"/>
      <c r="F111" s="3"/>
      <c r="G111" s="3"/>
      <c r="H111" s="3"/>
      <c r="I111" s="3"/>
      <c r="J111" s="3"/>
      <c r="K111" s="3"/>
      <c r="L111" s="3"/>
    </row>
    <row r="112" spans="1:12" ht="15.75" customHeight="1" x14ac:dyDescent="0.25">
      <c r="A112" s="1"/>
      <c r="C112" s="3"/>
      <c r="D112" s="3"/>
      <c r="E112" s="5"/>
      <c r="F112" s="3"/>
      <c r="G112" s="3"/>
      <c r="H112" s="3"/>
      <c r="I112" s="3"/>
      <c r="J112" s="3"/>
      <c r="K112" s="3"/>
      <c r="L112" s="3"/>
    </row>
    <row r="113" spans="1:12" ht="15.75" customHeight="1" x14ac:dyDescent="0.25">
      <c r="A113" s="1"/>
      <c r="C113" s="3"/>
      <c r="D113" s="3"/>
      <c r="E113" s="5"/>
      <c r="F113" s="3"/>
      <c r="G113" s="3"/>
      <c r="H113" s="3"/>
      <c r="I113" s="3"/>
      <c r="J113" s="3"/>
      <c r="K113" s="3"/>
      <c r="L113" s="3"/>
    </row>
    <row r="114" spans="1:12" ht="15.75" customHeight="1" x14ac:dyDescent="0.25">
      <c r="A114" s="1"/>
      <c r="C114" s="3"/>
      <c r="D114" s="3"/>
      <c r="E114" s="5"/>
      <c r="F114" s="3"/>
      <c r="G114" s="3"/>
      <c r="H114" s="3"/>
      <c r="I114" s="3"/>
      <c r="J114" s="3"/>
      <c r="K114" s="3"/>
      <c r="L114" s="3"/>
    </row>
    <row r="115" spans="1:12" ht="15.75" customHeight="1" x14ac:dyDescent="0.25">
      <c r="A115" s="1"/>
      <c r="C115" s="3"/>
      <c r="D115" s="3"/>
      <c r="E115" s="5"/>
      <c r="F115" s="3"/>
      <c r="G115" s="3"/>
      <c r="H115" s="3"/>
      <c r="I115" s="3"/>
      <c r="J115" s="3"/>
      <c r="K115" s="3"/>
      <c r="L115" s="3"/>
    </row>
    <row r="116" spans="1:12" ht="15.75" customHeight="1" x14ac:dyDescent="0.25">
      <c r="A116" s="1"/>
      <c r="C116" s="3"/>
      <c r="D116" s="3"/>
      <c r="E116" s="5"/>
      <c r="F116" s="3"/>
      <c r="G116" s="3"/>
      <c r="H116" s="3"/>
      <c r="I116" s="3"/>
      <c r="J116" s="3"/>
      <c r="K116" s="3"/>
      <c r="L116" s="3"/>
    </row>
    <row r="117" spans="1:12" ht="15.75" customHeight="1" x14ac:dyDescent="0.25">
      <c r="A117" s="1"/>
      <c r="C117" s="3"/>
      <c r="D117" s="3"/>
      <c r="E117" s="5"/>
      <c r="F117" s="3"/>
      <c r="G117" s="3"/>
      <c r="H117" s="3"/>
      <c r="I117" s="3"/>
      <c r="J117" s="3"/>
      <c r="K117" s="3"/>
      <c r="L117" s="3"/>
    </row>
    <row r="118" spans="1:12" ht="15.75" customHeight="1" x14ac:dyDescent="0.25">
      <c r="A118" s="1"/>
      <c r="C118" s="3"/>
      <c r="D118" s="3"/>
      <c r="E118" s="5"/>
      <c r="F118" s="3"/>
      <c r="G118" s="3"/>
      <c r="H118" s="3"/>
      <c r="I118" s="3"/>
      <c r="J118" s="3"/>
      <c r="K118" s="3"/>
      <c r="L118" s="3"/>
    </row>
    <row r="119" spans="1:12" ht="15.75" customHeight="1" x14ac:dyDescent="0.25">
      <c r="A119" s="1"/>
      <c r="C119" s="3"/>
      <c r="D119" s="3"/>
      <c r="E119" s="5"/>
      <c r="F119" s="3"/>
      <c r="G119" s="3"/>
      <c r="H119" s="3"/>
      <c r="I119" s="3"/>
      <c r="J119" s="3"/>
      <c r="K119" s="3"/>
      <c r="L119" s="3"/>
    </row>
    <row r="120" spans="1:12" ht="15.75" customHeight="1" x14ac:dyDescent="0.25">
      <c r="A120" s="1"/>
      <c r="C120" s="3"/>
      <c r="D120" s="3"/>
      <c r="E120" s="5"/>
      <c r="F120" s="3"/>
      <c r="G120" s="3"/>
      <c r="H120" s="3"/>
      <c r="I120" s="3"/>
      <c r="J120" s="3"/>
      <c r="K120" s="3"/>
      <c r="L120" s="3"/>
    </row>
    <row r="121" spans="1:12" ht="15.75" customHeight="1" x14ac:dyDescent="0.25">
      <c r="A121" s="1"/>
      <c r="C121" s="3"/>
      <c r="D121" s="3"/>
      <c r="E121" s="5"/>
      <c r="F121" s="3"/>
      <c r="G121" s="3"/>
      <c r="H121" s="3"/>
      <c r="I121" s="3"/>
      <c r="J121" s="3"/>
      <c r="K121" s="3"/>
      <c r="L121" s="3"/>
    </row>
    <row r="122" spans="1:12" ht="15.75" customHeight="1" x14ac:dyDescent="0.25">
      <c r="A122" s="1"/>
      <c r="C122" s="3"/>
      <c r="D122" s="3"/>
      <c r="E122" s="5"/>
      <c r="F122" s="3"/>
      <c r="G122" s="3"/>
      <c r="H122" s="3"/>
      <c r="I122" s="3"/>
      <c r="J122" s="3"/>
      <c r="K122" s="3"/>
      <c r="L122" s="3"/>
    </row>
    <row r="123" spans="1:12" ht="15.75" customHeight="1" x14ac:dyDescent="0.25">
      <c r="A123" s="1"/>
      <c r="C123" s="3"/>
      <c r="D123" s="3"/>
      <c r="E123" s="5"/>
      <c r="F123" s="3"/>
      <c r="G123" s="3"/>
      <c r="H123" s="3"/>
      <c r="I123" s="3"/>
      <c r="J123" s="3"/>
      <c r="K123" s="3"/>
      <c r="L123" s="3"/>
    </row>
    <row r="124" spans="1:12" ht="15.75" customHeight="1" x14ac:dyDescent="0.25">
      <c r="A124" s="1"/>
      <c r="C124" s="3"/>
      <c r="D124" s="3"/>
      <c r="E124" s="5"/>
      <c r="F124" s="3"/>
      <c r="G124" s="3"/>
      <c r="H124" s="3"/>
      <c r="I124" s="3"/>
      <c r="J124" s="3"/>
      <c r="K124" s="3"/>
      <c r="L124" s="3"/>
    </row>
    <row r="125" spans="1:12" ht="15.75" customHeight="1" x14ac:dyDescent="0.25">
      <c r="A125" s="1"/>
      <c r="C125" s="3"/>
      <c r="D125" s="3"/>
      <c r="E125" s="5"/>
      <c r="F125" s="3"/>
      <c r="G125" s="3"/>
      <c r="H125" s="3"/>
      <c r="I125" s="3"/>
      <c r="J125" s="3"/>
      <c r="K125" s="3"/>
      <c r="L125" s="3"/>
    </row>
    <row r="126" spans="1:12" ht="15.75" customHeight="1" x14ac:dyDescent="0.25">
      <c r="A126" s="1"/>
      <c r="C126" s="3"/>
      <c r="D126" s="3"/>
      <c r="E126" s="5"/>
      <c r="F126" s="3"/>
      <c r="G126" s="3"/>
      <c r="H126" s="3"/>
      <c r="I126" s="3"/>
      <c r="J126" s="3"/>
      <c r="K126" s="3"/>
      <c r="L126" s="3"/>
    </row>
    <row r="127" spans="1:12" ht="15.75" customHeight="1" x14ac:dyDescent="0.25">
      <c r="A127" s="1"/>
      <c r="C127" s="3"/>
      <c r="D127" s="3"/>
      <c r="E127" s="5"/>
      <c r="F127" s="3"/>
      <c r="G127" s="3"/>
      <c r="H127" s="3"/>
      <c r="I127" s="3"/>
      <c r="J127" s="3"/>
      <c r="K127" s="3"/>
      <c r="L127" s="3"/>
    </row>
    <row r="128" spans="1:12" ht="15.75" customHeight="1" x14ac:dyDescent="0.25">
      <c r="A128" s="1"/>
      <c r="C128" s="3"/>
      <c r="D128" s="3"/>
      <c r="E128" s="5"/>
      <c r="F128" s="3"/>
      <c r="G128" s="3"/>
      <c r="H128" s="3"/>
      <c r="I128" s="3"/>
      <c r="J128" s="3"/>
      <c r="K128" s="3"/>
      <c r="L128" s="3"/>
    </row>
    <row r="129" spans="1:12" ht="15.75" customHeight="1" x14ac:dyDescent="0.25">
      <c r="A129" s="1"/>
      <c r="C129" s="3"/>
      <c r="D129" s="3"/>
      <c r="E129" s="5"/>
      <c r="F129" s="3"/>
      <c r="G129" s="3"/>
      <c r="H129" s="3"/>
      <c r="I129" s="3"/>
      <c r="J129" s="3"/>
      <c r="K129" s="3"/>
      <c r="L129" s="3"/>
    </row>
    <row r="130" spans="1:12" ht="15.75" customHeight="1" x14ac:dyDescent="0.25">
      <c r="A130" s="1"/>
      <c r="C130" s="3"/>
      <c r="D130" s="3"/>
      <c r="E130" s="5"/>
      <c r="F130" s="3"/>
      <c r="G130" s="3"/>
      <c r="H130" s="3"/>
      <c r="I130" s="3"/>
      <c r="J130" s="3"/>
      <c r="K130" s="3"/>
      <c r="L130" s="3"/>
    </row>
    <row r="131" spans="1:12" ht="15.75" customHeight="1" x14ac:dyDescent="0.25">
      <c r="A131" s="1"/>
      <c r="C131" s="3"/>
      <c r="D131" s="3"/>
      <c r="E131" s="5"/>
      <c r="F131" s="3"/>
      <c r="G131" s="3"/>
      <c r="H131" s="3"/>
      <c r="I131" s="3"/>
      <c r="J131" s="3"/>
      <c r="K131" s="3"/>
      <c r="L131" s="3"/>
    </row>
    <row r="132" spans="1:12" ht="15.75" customHeight="1" x14ac:dyDescent="0.25">
      <c r="A132" s="1"/>
      <c r="C132" s="3"/>
      <c r="D132" s="3"/>
      <c r="E132" s="5"/>
      <c r="F132" s="3"/>
      <c r="G132" s="3"/>
      <c r="H132" s="3"/>
      <c r="I132" s="3"/>
      <c r="J132" s="3"/>
      <c r="K132" s="3"/>
      <c r="L132" s="3"/>
    </row>
    <row r="133" spans="1:12" ht="15.75" customHeight="1" x14ac:dyDescent="0.25">
      <c r="A133" s="1"/>
      <c r="C133" s="3"/>
      <c r="D133" s="3"/>
      <c r="E133" s="5"/>
      <c r="F133" s="3"/>
      <c r="G133" s="3"/>
      <c r="H133" s="3"/>
      <c r="I133" s="3"/>
      <c r="J133" s="3"/>
      <c r="K133" s="3"/>
      <c r="L133" s="3"/>
    </row>
    <row r="134" spans="1:12" ht="15.75" customHeight="1" x14ac:dyDescent="0.25">
      <c r="A134" s="1"/>
      <c r="C134" s="3"/>
      <c r="D134" s="3"/>
      <c r="E134" s="5"/>
      <c r="F134" s="3"/>
      <c r="G134" s="3"/>
      <c r="H134" s="3"/>
      <c r="I134" s="3"/>
      <c r="J134" s="3"/>
      <c r="K134" s="3"/>
      <c r="L134" s="3"/>
    </row>
    <row r="135" spans="1:12" ht="15.75" customHeight="1" x14ac:dyDescent="0.25">
      <c r="A135" s="1"/>
      <c r="C135" s="3"/>
      <c r="D135" s="3"/>
      <c r="E135" s="5"/>
      <c r="F135" s="3"/>
      <c r="G135" s="3"/>
      <c r="H135" s="3"/>
      <c r="I135" s="3"/>
      <c r="J135" s="3"/>
      <c r="K135" s="3"/>
      <c r="L135" s="3"/>
    </row>
    <row r="136" spans="1:12" ht="15.75" customHeight="1" x14ac:dyDescent="0.25">
      <c r="A136" s="1"/>
      <c r="C136" s="3"/>
      <c r="D136" s="3"/>
      <c r="E136" s="5"/>
      <c r="F136" s="3"/>
      <c r="G136" s="3"/>
      <c r="H136" s="3"/>
      <c r="I136" s="3"/>
      <c r="J136" s="3"/>
      <c r="K136" s="3"/>
      <c r="L136" s="3"/>
    </row>
    <row r="137" spans="1:12" ht="15.75" customHeight="1" x14ac:dyDescent="0.25">
      <c r="A137" s="1"/>
      <c r="C137" s="3"/>
      <c r="D137" s="3"/>
      <c r="E137" s="5"/>
      <c r="F137" s="3"/>
      <c r="G137" s="3"/>
      <c r="H137" s="3"/>
      <c r="I137" s="3"/>
      <c r="J137" s="3"/>
      <c r="K137" s="3"/>
      <c r="L137" s="3"/>
    </row>
    <row r="138" spans="1:12" ht="15.75" customHeight="1" x14ac:dyDescent="0.25">
      <c r="A138" s="1"/>
      <c r="C138" s="3"/>
      <c r="D138" s="3"/>
      <c r="E138" s="5"/>
      <c r="F138" s="3"/>
      <c r="G138" s="3"/>
      <c r="H138" s="3"/>
      <c r="I138" s="3"/>
      <c r="J138" s="3"/>
      <c r="K138" s="3"/>
      <c r="L138" s="3"/>
    </row>
    <row r="139" spans="1:12" ht="15.75" customHeight="1" x14ac:dyDescent="0.25">
      <c r="A139" s="1"/>
      <c r="C139" s="3"/>
      <c r="D139" s="3"/>
      <c r="E139" s="5"/>
      <c r="F139" s="3"/>
      <c r="G139" s="3"/>
      <c r="H139" s="3"/>
      <c r="I139" s="3"/>
      <c r="J139" s="3"/>
      <c r="K139" s="3"/>
      <c r="L139" s="3"/>
    </row>
    <row r="140" spans="1:12" ht="15.75" customHeight="1" x14ac:dyDescent="0.25">
      <c r="A140" s="1"/>
      <c r="C140" s="3"/>
      <c r="D140" s="3"/>
      <c r="E140" s="5"/>
      <c r="F140" s="3"/>
      <c r="G140" s="3"/>
      <c r="H140" s="3"/>
      <c r="I140" s="3"/>
      <c r="J140" s="3"/>
      <c r="K140" s="3"/>
      <c r="L140" s="3"/>
    </row>
    <row r="141" spans="1:12" ht="15.75" customHeight="1" x14ac:dyDescent="0.25">
      <c r="A141" s="1"/>
      <c r="C141" s="3"/>
      <c r="D141" s="3"/>
      <c r="E141" s="5"/>
      <c r="F141" s="3"/>
      <c r="G141" s="3"/>
      <c r="H141" s="3"/>
      <c r="I141" s="3"/>
      <c r="J141" s="3"/>
      <c r="K141" s="3"/>
      <c r="L141" s="3"/>
    </row>
    <row r="142" spans="1:12" ht="15.75" customHeight="1" x14ac:dyDescent="0.25">
      <c r="A142" s="1"/>
      <c r="C142" s="3"/>
      <c r="D142" s="3"/>
      <c r="E142" s="5"/>
      <c r="F142" s="3"/>
      <c r="G142" s="3"/>
      <c r="H142" s="3"/>
      <c r="I142" s="3"/>
      <c r="J142" s="3"/>
      <c r="K142" s="3"/>
      <c r="L142" s="3"/>
    </row>
    <row r="143" spans="1:12" ht="15.75" customHeight="1" x14ac:dyDescent="0.25">
      <c r="A143" s="1"/>
      <c r="C143" s="3"/>
      <c r="D143" s="3"/>
      <c r="E143" s="5"/>
      <c r="F143" s="3"/>
      <c r="G143" s="3"/>
      <c r="H143" s="3"/>
      <c r="I143" s="3"/>
      <c r="J143" s="3"/>
      <c r="K143" s="3"/>
      <c r="L143" s="3"/>
    </row>
    <row r="144" spans="1:12" ht="15.75" customHeight="1" x14ac:dyDescent="0.25">
      <c r="A144" s="1"/>
      <c r="C144" s="3"/>
      <c r="D144" s="3"/>
      <c r="E144" s="5"/>
      <c r="F144" s="3"/>
      <c r="G144" s="3"/>
      <c r="H144" s="3"/>
      <c r="I144" s="3"/>
      <c r="J144" s="3"/>
      <c r="K144" s="3"/>
      <c r="L144" s="3"/>
    </row>
    <row r="145" spans="1:12" ht="15.75" customHeight="1" x14ac:dyDescent="0.25">
      <c r="A145" s="1"/>
      <c r="C145" s="3"/>
      <c r="D145" s="3"/>
      <c r="E145" s="5"/>
      <c r="F145" s="3"/>
      <c r="G145" s="3"/>
      <c r="H145" s="3"/>
      <c r="I145" s="3"/>
      <c r="J145" s="3"/>
      <c r="K145" s="3"/>
      <c r="L145" s="3"/>
    </row>
    <row r="146" spans="1:12" ht="15.75" customHeight="1" x14ac:dyDescent="0.25">
      <c r="A146" s="1"/>
      <c r="C146" s="3"/>
      <c r="D146" s="3"/>
      <c r="E146" s="5"/>
      <c r="F146" s="3"/>
      <c r="G146" s="3"/>
      <c r="H146" s="3"/>
      <c r="I146" s="3"/>
      <c r="J146" s="3"/>
      <c r="K146" s="3"/>
      <c r="L146" s="3"/>
    </row>
    <row r="147" spans="1:12" ht="15.75" customHeight="1" x14ac:dyDescent="0.25">
      <c r="A147" s="1"/>
      <c r="C147" s="3"/>
      <c r="D147" s="3"/>
      <c r="E147" s="5"/>
      <c r="F147" s="3"/>
      <c r="G147" s="3"/>
      <c r="H147" s="3"/>
      <c r="I147" s="3"/>
      <c r="J147" s="3"/>
      <c r="K147" s="3"/>
      <c r="L147" s="3"/>
    </row>
    <row r="148" spans="1:12" ht="15.75" customHeight="1" x14ac:dyDescent="0.25">
      <c r="A148" s="1"/>
      <c r="C148" s="3"/>
      <c r="D148" s="3"/>
      <c r="E148" s="5"/>
      <c r="F148" s="3"/>
      <c r="G148" s="3"/>
      <c r="H148" s="3"/>
      <c r="I148" s="3"/>
      <c r="J148" s="3"/>
      <c r="K148" s="3"/>
      <c r="L148" s="3"/>
    </row>
    <row r="149" spans="1:12" ht="15.75" customHeight="1" x14ac:dyDescent="0.25">
      <c r="A149" s="1"/>
      <c r="C149" s="3"/>
      <c r="D149" s="3"/>
      <c r="E149" s="5"/>
      <c r="F149" s="3"/>
      <c r="G149" s="3"/>
      <c r="H149" s="3"/>
      <c r="I149" s="3"/>
      <c r="J149" s="3"/>
      <c r="K149" s="3"/>
      <c r="L149" s="3"/>
    </row>
    <row r="150" spans="1:12" ht="15.75" customHeight="1" x14ac:dyDescent="0.25">
      <c r="A150" s="1"/>
      <c r="C150" s="3"/>
      <c r="D150" s="3"/>
      <c r="E150" s="5"/>
      <c r="F150" s="3"/>
      <c r="G150" s="3"/>
      <c r="H150" s="3"/>
      <c r="I150" s="3"/>
      <c r="J150" s="3"/>
      <c r="K150" s="3"/>
      <c r="L150" s="3"/>
    </row>
    <row r="151" spans="1:12" ht="15.75" customHeight="1" x14ac:dyDescent="0.25">
      <c r="A151" s="1"/>
      <c r="C151" s="3"/>
      <c r="D151" s="3"/>
      <c r="E151" s="5"/>
      <c r="F151" s="3"/>
      <c r="G151" s="3"/>
      <c r="H151" s="3"/>
      <c r="I151" s="3"/>
      <c r="J151" s="3"/>
      <c r="K151" s="3"/>
      <c r="L151" s="3"/>
    </row>
    <row r="152" spans="1:12" ht="15.75" customHeight="1" x14ac:dyDescent="0.25">
      <c r="A152" s="1"/>
      <c r="C152" s="3"/>
      <c r="D152" s="3"/>
      <c r="E152" s="5"/>
      <c r="F152" s="3"/>
      <c r="G152" s="3"/>
      <c r="H152" s="3"/>
      <c r="I152" s="3"/>
      <c r="J152" s="3"/>
      <c r="K152" s="3"/>
      <c r="L152" s="3"/>
    </row>
    <row r="153" spans="1:12" ht="15.75" customHeight="1" x14ac:dyDescent="0.25">
      <c r="A153" s="1"/>
      <c r="C153" s="3"/>
      <c r="D153" s="3"/>
      <c r="E153" s="5"/>
      <c r="F153" s="3"/>
      <c r="G153" s="3"/>
      <c r="H153" s="3"/>
      <c r="I153" s="3"/>
      <c r="J153" s="3"/>
      <c r="K153" s="3"/>
      <c r="L153" s="3"/>
    </row>
    <row r="154" spans="1:12" ht="15.75" customHeight="1" x14ac:dyDescent="0.25">
      <c r="A154" s="1"/>
      <c r="C154" s="3"/>
      <c r="D154" s="3"/>
      <c r="E154" s="5"/>
      <c r="F154" s="3"/>
      <c r="G154" s="3"/>
      <c r="H154" s="3"/>
      <c r="I154" s="3"/>
      <c r="J154" s="3"/>
      <c r="K154" s="3"/>
      <c r="L154" s="3"/>
    </row>
    <row r="155" spans="1:12" ht="15.75" customHeight="1" x14ac:dyDescent="0.25">
      <c r="A155" s="1"/>
      <c r="C155" s="3"/>
      <c r="D155" s="3"/>
      <c r="E155" s="5"/>
      <c r="F155" s="3"/>
      <c r="G155" s="3"/>
      <c r="H155" s="3"/>
      <c r="I155" s="3"/>
      <c r="J155" s="3"/>
      <c r="K155" s="3"/>
      <c r="L155" s="3"/>
    </row>
    <row r="156" spans="1:12" ht="15.75" customHeight="1" x14ac:dyDescent="0.25">
      <c r="A156" s="1"/>
      <c r="C156" s="3"/>
      <c r="D156" s="3"/>
      <c r="E156" s="5"/>
      <c r="F156" s="3"/>
      <c r="G156" s="3"/>
      <c r="H156" s="3"/>
      <c r="I156" s="3"/>
      <c r="J156" s="3"/>
      <c r="K156" s="3"/>
      <c r="L156" s="3"/>
    </row>
    <row r="157" spans="1:12" ht="15.75" customHeight="1" x14ac:dyDescent="0.25">
      <c r="A157" s="1"/>
      <c r="C157" s="3"/>
      <c r="D157" s="3"/>
      <c r="E157" s="5"/>
      <c r="F157" s="3"/>
      <c r="G157" s="3"/>
      <c r="H157" s="3"/>
      <c r="I157" s="3"/>
      <c r="J157" s="3"/>
      <c r="K157" s="3"/>
      <c r="L157" s="3"/>
    </row>
    <row r="158" spans="1:12" ht="15.75" customHeight="1" x14ac:dyDescent="0.25">
      <c r="A158" s="1"/>
      <c r="C158" s="3"/>
      <c r="D158" s="3"/>
      <c r="E158" s="5"/>
      <c r="F158" s="3"/>
      <c r="G158" s="3"/>
      <c r="H158" s="3"/>
      <c r="I158" s="3"/>
      <c r="J158" s="3"/>
      <c r="K158" s="3"/>
      <c r="L158" s="3"/>
    </row>
    <row r="159" spans="1:12" ht="15.75" customHeight="1" x14ac:dyDescent="0.25">
      <c r="A159" s="1"/>
      <c r="C159" s="3"/>
      <c r="D159" s="3"/>
      <c r="E159" s="5"/>
      <c r="F159" s="3"/>
      <c r="G159" s="3"/>
      <c r="H159" s="3"/>
      <c r="I159" s="3"/>
      <c r="J159" s="3"/>
      <c r="K159" s="3"/>
      <c r="L159" s="3"/>
    </row>
    <row r="160" spans="1:12" ht="15.75" customHeight="1" x14ac:dyDescent="0.25">
      <c r="A160" s="1"/>
      <c r="C160" s="3"/>
      <c r="D160" s="3"/>
      <c r="E160" s="5"/>
      <c r="F160" s="3"/>
      <c r="G160" s="3"/>
      <c r="H160" s="3"/>
      <c r="I160" s="3"/>
      <c r="J160" s="3"/>
      <c r="K160" s="3"/>
      <c r="L160" s="3"/>
    </row>
    <row r="161" spans="1:12" ht="15.75" customHeight="1" x14ac:dyDescent="0.25">
      <c r="A161" s="1"/>
      <c r="C161" s="3"/>
      <c r="D161" s="3"/>
      <c r="E161" s="5"/>
      <c r="F161" s="3"/>
      <c r="G161" s="3"/>
      <c r="H161" s="3"/>
      <c r="I161" s="3"/>
      <c r="J161" s="3"/>
      <c r="K161" s="3"/>
      <c r="L161" s="3"/>
    </row>
    <row r="162" spans="1:12" ht="15.75" customHeight="1" x14ac:dyDescent="0.25">
      <c r="A162" s="1"/>
      <c r="C162" s="3"/>
      <c r="D162" s="3"/>
      <c r="E162" s="5"/>
      <c r="F162" s="3"/>
      <c r="G162" s="3"/>
      <c r="H162" s="3"/>
      <c r="I162" s="3"/>
      <c r="J162" s="3"/>
      <c r="K162" s="3"/>
      <c r="L162" s="3"/>
    </row>
    <row r="163" spans="1:12" ht="15.75" customHeight="1" x14ac:dyDescent="0.25">
      <c r="A163" s="1"/>
      <c r="C163" s="3"/>
      <c r="D163" s="3"/>
      <c r="E163" s="5"/>
      <c r="F163" s="3"/>
      <c r="G163" s="3"/>
      <c r="H163" s="3"/>
      <c r="I163" s="3"/>
      <c r="J163" s="3"/>
      <c r="K163" s="3"/>
      <c r="L163" s="3"/>
    </row>
    <row r="164" spans="1:12" ht="15.75" customHeight="1" x14ac:dyDescent="0.25">
      <c r="A164" s="1"/>
      <c r="C164" s="3"/>
      <c r="D164" s="3"/>
      <c r="E164" s="5"/>
      <c r="F164" s="3"/>
      <c r="G164" s="3"/>
      <c r="H164" s="3"/>
      <c r="I164" s="3"/>
      <c r="J164" s="3"/>
      <c r="K164" s="3"/>
      <c r="L164" s="3"/>
    </row>
    <row r="165" spans="1:12" ht="15.75" customHeight="1" x14ac:dyDescent="0.25">
      <c r="A165" s="1"/>
      <c r="C165" s="3"/>
      <c r="D165" s="3"/>
      <c r="E165" s="5"/>
      <c r="F165" s="3"/>
      <c r="G165" s="3"/>
      <c r="H165" s="3"/>
      <c r="I165" s="3"/>
      <c r="J165" s="3"/>
      <c r="K165" s="3"/>
      <c r="L165" s="3"/>
    </row>
    <row r="166" spans="1:12" ht="15.75" customHeight="1" x14ac:dyDescent="0.25">
      <c r="A166" s="1"/>
      <c r="C166" s="3"/>
      <c r="D166" s="3"/>
      <c r="E166" s="5"/>
      <c r="F166" s="3"/>
      <c r="G166" s="3"/>
      <c r="H166" s="3"/>
      <c r="I166" s="3"/>
      <c r="J166" s="3"/>
      <c r="K166" s="3"/>
      <c r="L166" s="3"/>
    </row>
    <row r="167" spans="1:12" ht="15.75" customHeight="1" x14ac:dyDescent="0.25">
      <c r="A167" s="1"/>
      <c r="C167" s="3"/>
      <c r="D167" s="3"/>
      <c r="E167" s="5"/>
      <c r="F167" s="3"/>
      <c r="G167" s="3"/>
      <c r="H167" s="3"/>
      <c r="I167" s="3"/>
      <c r="J167" s="3"/>
      <c r="K167" s="3"/>
      <c r="L167" s="3"/>
    </row>
    <row r="168" spans="1:12" ht="15.75" customHeight="1" x14ac:dyDescent="0.25">
      <c r="A168" s="1"/>
      <c r="C168" s="3"/>
      <c r="D168" s="3"/>
      <c r="E168" s="5"/>
      <c r="F168" s="3"/>
      <c r="G168" s="3"/>
      <c r="H168" s="3"/>
      <c r="I168" s="3"/>
      <c r="J168" s="3"/>
      <c r="K168" s="3"/>
      <c r="L168" s="3"/>
    </row>
    <row r="169" spans="1:12" ht="15.75" customHeight="1" x14ac:dyDescent="0.25">
      <c r="A169" s="1"/>
      <c r="C169" s="3"/>
      <c r="D169" s="3"/>
      <c r="E169" s="5"/>
      <c r="F169" s="3"/>
      <c r="G169" s="3"/>
      <c r="H169" s="3"/>
      <c r="I169" s="3"/>
      <c r="J169" s="3"/>
      <c r="K169" s="3"/>
      <c r="L169" s="3"/>
    </row>
    <row r="170" spans="1:12" ht="15.75" customHeight="1" x14ac:dyDescent="0.25">
      <c r="A170" s="1"/>
      <c r="C170" s="3"/>
      <c r="D170" s="3"/>
      <c r="E170" s="5"/>
      <c r="F170" s="3"/>
      <c r="G170" s="3"/>
      <c r="H170" s="3"/>
      <c r="I170" s="3"/>
      <c r="J170" s="3"/>
      <c r="K170" s="3"/>
      <c r="L170" s="3"/>
    </row>
    <row r="171" spans="1:12" ht="15.75" customHeight="1" x14ac:dyDescent="0.25">
      <c r="A171" s="1"/>
      <c r="C171" s="3"/>
      <c r="D171" s="3"/>
      <c r="E171" s="5"/>
      <c r="F171" s="3"/>
      <c r="G171" s="3"/>
      <c r="H171" s="3"/>
      <c r="I171" s="3"/>
      <c r="J171" s="3"/>
      <c r="K171" s="3"/>
      <c r="L171" s="3"/>
    </row>
    <row r="172" spans="1:12" ht="15.75" customHeight="1" x14ac:dyDescent="0.25">
      <c r="A172" s="1"/>
      <c r="C172" s="3"/>
      <c r="D172" s="3"/>
      <c r="E172" s="5"/>
      <c r="F172" s="3"/>
      <c r="G172" s="3"/>
      <c r="H172" s="3"/>
      <c r="I172" s="3"/>
      <c r="J172" s="3"/>
      <c r="K172" s="3"/>
      <c r="L172" s="3"/>
    </row>
    <row r="173" spans="1:12" ht="15.75" customHeight="1" x14ac:dyDescent="0.25">
      <c r="A173" s="1"/>
      <c r="C173" s="3"/>
      <c r="D173" s="3"/>
      <c r="E173" s="5"/>
      <c r="F173" s="3"/>
      <c r="G173" s="3"/>
      <c r="H173" s="3"/>
      <c r="I173" s="3"/>
      <c r="J173" s="3"/>
      <c r="K173" s="3"/>
      <c r="L173" s="3"/>
    </row>
    <row r="174" spans="1:12" ht="15.75" customHeight="1" x14ac:dyDescent="0.25">
      <c r="A174" s="1"/>
      <c r="C174" s="3"/>
      <c r="D174" s="3"/>
      <c r="E174" s="5"/>
      <c r="F174" s="3"/>
      <c r="G174" s="3"/>
      <c r="H174" s="3"/>
      <c r="I174" s="3"/>
      <c r="J174" s="3"/>
      <c r="K174" s="3"/>
      <c r="L174" s="3"/>
    </row>
    <row r="175" spans="1:12" ht="15.75" customHeight="1" x14ac:dyDescent="0.25">
      <c r="A175" s="1"/>
      <c r="C175" s="3"/>
      <c r="D175" s="3"/>
      <c r="E175" s="5"/>
      <c r="F175" s="3"/>
      <c r="G175" s="3"/>
      <c r="H175" s="3"/>
      <c r="I175" s="3"/>
      <c r="J175" s="3"/>
      <c r="K175" s="3"/>
      <c r="L175" s="3"/>
    </row>
    <row r="176" spans="1:12" ht="15.75" customHeight="1" x14ac:dyDescent="0.25">
      <c r="A176" s="1"/>
      <c r="C176" s="3"/>
      <c r="D176" s="3"/>
      <c r="E176" s="5"/>
      <c r="F176" s="3"/>
      <c r="G176" s="3"/>
      <c r="H176" s="3"/>
      <c r="I176" s="3"/>
      <c r="J176" s="3"/>
      <c r="K176" s="3"/>
      <c r="L176" s="3"/>
    </row>
    <row r="177" spans="1:12" ht="15.75" customHeight="1" x14ac:dyDescent="0.25">
      <c r="A177" s="1"/>
      <c r="C177" s="3"/>
      <c r="D177" s="3"/>
      <c r="E177" s="5"/>
      <c r="F177" s="3"/>
      <c r="G177" s="3"/>
      <c r="H177" s="3"/>
      <c r="I177" s="3"/>
      <c r="J177" s="3"/>
      <c r="K177" s="3"/>
      <c r="L177" s="3"/>
    </row>
    <row r="178" spans="1:12" ht="15.75" customHeight="1" x14ac:dyDescent="0.25">
      <c r="A178" s="1"/>
      <c r="C178" s="3"/>
      <c r="D178" s="3"/>
      <c r="E178" s="5"/>
      <c r="F178" s="3"/>
      <c r="G178" s="3"/>
      <c r="H178" s="3"/>
      <c r="I178" s="3"/>
      <c r="J178" s="3"/>
      <c r="K178" s="3"/>
      <c r="L178" s="3"/>
    </row>
    <row r="179" spans="1:12" ht="15.75" customHeight="1" x14ac:dyDescent="0.25">
      <c r="A179" s="1"/>
      <c r="C179" s="3"/>
      <c r="D179" s="3"/>
      <c r="E179" s="5"/>
      <c r="F179" s="3"/>
      <c r="G179" s="3"/>
      <c r="H179" s="3"/>
      <c r="I179" s="3"/>
      <c r="J179" s="3"/>
      <c r="K179" s="3"/>
      <c r="L179" s="3"/>
    </row>
    <row r="180" spans="1:12" ht="15.75" customHeight="1" x14ac:dyDescent="0.25">
      <c r="A180" s="1"/>
      <c r="C180" s="3"/>
      <c r="D180" s="3"/>
      <c r="E180" s="5"/>
      <c r="F180" s="3"/>
      <c r="G180" s="3"/>
      <c r="H180" s="3"/>
      <c r="I180" s="3"/>
      <c r="J180" s="3"/>
      <c r="K180" s="3"/>
      <c r="L180" s="3"/>
    </row>
    <row r="181" spans="1:12" ht="15.75" customHeight="1" x14ac:dyDescent="0.25">
      <c r="A181" s="1"/>
      <c r="C181" s="3"/>
      <c r="D181" s="3"/>
      <c r="E181" s="5"/>
      <c r="F181" s="3"/>
      <c r="G181" s="3"/>
      <c r="H181" s="3"/>
      <c r="I181" s="3"/>
      <c r="J181" s="3"/>
      <c r="K181" s="3"/>
      <c r="L181" s="3"/>
    </row>
    <row r="182" spans="1:12" ht="15.75" customHeight="1" x14ac:dyDescent="0.25">
      <c r="A182" s="1"/>
      <c r="C182" s="3"/>
      <c r="D182" s="3"/>
      <c r="E182" s="5"/>
      <c r="F182" s="3"/>
      <c r="G182" s="3"/>
      <c r="H182" s="3"/>
      <c r="I182" s="3"/>
      <c r="J182" s="3"/>
      <c r="K182" s="3"/>
      <c r="L182" s="3"/>
    </row>
    <row r="183" spans="1:12" ht="15.75" customHeight="1" x14ac:dyDescent="0.25">
      <c r="A183" s="1"/>
      <c r="C183" s="3"/>
      <c r="D183" s="3"/>
      <c r="E183" s="5"/>
      <c r="F183" s="3"/>
      <c r="G183" s="3"/>
      <c r="H183" s="3"/>
      <c r="I183" s="3"/>
      <c r="J183" s="3"/>
      <c r="K183" s="3"/>
      <c r="L183" s="3"/>
    </row>
    <row r="184" spans="1:12" ht="15.75" customHeight="1" x14ac:dyDescent="0.25">
      <c r="A184" s="1"/>
      <c r="C184" s="3"/>
      <c r="D184" s="3"/>
      <c r="E184" s="5"/>
      <c r="F184" s="3"/>
      <c r="G184" s="3"/>
      <c r="H184" s="3"/>
      <c r="I184" s="3"/>
      <c r="J184" s="3"/>
      <c r="K184" s="3"/>
      <c r="L184" s="3"/>
    </row>
    <row r="185" spans="1:12" ht="15.75" customHeight="1" x14ac:dyDescent="0.25">
      <c r="A185" s="1"/>
      <c r="C185" s="3"/>
      <c r="D185" s="3"/>
      <c r="E185" s="5"/>
      <c r="F185" s="3"/>
      <c r="G185" s="3"/>
      <c r="H185" s="3"/>
      <c r="I185" s="3"/>
      <c r="J185" s="3"/>
      <c r="K185" s="3"/>
      <c r="L185" s="3"/>
    </row>
    <row r="186" spans="1:12" ht="15.75" customHeight="1" x14ac:dyDescent="0.25">
      <c r="A186" s="1"/>
      <c r="C186" s="3"/>
      <c r="D186" s="3"/>
      <c r="E186" s="5"/>
      <c r="F186" s="3"/>
      <c r="G186" s="3"/>
      <c r="H186" s="3"/>
      <c r="I186" s="3"/>
      <c r="J186" s="3"/>
      <c r="K186" s="3"/>
      <c r="L186" s="3"/>
    </row>
    <row r="187" spans="1:12" ht="15.75" customHeight="1" x14ac:dyDescent="0.25">
      <c r="A187" s="1"/>
      <c r="C187" s="3"/>
      <c r="D187" s="3"/>
      <c r="E187" s="5"/>
      <c r="F187" s="3"/>
      <c r="G187" s="3"/>
      <c r="H187" s="3"/>
      <c r="I187" s="3"/>
      <c r="J187" s="3"/>
      <c r="K187" s="3"/>
      <c r="L187" s="3"/>
    </row>
    <row r="188" spans="1:12" ht="15.75" customHeight="1" x14ac:dyDescent="0.25">
      <c r="A188" s="1"/>
      <c r="C188" s="3"/>
      <c r="D188" s="3"/>
      <c r="E188" s="5"/>
      <c r="F188" s="3"/>
      <c r="G188" s="3"/>
      <c r="H188" s="3"/>
      <c r="I188" s="3"/>
      <c r="J188" s="3"/>
      <c r="K188" s="3"/>
      <c r="L188" s="3"/>
    </row>
    <row r="189" spans="1:12" ht="15.75" customHeight="1" x14ac:dyDescent="0.25">
      <c r="A189" s="1"/>
      <c r="C189" s="3"/>
      <c r="D189" s="3"/>
      <c r="E189" s="5"/>
      <c r="F189" s="3"/>
      <c r="G189" s="3"/>
      <c r="H189" s="3"/>
      <c r="I189" s="3"/>
      <c r="J189" s="3"/>
      <c r="K189" s="3"/>
      <c r="L189" s="3"/>
    </row>
    <row r="190" spans="1:12" ht="15.75" customHeight="1" x14ac:dyDescent="0.25">
      <c r="A190" s="1"/>
      <c r="C190" s="3"/>
      <c r="D190" s="3"/>
      <c r="E190" s="5"/>
      <c r="F190" s="3"/>
      <c r="G190" s="3"/>
      <c r="H190" s="3"/>
      <c r="I190" s="3"/>
      <c r="J190" s="3"/>
      <c r="K190" s="3"/>
      <c r="L190" s="3"/>
    </row>
    <row r="191" spans="1:12" ht="15.75" customHeight="1" x14ac:dyDescent="0.25">
      <c r="A191" s="1"/>
      <c r="C191" s="3"/>
      <c r="D191" s="3"/>
      <c r="E191" s="5"/>
      <c r="F191" s="3"/>
      <c r="G191" s="3"/>
      <c r="H191" s="3"/>
      <c r="I191" s="3"/>
      <c r="J191" s="3"/>
      <c r="K191" s="3"/>
      <c r="L191" s="3"/>
    </row>
    <row r="192" spans="1:12" ht="15.75" customHeight="1" x14ac:dyDescent="0.25">
      <c r="A192" s="1"/>
      <c r="C192" s="3"/>
      <c r="D192" s="3"/>
      <c r="E192" s="5"/>
      <c r="F192" s="3"/>
      <c r="G192" s="3"/>
      <c r="H192" s="3"/>
      <c r="I192" s="3"/>
      <c r="J192" s="3"/>
      <c r="K192" s="3"/>
      <c r="L192" s="3"/>
    </row>
    <row r="193" spans="1:12" ht="15.75" customHeight="1" x14ac:dyDescent="0.25">
      <c r="A193" s="1"/>
      <c r="C193" s="3"/>
      <c r="D193" s="3"/>
      <c r="E193" s="5"/>
      <c r="F193" s="3"/>
      <c r="G193" s="3"/>
      <c r="H193" s="3"/>
      <c r="I193" s="3"/>
      <c r="J193" s="3"/>
      <c r="K193" s="3"/>
      <c r="L193" s="3"/>
    </row>
    <row r="194" spans="1:12" ht="15.75" customHeight="1" x14ac:dyDescent="0.25">
      <c r="A194" s="1"/>
      <c r="C194" s="3"/>
      <c r="D194" s="3"/>
      <c r="E194" s="5"/>
      <c r="F194" s="3"/>
      <c r="G194" s="3"/>
      <c r="H194" s="3"/>
      <c r="I194" s="3"/>
      <c r="J194" s="3"/>
      <c r="K194" s="3"/>
      <c r="L194" s="3"/>
    </row>
    <row r="195" spans="1:12" ht="15.75" customHeight="1" x14ac:dyDescent="0.25">
      <c r="A195" s="1"/>
      <c r="C195" s="3"/>
      <c r="D195" s="3"/>
      <c r="E195" s="5"/>
      <c r="F195" s="3"/>
      <c r="G195" s="3"/>
      <c r="H195" s="3"/>
      <c r="I195" s="3"/>
      <c r="J195" s="3"/>
      <c r="K195" s="3"/>
      <c r="L195" s="3"/>
    </row>
    <row r="196" spans="1:12" ht="15.75" customHeight="1" x14ac:dyDescent="0.25">
      <c r="A196" s="1"/>
      <c r="C196" s="3"/>
      <c r="D196" s="3"/>
      <c r="E196" s="5"/>
      <c r="F196" s="3"/>
      <c r="G196" s="3"/>
      <c r="H196" s="3"/>
      <c r="I196" s="3"/>
      <c r="J196" s="3"/>
      <c r="K196" s="3"/>
      <c r="L196" s="3"/>
    </row>
    <row r="197" spans="1:12" ht="15.75" customHeight="1" x14ac:dyDescent="0.25">
      <c r="A197" s="1"/>
      <c r="C197" s="3"/>
      <c r="D197" s="3"/>
      <c r="E197" s="5"/>
      <c r="F197" s="3"/>
      <c r="G197" s="3"/>
      <c r="H197" s="3"/>
      <c r="I197" s="3"/>
      <c r="J197" s="3"/>
      <c r="K197" s="3"/>
      <c r="L197" s="3"/>
    </row>
    <row r="198" spans="1:12" ht="15.75" customHeight="1" x14ac:dyDescent="0.25">
      <c r="A198" s="1"/>
      <c r="C198" s="3"/>
      <c r="D198" s="3"/>
      <c r="E198" s="5"/>
      <c r="F198" s="3"/>
      <c r="G198" s="3"/>
      <c r="H198" s="3"/>
      <c r="I198" s="3"/>
      <c r="J198" s="3"/>
      <c r="K198" s="3"/>
      <c r="L198" s="3"/>
    </row>
    <row r="199" spans="1:12" ht="15.75" customHeight="1" x14ac:dyDescent="0.25">
      <c r="A199" s="1"/>
      <c r="C199" s="3"/>
      <c r="D199" s="3"/>
      <c r="E199" s="5"/>
      <c r="F199" s="3"/>
      <c r="G199" s="3"/>
      <c r="H199" s="3"/>
      <c r="I199" s="3"/>
      <c r="J199" s="3"/>
      <c r="K199" s="3"/>
      <c r="L199" s="3"/>
    </row>
    <row r="200" spans="1:12" ht="15.75" customHeight="1" x14ac:dyDescent="0.25">
      <c r="A200" s="1"/>
      <c r="C200" s="3"/>
      <c r="D200" s="3"/>
      <c r="E200" s="5"/>
      <c r="F200" s="3"/>
      <c r="G200" s="3"/>
      <c r="H200" s="3"/>
      <c r="I200" s="3"/>
      <c r="J200" s="3"/>
      <c r="K200" s="3"/>
      <c r="L200" s="3"/>
    </row>
    <row r="201" spans="1:12" ht="15.75" customHeight="1" x14ac:dyDescent="0.25">
      <c r="A201" s="1"/>
      <c r="C201" s="3"/>
      <c r="D201" s="3"/>
      <c r="E201" s="5"/>
      <c r="F201" s="3"/>
      <c r="G201" s="3"/>
      <c r="H201" s="3"/>
      <c r="I201" s="3"/>
      <c r="J201" s="3"/>
      <c r="K201" s="3"/>
      <c r="L201" s="3"/>
    </row>
    <row r="202" spans="1:12" ht="15.75" customHeight="1" x14ac:dyDescent="0.25">
      <c r="A202" s="1"/>
      <c r="C202" s="3"/>
      <c r="D202" s="3"/>
      <c r="E202" s="5"/>
      <c r="F202" s="3"/>
      <c r="G202" s="3"/>
      <c r="H202" s="3"/>
      <c r="I202" s="3"/>
      <c r="J202" s="3"/>
      <c r="K202" s="3"/>
      <c r="L202" s="3"/>
    </row>
    <row r="203" spans="1:12" ht="15.75" customHeight="1" x14ac:dyDescent="0.25">
      <c r="A203" s="1"/>
      <c r="C203" s="3"/>
      <c r="D203" s="3"/>
      <c r="E203" s="5"/>
      <c r="F203" s="3"/>
      <c r="G203" s="3"/>
      <c r="H203" s="3"/>
      <c r="I203" s="3"/>
      <c r="J203" s="3"/>
      <c r="K203" s="3"/>
      <c r="L203" s="3"/>
    </row>
    <row r="204" spans="1:12" ht="15.75" customHeight="1" x14ac:dyDescent="0.25">
      <c r="A204" s="1"/>
      <c r="C204" s="3"/>
      <c r="D204" s="3"/>
      <c r="E204" s="5"/>
      <c r="F204" s="3"/>
      <c r="G204" s="3"/>
      <c r="H204" s="3"/>
      <c r="I204" s="3"/>
      <c r="J204" s="3"/>
      <c r="K204" s="3"/>
      <c r="L204" s="3"/>
    </row>
    <row r="205" spans="1:12" ht="15.75" customHeight="1" x14ac:dyDescent="0.25">
      <c r="A205" s="1"/>
      <c r="C205" s="3"/>
      <c r="D205" s="3"/>
      <c r="E205" s="5"/>
      <c r="F205" s="3"/>
      <c r="G205" s="3"/>
      <c r="H205" s="3"/>
      <c r="I205" s="3"/>
      <c r="J205" s="3"/>
      <c r="K205" s="3"/>
      <c r="L205" s="3"/>
    </row>
    <row r="206" spans="1:12" ht="15.75" customHeight="1" x14ac:dyDescent="0.25">
      <c r="A206" s="1"/>
      <c r="C206" s="3"/>
      <c r="D206" s="3"/>
      <c r="E206" s="5"/>
      <c r="F206" s="3"/>
      <c r="G206" s="3"/>
      <c r="H206" s="3"/>
      <c r="I206" s="3"/>
      <c r="J206" s="3"/>
      <c r="K206" s="3"/>
      <c r="L206" s="3"/>
    </row>
    <row r="207" spans="1:12" ht="15.75" customHeight="1" x14ac:dyDescent="0.25">
      <c r="A207" s="1"/>
      <c r="C207" s="3"/>
      <c r="D207" s="3"/>
      <c r="E207" s="5"/>
      <c r="F207" s="3"/>
      <c r="G207" s="3"/>
      <c r="H207" s="3"/>
      <c r="I207" s="3"/>
      <c r="J207" s="3"/>
      <c r="K207" s="3"/>
      <c r="L207" s="3"/>
    </row>
    <row r="208" spans="1:12" ht="15.75" customHeight="1" x14ac:dyDescent="0.25">
      <c r="A208" s="1"/>
      <c r="C208" s="3"/>
      <c r="D208" s="3"/>
      <c r="E208" s="5"/>
      <c r="F208" s="3"/>
      <c r="G208" s="3"/>
      <c r="H208" s="3"/>
      <c r="I208" s="3"/>
      <c r="J208" s="3"/>
      <c r="K208" s="3"/>
      <c r="L208" s="3"/>
    </row>
    <row r="209" spans="1:12" ht="15.75" customHeight="1" x14ac:dyDescent="0.25">
      <c r="A209" s="1"/>
      <c r="C209" s="3"/>
      <c r="D209" s="3"/>
      <c r="E209" s="5"/>
      <c r="F209" s="3"/>
      <c r="G209" s="3"/>
      <c r="H209" s="3"/>
      <c r="I209" s="3"/>
      <c r="J209" s="3"/>
      <c r="K209" s="3"/>
      <c r="L209" s="3"/>
    </row>
    <row r="210" spans="1:12" ht="15.75" customHeight="1" x14ac:dyDescent="0.25">
      <c r="A210" s="1"/>
      <c r="C210" s="3"/>
      <c r="D210" s="3"/>
      <c r="E210" s="5"/>
      <c r="F210" s="3"/>
      <c r="G210" s="3"/>
      <c r="H210" s="3"/>
      <c r="I210" s="3"/>
      <c r="J210" s="3"/>
      <c r="K210" s="3"/>
      <c r="L210" s="3"/>
    </row>
    <row r="211" spans="1:12" ht="15.75" customHeight="1" x14ac:dyDescent="0.25">
      <c r="A211" s="1"/>
      <c r="C211" s="3"/>
      <c r="D211" s="3"/>
      <c r="E211" s="5"/>
      <c r="F211" s="3"/>
      <c r="G211" s="3"/>
      <c r="H211" s="3"/>
      <c r="I211" s="3"/>
      <c r="J211" s="3"/>
      <c r="K211" s="3"/>
      <c r="L211" s="3"/>
    </row>
    <row r="212" spans="1:12" ht="15.75" customHeight="1" x14ac:dyDescent="0.25">
      <c r="A212" s="1"/>
      <c r="C212" s="3"/>
      <c r="D212" s="3"/>
      <c r="E212" s="5"/>
      <c r="F212" s="3"/>
      <c r="G212" s="3"/>
      <c r="H212" s="3"/>
      <c r="I212" s="3"/>
      <c r="J212" s="3"/>
      <c r="K212" s="3"/>
      <c r="L212" s="3"/>
    </row>
    <row r="213" spans="1:12" ht="15.75" customHeight="1" x14ac:dyDescent="0.25">
      <c r="A213" s="1"/>
      <c r="C213" s="3"/>
      <c r="D213" s="3"/>
      <c r="E213" s="5"/>
      <c r="F213" s="3"/>
      <c r="G213" s="3"/>
      <c r="H213" s="3"/>
      <c r="I213" s="3"/>
      <c r="J213" s="3"/>
      <c r="K213" s="3"/>
      <c r="L213" s="3"/>
    </row>
    <row r="214" spans="1:12" ht="15.75" customHeight="1" x14ac:dyDescent="0.25">
      <c r="A214" s="1"/>
      <c r="C214" s="3"/>
      <c r="D214" s="3"/>
      <c r="E214" s="5"/>
      <c r="F214" s="3"/>
      <c r="G214" s="3"/>
      <c r="H214" s="3"/>
      <c r="I214" s="3"/>
      <c r="J214" s="3"/>
      <c r="K214" s="3"/>
      <c r="L214" s="3"/>
    </row>
    <row r="215" spans="1:12" ht="15.75" customHeight="1" x14ac:dyDescent="0.25">
      <c r="A215" s="1"/>
      <c r="C215" s="3"/>
      <c r="D215" s="3"/>
      <c r="E215" s="5"/>
      <c r="F215" s="3"/>
      <c r="G215" s="3"/>
      <c r="H215" s="3"/>
      <c r="I215" s="3"/>
      <c r="J215" s="3"/>
      <c r="K215" s="3"/>
      <c r="L215" s="3"/>
    </row>
    <row r="216" spans="1:12" ht="15.75" customHeight="1" x14ac:dyDescent="0.25">
      <c r="A216" s="1"/>
      <c r="C216" s="3"/>
      <c r="D216" s="3"/>
      <c r="E216" s="5"/>
      <c r="F216" s="3"/>
      <c r="G216" s="3"/>
      <c r="H216" s="3"/>
      <c r="I216" s="3"/>
      <c r="J216" s="3"/>
      <c r="K216" s="3"/>
      <c r="L216" s="3"/>
    </row>
    <row r="217" spans="1:12" ht="15.75" customHeight="1" x14ac:dyDescent="0.25">
      <c r="A217" s="1"/>
      <c r="C217" s="3"/>
      <c r="D217" s="3"/>
      <c r="E217" s="5"/>
      <c r="F217" s="3"/>
      <c r="G217" s="3"/>
      <c r="H217" s="3"/>
      <c r="I217" s="3"/>
      <c r="J217" s="3"/>
      <c r="K217" s="3"/>
      <c r="L217" s="3"/>
    </row>
    <row r="218" spans="1:12" ht="15.75" customHeight="1" x14ac:dyDescent="0.25">
      <c r="A218" s="1"/>
      <c r="C218" s="3"/>
      <c r="D218" s="3"/>
      <c r="E218" s="5"/>
      <c r="F218" s="3"/>
      <c r="G218" s="3"/>
      <c r="H218" s="3"/>
      <c r="I218" s="3"/>
      <c r="J218" s="3"/>
      <c r="K218" s="3"/>
      <c r="L218" s="3"/>
    </row>
    <row r="219" spans="1:12" ht="15.75" customHeight="1" x14ac:dyDescent="0.25">
      <c r="A219" s="1"/>
      <c r="C219" s="3"/>
      <c r="D219" s="3"/>
      <c r="E219" s="5"/>
      <c r="F219" s="3"/>
      <c r="G219" s="3"/>
      <c r="H219" s="3"/>
      <c r="I219" s="3"/>
      <c r="J219" s="3"/>
      <c r="K219" s="3"/>
      <c r="L219" s="3"/>
    </row>
    <row r="220" spans="1:12" ht="15.75" customHeight="1" x14ac:dyDescent="0.25">
      <c r="A220" s="1"/>
      <c r="C220" s="3"/>
      <c r="D220" s="3"/>
      <c r="E220" s="5"/>
      <c r="F220" s="3"/>
      <c r="G220" s="3"/>
      <c r="H220" s="3"/>
      <c r="I220" s="3"/>
      <c r="J220" s="3"/>
      <c r="K220" s="3"/>
      <c r="L220" s="3"/>
    </row>
    <row r="221" spans="1:12" ht="15.75" customHeight="1" x14ac:dyDescent="0.25">
      <c r="A221" s="1"/>
      <c r="C221" s="3"/>
      <c r="D221" s="3"/>
      <c r="E221" s="5"/>
      <c r="F221" s="3"/>
      <c r="G221" s="3"/>
      <c r="H221" s="3"/>
      <c r="I221" s="3"/>
      <c r="J221" s="3"/>
      <c r="K221" s="3"/>
      <c r="L221" s="3"/>
    </row>
    <row r="222" spans="1:12" ht="15.75" customHeight="1" x14ac:dyDescent="0.25">
      <c r="A222" s="1"/>
      <c r="C222" s="3"/>
      <c r="D222" s="3"/>
      <c r="E222" s="5"/>
      <c r="F222" s="3"/>
      <c r="G222" s="3"/>
      <c r="H222" s="3"/>
      <c r="I222" s="3"/>
      <c r="J222" s="3"/>
      <c r="K222" s="3"/>
      <c r="L222" s="3"/>
    </row>
    <row r="223" spans="1:12" ht="15.75" customHeight="1" x14ac:dyDescent="0.25">
      <c r="A223" s="1"/>
      <c r="C223" s="3"/>
      <c r="D223" s="3"/>
      <c r="E223" s="5"/>
      <c r="F223" s="3"/>
      <c r="G223" s="3"/>
      <c r="H223" s="3"/>
      <c r="I223" s="3"/>
      <c r="J223" s="3"/>
      <c r="K223" s="3"/>
      <c r="L223" s="3"/>
    </row>
    <row r="224" spans="1:12" ht="15.75" customHeight="1" x14ac:dyDescent="0.25">
      <c r="A224" s="1"/>
      <c r="C224" s="3"/>
      <c r="D224" s="3"/>
      <c r="E224" s="5"/>
      <c r="F224" s="3"/>
      <c r="G224" s="3"/>
      <c r="H224" s="3"/>
      <c r="I224" s="3"/>
      <c r="J224" s="3"/>
      <c r="K224" s="3"/>
      <c r="L224" s="3"/>
    </row>
    <row r="225" spans="1:12" ht="15.75" customHeight="1" x14ac:dyDescent="0.25">
      <c r="A225" s="1"/>
      <c r="C225" s="3"/>
      <c r="D225" s="3"/>
      <c r="E225" s="5"/>
      <c r="F225" s="3"/>
      <c r="G225" s="3"/>
      <c r="H225" s="3"/>
      <c r="I225" s="3"/>
      <c r="J225" s="3"/>
      <c r="K225" s="3"/>
      <c r="L225" s="3"/>
    </row>
    <row r="226" spans="1:12" ht="15.75" customHeight="1" x14ac:dyDescent="0.25">
      <c r="A226" s="1"/>
      <c r="C226" s="3"/>
      <c r="D226" s="3"/>
      <c r="E226" s="5"/>
      <c r="F226" s="3"/>
      <c r="G226" s="3"/>
      <c r="H226" s="3"/>
      <c r="I226" s="3"/>
      <c r="J226" s="3"/>
      <c r="K226" s="3"/>
      <c r="L226" s="3"/>
    </row>
    <row r="227" spans="1:12" ht="15.75" customHeight="1" x14ac:dyDescent="0.25">
      <c r="A227" s="1"/>
      <c r="C227" s="3"/>
      <c r="D227" s="3"/>
      <c r="E227" s="5"/>
      <c r="F227" s="3"/>
      <c r="G227" s="3"/>
      <c r="H227" s="3"/>
      <c r="I227" s="3"/>
      <c r="J227" s="3"/>
      <c r="K227" s="3"/>
      <c r="L227" s="3"/>
    </row>
    <row r="228" spans="1:12" ht="15.75" customHeight="1" x14ac:dyDescent="0.25">
      <c r="A228" s="1"/>
      <c r="C228" s="3"/>
      <c r="D228" s="3"/>
      <c r="E228" s="5"/>
      <c r="F228" s="3"/>
      <c r="G228" s="3"/>
      <c r="H228" s="3"/>
      <c r="I228" s="3"/>
      <c r="J228" s="3"/>
      <c r="K228" s="3"/>
      <c r="L228" s="3"/>
    </row>
    <row r="229" spans="1:12" ht="15.75" customHeight="1" x14ac:dyDescent="0.25">
      <c r="A229" s="1"/>
      <c r="C229" s="3"/>
      <c r="D229" s="3"/>
      <c r="E229" s="5"/>
      <c r="F229" s="3"/>
      <c r="G229" s="3"/>
      <c r="H229" s="3"/>
      <c r="I229" s="3"/>
      <c r="J229" s="3"/>
      <c r="K229" s="3"/>
      <c r="L229" s="3"/>
    </row>
    <row r="230" spans="1:12" ht="15.75" customHeight="1" x14ac:dyDescent="0.25">
      <c r="A230" s="1"/>
      <c r="C230" s="3"/>
      <c r="D230" s="3"/>
      <c r="E230" s="5"/>
      <c r="F230" s="3"/>
      <c r="G230" s="3"/>
      <c r="H230" s="3"/>
      <c r="I230" s="3"/>
      <c r="J230" s="3"/>
      <c r="K230" s="3"/>
      <c r="L230" s="3"/>
    </row>
    <row r="231" spans="1:12" ht="15.75" customHeight="1" x14ac:dyDescent="0.25">
      <c r="A231" s="1"/>
      <c r="C231" s="3"/>
      <c r="D231" s="3"/>
      <c r="E231" s="5"/>
      <c r="F231" s="3"/>
      <c r="G231" s="3"/>
      <c r="H231" s="3"/>
      <c r="I231" s="3"/>
      <c r="J231" s="3"/>
      <c r="K231" s="3"/>
      <c r="L231" s="3"/>
    </row>
    <row r="232" spans="1:12" ht="15.75" customHeight="1" x14ac:dyDescent="0.25">
      <c r="A232" s="1"/>
      <c r="C232" s="3"/>
      <c r="D232" s="3"/>
      <c r="E232" s="5"/>
      <c r="F232" s="3"/>
      <c r="G232" s="3"/>
      <c r="H232" s="3"/>
      <c r="I232" s="3"/>
      <c r="J232" s="3"/>
      <c r="K232" s="3"/>
      <c r="L232" s="3"/>
    </row>
    <row r="233" spans="1:12" ht="15.75" customHeight="1" x14ac:dyDescent="0.25">
      <c r="A233" s="1"/>
      <c r="C233" s="3"/>
      <c r="D233" s="3"/>
      <c r="E233" s="5"/>
      <c r="F233" s="3"/>
      <c r="G233" s="3"/>
      <c r="H233" s="3"/>
      <c r="I233" s="3"/>
      <c r="J233" s="3"/>
      <c r="K233" s="3"/>
      <c r="L233" s="3"/>
    </row>
    <row r="234" spans="1:12" ht="15.75" customHeight="1" x14ac:dyDescent="0.25">
      <c r="A234" s="1"/>
      <c r="C234" s="3"/>
      <c r="D234" s="3"/>
      <c r="E234" s="5"/>
      <c r="F234" s="3"/>
      <c r="G234" s="3"/>
      <c r="H234" s="3"/>
      <c r="I234" s="3"/>
      <c r="J234" s="3"/>
      <c r="K234" s="3"/>
      <c r="L234" s="3"/>
    </row>
    <row r="235" spans="1:12" ht="15.75" customHeight="1" x14ac:dyDescent="0.25">
      <c r="A235" s="1"/>
      <c r="C235" s="3"/>
      <c r="D235" s="3"/>
      <c r="E235" s="5"/>
      <c r="F235" s="3"/>
      <c r="G235" s="3"/>
      <c r="H235" s="3"/>
      <c r="I235" s="3"/>
      <c r="J235" s="3"/>
      <c r="K235" s="3"/>
      <c r="L235" s="3"/>
    </row>
    <row r="236" spans="1:12" ht="15.75" customHeight="1" x14ac:dyDescent="0.25">
      <c r="A236" s="1"/>
      <c r="C236" s="3"/>
      <c r="D236" s="3"/>
      <c r="E236" s="5"/>
      <c r="F236" s="3"/>
      <c r="G236" s="3"/>
      <c r="H236" s="3"/>
      <c r="I236" s="3"/>
      <c r="J236" s="3"/>
      <c r="K236" s="3"/>
      <c r="L236" s="3"/>
    </row>
    <row r="237" spans="1:12" ht="15.75" customHeight="1" x14ac:dyDescent="0.25">
      <c r="A237" s="1"/>
      <c r="C237" s="3"/>
      <c r="D237" s="3"/>
      <c r="E237" s="5"/>
      <c r="F237" s="3"/>
      <c r="G237" s="3"/>
      <c r="H237" s="3"/>
      <c r="I237" s="3"/>
      <c r="J237" s="3"/>
      <c r="K237" s="3"/>
      <c r="L237" s="3"/>
    </row>
    <row r="238" spans="1:12" ht="15.75" customHeight="1" x14ac:dyDescent="0.25">
      <c r="A238" s="1"/>
      <c r="C238" s="3"/>
      <c r="D238" s="3"/>
      <c r="E238" s="5"/>
      <c r="F238" s="3"/>
      <c r="G238" s="3"/>
      <c r="H238" s="3"/>
      <c r="I238" s="3"/>
      <c r="J238" s="3"/>
      <c r="K238" s="3"/>
      <c r="L238" s="3"/>
    </row>
    <row r="239" spans="1:12" ht="15.75" customHeight="1" x14ac:dyDescent="0.25">
      <c r="A239" s="1"/>
      <c r="C239" s="3"/>
      <c r="D239" s="3"/>
      <c r="E239" s="5"/>
      <c r="F239" s="3"/>
      <c r="G239" s="3"/>
      <c r="H239" s="3"/>
      <c r="I239" s="3"/>
      <c r="J239" s="3"/>
      <c r="K239" s="3"/>
      <c r="L239" s="3"/>
    </row>
    <row r="240" spans="1:12" ht="15.75" customHeight="1" x14ac:dyDescent="0.25">
      <c r="A240" s="1"/>
      <c r="C240" s="3"/>
      <c r="D240" s="3"/>
      <c r="E240" s="5"/>
      <c r="F240" s="3"/>
      <c r="G240" s="3"/>
      <c r="H240" s="3"/>
      <c r="I240" s="3"/>
      <c r="J240" s="3"/>
      <c r="K240" s="3"/>
      <c r="L240" s="3"/>
    </row>
    <row r="241" spans="1:12" ht="15.75" customHeight="1" x14ac:dyDescent="0.25">
      <c r="A241" s="1"/>
      <c r="C241" s="3"/>
      <c r="D241" s="3"/>
      <c r="E241" s="5"/>
      <c r="F241" s="3"/>
      <c r="G241" s="3"/>
      <c r="H241" s="3"/>
      <c r="I241" s="3"/>
      <c r="J241" s="3"/>
      <c r="K241" s="3"/>
      <c r="L241" s="3"/>
    </row>
    <row r="242" spans="1:12" ht="15.75" customHeight="1" x14ac:dyDescent="0.25">
      <c r="A242" s="1"/>
      <c r="C242" s="3"/>
      <c r="D242" s="3"/>
      <c r="E242" s="5"/>
      <c r="F242" s="3"/>
      <c r="G242" s="3"/>
      <c r="H242" s="3"/>
      <c r="I242" s="3"/>
      <c r="J242" s="3"/>
      <c r="K242" s="3"/>
      <c r="L242" s="3"/>
    </row>
    <row r="243" spans="1:12" ht="15.75" customHeight="1" x14ac:dyDescent="0.25">
      <c r="A243" s="1"/>
      <c r="C243" s="3"/>
      <c r="D243" s="3"/>
      <c r="E243" s="5"/>
      <c r="F243" s="3"/>
      <c r="G243" s="3"/>
      <c r="H243" s="3"/>
      <c r="I243" s="3"/>
      <c r="J243" s="3"/>
      <c r="K243" s="3"/>
      <c r="L243" s="3"/>
    </row>
    <row r="244" spans="1:12" ht="15.75" customHeight="1" x14ac:dyDescent="0.25">
      <c r="A244" s="1"/>
      <c r="C244" s="3"/>
      <c r="D244" s="3"/>
      <c r="E244" s="5"/>
      <c r="F244" s="3"/>
      <c r="G244" s="3"/>
      <c r="H244" s="3"/>
      <c r="I244" s="3"/>
      <c r="J244" s="3"/>
      <c r="K244" s="3"/>
      <c r="L244" s="3"/>
    </row>
    <row r="245" spans="1:12" ht="15.75" customHeight="1" x14ac:dyDescent="0.25">
      <c r="A245" s="1"/>
      <c r="C245" s="3"/>
      <c r="D245" s="3"/>
      <c r="E245" s="5"/>
      <c r="F245" s="3"/>
      <c r="G245" s="3"/>
      <c r="H245" s="3"/>
      <c r="I245" s="3"/>
      <c r="J245" s="3"/>
      <c r="K245" s="3"/>
      <c r="L245" s="3"/>
    </row>
    <row r="246" spans="1:12" ht="15.75" customHeight="1" x14ac:dyDescent="0.25">
      <c r="A246" s="1"/>
      <c r="C246" s="3"/>
      <c r="D246" s="3"/>
      <c r="E246" s="5"/>
      <c r="F246" s="3"/>
      <c r="G246" s="3"/>
      <c r="H246" s="3"/>
      <c r="I246" s="3"/>
      <c r="J246" s="3"/>
      <c r="K246" s="3"/>
      <c r="L246" s="3"/>
    </row>
    <row r="247" spans="1:12" ht="15.75" customHeight="1" x14ac:dyDescent="0.25">
      <c r="A247" s="1"/>
      <c r="C247" s="3"/>
      <c r="D247" s="3"/>
      <c r="E247" s="5"/>
      <c r="F247" s="3"/>
      <c r="G247" s="3"/>
      <c r="H247" s="3"/>
      <c r="I247" s="3"/>
      <c r="J247" s="3"/>
      <c r="K247" s="3"/>
      <c r="L247" s="3"/>
    </row>
    <row r="248" spans="1:12" ht="15.75" customHeight="1" x14ac:dyDescent="0.25">
      <c r="A248" s="1"/>
      <c r="C248" s="3"/>
      <c r="D248" s="3"/>
      <c r="E248" s="5"/>
      <c r="F248" s="3"/>
      <c r="G248" s="3"/>
      <c r="H248" s="3"/>
      <c r="I248" s="3"/>
      <c r="J248" s="3"/>
      <c r="K248" s="3"/>
      <c r="L248" s="3"/>
    </row>
    <row r="249" spans="1:12" ht="15.75" customHeight="1" x14ac:dyDescent="0.25">
      <c r="A249" s="1"/>
      <c r="C249" s="3"/>
      <c r="D249" s="3"/>
      <c r="E249" s="5"/>
      <c r="F249" s="3"/>
      <c r="G249" s="3"/>
      <c r="H249" s="3"/>
      <c r="I249" s="3"/>
      <c r="J249" s="3"/>
      <c r="K249" s="3"/>
      <c r="L249" s="3"/>
    </row>
    <row r="250" spans="1:12" ht="15.75" customHeight="1" x14ac:dyDescent="0.25">
      <c r="A250" s="1"/>
      <c r="C250" s="3"/>
      <c r="D250" s="3"/>
      <c r="E250" s="5"/>
      <c r="F250" s="3"/>
      <c r="G250" s="3"/>
      <c r="H250" s="3"/>
      <c r="I250" s="3"/>
      <c r="J250" s="3"/>
      <c r="K250" s="3"/>
      <c r="L250" s="3"/>
    </row>
    <row r="251" spans="1:12" ht="15.75" customHeight="1" x14ac:dyDescent="0.25">
      <c r="A251" s="1"/>
      <c r="C251" s="3"/>
      <c r="D251" s="3"/>
      <c r="E251" s="5"/>
      <c r="F251" s="3"/>
      <c r="G251" s="3"/>
      <c r="H251" s="3"/>
      <c r="I251" s="3"/>
      <c r="J251" s="3"/>
      <c r="K251" s="3"/>
      <c r="L251" s="3"/>
    </row>
    <row r="252" spans="1:12" ht="15.75" customHeight="1" x14ac:dyDescent="0.25">
      <c r="A252" s="1"/>
      <c r="C252" s="3"/>
      <c r="D252" s="3"/>
      <c r="E252" s="5"/>
      <c r="F252" s="3"/>
      <c r="G252" s="3"/>
      <c r="H252" s="3"/>
      <c r="I252" s="3"/>
      <c r="J252" s="3"/>
      <c r="K252" s="3"/>
      <c r="L252" s="3"/>
    </row>
    <row r="253" spans="1:12" ht="15.75" customHeight="1" x14ac:dyDescent="0.25">
      <c r="A253" s="1"/>
      <c r="C253" s="3"/>
      <c r="D253" s="3"/>
      <c r="E253" s="5"/>
      <c r="F253" s="3"/>
      <c r="G253" s="3"/>
      <c r="H253" s="3"/>
      <c r="I253" s="3"/>
      <c r="J253" s="3"/>
      <c r="K253" s="3"/>
      <c r="L253" s="3"/>
    </row>
    <row r="254" spans="1:12" ht="15.75" customHeight="1" x14ac:dyDescent="0.25">
      <c r="A254" s="1"/>
      <c r="C254" s="3"/>
      <c r="D254" s="3"/>
      <c r="E254" s="5"/>
      <c r="F254" s="3"/>
      <c r="G254" s="3"/>
      <c r="H254" s="3"/>
      <c r="I254" s="3"/>
      <c r="J254" s="3"/>
      <c r="K254" s="3"/>
      <c r="L254" s="3"/>
    </row>
    <row r="255" spans="1:12" ht="15.75" customHeight="1" x14ac:dyDescent="0.25">
      <c r="A255" s="1"/>
      <c r="C255" s="3"/>
      <c r="D255" s="3"/>
      <c r="E255" s="5"/>
      <c r="F255" s="3"/>
      <c r="G255" s="3"/>
      <c r="H255" s="3"/>
      <c r="I255" s="3"/>
      <c r="J255" s="3"/>
      <c r="K255" s="3"/>
      <c r="L255" s="3"/>
    </row>
    <row r="256" spans="1:12" ht="15.75" customHeight="1" x14ac:dyDescent="0.25">
      <c r="A256" s="1"/>
      <c r="C256" s="3"/>
      <c r="D256" s="3"/>
      <c r="E256" s="5"/>
      <c r="F256" s="3"/>
      <c r="G256" s="3"/>
      <c r="H256" s="3"/>
      <c r="I256" s="3"/>
      <c r="J256" s="3"/>
      <c r="K256" s="3"/>
      <c r="L256" s="3"/>
    </row>
    <row r="257" spans="1:12" ht="15.75" customHeight="1" x14ac:dyDescent="0.25">
      <c r="A257" s="1"/>
      <c r="C257" s="3"/>
      <c r="D257" s="3"/>
      <c r="E257" s="5"/>
      <c r="F257" s="3"/>
      <c r="G257" s="3"/>
      <c r="H257" s="3"/>
      <c r="I257" s="3"/>
      <c r="J257" s="3"/>
      <c r="K257" s="3"/>
      <c r="L257" s="3"/>
    </row>
    <row r="258" spans="1:12" ht="15.75" customHeight="1" x14ac:dyDescent="0.25">
      <c r="A258" s="1"/>
      <c r="C258" s="3"/>
      <c r="D258" s="3"/>
      <c r="E258" s="5"/>
      <c r="F258" s="3"/>
      <c r="G258" s="3"/>
      <c r="H258" s="3"/>
      <c r="I258" s="3"/>
      <c r="J258" s="3"/>
      <c r="K258" s="3"/>
      <c r="L258" s="3"/>
    </row>
    <row r="259" spans="1:12" ht="15.75" customHeight="1" x14ac:dyDescent="0.25">
      <c r="A259" s="1"/>
      <c r="C259" s="3"/>
      <c r="D259" s="3"/>
      <c r="E259" s="5"/>
      <c r="F259" s="3"/>
      <c r="G259" s="3"/>
      <c r="H259" s="3"/>
      <c r="I259" s="3"/>
      <c r="J259" s="3"/>
      <c r="K259" s="3"/>
      <c r="L259" s="3"/>
    </row>
    <row r="260" spans="1:12" ht="15.75" customHeight="1" x14ac:dyDescent="0.25">
      <c r="A260" s="1"/>
      <c r="C260" s="3"/>
      <c r="D260" s="3"/>
      <c r="E260" s="5"/>
      <c r="F260" s="3"/>
      <c r="G260" s="3"/>
      <c r="H260" s="3"/>
      <c r="I260" s="3"/>
      <c r="J260" s="3"/>
      <c r="K260" s="3"/>
      <c r="L260" s="3"/>
    </row>
    <row r="261" spans="1:12" ht="15.75" customHeight="1" x14ac:dyDescent="0.25">
      <c r="A261" s="1"/>
      <c r="C261" s="3"/>
      <c r="D261" s="3"/>
      <c r="E261" s="5"/>
      <c r="F261" s="3"/>
      <c r="G261" s="3"/>
      <c r="H261" s="3"/>
      <c r="I261" s="3"/>
      <c r="J261" s="3"/>
      <c r="K261" s="3"/>
      <c r="L261" s="3"/>
    </row>
    <row r="262" spans="1:12" ht="15.75" customHeight="1" x14ac:dyDescent="0.25">
      <c r="A262" s="1"/>
      <c r="C262" s="3"/>
      <c r="D262" s="3"/>
      <c r="E262" s="5"/>
      <c r="F262" s="3"/>
      <c r="G262" s="3"/>
      <c r="H262" s="3"/>
      <c r="I262" s="3"/>
      <c r="J262" s="3"/>
      <c r="K262" s="3"/>
      <c r="L262" s="3"/>
    </row>
    <row r="263" spans="1:12" ht="15.75" customHeight="1" x14ac:dyDescent="0.25">
      <c r="A263" s="1"/>
      <c r="C263" s="3"/>
      <c r="D263" s="3"/>
      <c r="E263" s="5"/>
      <c r="F263" s="3"/>
      <c r="G263" s="3"/>
      <c r="H263" s="3"/>
      <c r="I263" s="3"/>
      <c r="J263" s="3"/>
      <c r="K263" s="3"/>
      <c r="L263" s="3"/>
    </row>
    <row r="264" spans="1:12" ht="15.75" customHeight="1" x14ac:dyDescent="0.25">
      <c r="A264" s="1"/>
      <c r="C264" s="3"/>
      <c r="D264" s="3"/>
      <c r="E264" s="5"/>
      <c r="F264" s="3"/>
      <c r="G264" s="3"/>
      <c r="H264" s="3"/>
      <c r="I264" s="3"/>
      <c r="J264" s="3"/>
      <c r="K264" s="3"/>
      <c r="L264" s="3"/>
    </row>
    <row r="265" spans="1:12" ht="15.75" customHeight="1" x14ac:dyDescent="0.25">
      <c r="A265" s="1"/>
      <c r="C265" s="3"/>
      <c r="D265" s="3"/>
      <c r="E265" s="5"/>
      <c r="F265" s="3"/>
      <c r="G265" s="3"/>
      <c r="H265" s="3"/>
      <c r="I265" s="3"/>
      <c r="J265" s="3"/>
      <c r="K265" s="3"/>
      <c r="L265" s="3"/>
    </row>
    <row r="266" spans="1:12" ht="15.75" customHeight="1" x14ac:dyDescent="0.25">
      <c r="A266" s="1"/>
      <c r="C266" s="3"/>
      <c r="D266" s="3"/>
      <c r="E266" s="5"/>
      <c r="F266" s="3"/>
      <c r="G266" s="3"/>
      <c r="H266" s="3"/>
      <c r="I266" s="3"/>
      <c r="J266" s="3"/>
      <c r="K266" s="3"/>
      <c r="L266" s="3"/>
    </row>
    <row r="267" spans="1:12" ht="15.75" customHeight="1" x14ac:dyDescent="0.25">
      <c r="A267" s="1"/>
      <c r="C267" s="3"/>
      <c r="D267" s="3"/>
      <c r="E267" s="5"/>
      <c r="F267" s="3"/>
      <c r="G267" s="3"/>
      <c r="H267" s="3"/>
      <c r="I267" s="3"/>
      <c r="J267" s="3"/>
      <c r="K267" s="3"/>
      <c r="L267" s="3"/>
    </row>
    <row r="268" spans="1:12" ht="15.75" customHeight="1" x14ac:dyDescent="0.25">
      <c r="A268" s="1"/>
      <c r="C268" s="3"/>
      <c r="D268" s="3"/>
      <c r="E268" s="5"/>
      <c r="F268" s="3"/>
      <c r="G268" s="3"/>
      <c r="H268" s="3"/>
      <c r="I268" s="3"/>
      <c r="J268" s="3"/>
      <c r="K268" s="3"/>
      <c r="L268" s="3"/>
    </row>
    <row r="269" spans="1:12" ht="15.75" customHeight="1" x14ac:dyDescent="0.25">
      <c r="A269" s="1"/>
      <c r="C269" s="3"/>
      <c r="D269" s="3"/>
      <c r="E269" s="5"/>
      <c r="F269" s="3"/>
      <c r="G269" s="3"/>
      <c r="H269" s="3"/>
      <c r="I269" s="3"/>
      <c r="J269" s="3"/>
      <c r="K269" s="3"/>
      <c r="L269" s="3"/>
    </row>
    <row r="270" spans="1:12" ht="15.75" customHeight="1" x14ac:dyDescent="0.25">
      <c r="A270" s="1"/>
      <c r="C270" s="3"/>
      <c r="D270" s="3"/>
      <c r="E270" s="5"/>
      <c r="F270" s="3"/>
      <c r="G270" s="3"/>
      <c r="H270" s="3"/>
      <c r="I270" s="3"/>
      <c r="J270" s="3"/>
      <c r="K270" s="3"/>
      <c r="L270" s="3"/>
    </row>
    <row r="271" spans="1:12" ht="15.75" customHeight="1" x14ac:dyDescent="0.25">
      <c r="A271" s="1"/>
      <c r="C271" s="3"/>
      <c r="D271" s="3"/>
      <c r="E271" s="5"/>
      <c r="F271" s="3"/>
      <c r="G271" s="3"/>
      <c r="H271" s="3"/>
      <c r="I271" s="3"/>
      <c r="J271" s="3"/>
      <c r="K271" s="3"/>
      <c r="L271" s="3"/>
    </row>
    <row r="272" spans="1:12" ht="15.75" customHeight="1" x14ac:dyDescent="0.25">
      <c r="A272" s="1"/>
      <c r="C272" s="3"/>
      <c r="D272" s="3"/>
      <c r="E272" s="5"/>
      <c r="F272" s="3"/>
      <c r="G272" s="3"/>
      <c r="H272" s="3"/>
      <c r="I272" s="3"/>
      <c r="J272" s="3"/>
      <c r="K272" s="3"/>
      <c r="L272" s="3"/>
    </row>
    <row r="273" spans="1:12" ht="15.75" customHeight="1" x14ac:dyDescent="0.25">
      <c r="A273" s="1"/>
      <c r="C273" s="3"/>
      <c r="D273" s="3"/>
      <c r="E273" s="5"/>
      <c r="F273" s="3"/>
      <c r="G273" s="3"/>
      <c r="H273" s="3"/>
      <c r="I273" s="3"/>
      <c r="J273" s="3"/>
      <c r="K273" s="3"/>
      <c r="L273" s="3"/>
    </row>
    <row r="274" spans="1:12" ht="15.75" customHeight="1" x14ac:dyDescent="0.25">
      <c r="A274" s="1"/>
      <c r="C274" s="3"/>
      <c r="D274" s="3"/>
      <c r="E274" s="5"/>
      <c r="F274" s="3"/>
      <c r="G274" s="3"/>
      <c r="H274" s="3"/>
      <c r="I274" s="3"/>
      <c r="J274" s="3"/>
      <c r="K274" s="3"/>
      <c r="L274" s="3"/>
    </row>
    <row r="275" spans="1:12" ht="15.75" customHeight="1" x14ac:dyDescent="0.25">
      <c r="A275" s="1"/>
      <c r="C275" s="3"/>
      <c r="D275" s="3"/>
      <c r="E275" s="5"/>
      <c r="F275" s="3"/>
      <c r="G275" s="3"/>
      <c r="H275" s="3"/>
      <c r="I275" s="3"/>
      <c r="J275" s="3"/>
      <c r="K275" s="3"/>
      <c r="L275" s="3"/>
    </row>
    <row r="276" spans="1:12" ht="15.75" customHeight="1" x14ac:dyDescent="0.25">
      <c r="A276" s="1"/>
      <c r="C276" s="3"/>
      <c r="D276" s="3"/>
      <c r="E276" s="5"/>
      <c r="F276" s="3"/>
      <c r="G276" s="3"/>
      <c r="H276" s="3"/>
      <c r="I276" s="3"/>
      <c r="J276" s="3"/>
      <c r="K276" s="3"/>
      <c r="L276" s="3"/>
    </row>
    <row r="277" spans="1:12" ht="15.75" customHeight="1" x14ac:dyDescent="0.25">
      <c r="A277" s="1"/>
      <c r="C277" s="3"/>
      <c r="D277" s="3"/>
      <c r="E277" s="5"/>
      <c r="F277" s="3"/>
      <c r="G277" s="3"/>
      <c r="H277" s="3"/>
      <c r="I277" s="3"/>
      <c r="J277" s="3"/>
      <c r="K277" s="3"/>
      <c r="L277" s="3"/>
    </row>
    <row r="278" spans="1:12" ht="15.75" customHeight="1" x14ac:dyDescent="0.25">
      <c r="A278" s="1"/>
      <c r="C278" s="3"/>
      <c r="D278" s="3"/>
      <c r="E278" s="5"/>
      <c r="F278" s="3"/>
      <c r="G278" s="3"/>
      <c r="H278" s="3"/>
      <c r="I278" s="3"/>
      <c r="J278" s="3"/>
      <c r="K278" s="3"/>
      <c r="L278" s="3"/>
    </row>
    <row r="279" spans="1:12" ht="15.75" customHeight="1" x14ac:dyDescent="0.25">
      <c r="A279" s="1"/>
      <c r="C279" s="3"/>
      <c r="D279" s="3"/>
      <c r="E279" s="5"/>
      <c r="F279" s="3"/>
      <c r="G279" s="3"/>
      <c r="H279" s="3"/>
      <c r="I279" s="3"/>
      <c r="J279" s="3"/>
      <c r="K279" s="3"/>
      <c r="L279" s="3"/>
    </row>
    <row r="280" spans="1:12" ht="15.75" customHeight="1" x14ac:dyDescent="0.25">
      <c r="A280" s="1"/>
      <c r="C280" s="3"/>
      <c r="D280" s="3"/>
      <c r="E280" s="5"/>
      <c r="F280" s="3"/>
      <c r="G280" s="3"/>
      <c r="H280" s="3"/>
      <c r="I280" s="3"/>
      <c r="J280" s="3"/>
      <c r="K280" s="3"/>
      <c r="L280" s="3"/>
    </row>
    <row r="281" spans="1:12" ht="15.75" customHeight="1" x14ac:dyDescent="0.25">
      <c r="A281" s="1"/>
      <c r="C281" s="3"/>
      <c r="D281" s="3"/>
      <c r="E281" s="5"/>
      <c r="F281" s="3"/>
      <c r="G281" s="3"/>
      <c r="H281" s="3"/>
      <c r="I281" s="3"/>
      <c r="J281" s="3"/>
      <c r="K281" s="3"/>
      <c r="L281" s="3"/>
    </row>
    <row r="282" spans="1:12" ht="15.75" customHeight="1" x14ac:dyDescent="0.25">
      <c r="A282" s="1"/>
      <c r="C282" s="3"/>
      <c r="D282" s="3"/>
      <c r="E282" s="5"/>
      <c r="F282" s="3"/>
      <c r="G282" s="3"/>
      <c r="H282" s="3"/>
      <c r="I282" s="3"/>
      <c r="J282" s="3"/>
      <c r="K282" s="3"/>
      <c r="L282" s="3"/>
    </row>
    <row r="283" spans="1:12" ht="15.75" customHeight="1" x14ac:dyDescent="0.25">
      <c r="A283" s="1"/>
      <c r="C283" s="3"/>
      <c r="D283" s="3"/>
      <c r="E283" s="5"/>
      <c r="F283" s="3"/>
      <c r="G283" s="3"/>
      <c r="H283" s="3"/>
      <c r="I283" s="3"/>
      <c r="J283" s="3"/>
      <c r="K283" s="3"/>
      <c r="L283" s="3"/>
    </row>
    <row r="284" spans="1:12" ht="15.75" customHeight="1" x14ac:dyDescent="0.25">
      <c r="A284" s="1"/>
      <c r="C284" s="3"/>
      <c r="D284" s="3"/>
      <c r="E284" s="5"/>
      <c r="F284" s="3"/>
      <c r="G284" s="3"/>
      <c r="H284" s="3"/>
      <c r="I284" s="3"/>
      <c r="J284" s="3"/>
      <c r="K284" s="3"/>
      <c r="L284" s="3"/>
    </row>
    <row r="285" spans="1:12" ht="15.75" customHeight="1" x14ac:dyDescent="0.25">
      <c r="A285" s="1"/>
      <c r="C285" s="3"/>
      <c r="D285" s="3"/>
      <c r="E285" s="5"/>
      <c r="F285" s="3"/>
      <c r="G285" s="3"/>
      <c r="H285" s="3"/>
      <c r="I285" s="3"/>
      <c r="J285" s="3"/>
      <c r="K285" s="3"/>
      <c r="L285" s="3"/>
    </row>
    <row r="286" spans="1:12" ht="15.75" customHeight="1" x14ac:dyDescent="0.25">
      <c r="A286" s="1"/>
      <c r="C286" s="3"/>
      <c r="D286" s="3"/>
      <c r="E286" s="5"/>
      <c r="F286" s="3"/>
      <c r="G286" s="3"/>
      <c r="H286" s="3"/>
      <c r="I286" s="3"/>
      <c r="J286" s="3"/>
      <c r="K286" s="3"/>
      <c r="L286" s="3"/>
    </row>
    <row r="287" spans="1:12" ht="15.75" customHeight="1" x14ac:dyDescent="0.25">
      <c r="A287" s="1"/>
      <c r="C287" s="3"/>
      <c r="D287" s="3"/>
      <c r="E287" s="5"/>
      <c r="F287" s="3"/>
      <c r="G287" s="3"/>
      <c r="H287" s="3"/>
      <c r="I287" s="3"/>
      <c r="J287" s="3"/>
      <c r="K287" s="3"/>
      <c r="L287" s="3"/>
    </row>
    <row r="288" spans="1:12" ht="15.75" customHeight="1" x14ac:dyDescent="0.25">
      <c r="A288" s="1"/>
      <c r="C288" s="3"/>
      <c r="D288" s="3"/>
      <c r="E288" s="5"/>
      <c r="F288" s="3"/>
      <c r="G288" s="3"/>
      <c r="H288" s="3"/>
      <c r="I288" s="3"/>
      <c r="J288" s="3"/>
      <c r="K288" s="3"/>
      <c r="L288" s="3"/>
    </row>
    <row r="289" spans="1:12" ht="15.75" customHeight="1" x14ac:dyDescent="0.25">
      <c r="A289" s="1"/>
      <c r="C289" s="3"/>
      <c r="D289" s="3"/>
      <c r="E289" s="5"/>
      <c r="F289" s="3"/>
      <c r="G289" s="3"/>
      <c r="H289" s="3"/>
      <c r="I289" s="3"/>
      <c r="J289" s="3"/>
      <c r="K289" s="3"/>
      <c r="L289" s="3"/>
    </row>
    <row r="290" spans="1:12" ht="15.75" customHeight="1" x14ac:dyDescent="0.25">
      <c r="A290" s="1"/>
      <c r="C290" s="3"/>
      <c r="D290" s="3"/>
      <c r="E290" s="5"/>
      <c r="F290" s="3"/>
      <c r="G290" s="3"/>
      <c r="H290" s="3"/>
      <c r="I290" s="3"/>
      <c r="J290" s="3"/>
      <c r="K290" s="3"/>
      <c r="L290" s="3"/>
    </row>
    <row r="291" spans="1:12" ht="15.75" customHeight="1" x14ac:dyDescent="0.25">
      <c r="A291" s="1"/>
      <c r="C291" s="3"/>
      <c r="D291" s="3"/>
      <c r="E291" s="5"/>
      <c r="F291" s="3"/>
      <c r="G291" s="3"/>
      <c r="H291" s="3"/>
      <c r="I291" s="3"/>
      <c r="J291" s="3"/>
      <c r="K291" s="3"/>
      <c r="L291" s="3"/>
    </row>
    <row r="292" spans="1:12" ht="15.75" customHeight="1" x14ac:dyDescent="0.25">
      <c r="A292" s="1"/>
      <c r="C292" s="3"/>
      <c r="D292" s="3"/>
      <c r="E292" s="5"/>
      <c r="F292" s="3"/>
      <c r="G292" s="3"/>
      <c r="H292" s="3"/>
      <c r="I292" s="3"/>
      <c r="J292" s="3"/>
      <c r="K292" s="3"/>
      <c r="L292" s="3"/>
    </row>
    <row r="293" spans="1:12" ht="15.75" customHeight="1" x14ac:dyDescent="0.25">
      <c r="A293" s="1"/>
      <c r="C293" s="3"/>
      <c r="D293" s="3"/>
      <c r="E293" s="5"/>
      <c r="F293" s="3"/>
      <c r="G293" s="3"/>
      <c r="H293" s="3"/>
      <c r="I293" s="3"/>
      <c r="J293" s="3"/>
      <c r="K293" s="3"/>
      <c r="L293" s="3"/>
    </row>
    <row r="294" spans="1:12" ht="15.75" customHeight="1" x14ac:dyDescent="0.25">
      <c r="A294" s="1"/>
      <c r="C294" s="3"/>
      <c r="D294" s="3"/>
      <c r="E294" s="5"/>
      <c r="F294" s="3"/>
      <c r="G294" s="3"/>
      <c r="H294" s="3"/>
      <c r="I294" s="3"/>
      <c r="J294" s="3"/>
      <c r="K294" s="3"/>
      <c r="L294" s="3"/>
    </row>
    <row r="295" spans="1:12" ht="15.75" customHeight="1" x14ac:dyDescent="0.25">
      <c r="A295" s="1"/>
      <c r="C295" s="3"/>
      <c r="D295" s="3"/>
      <c r="E295" s="5"/>
      <c r="F295" s="3"/>
      <c r="G295" s="3"/>
      <c r="H295" s="3"/>
      <c r="I295" s="3"/>
      <c r="J295" s="3"/>
      <c r="K295" s="3"/>
      <c r="L295" s="3"/>
    </row>
    <row r="296" spans="1:12" ht="15.75" customHeight="1" x14ac:dyDescent="0.25">
      <c r="A296" s="1"/>
      <c r="C296" s="3"/>
      <c r="D296" s="3"/>
      <c r="E296" s="5"/>
      <c r="F296" s="3"/>
      <c r="G296" s="3"/>
      <c r="H296" s="3"/>
      <c r="I296" s="3"/>
      <c r="J296" s="3"/>
      <c r="K296" s="3"/>
      <c r="L296" s="3"/>
    </row>
    <row r="297" spans="1:12" ht="15.75" customHeight="1" x14ac:dyDescent="0.25">
      <c r="A297" s="1"/>
      <c r="C297" s="3"/>
      <c r="D297" s="3"/>
      <c r="E297" s="5"/>
      <c r="F297" s="3"/>
      <c r="G297" s="3"/>
      <c r="H297" s="3"/>
      <c r="I297" s="3"/>
      <c r="J297" s="3"/>
      <c r="K297" s="3"/>
      <c r="L297" s="3"/>
    </row>
    <row r="298" spans="1:12" ht="15.75" customHeight="1" x14ac:dyDescent="0.25">
      <c r="A298" s="1"/>
      <c r="C298" s="3"/>
      <c r="D298" s="3"/>
      <c r="E298" s="5"/>
      <c r="F298" s="3"/>
      <c r="G298" s="3"/>
      <c r="H298" s="3"/>
      <c r="I298" s="3"/>
      <c r="J298" s="3"/>
      <c r="K298" s="3"/>
      <c r="L298" s="3"/>
    </row>
    <row r="299" spans="1:12" ht="15.75" customHeight="1" x14ac:dyDescent="0.25">
      <c r="A299" s="1"/>
      <c r="C299" s="3"/>
      <c r="D299" s="3"/>
      <c r="E299" s="5"/>
      <c r="F299" s="3"/>
      <c r="G299" s="3"/>
      <c r="H299" s="3"/>
      <c r="I299" s="3"/>
      <c r="J299" s="3"/>
      <c r="K299" s="3"/>
      <c r="L299" s="3"/>
    </row>
    <row r="300" spans="1:12" ht="15.75" customHeight="1" x14ac:dyDescent="0.25">
      <c r="A300" s="1"/>
      <c r="C300" s="3"/>
      <c r="D300" s="3"/>
      <c r="E300" s="5"/>
      <c r="F300" s="3"/>
      <c r="G300" s="3"/>
      <c r="H300" s="3"/>
      <c r="I300" s="3"/>
      <c r="J300" s="3"/>
      <c r="K300" s="3"/>
      <c r="L300" s="3"/>
    </row>
    <row r="301" spans="1:12" ht="15.75" customHeight="1" x14ac:dyDescent="0.25">
      <c r="A301" s="1"/>
      <c r="C301" s="3"/>
      <c r="D301" s="3"/>
      <c r="E301" s="5"/>
      <c r="F301" s="3"/>
      <c r="G301" s="3"/>
      <c r="H301" s="3"/>
      <c r="I301" s="3"/>
      <c r="J301" s="3"/>
      <c r="K301" s="3"/>
      <c r="L301" s="3"/>
    </row>
    <row r="302" spans="1:12" ht="15.75" customHeight="1" x14ac:dyDescent="0.25">
      <c r="A302" s="1"/>
      <c r="C302" s="3"/>
      <c r="D302" s="3"/>
      <c r="E302" s="5"/>
      <c r="F302" s="3"/>
      <c r="G302" s="3"/>
      <c r="H302" s="3"/>
      <c r="I302" s="3"/>
      <c r="J302" s="3"/>
      <c r="K302" s="3"/>
      <c r="L302" s="3"/>
    </row>
    <row r="303" spans="1:12" ht="15.75" customHeight="1" x14ac:dyDescent="0.25">
      <c r="A303" s="1"/>
      <c r="C303" s="3"/>
      <c r="D303" s="3"/>
      <c r="E303" s="5"/>
      <c r="F303" s="3"/>
      <c r="G303" s="3"/>
      <c r="H303" s="3"/>
      <c r="I303" s="3"/>
      <c r="J303" s="3"/>
      <c r="K303" s="3"/>
      <c r="L303" s="3"/>
    </row>
    <row r="304" spans="1:12" ht="15.75" customHeight="1" x14ac:dyDescent="0.25">
      <c r="A304" s="1"/>
      <c r="C304" s="3"/>
      <c r="D304" s="3"/>
      <c r="E304" s="5"/>
      <c r="F304" s="3"/>
      <c r="G304" s="3"/>
      <c r="H304" s="3"/>
      <c r="I304" s="3"/>
      <c r="J304" s="3"/>
      <c r="K304" s="3"/>
      <c r="L304" s="3"/>
    </row>
    <row r="305" spans="1:12" ht="15.75" customHeight="1" x14ac:dyDescent="0.25">
      <c r="A305" s="1"/>
      <c r="C305" s="3"/>
      <c r="D305" s="3"/>
      <c r="E305" s="5"/>
      <c r="F305" s="3"/>
      <c r="G305" s="3"/>
      <c r="H305" s="3"/>
      <c r="I305" s="3"/>
      <c r="J305" s="3"/>
      <c r="K305" s="3"/>
      <c r="L305" s="3"/>
    </row>
    <row r="306" spans="1:12" ht="15.75" customHeight="1" x14ac:dyDescent="0.25">
      <c r="A306" s="1"/>
      <c r="C306" s="3"/>
      <c r="D306" s="3"/>
      <c r="E306" s="5"/>
      <c r="F306" s="3"/>
      <c r="G306" s="3"/>
      <c r="H306" s="3"/>
      <c r="I306" s="3"/>
      <c r="J306" s="3"/>
      <c r="K306" s="3"/>
      <c r="L306" s="3"/>
    </row>
    <row r="307" spans="1:12" ht="15.75" customHeight="1" x14ac:dyDescent="0.25">
      <c r="A307" s="1"/>
      <c r="C307" s="3"/>
      <c r="D307" s="3"/>
      <c r="E307" s="5"/>
      <c r="F307" s="3"/>
      <c r="G307" s="3"/>
      <c r="H307" s="3"/>
      <c r="I307" s="3"/>
      <c r="J307" s="3"/>
      <c r="K307" s="3"/>
      <c r="L307" s="3"/>
    </row>
    <row r="308" spans="1:12" ht="15.75" customHeight="1" x14ac:dyDescent="0.25">
      <c r="A308" s="1"/>
      <c r="C308" s="3"/>
      <c r="D308" s="3"/>
      <c r="E308" s="5"/>
      <c r="F308" s="3"/>
      <c r="G308" s="3"/>
      <c r="H308" s="3"/>
      <c r="I308" s="3"/>
      <c r="J308" s="3"/>
      <c r="K308" s="3"/>
      <c r="L308" s="3"/>
    </row>
    <row r="309" spans="1:12" ht="15.75" customHeight="1" x14ac:dyDescent="0.25">
      <c r="A309" s="1"/>
      <c r="C309" s="3"/>
      <c r="D309" s="3"/>
      <c r="E309" s="5"/>
      <c r="F309" s="3"/>
      <c r="G309" s="3"/>
      <c r="H309" s="3"/>
      <c r="I309" s="3"/>
      <c r="J309" s="3"/>
      <c r="K309" s="3"/>
      <c r="L309" s="3"/>
    </row>
    <row r="310" spans="1:12" ht="15.75" customHeight="1" x14ac:dyDescent="0.25">
      <c r="A310" s="1"/>
      <c r="C310" s="3"/>
      <c r="D310" s="3"/>
      <c r="E310" s="5"/>
      <c r="F310" s="3"/>
      <c r="G310" s="3"/>
      <c r="H310" s="3"/>
      <c r="I310" s="3"/>
      <c r="J310" s="3"/>
      <c r="K310" s="3"/>
      <c r="L310" s="3"/>
    </row>
    <row r="311" spans="1:12" ht="15.75" customHeight="1" x14ac:dyDescent="0.25">
      <c r="A311" s="1"/>
      <c r="C311" s="3"/>
      <c r="D311" s="3"/>
      <c r="E311" s="5"/>
      <c r="F311" s="3"/>
      <c r="G311" s="3"/>
      <c r="H311" s="3"/>
      <c r="I311" s="3"/>
      <c r="J311" s="3"/>
      <c r="K311" s="3"/>
      <c r="L311" s="3"/>
    </row>
    <row r="312" spans="1:12" ht="15.75" customHeight="1" x14ac:dyDescent="0.25">
      <c r="A312" s="1"/>
      <c r="C312" s="3"/>
      <c r="D312" s="3"/>
      <c r="E312" s="5"/>
      <c r="F312" s="3"/>
      <c r="G312" s="3"/>
      <c r="H312" s="3"/>
      <c r="I312" s="3"/>
      <c r="J312" s="3"/>
      <c r="K312" s="3"/>
      <c r="L312" s="3"/>
    </row>
    <row r="313" spans="1:12" ht="15.75" customHeight="1" x14ac:dyDescent="0.25">
      <c r="A313" s="1"/>
      <c r="C313" s="3"/>
      <c r="D313" s="3"/>
      <c r="E313" s="5"/>
      <c r="F313" s="3"/>
      <c r="G313" s="3"/>
      <c r="H313" s="3"/>
      <c r="I313" s="3"/>
      <c r="J313" s="3"/>
      <c r="K313" s="3"/>
      <c r="L313" s="3"/>
    </row>
    <row r="314" spans="1:12" ht="15.75" customHeight="1" x14ac:dyDescent="0.25">
      <c r="A314" s="1"/>
      <c r="C314" s="3"/>
      <c r="D314" s="3"/>
      <c r="E314" s="5"/>
      <c r="F314" s="3"/>
      <c r="G314" s="3"/>
      <c r="H314" s="3"/>
      <c r="I314" s="3"/>
      <c r="J314" s="3"/>
      <c r="K314" s="3"/>
      <c r="L314" s="3"/>
    </row>
    <row r="315" spans="1:12" ht="15.75" customHeight="1" x14ac:dyDescent="0.25">
      <c r="A315" s="1"/>
      <c r="C315" s="3"/>
      <c r="D315" s="3"/>
      <c r="E315" s="5"/>
      <c r="F315" s="3"/>
      <c r="G315" s="3"/>
      <c r="H315" s="3"/>
      <c r="I315" s="3"/>
      <c r="J315" s="3"/>
      <c r="K315" s="3"/>
      <c r="L315" s="3"/>
    </row>
    <row r="316" spans="1:12" ht="15.75" customHeight="1" x14ac:dyDescent="0.25">
      <c r="A316" s="1"/>
      <c r="C316" s="3"/>
      <c r="D316" s="3"/>
      <c r="E316" s="5"/>
      <c r="F316" s="3"/>
      <c r="G316" s="3"/>
      <c r="H316" s="3"/>
      <c r="I316" s="3"/>
      <c r="J316" s="3"/>
      <c r="K316" s="3"/>
      <c r="L316" s="3"/>
    </row>
    <row r="317" spans="1:12" ht="15.75" customHeight="1" x14ac:dyDescent="0.25">
      <c r="A317" s="1"/>
      <c r="C317" s="3"/>
      <c r="D317" s="3"/>
      <c r="E317" s="5"/>
      <c r="F317" s="3"/>
      <c r="G317" s="3"/>
      <c r="H317" s="3"/>
      <c r="I317" s="3"/>
      <c r="J317" s="3"/>
      <c r="K317" s="3"/>
      <c r="L317" s="3"/>
    </row>
    <row r="318" spans="1:12" ht="15.75" customHeight="1" x14ac:dyDescent="0.25">
      <c r="A318" s="1"/>
      <c r="C318" s="3"/>
      <c r="D318" s="3"/>
      <c r="E318" s="5"/>
      <c r="F318" s="3"/>
      <c r="G318" s="3"/>
      <c r="H318" s="3"/>
      <c r="I318" s="3"/>
      <c r="J318" s="3"/>
      <c r="K318" s="3"/>
      <c r="L318" s="3"/>
    </row>
    <row r="319" spans="1:12" ht="15.75" customHeight="1" x14ac:dyDescent="0.25">
      <c r="A319" s="1"/>
      <c r="C319" s="3"/>
      <c r="D319" s="3"/>
      <c r="E319" s="5"/>
      <c r="F319" s="3"/>
      <c r="G319" s="3"/>
      <c r="H319" s="3"/>
      <c r="I319" s="3"/>
      <c r="J319" s="3"/>
      <c r="K319" s="3"/>
      <c r="L319" s="3"/>
    </row>
    <row r="320" spans="1:12" ht="15.75" customHeight="1" x14ac:dyDescent="0.25">
      <c r="A320" s="1"/>
      <c r="C320" s="3"/>
      <c r="D320" s="3"/>
      <c r="E320" s="5"/>
      <c r="F320" s="3"/>
      <c r="G320" s="3"/>
      <c r="H320" s="3"/>
      <c r="I320" s="3"/>
      <c r="J320" s="3"/>
      <c r="K320" s="3"/>
      <c r="L320" s="3"/>
    </row>
    <row r="321" spans="1:12" ht="15.75" customHeight="1" x14ac:dyDescent="0.25">
      <c r="A321" s="1"/>
      <c r="C321" s="3"/>
      <c r="D321" s="3"/>
      <c r="E321" s="5"/>
      <c r="F321" s="3"/>
      <c r="G321" s="3"/>
      <c r="H321" s="3"/>
      <c r="I321" s="3"/>
      <c r="J321" s="3"/>
      <c r="K321" s="3"/>
      <c r="L321" s="3"/>
    </row>
    <row r="322" spans="1:12" ht="15.75" customHeight="1" x14ac:dyDescent="0.25">
      <c r="A322" s="1"/>
      <c r="C322" s="3"/>
      <c r="D322" s="3"/>
      <c r="E322" s="5"/>
      <c r="F322" s="3"/>
      <c r="G322" s="3"/>
      <c r="H322" s="3"/>
      <c r="I322" s="3"/>
      <c r="J322" s="3"/>
      <c r="K322" s="3"/>
      <c r="L322" s="3"/>
    </row>
    <row r="323" spans="1:12" ht="15.75" customHeight="1" x14ac:dyDescent="0.25">
      <c r="A323" s="1"/>
      <c r="C323" s="3"/>
      <c r="D323" s="3"/>
      <c r="E323" s="5"/>
      <c r="F323" s="3"/>
      <c r="G323" s="3"/>
      <c r="H323" s="3"/>
      <c r="I323" s="3"/>
      <c r="J323" s="3"/>
      <c r="K323" s="3"/>
      <c r="L323" s="3"/>
    </row>
    <row r="324" spans="1:12" ht="15.75" customHeight="1" x14ac:dyDescent="0.25">
      <c r="A324" s="1"/>
      <c r="C324" s="3"/>
      <c r="D324" s="3"/>
      <c r="E324" s="5"/>
      <c r="F324" s="3"/>
      <c r="G324" s="3"/>
      <c r="H324" s="3"/>
      <c r="I324" s="3"/>
      <c r="J324" s="3"/>
      <c r="K324" s="3"/>
      <c r="L324" s="3"/>
    </row>
    <row r="325" spans="1:12" ht="15.75" customHeight="1" x14ac:dyDescent="0.25">
      <c r="A325" s="1"/>
      <c r="C325" s="3"/>
      <c r="D325" s="3"/>
      <c r="E325" s="5"/>
      <c r="F325" s="3"/>
      <c r="G325" s="3"/>
      <c r="H325" s="3"/>
      <c r="I325" s="3"/>
      <c r="J325" s="3"/>
      <c r="K325" s="3"/>
      <c r="L325" s="3"/>
    </row>
    <row r="326" spans="1:12" ht="15.75" customHeight="1" x14ac:dyDescent="0.25">
      <c r="A326" s="1"/>
      <c r="C326" s="3"/>
      <c r="D326" s="3"/>
      <c r="E326" s="5"/>
      <c r="F326" s="3"/>
      <c r="G326" s="3"/>
      <c r="H326" s="3"/>
      <c r="I326" s="3"/>
      <c r="J326" s="3"/>
      <c r="K326" s="3"/>
      <c r="L326" s="3"/>
    </row>
    <row r="327" spans="1:12" ht="15.75" customHeight="1" x14ac:dyDescent="0.25">
      <c r="A327" s="1"/>
      <c r="C327" s="3"/>
      <c r="D327" s="3"/>
      <c r="E327" s="5"/>
      <c r="F327" s="3"/>
      <c r="G327" s="3"/>
      <c r="H327" s="3"/>
      <c r="I327" s="3"/>
      <c r="J327" s="3"/>
      <c r="K327" s="3"/>
      <c r="L327" s="3"/>
    </row>
    <row r="328" spans="1:12" ht="15.75" customHeight="1" x14ac:dyDescent="0.25">
      <c r="A328" s="1"/>
      <c r="C328" s="3"/>
      <c r="D328" s="3"/>
      <c r="E328" s="5"/>
      <c r="F328" s="3"/>
      <c r="G328" s="3"/>
      <c r="H328" s="3"/>
      <c r="I328" s="3"/>
      <c r="J328" s="3"/>
      <c r="K328" s="3"/>
      <c r="L328" s="3"/>
    </row>
    <row r="329" spans="1:12" ht="15.75" customHeight="1" x14ac:dyDescent="0.25">
      <c r="A329" s="1"/>
      <c r="C329" s="3"/>
      <c r="D329" s="3"/>
      <c r="E329" s="5"/>
      <c r="F329" s="3"/>
      <c r="G329" s="3"/>
      <c r="H329" s="3"/>
      <c r="I329" s="3"/>
      <c r="J329" s="3"/>
      <c r="K329" s="3"/>
      <c r="L329" s="3"/>
    </row>
    <row r="330" spans="1:12" ht="15.75" customHeight="1" x14ac:dyDescent="0.25">
      <c r="A330" s="1"/>
      <c r="C330" s="3"/>
      <c r="D330" s="3"/>
      <c r="E330" s="5"/>
      <c r="F330" s="3"/>
      <c r="G330" s="3"/>
      <c r="H330" s="3"/>
      <c r="I330" s="3"/>
      <c r="J330" s="3"/>
      <c r="K330" s="3"/>
      <c r="L330" s="3"/>
    </row>
    <row r="331" spans="1:12" ht="15.75" customHeight="1" x14ac:dyDescent="0.25">
      <c r="A331" s="1"/>
      <c r="C331" s="3"/>
      <c r="D331" s="3"/>
      <c r="E331" s="5"/>
      <c r="F331" s="3"/>
      <c r="G331" s="3"/>
      <c r="H331" s="3"/>
      <c r="I331" s="3"/>
      <c r="J331" s="3"/>
      <c r="K331" s="3"/>
      <c r="L331" s="3"/>
    </row>
    <row r="332" spans="1:12" ht="15.75" customHeight="1" x14ac:dyDescent="0.25">
      <c r="A332" s="1"/>
      <c r="C332" s="3"/>
      <c r="D332" s="3"/>
      <c r="E332" s="5"/>
      <c r="F332" s="3"/>
      <c r="G332" s="3"/>
      <c r="H332" s="3"/>
      <c r="I332" s="3"/>
      <c r="J332" s="3"/>
      <c r="K332" s="3"/>
      <c r="L332" s="3"/>
    </row>
    <row r="333" spans="1:12" ht="15.75" customHeight="1" x14ac:dyDescent="0.25">
      <c r="A333" s="1"/>
      <c r="C333" s="3"/>
      <c r="D333" s="3"/>
      <c r="E333" s="5"/>
      <c r="F333" s="3"/>
      <c r="G333" s="3"/>
      <c r="H333" s="3"/>
      <c r="I333" s="3"/>
      <c r="J333" s="3"/>
      <c r="K333" s="3"/>
      <c r="L333" s="3"/>
    </row>
    <row r="334" spans="1:12" ht="15.75" customHeight="1" x14ac:dyDescent="0.25">
      <c r="A334" s="1"/>
      <c r="C334" s="3"/>
      <c r="D334" s="3"/>
      <c r="E334" s="5"/>
      <c r="F334" s="3"/>
      <c r="G334" s="3"/>
      <c r="H334" s="3"/>
      <c r="I334" s="3"/>
      <c r="J334" s="3"/>
      <c r="K334" s="3"/>
      <c r="L334" s="3"/>
    </row>
    <row r="335" spans="1:12" ht="15.75" customHeight="1" x14ac:dyDescent="0.25">
      <c r="A335" s="1"/>
      <c r="C335" s="3"/>
      <c r="D335" s="3"/>
      <c r="E335" s="5"/>
      <c r="F335" s="3"/>
      <c r="G335" s="3"/>
      <c r="H335" s="3"/>
      <c r="I335" s="3"/>
      <c r="J335" s="3"/>
      <c r="K335" s="3"/>
      <c r="L335" s="3"/>
    </row>
    <row r="336" spans="1:12" ht="15.75" customHeight="1" x14ac:dyDescent="0.25">
      <c r="A336" s="1"/>
      <c r="C336" s="3"/>
      <c r="D336" s="3"/>
      <c r="E336" s="5"/>
      <c r="F336" s="3"/>
      <c r="G336" s="3"/>
      <c r="H336" s="3"/>
      <c r="I336" s="3"/>
      <c r="J336" s="3"/>
      <c r="K336" s="3"/>
      <c r="L336" s="3"/>
    </row>
    <row r="337" spans="1:12" ht="15.75" customHeight="1" x14ac:dyDescent="0.25">
      <c r="A337" s="1"/>
      <c r="C337" s="3"/>
      <c r="D337" s="3"/>
      <c r="E337" s="5"/>
      <c r="F337" s="3"/>
      <c r="G337" s="3"/>
      <c r="H337" s="3"/>
      <c r="I337" s="3"/>
      <c r="J337" s="3"/>
      <c r="K337" s="3"/>
      <c r="L337" s="3"/>
    </row>
    <row r="338" spans="1:12" ht="15.75" customHeight="1" x14ac:dyDescent="0.25">
      <c r="A338" s="1"/>
      <c r="C338" s="3"/>
      <c r="D338" s="3"/>
      <c r="E338" s="5"/>
      <c r="F338" s="3"/>
      <c r="G338" s="3"/>
      <c r="H338" s="3"/>
      <c r="I338" s="3"/>
      <c r="J338" s="3"/>
      <c r="K338" s="3"/>
      <c r="L338" s="3"/>
    </row>
    <row r="339" spans="1:12" ht="15.75" customHeight="1" x14ac:dyDescent="0.25">
      <c r="A339" s="1"/>
      <c r="C339" s="3"/>
      <c r="D339" s="3"/>
      <c r="E339" s="5"/>
      <c r="F339" s="3"/>
      <c r="G339" s="3"/>
      <c r="H339" s="3"/>
      <c r="I339" s="3"/>
      <c r="J339" s="3"/>
      <c r="K339" s="3"/>
      <c r="L339" s="3"/>
    </row>
    <row r="340" spans="1:12" ht="15.75" customHeight="1" x14ac:dyDescent="0.25">
      <c r="A340" s="1"/>
      <c r="C340" s="3"/>
      <c r="D340" s="3"/>
      <c r="E340" s="5"/>
      <c r="F340" s="3"/>
      <c r="G340" s="3"/>
      <c r="H340" s="3"/>
      <c r="I340" s="3"/>
      <c r="J340" s="3"/>
      <c r="K340" s="3"/>
      <c r="L340" s="3"/>
    </row>
    <row r="341" spans="1:12" ht="15.75" customHeight="1" x14ac:dyDescent="0.25">
      <c r="A341" s="1"/>
      <c r="C341" s="3"/>
      <c r="D341" s="3"/>
      <c r="E341" s="5"/>
      <c r="F341" s="3"/>
      <c r="G341" s="3"/>
      <c r="H341" s="3"/>
      <c r="I341" s="3"/>
      <c r="J341" s="3"/>
      <c r="K341" s="3"/>
      <c r="L341" s="3"/>
    </row>
    <row r="342" spans="1:12" ht="15.75" customHeight="1" x14ac:dyDescent="0.25">
      <c r="A342" s="1"/>
      <c r="C342" s="3"/>
      <c r="D342" s="3"/>
      <c r="E342" s="5"/>
      <c r="F342" s="3"/>
      <c r="G342" s="3"/>
      <c r="H342" s="3"/>
      <c r="I342" s="3"/>
      <c r="J342" s="3"/>
      <c r="K342" s="3"/>
      <c r="L342" s="3"/>
    </row>
    <row r="343" spans="1:12" ht="15.75" customHeight="1" x14ac:dyDescent="0.25">
      <c r="A343" s="1"/>
      <c r="C343" s="3"/>
      <c r="D343" s="3"/>
      <c r="E343" s="5"/>
      <c r="F343" s="3"/>
      <c r="G343" s="3"/>
      <c r="H343" s="3"/>
      <c r="I343" s="3"/>
      <c r="J343" s="3"/>
      <c r="K343" s="3"/>
      <c r="L343" s="3"/>
    </row>
    <row r="344" spans="1:12" ht="15.75" customHeight="1" x14ac:dyDescent="0.25">
      <c r="A344" s="1"/>
      <c r="C344" s="3"/>
      <c r="D344" s="3"/>
      <c r="E344" s="5"/>
      <c r="F344" s="3"/>
      <c r="G344" s="3"/>
      <c r="H344" s="3"/>
      <c r="I344" s="3"/>
      <c r="J344" s="3"/>
      <c r="K344" s="3"/>
      <c r="L344" s="3"/>
    </row>
    <row r="345" spans="1:12" ht="15.75" customHeight="1" x14ac:dyDescent="0.25">
      <c r="A345" s="1"/>
      <c r="C345" s="3"/>
      <c r="D345" s="3"/>
      <c r="E345" s="5"/>
      <c r="F345" s="3"/>
      <c r="G345" s="3"/>
      <c r="H345" s="3"/>
      <c r="I345" s="3"/>
      <c r="J345" s="3"/>
      <c r="K345" s="3"/>
      <c r="L345" s="3"/>
    </row>
    <row r="346" spans="1:12" ht="15.75" customHeight="1" x14ac:dyDescent="0.25">
      <c r="A346" s="1"/>
      <c r="C346" s="3"/>
      <c r="D346" s="3"/>
      <c r="E346" s="5"/>
      <c r="F346" s="3"/>
      <c r="G346" s="3"/>
      <c r="H346" s="3"/>
      <c r="I346" s="3"/>
      <c r="J346" s="3"/>
      <c r="K346" s="3"/>
      <c r="L346" s="3"/>
    </row>
    <row r="347" spans="1:12" ht="15.75" customHeight="1" x14ac:dyDescent="0.25">
      <c r="A347" s="1"/>
      <c r="C347" s="3"/>
      <c r="D347" s="3"/>
      <c r="E347" s="5"/>
      <c r="F347" s="3"/>
      <c r="G347" s="3"/>
      <c r="H347" s="3"/>
      <c r="I347" s="3"/>
      <c r="J347" s="3"/>
      <c r="K347" s="3"/>
      <c r="L347" s="3"/>
    </row>
    <row r="348" spans="1:12" ht="15.75" customHeight="1" x14ac:dyDescent="0.25">
      <c r="A348" s="1"/>
      <c r="C348" s="3"/>
      <c r="D348" s="3"/>
      <c r="E348" s="5"/>
      <c r="F348" s="3"/>
      <c r="G348" s="3"/>
      <c r="H348" s="3"/>
      <c r="I348" s="3"/>
      <c r="J348" s="3"/>
      <c r="K348" s="3"/>
      <c r="L348" s="3"/>
    </row>
    <row r="349" spans="1:12" ht="15.75" customHeight="1" x14ac:dyDescent="0.25">
      <c r="A349" s="1"/>
      <c r="C349" s="3"/>
      <c r="D349" s="3"/>
      <c r="E349" s="5"/>
      <c r="F349" s="3"/>
      <c r="G349" s="3"/>
      <c r="H349" s="3"/>
      <c r="I349" s="3"/>
      <c r="J349" s="3"/>
      <c r="K349" s="3"/>
      <c r="L349" s="3"/>
    </row>
    <row r="350" spans="1:12" ht="15.75" customHeight="1" x14ac:dyDescent="0.25">
      <c r="A350" s="1"/>
      <c r="C350" s="3"/>
      <c r="D350" s="3"/>
      <c r="E350" s="5"/>
      <c r="F350" s="3"/>
      <c r="G350" s="3"/>
      <c r="H350" s="3"/>
      <c r="I350" s="3"/>
      <c r="J350" s="3"/>
      <c r="K350" s="3"/>
      <c r="L350" s="3"/>
    </row>
    <row r="351" spans="1:12" ht="15.75" customHeight="1" x14ac:dyDescent="0.25">
      <c r="A351" s="1"/>
      <c r="C351" s="3"/>
      <c r="D351" s="3"/>
      <c r="E351" s="5"/>
      <c r="F351" s="3"/>
      <c r="G351" s="3"/>
      <c r="H351" s="3"/>
      <c r="I351" s="3"/>
      <c r="J351" s="3"/>
      <c r="K351" s="3"/>
      <c r="L351" s="3"/>
    </row>
    <row r="352" spans="1:12" ht="15.75" customHeight="1" x14ac:dyDescent="0.25">
      <c r="A352" s="1"/>
      <c r="C352" s="3"/>
      <c r="D352" s="3"/>
      <c r="E352" s="5"/>
      <c r="F352" s="3"/>
      <c r="G352" s="3"/>
      <c r="H352" s="3"/>
      <c r="I352" s="3"/>
      <c r="J352" s="3"/>
      <c r="K352" s="3"/>
      <c r="L352" s="3"/>
    </row>
    <row r="353" spans="1:12" ht="15.75" customHeight="1" x14ac:dyDescent="0.25">
      <c r="A353" s="1"/>
      <c r="C353" s="3"/>
      <c r="D353" s="3"/>
      <c r="E353" s="5"/>
      <c r="F353" s="3"/>
      <c r="G353" s="3"/>
      <c r="H353" s="3"/>
      <c r="I353" s="3"/>
      <c r="J353" s="3"/>
      <c r="K353" s="3"/>
      <c r="L353" s="3"/>
    </row>
    <row r="354" spans="1:12" ht="15.75" customHeight="1" x14ac:dyDescent="0.25">
      <c r="A354" s="1"/>
      <c r="C354" s="3"/>
      <c r="D354" s="3"/>
      <c r="E354" s="5"/>
      <c r="F354" s="3"/>
      <c r="G354" s="3"/>
      <c r="H354" s="3"/>
      <c r="I354" s="3"/>
      <c r="J354" s="3"/>
      <c r="K354" s="3"/>
      <c r="L354" s="3"/>
    </row>
    <row r="355" spans="1:12" ht="15.75" customHeight="1" x14ac:dyDescent="0.25">
      <c r="A355" s="1"/>
      <c r="C355" s="3"/>
      <c r="D355" s="3"/>
      <c r="E355" s="5"/>
      <c r="F355" s="3"/>
      <c r="G355" s="3"/>
      <c r="H355" s="3"/>
      <c r="I355" s="3"/>
      <c r="J355" s="3"/>
      <c r="K355" s="3"/>
      <c r="L355" s="3"/>
    </row>
    <row r="356" spans="1:12" ht="15.75" customHeight="1" x14ac:dyDescent="0.25">
      <c r="A356" s="1"/>
      <c r="C356" s="3"/>
      <c r="D356" s="3"/>
      <c r="E356" s="5"/>
      <c r="F356" s="3"/>
      <c r="G356" s="3"/>
      <c r="H356" s="3"/>
      <c r="I356" s="3"/>
      <c r="J356" s="3"/>
      <c r="K356" s="3"/>
      <c r="L356" s="3"/>
    </row>
    <row r="357" spans="1:12" ht="15.75" customHeight="1" x14ac:dyDescent="0.25">
      <c r="A357" s="1"/>
      <c r="C357" s="3"/>
      <c r="D357" s="3"/>
      <c r="E357" s="5"/>
      <c r="F357" s="3"/>
      <c r="G357" s="3"/>
      <c r="H357" s="3"/>
      <c r="I357" s="3"/>
      <c r="J357" s="3"/>
      <c r="K357" s="3"/>
      <c r="L357" s="3"/>
    </row>
    <row r="358" spans="1:12" ht="15.75" customHeight="1" x14ac:dyDescent="0.25">
      <c r="A358" s="1"/>
      <c r="C358" s="3"/>
      <c r="D358" s="3"/>
      <c r="E358" s="5"/>
      <c r="F358" s="3"/>
      <c r="G358" s="3"/>
      <c r="H358" s="3"/>
      <c r="I358" s="3"/>
      <c r="J358" s="3"/>
      <c r="K358" s="3"/>
      <c r="L358" s="3"/>
    </row>
    <row r="359" spans="1:12" ht="15.75" customHeight="1" x14ac:dyDescent="0.25">
      <c r="A359" s="1"/>
      <c r="C359" s="3"/>
      <c r="D359" s="3"/>
      <c r="E359" s="5"/>
      <c r="F359" s="3"/>
      <c r="G359" s="3"/>
      <c r="H359" s="3"/>
      <c r="I359" s="3"/>
      <c r="J359" s="3"/>
      <c r="K359" s="3"/>
      <c r="L359" s="3"/>
    </row>
    <row r="360" spans="1:12" ht="15.75" customHeight="1" x14ac:dyDescent="0.25">
      <c r="A360" s="1"/>
      <c r="C360" s="3"/>
      <c r="D360" s="3"/>
      <c r="E360" s="5"/>
      <c r="F360" s="3"/>
      <c r="G360" s="3"/>
      <c r="H360" s="3"/>
      <c r="I360" s="3"/>
      <c r="J360" s="3"/>
      <c r="K360" s="3"/>
      <c r="L360" s="3"/>
    </row>
    <row r="361" spans="1:12" ht="15.75" customHeight="1" x14ac:dyDescent="0.25">
      <c r="A361" s="1"/>
      <c r="C361" s="3"/>
      <c r="D361" s="3"/>
      <c r="E361" s="5"/>
      <c r="F361" s="3"/>
      <c r="G361" s="3"/>
      <c r="H361" s="3"/>
      <c r="I361" s="3"/>
      <c r="J361" s="3"/>
      <c r="K361" s="3"/>
      <c r="L361" s="3"/>
    </row>
    <row r="362" spans="1:12" ht="15.75" customHeight="1" x14ac:dyDescent="0.25">
      <c r="A362" s="1"/>
      <c r="C362" s="3"/>
      <c r="D362" s="3"/>
      <c r="E362" s="5"/>
      <c r="F362" s="3"/>
      <c r="G362" s="3"/>
      <c r="H362" s="3"/>
      <c r="I362" s="3"/>
      <c r="J362" s="3"/>
      <c r="K362" s="3"/>
      <c r="L362" s="3"/>
    </row>
    <row r="363" spans="1:12" ht="15.75" customHeight="1" x14ac:dyDescent="0.25">
      <c r="A363" s="1"/>
      <c r="C363" s="3"/>
      <c r="D363" s="3"/>
      <c r="E363" s="5"/>
      <c r="F363" s="3"/>
      <c r="G363" s="3"/>
      <c r="H363" s="3"/>
      <c r="I363" s="3"/>
      <c r="J363" s="3"/>
      <c r="K363" s="3"/>
      <c r="L363" s="3"/>
    </row>
    <row r="364" spans="1:12" ht="15.75" customHeight="1" x14ac:dyDescent="0.25">
      <c r="A364" s="1"/>
      <c r="C364" s="3"/>
      <c r="D364" s="3"/>
      <c r="E364" s="5"/>
      <c r="F364" s="3"/>
      <c r="G364" s="3"/>
      <c r="H364" s="3"/>
      <c r="I364" s="3"/>
      <c r="J364" s="3"/>
      <c r="K364" s="3"/>
      <c r="L364" s="3"/>
    </row>
    <row r="365" spans="1:12" ht="15.75" customHeight="1" x14ac:dyDescent="0.25">
      <c r="A365" s="1"/>
      <c r="C365" s="3"/>
      <c r="D365" s="3"/>
      <c r="E365" s="5"/>
      <c r="F365" s="3"/>
      <c r="G365" s="3"/>
      <c r="H365" s="3"/>
      <c r="I365" s="3"/>
      <c r="J365" s="3"/>
      <c r="K365" s="3"/>
      <c r="L365" s="3"/>
    </row>
    <row r="366" spans="1:12" ht="15.75" customHeight="1" x14ac:dyDescent="0.25">
      <c r="A366" s="1"/>
      <c r="C366" s="3"/>
      <c r="D366" s="3"/>
      <c r="E366" s="5"/>
      <c r="F366" s="3"/>
      <c r="G366" s="3"/>
      <c r="H366" s="3"/>
      <c r="I366" s="3"/>
      <c r="J366" s="3"/>
      <c r="K366" s="3"/>
      <c r="L366" s="3"/>
    </row>
    <row r="367" spans="1:12" ht="15.75" customHeight="1" x14ac:dyDescent="0.25">
      <c r="A367" s="1"/>
      <c r="C367" s="3"/>
      <c r="D367" s="3"/>
      <c r="E367" s="5"/>
      <c r="F367" s="3"/>
      <c r="G367" s="3"/>
      <c r="H367" s="3"/>
      <c r="I367" s="3"/>
      <c r="J367" s="3"/>
      <c r="K367" s="3"/>
      <c r="L367" s="3"/>
    </row>
    <row r="368" spans="1:12" ht="15.75" customHeight="1" x14ac:dyDescent="0.25">
      <c r="A368" s="1"/>
      <c r="C368" s="3"/>
      <c r="D368" s="3"/>
      <c r="E368" s="5"/>
      <c r="F368" s="3"/>
      <c r="G368" s="3"/>
      <c r="H368" s="3"/>
      <c r="I368" s="3"/>
      <c r="J368" s="3"/>
      <c r="K368" s="3"/>
      <c r="L368" s="3"/>
    </row>
    <row r="369" spans="1:12" ht="15.75" customHeight="1" x14ac:dyDescent="0.25">
      <c r="A369" s="1"/>
      <c r="C369" s="3"/>
      <c r="D369" s="3"/>
      <c r="E369" s="5"/>
      <c r="F369" s="3"/>
      <c r="G369" s="3"/>
      <c r="H369" s="3"/>
      <c r="I369" s="3"/>
      <c r="J369" s="3"/>
      <c r="K369" s="3"/>
      <c r="L369" s="3"/>
    </row>
    <row r="370" spans="1:12" ht="15.75" customHeight="1" x14ac:dyDescent="0.25">
      <c r="A370" s="1"/>
      <c r="C370" s="3"/>
      <c r="D370" s="3"/>
      <c r="E370" s="5"/>
      <c r="F370" s="3"/>
      <c r="G370" s="3"/>
      <c r="H370" s="3"/>
      <c r="I370" s="3"/>
      <c r="J370" s="3"/>
      <c r="K370" s="3"/>
      <c r="L370" s="3"/>
    </row>
    <row r="371" spans="1:12" ht="15.75" customHeight="1" x14ac:dyDescent="0.25">
      <c r="A371" s="1"/>
      <c r="C371" s="3"/>
      <c r="D371" s="3"/>
      <c r="E371" s="5"/>
      <c r="F371" s="3"/>
      <c r="G371" s="3"/>
      <c r="H371" s="3"/>
      <c r="I371" s="3"/>
      <c r="J371" s="3"/>
      <c r="K371" s="3"/>
      <c r="L371" s="3"/>
    </row>
    <row r="372" spans="1:12" ht="15.75" customHeight="1" x14ac:dyDescent="0.25">
      <c r="A372" s="1"/>
      <c r="C372" s="3"/>
      <c r="D372" s="3"/>
      <c r="E372" s="5"/>
      <c r="F372" s="3"/>
      <c r="G372" s="3"/>
      <c r="H372" s="3"/>
      <c r="I372" s="3"/>
      <c r="J372" s="3"/>
      <c r="K372" s="3"/>
      <c r="L372" s="3"/>
    </row>
    <row r="373" spans="1:12" ht="15.75" customHeight="1" x14ac:dyDescent="0.25">
      <c r="A373" s="1"/>
      <c r="C373" s="3"/>
      <c r="D373" s="3"/>
      <c r="E373" s="5"/>
      <c r="F373" s="3"/>
      <c r="G373" s="3"/>
      <c r="H373" s="3"/>
      <c r="I373" s="3"/>
      <c r="J373" s="3"/>
      <c r="K373" s="3"/>
      <c r="L373" s="3"/>
    </row>
    <row r="374" spans="1:12" ht="15.75" customHeight="1" x14ac:dyDescent="0.25">
      <c r="A374" s="1"/>
      <c r="C374" s="3"/>
      <c r="D374" s="3"/>
      <c r="E374" s="5"/>
      <c r="F374" s="3"/>
      <c r="G374" s="3"/>
      <c r="H374" s="3"/>
      <c r="I374" s="3"/>
      <c r="J374" s="3"/>
      <c r="K374" s="3"/>
      <c r="L374" s="3"/>
    </row>
    <row r="375" spans="1:12" ht="15.75" customHeight="1" x14ac:dyDescent="0.25">
      <c r="A375" s="1"/>
      <c r="C375" s="3"/>
      <c r="D375" s="3"/>
      <c r="E375" s="5"/>
      <c r="F375" s="3"/>
      <c r="G375" s="3"/>
      <c r="H375" s="3"/>
      <c r="I375" s="3"/>
      <c r="J375" s="3"/>
      <c r="K375" s="3"/>
      <c r="L375" s="3"/>
    </row>
    <row r="376" spans="1:12" ht="15.75" customHeight="1" x14ac:dyDescent="0.25">
      <c r="A376" s="1"/>
      <c r="C376" s="3"/>
      <c r="D376" s="3"/>
      <c r="E376" s="5"/>
      <c r="F376" s="3"/>
      <c r="G376" s="3"/>
      <c r="H376" s="3"/>
      <c r="I376" s="3"/>
      <c r="J376" s="3"/>
      <c r="K376" s="3"/>
      <c r="L376" s="3"/>
    </row>
    <row r="377" spans="1:12" ht="15.75" customHeight="1" x14ac:dyDescent="0.25">
      <c r="A377" s="1"/>
      <c r="C377" s="3"/>
      <c r="D377" s="3"/>
      <c r="E377" s="5"/>
      <c r="F377" s="3"/>
      <c r="G377" s="3"/>
      <c r="H377" s="3"/>
      <c r="I377" s="3"/>
      <c r="J377" s="3"/>
      <c r="K377" s="3"/>
      <c r="L377" s="3"/>
    </row>
    <row r="378" spans="1:12" ht="15.75" customHeight="1" x14ac:dyDescent="0.25">
      <c r="A378" s="1"/>
      <c r="C378" s="3"/>
      <c r="D378" s="3"/>
      <c r="E378" s="5"/>
      <c r="F378" s="3"/>
      <c r="G378" s="3"/>
      <c r="H378" s="3"/>
      <c r="I378" s="3"/>
      <c r="J378" s="3"/>
      <c r="K378" s="3"/>
      <c r="L378" s="3"/>
    </row>
    <row r="379" spans="1:12" ht="15.75" customHeight="1" x14ac:dyDescent="0.25">
      <c r="A379" s="1"/>
      <c r="C379" s="3"/>
      <c r="D379" s="3"/>
      <c r="E379" s="5"/>
      <c r="F379" s="3"/>
      <c r="G379" s="3"/>
      <c r="H379" s="3"/>
      <c r="I379" s="3"/>
      <c r="J379" s="3"/>
      <c r="K379" s="3"/>
      <c r="L379" s="3"/>
    </row>
    <row r="380" spans="1:12" ht="15.75" customHeight="1" x14ac:dyDescent="0.25">
      <c r="A380" s="1"/>
      <c r="C380" s="3"/>
      <c r="D380" s="3"/>
      <c r="E380" s="5"/>
      <c r="F380" s="3"/>
      <c r="G380" s="3"/>
      <c r="H380" s="3"/>
      <c r="I380" s="3"/>
      <c r="J380" s="3"/>
      <c r="K380" s="3"/>
      <c r="L380" s="3"/>
    </row>
    <row r="381" spans="1:12" ht="15.75" customHeight="1" x14ac:dyDescent="0.25">
      <c r="A381" s="1"/>
      <c r="C381" s="3"/>
      <c r="D381" s="3"/>
      <c r="E381" s="5"/>
      <c r="F381" s="3"/>
      <c r="G381" s="3"/>
      <c r="H381" s="3"/>
      <c r="I381" s="3"/>
      <c r="J381" s="3"/>
      <c r="K381" s="3"/>
      <c r="L381" s="3"/>
    </row>
    <row r="382" spans="1:12" ht="15.75" customHeight="1" x14ac:dyDescent="0.25">
      <c r="A382" s="1"/>
      <c r="C382" s="3"/>
      <c r="D382" s="3"/>
      <c r="E382" s="5"/>
      <c r="F382" s="3"/>
      <c r="G382" s="3"/>
      <c r="H382" s="3"/>
      <c r="I382" s="3"/>
      <c r="J382" s="3"/>
      <c r="K382" s="3"/>
      <c r="L382" s="3"/>
    </row>
    <row r="383" spans="1:12" ht="15.75" customHeight="1" x14ac:dyDescent="0.25">
      <c r="A383" s="1"/>
      <c r="C383" s="3"/>
      <c r="D383" s="3"/>
      <c r="E383" s="5"/>
      <c r="F383" s="3"/>
      <c r="G383" s="3"/>
      <c r="H383" s="3"/>
      <c r="I383" s="3"/>
      <c r="J383" s="3"/>
      <c r="K383" s="3"/>
      <c r="L383" s="3"/>
    </row>
    <row r="384" spans="1:12" ht="15.75" customHeight="1" x14ac:dyDescent="0.25">
      <c r="A384" s="1"/>
      <c r="C384" s="3"/>
      <c r="D384" s="3"/>
      <c r="E384" s="5"/>
      <c r="F384" s="3"/>
      <c r="G384" s="3"/>
      <c r="H384" s="3"/>
      <c r="I384" s="3"/>
      <c r="J384" s="3"/>
      <c r="K384" s="3"/>
      <c r="L384" s="3"/>
    </row>
    <row r="385" spans="1:12" ht="15.75" customHeight="1" x14ac:dyDescent="0.25">
      <c r="A385" s="1"/>
      <c r="C385" s="3"/>
      <c r="D385" s="3"/>
      <c r="E385" s="5"/>
      <c r="F385" s="3"/>
      <c r="G385" s="3"/>
      <c r="H385" s="3"/>
      <c r="I385" s="3"/>
      <c r="J385" s="3"/>
      <c r="K385" s="3"/>
      <c r="L385" s="3"/>
    </row>
    <row r="386" spans="1:12" ht="15.75" customHeight="1" x14ac:dyDescent="0.25">
      <c r="A386" s="1"/>
      <c r="C386" s="3"/>
      <c r="D386" s="3"/>
      <c r="E386" s="5"/>
      <c r="F386" s="3"/>
      <c r="G386" s="3"/>
      <c r="H386" s="3"/>
      <c r="I386" s="3"/>
      <c r="J386" s="3"/>
      <c r="K386" s="3"/>
      <c r="L386" s="3"/>
    </row>
    <row r="387" spans="1:12" ht="15.75" customHeight="1" x14ac:dyDescent="0.25">
      <c r="A387" s="1"/>
      <c r="C387" s="3"/>
      <c r="D387" s="3"/>
      <c r="E387" s="5"/>
      <c r="F387" s="3"/>
      <c r="G387" s="3"/>
      <c r="H387" s="3"/>
      <c r="I387" s="3"/>
      <c r="J387" s="3"/>
      <c r="K387" s="3"/>
      <c r="L387" s="3"/>
    </row>
    <row r="388" spans="1:12" ht="15.75" customHeight="1" x14ac:dyDescent="0.25">
      <c r="A388" s="1"/>
      <c r="C388" s="3"/>
      <c r="D388" s="3"/>
      <c r="E388" s="5"/>
      <c r="F388" s="3"/>
      <c r="G388" s="3"/>
      <c r="H388" s="3"/>
      <c r="I388" s="3"/>
      <c r="J388" s="3"/>
      <c r="K388" s="3"/>
      <c r="L388" s="3"/>
    </row>
    <row r="389" spans="1:12" ht="15.75" customHeight="1" x14ac:dyDescent="0.25">
      <c r="A389" s="1"/>
      <c r="C389" s="3"/>
      <c r="D389" s="3"/>
      <c r="E389" s="5"/>
      <c r="F389" s="3"/>
      <c r="G389" s="3"/>
      <c r="H389" s="3"/>
      <c r="I389" s="3"/>
      <c r="J389" s="3"/>
      <c r="K389" s="3"/>
      <c r="L389" s="3"/>
    </row>
    <row r="390" spans="1:12" ht="15.75" customHeight="1" x14ac:dyDescent="0.25">
      <c r="A390" s="1"/>
      <c r="C390" s="3"/>
      <c r="D390" s="3"/>
      <c r="E390" s="5"/>
      <c r="F390" s="3"/>
      <c r="G390" s="3"/>
      <c r="H390" s="3"/>
      <c r="I390" s="3"/>
      <c r="J390" s="3"/>
      <c r="K390" s="3"/>
      <c r="L390" s="3"/>
    </row>
    <row r="391" spans="1:12" ht="15.75" customHeight="1" x14ac:dyDescent="0.25">
      <c r="A391" s="1"/>
      <c r="C391" s="3"/>
      <c r="D391" s="3"/>
      <c r="E391" s="5"/>
      <c r="F391" s="3"/>
      <c r="G391" s="3"/>
      <c r="H391" s="3"/>
      <c r="I391" s="3"/>
      <c r="J391" s="3"/>
      <c r="K391" s="3"/>
      <c r="L391" s="3"/>
    </row>
    <row r="392" spans="1:12" ht="15.75" customHeight="1" x14ac:dyDescent="0.25">
      <c r="A392" s="1"/>
      <c r="C392" s="3"/>
      <c r="D392" s="3"/>
      <c r="E392" s="5"/>
      <c r="F392" s="3"/>
      <c r="G392" s="3"/>
      <c r="H392" s="3"/>
      <c r="I392" s="3"/>
      <c r="J392" s="3"/>
      <c r="K392" s="3"/>
      <c r="L392" s="3"/>
    </row>
    <row r="393" spans="1:12" ht="15.75" customHeight="1" x14ac:dyDescent="0.25">
      <c r="A393" s="1"/>
      <c r="C393" s="3"/>
      <c r="D393" s="3"/>
      <c r="E393" s="5"/>
      <c r="F393" s="3"/>
      <c r="G393" s="3"/>
      <c r="H393" s="3"/>
      <c r="I393" s="3"/>
      <c r="J393" s="3"/>
      <c r="K393" s="3"/>
      <c r="L393" s="3"/>
    </row>
    <row r="394" spans="1:12" ht="15.75" customHeight="1" x14ac:dyDescent="0.25">
      <c r="A394" s="1"/>
      <c r="C394" s="3"/>
      <c r="D394" s="3"/>
      <c r="E394" s="5"/>
      <c r="F394" s="3"/>
      <c r="G394" s="3"/>
      <c r="H394" s="3"/>
      <c r="I394" s="3"/>
      <c r="J394" s="3"/>
      <c r="K394" s="3"/>
      <c r="L394" s="3"/>
    </row>
    <row r="395" spans="1:12" ht="15.75" customHeight="1" x14ac:dyDescent="0.25">
      <c r="A395" s="1"/>
      <c r="C395" s="3"/>
      <c r="D395" s="3"/>
      <c r="E395" s="5"/>
      <c r="F395" s="3"/>
      <c r="G395" s="3"/>
      <c r="H395" s="3"/>
      <c r="I395" s="3"/>
      <c r="J395" s="3"/>
      <c r="K395" s="3"/>
      <c r="L395" s="3"/>
    </row>
    <row r="396" spans="1:12" ht="15.75" customHeight="1" x14ac:dyDescent="0.25">
      <c r="A396" s="1"/>
      <c r="C396" s="3"/>
      <c r="D396" s="3"/>
      <c r="E396" s="5"/>
      <c r="F396" s="3"/>
      <c r="G396" s="3"/>
      <c r="H396" s="3"/>
      <c r="I396" s="3"/>
      <c r="J396" s="3"/>
      <c r="K396" s="3"/>
      <c r="L396" s="3"/>
    </row>
    <row r="397" spans="1:12" ht="15.75" customHeight="1" x14ac:dyDescent="0.25">
      <c r="A397" s="1"/>
      <c r="C397" s="3"/>
      <c r="D397" s="3"/>
      <c r="E397" s="5"/>
      <c r="F397" s="3"/>
      <c r="G397" s="3"/>
      <c r="H397" s="3"/>
      <c r="I397" s="3"/>
      <c r="J397" s="3"/>
      <c r="K397" s="3"/>
      <c r="L397" s="3"/>
    </row>
    <row r="398" spans="1:12" ht="15.75" customHeight="1" x14ac:dyDescent="0.25">
      <c r="A398" s="1"/>
      <c r="C398" s="3"/>
      <c r="D398" s="3"/>
      <c r="E398" s="5"/>
      <c r="F398" s="3"/>
      <c r="G398" s="3"/>
      <c r="H398" s="3"/>
      <c r="I398" s="3"/>
      <c r="J398" s="3"/>
      <c r="K398" s="3"/>
      <c r="L398" s="3"/>
    </row>
    <row r="399" spans="1:12" ht="15.75" customHeight="1" x14ac:dyDescent="0.25">
      <c r="A399" s="1"/>
      <c r="C399" s="3"/>
      <c r="D399" s="3"/>
      <c r="E399" s="5"/>
      <c r="F399" s="3"/>
      <c r="G399" s="3"/>
      <c r="H399" s="3"/>
      <c r="I399" s="3"/>
      <c r="J399" s="3"/>
      <c r="K399" s="3"/>
      <c r="L399" s="3"/>
    </row>
    <row r="400" spans="1:12" ht="15.75" customHeight="1" x14ac:dyDescent="0.25">
      <c r="A400" s="1"/>
      <c r="C400" s="3"/>
      <c r="D400" s="3"/>
      <c r="E400" s="5"/>
      <c r="F400" s="3"/>
      <c r="G400" s="3"/>
      <c r="H400" s="3"/>
      <c r="I400" s="3"/>
      <c r="J400" s="3"/>
      <c r="K400" s="3"/>
      <c r="L400" s="3"/>
    </row>
    <row r="401" spans="1:12" ht="15.75" customHeight="1" x14ac:dyDescent="0.25">
      <c r="A401" s="1"/>
      <c r="C401" s="3"/>
      <c r="D401" s="3"/>
      <c r="E401" s="5"/>
      <c r="F401" s="3"/>
      <c r="G401" s="3"/>
      <c r="H401" s="3"/>
      <c r="I401" s="3"/>
      <c r="J401" s="3"/>
      <c r="K401" s="3"/>
      <c r="L401" s="3"/>
    </row>
    <row r="402" spans="1:12" ht="15.75" customHeight="1" x14ac:dyDescent="0.25">
      <c r="A402" s="1"/>
      <c r="C402" s="3"/>
      <c r="D402" s="3"/>
      <c r="E402" s="5"/>
      <c r="F402" s="3"/>
      <c r="G402" s="3"/>
      <c r="H402" s="3"/>
      <c r="I402" s="3"/>
      <c r="J402" s="3"/>
      <c r="K402" s="3"/>
      <c r="L402" s="3"/>
    </row>
    <row r="403" spans="1:12" ht="15.75" customHeight="1" x14ac:dyDescent="0.25">
      <c r="A403" s="1"/>
      <c r="C403" s="3"/>
      <c r="D403" s="3"/>
      <c r="E403" s="5"/>
      <c r="F403" s="3"/>
      <c r="G403" s="3"/>
      <c r="H403" s="3"/>
      <c r="I403" s="3"/>
      <c r="J403" s="3"/>
      <c r="K403" s="3"/>
      <c r="L403" s="3"/>
    </row>
    <row r="404" spans="1:12" ht="15.75" customHeight="1" x14ac:dyDescent="0.25">
      <c r="A404" s="1"/>
      <c r="C404" s="3"/>
      <c r="D404" s="3"/>
      <c r="E404" s="5"/>
      <c r="F404" s="3"/>
      <c r="G404" s="3"/>
      <c r="H404" s="3"/>
      <c r="I404" s="3"/>
      <c r="J404" s="3"/>
      <c r="K404" s="3"/>
      <c r="L404" s="3"/>
    </row>
    <row r="405" spans="1:12" ht="15.75" customHeight="1" x14ac:dyDescent="0.25">
      <c r="A405" s="1"/>
      <c r="C405" s="3"/>
      <c r="D405" s="3"/>
      <c r="E405" s="5"/>
      <c r="F405" s="3"/>
      <c r="G405" s="3"/>
      <c r="H405" s="3"/>
      <c r="I405" s="3"/>
      <c r="J405" s="3"/>
      <c r="K405" s="3"/>
      <c r="L405" s="3"/>
    </row>
    <row r="406" spans="1:12" ht="15.75" customHeight="1" x14ac:dyDescent="0.25">
      <c r="A406" s="1"/>
      <c r="C406" s="3"/>
      <c r="D406" s="3"/>
      <c r="E406" s="5"/>
      <c r="F406" s="3"/>
      <c r="G406" s="3"/>
      <c r="H406" s="3"/>
      <c r="I406" s="3"/>
      <c r="J406" s="3"/>
      <c r="K406" s="3"/>
      <c r="L406" s="3"/>
    </row>
    <row r="407" spans="1:12" ht="15.75" customHeight="1" x14ac:dyDescent="0.25">
      <c r="A407" s="1"/>
      <c r="C407" s="3"/>
      <c r="D407" s="3"/>
      <c r="E407" s="5"/>
      <c r="F407" s="3"/>
      <c r="G407" s="3"/>
      <c r="H407" s="3"/>
      <c r="I407" s="3"/>
      <c r="J407" s="3"/>
      <c r="K407" s="3"/>
      <c r="L407" s="3"/>
    </row>
    <row r="408" spans="1:12" ht="15.75" customHeight="1" x14ac:dyDescent="0.25">
      <c r="A408" s="1"/>
      <c r="C408" s="3"/>
      <c r="D408" s="3"/>
      <c r="E408" s="5"/>
      <c r="F408" s="3"/>
      <c r="G408" s="3"/>
      <c r="H408" s="3"/>
      <c r="I408" s="3"/>
      <c r="J408" s="3"/>
      <c r="K408" s="3"/>
      <c r="L408" s="3"/>
    </row>
    <row r="409" spans="1:12" ht="15.75" customHeight="1" x14ac:dyDescent="0.25">
      <c r="A409" s="1"/>
      <c r="C409" s="3"/>
      <c r="D409" s="3"/>
      <c r="E409" s="5"/>
      <c r="F409" s="3"/>
      <c r="G409" s="3"/>
      <c r="H409" s="3"/>
      <c r="I409" s="3"/>
      <c r="J409" s="3"/>
      <c r="K409" s="3"/>
      <c r="L409" s="3"/>
    </row>
    <row r="410" spans="1:12" ht="15.75" customHeight="1" x14ac:dyDescent="0.25">
      <c r="A410" s="1"/>
      <c r="C410" s="3"/>
      <c r="D410" s="3"/>
      <c r="E410" s="5"/>
      <c r="F410" s="3"/>
      <c r="G410" s="3"/>
      <c r="H410" s="3"/>
      <c r="I410" s="3"/>
      <c r="J410" s="3"/>
      <c r="K410" s="3"/>
      <c r="L410" s="3"/>
    </row>
    <row r="411" spans="1:12" ht="15.75" customHeight="1" x14ac:dyDescent="0.25">
      <c r="A411" s="1"/>
      <c r="C411" s="3"/>
      <c r="D411" s="3"/>
      <c r="E411" s="5"/>
      <c r="F411" s="3"/>
      <c r="G411" s="3"/>
      <c r="H411" s="3"/>
      <c r="I411" s="3"/>
      <c r="J411" s="3"/>
      <c r="K411" s="3"/>
      <c r="L411" s="3"/>
    </row>
    <row r="412" spans="1:12" ht="15.75" customHeight="1" x14ac:dyDescent="0.25">
      <c r="A412" s="1"/>
      <c r="C412" s="3"/>
      <c r="D412" s="3"/>
      <c r="E412" s="5"/>
      <c r="F412" s="3"/>
      <c r="G412" s="3"/>
      <c r="H412" s="3"/>
      <c r="I412" s="3"/>
      <c r="J412" s="3"/>
      <c r="K412" s="3"/>
      <c r="L412" s="3"/>
    </row>
    <row r="413" spans="1:12" ht="15.75" customHeight="1" x14ac:dyDescent="0.25">
      <c r="A413" s="1"/>
      <c r="C413" s="3"/>
      <c r="D413" s="3"/>
      <c r="E413" s="5"/>
      <c r="F413" s="3"/>
      <c r="G413" s="3"/>
      <c r="H413" s="3"/>
      <c r="I413" s="3"/>
      <c r="J413" s="3"/>
      <c r="K413" s="3"/>
      <c r="L413" s="3"/>
    </row>
    <row r="414" spans="1:12" ht="15.75" customHeight="1" x14ac:dyDescent="0.25">
      <c r="A414" s="1"/>
      <c r="C414" s="3"/>
      <c r="D414" s="3"/>
      <c r="E414" s="5"/>
      <c r="F414" s="3"/>
      <c r="G414" s="3"/>
      <c r="H414" s="3"/>
      <c r="I414" s="3"/>
      <c r="J414" s="3"/>
      <c r="K414" s="3"/>
      <c r="L414" s="3"/>
    </row>
    <row r="415" spans="1:12" ht="15.75" customHeight="1" x14ac:dyDescent="0.25">
      <c r="A415" s="1"/>
      <c r="C415" s="3"/>
      <c r="D415" s="3"/>
      <c r="E415" s="5"/>
      <c r="F415" s="3"/>
      <c r="G415" s="3"/>
      <c r="H415" s="3"/>
      <c r="I415" s="3"/>
      <c r="J415" s="3"/>
      <c r="K415" s="3"/>
      <c r="L415" s="3"/>
    </row>
    <row r="416" spans="1:12" ht="15.75" customHeight="1" x14ac:dyDescent="0.25">
      <c r="A416" s="1"/>
      <c r="C416" s="3"/>
      <c r="D416" s="3"/>
      <c r="E416" s="5"/>
      <c r="F416" s="3"/>
      <c r="G416" s="3"/>
      <c r="H416" s="3"/>
      <c r="I416" s="3"/>
      <c r="J416" s="3"/>
      <c r="K416" s="3"/>
      <c r="L416" s="3"/>
    </row>
    <row r="417" spans="1:12" ht="15.75" customHeight="1" x14ac:dyDescent="0.25">
      <c r="A417" s="1"/>
      <c r="C417" s="3"/>
      <c r="D417" s="3"/>
      <c r="E417" s="5"/>
      <c r="F417" s="3"/>
      <c r="G417" s="3"/>
      <c r="H417" s="3"/>
      <c r="I417" s="3"/>
      <c r="J417" s="3"/>
      <c r="K417" s="3"/>
      <c r="L417" s="3"/>
    </row>
    <row r="418" spans="1:12" ht="15.75" customHeight="1" x14ac:dyDescent="0.25">
      <c r="A418" s="1"/>
      <c r="C418" s="3"/>
      <c r="D418" s="3"/>
      <c r="E418" s="5"/>
      <c r="F418" s="3"/>
      <c r="G418" s="3"/>
      <c r="H418" s="3"/>
      <c r="I418" s="3"/>
      <c r="J418" s="3"/>
      <c r="K418" s="3"/>
      <c r="L418" s="3"/>
    </row>
    <row r="419" spans="1:12" ht="15.75" customHeight="1" x14ac:dyDescent="0.25">
      <c r="A419" s="1"/>
      <c r="C419" s="3"/>
      <c r="D419" s="3"/>
      <c r="E419" s="5"/>
      <c r="F419" s="3"/>
      <c r="G419" s="3"/>
      <c r="H419" s="3"/>
      <c r="I419" s="3"/>
      <c r="J419" s="3"/>
      <c r="K419" s="3"/>
      <c r="L419" s="3"/>
    </row>
    <row r="420" spans="1:12" ht="15.75" customHeight="1" x14ac:dyDescent="0.25">
      <c r="A420" s="1"/>
      <c r="C420" s="3"/>
      <c r="D420" s="3"/>
      <c r="E420" s="5"/>
      <c r="F420" s="3"/>
      <c r="G420" s="3"/>
      <c r="H420" s="3"/>
      <c r="I420" s="3"/>
      <c r="J420" s="3"/>
      <c r="K420" s="3"/>
      <c r="L420" s="3"/>
    </row>
    <row r="421" spans="1:12" ht="15.75" customHeight="1" x14ac:dyDescent="0.25">
      <c r="A421" s="1"/>
      <c r="C421" s="3"/>
      <c r="D421" s="3"/>
      <c r="E421" s="5"/>
      <c r="F421" s="3"/>
      <c r="G421" s="3"/>
      <c r="H421" s="3"/>
      <c r="I421" s="3"/>
      <c r="J421" s="3"/>
      <c r="K421" s="3"/>
      <c r="L421" s="3"/>
    </row>
    <row r="422" spans="1:12" ht="15.75" customHeight="1" x14ac:dyDescent="0.25">
      <c r="A422" s="1"/>
      <c r="C422" s="3"/>
      <c r="D422" s="3"/>
      <c r="E422" s="5"/>
      <c r="F422" s="3"/>
      <c r="G422" s="3"/>
      <c r="H422" s="3"/>
      <c r="I422" s="3"/>
      <c r="J422" s="3"/>
      <c r="K422" s="3"/>
      <c r="L422" s="3"/>
    </row>
    <row r="423" spans="1:12" ht="15.75" customHeight="1" x14ac:dyDescent="0.25">
      <c r="A423" s="1"/>
      <c r="C423" s="3"/>
      <c r="D423" s="3"/>
      <c r="E423" s="5"/>
      <c r="F423" s="3"/>
      <c r="G423" s="3"/>
      <c r="H423" s="3"/>
      <c r="I423" s="3"/>
      <c r="J423" s="3"/>
      <c r="K423" s="3"/>
      <c r="L423" s="3"/>
    </row>
    <row r="424" spans="1:12" ht="15.75" customHeight="1" x14ac:dyDescent="0.25">
      <c r="A424" s="1"/>
      <c r="C424" s="3"/>
      <c r="D424" s="3"/>
      <c r="E424" s="5"/>
      <c r="F424" s="3"/>
      <c r="G424" s="3"/>
      <c r="H424" s="3"/>
      <c r="I424" s="3"/>
      <c r="J424" s="3"/>
      <c r="K424" s="3"/>
      <c r="L424" s="3"/>
    </row>
    <row r="425" spans="1:12" ht="15.75" customHeight="1" x14ac:dyDescent="0.25">
      <c r="A425" s="1"/>
      <c r="C425" s="3"/>
      <c r="D425" s="3"/>
      <c r="E425" s="5"/>
      <c r="F425" s="3"/>
      <c r="G425" s="3"/>
      <c r="H425" s="3"/>
      <c r="I425" s="3"/>
      <c r="J425" s="3"/>
      <c r="K425" s="3"/>
      <c r="L425" s="3"/>
    </row>
    <row r="426" spans="1:12" ht="15.75" customHeight="1" x14ac:dyDescent="0.25">
      <c r="A426" s="1"/>
      <c r="C426" s="3"/>
      <c r="D426" s="3"/>
      <c r="E426" s="5"/>
      <c r="F426" s="3"/>
      <c r="G426" s="3"/>
      <c r="H426" s="3"/>
      <c r="I426" s="3"/>
      <c r="J426" s="3"/>
      <c r="K426" s="3"/>
      <c r="L426" s="3"/>
    </row>
    <row r="427" spans="1:12" ht="15.75" customHeight="1" x14ac:dyDescent="0.25">
      <c r="A427" s="1"/>
      <c r="C427" s="3"/>
      <c r="D427" s="3"/>
      <c r="E427" s="5"/>
      <c r="F427" s="3"/>
      <c r="G427" s="3"/>
      <c r="H427" s="3"/>
      <c r="I427" s="3"/>
      <c r="J427" s="3"/>
      <c r="K427" s="3"/>
      <c r="L427" s="3"/>
    </row>
    <row r="428" spans="1:12" ht="15.75" customHeight="1" x14ac:dyDescent="0.25">
      <c r="A428" s="1"/>
      <c r="C428" s="3"/>
      <c r="D428" s="3"/>
      <c r="E428" s="5"/>
      <c r="F428" s="3"/>
      <c r="G428" s="3"/>
      <c r="H428" s="3"/>
      <c r="I428" s="3"/>
      <c r="J428" s="3"/>
      <c r="K428" s="3"/>
      <c r="L428" s="3"/>
    </row>
    <row r="429" spans="1:12" ht="15.75" customHeight="1" x14ac:dyDescent="0.25">
      <c r="A429" s="1"/>
      <c r="C429" s="3"/>
      <c r="D429" s="3"/>
      <c r="E429" s="5"/>
      <c r="F429" s="3"/>
      <c r="G429" s="3"/>
      <c r="H429" s="3"/>
      <c r="I429" s="3"/>
      <c r="J429" s="3"/>
      <c r="K429" s="3"/>
      <c r="L429" s="3"/>
    </row>
    <row r="430" spans="1:12" ht="15.75" customHeight="1" x14ac:dyDescent="0.25">
      <c r="A430" s="1"/>
      <c r="C430" s="3"/>
      <c r="D430" s="3"/>
      <c r="E430" s="5"/>
      <c r="F430" s="3"/>
      <c r="G430" s="3"/>
      <c r="H430" s="3"/>
      <c r="I430" s="3"/>
      <c r="J430" s="3"/>
      <c r="K430" s="3"/>
      <c r="L430" s="3"/>
    </row>
    <row r="431" spans="1:12" ht="15.75" customHeight="1" x14ac:dyDescent="0.25">
      <c r="A431" s="1"/>
      <c r="C431" s="3"/>
      <c r="D431" s="3"/>
      <c r="E431" s="5"/>
      <c r="F431" s="3"/>
      <c r="G431" s="3"/>
      <c r="H431" s="3"/>
      <c r="I431" s="3"/>
      <c r="J431" s="3"/>
      <c r="K431" s="3"/>
      <c r="L431" s="3"/>
    </row>
    <row r="432" spans="1:12" ht="15.75" customHeight="1" x14ac:dyDescent="0.25">
      <c r="A432" s="1"/>
      <c r="C432" s="3"/>
      <c r="D432" s="3"/>
      <c r="E432" s="5"/>
      <c r="F432" s="3"/>
      <c r="G432" s="3"/>
      <c r="H432" s="3"/>
      <c r="I432" s="3"/>
      <c r="J432" s="3"/>
      <c r="K432" s="3"/>
      <c r="L432" s="3"/>
    </row>
    <row r="433" spans="1:12" ht="15.75" customHeight="1" x14ac:dyDescent="0.25">
      <c r="A433" s="1"/>
      <c r="C433" s="3"/>
      <c r="D433" s="3"/>
      <c r="E433" s="5"/>
      <c r="F433" s="3"/>
      <c r="G433" s="3"/>
      <c r="H433" s="3"/>
      <c r="I433" s="3"/>
      <c r="J433" s="3"/>
      <c r="K433" s="3"/>
      <c r="L433" s="3"/>
    </row>
    <row r="434" spans="1:12" ht="15.75" customHeight="1" x14ac:dyDescent="0.25">
      <c r="A434" s="1"/>
      <c r="C434" s="3"/>
      <c r="D434" s="3"/>
      <c r="E434" s="5"/>
      <c r="F434" s="3"/>
      <c r="G434" s="3"/>
      <c r="H434" s="3"/>
      <c r="I434" s="3"/>
      <c r="J434" s="3"/>
      <c r="K434" s="3"/>
      <c r="L434" s="3"/>
    </row>
    <row r="435" spans="1:12" ht="15.75" customHeight="1" x14ac:dyDescent="0.25">
      <c r="A435" s="1"/>
      <c r="C435" s="3"/>
      <c r="D435" s="3"/>
      <c r="E435" s="5"/>
      <c r="F435" s="3"/>
      <c r="G435" s="3"/>
      <c r="H435" s="3"/>
      <c r="I435" s="3"/>
      <c r="J435" s="3"/>
      <c r="K435" s="3"/>
      <c r="L435" s="3"/>
    </row>
    <row r="436" spans="1:12" ht="15.75" customHeight="1" x14ac:dyDescent="0.25">
      <c r="A436" s="1"/>
      <c r="C436" s="3"/>
      <c r="D436" s="3"/>
      <c r="E436" s="5"/>
      <c r="F436" s="3"/>
      <c r="G436" s="3"/>
      <c r="H436" s="3"/>
      <c r="I436" s="3"/>
      <c r="J436" s="3"/>
      <c r="K436" s="3"/>
      <c r="L436" s="3"/>
    </row>
    <row r="437" spans="1:12" ht="15.75" customHeight="1" x14ac:dyDescent="0.25">
      <c r="A437" s="1"/>
      <c r="C437" s="3"/>
      <c r="D437" s="3"/>
      <c r="E437" s="5"/>
      <c r="F437" s="3"/>
      <c r="G437" s="3"/>
      <c r="H437" s="3"/>
      <c r="I437" s="3"/>
      <c r="J437" s="3"/>
      <c r="K437" s="3"/>
      <c r="L437" s="3"/>
    </row>
    <row r="438" spans="1:12" ht="15.75" customHeight="1" x14ac:dyDescent="0.25">
      <c r="A438" s="1"/>
      <c r="C438" s="3"/>
      <c r="D438" s="3"/>
      <c r="E438" s="5"/>
      <c r="F438" s="3"/>
      <c r="G438" s="3"/>
      <c r="H438" s="3"/>
      <c r="I438" s="3"/>
      <c r="J438" s="3"/>
      <c r="K438" s="3"/>
      <c r="L438" s="3"/>
    </row>
    <row r="439" spans="1:12" ht="15.75" customHeight="1" x14ac:dyDescent="0.25">
      <c r="A439" s="1"/>
      <c r="C439" s="3"/>
      <c r="D439" s="3"/>
      <c r="E439" s="5"/>
      <c r="F439" s="3"/>
      <c r="G439" s="3"/>
      <c r="H439" s="3"/>
      <c r="I439" s="3"/>
      <c r="J439" s="3"/>
      <c r="K439" s="3"/>
      <c r="L439" s="3"/>
    </row>
    <row r="440" spans="1:12" ht="15.75" customHeight="1" x14ac:dyDescent="0.25">
      <c r="A440" s="1"/>
      <c r="C440" s="3"/>
      <c r="D440" s="3"/>
      <c r="E440" s="5"/>
      <c r="F440" s="3"/>
      <c r="G440" s="3"/>
      <c r="H440" s="3"/>
      <c r="I440" s="3"/>
      <c r="J440" s="3"/>
      <c r="K440" s="3"/>
      <c r="L440" s="3"/>
    </row>
    <row r="441" spans="1:12" ht="15.75" customHeight="1" x14ac:dyDescent="0.25">
      <c r="A441" s="1"/>
      <c r="C441" s="3"/>
      <c r="D441" s="3"/>
      <c r="E441" s="5"/>
      <c r="F441" s="3"/>
      <c r="G441" s="3"/>
      <c r="H441" s="3"/>
      <c r="I441" s="3"/>
      <c r="J441" s="3"/>
      <c r="K441" s="3"/>
      <c r="L441" s="3"/>
    </row>
    <row r="442" spans="1:12" ht="15.75" customHeight="1" x14ac:dyDescent="0.25">
      <c r="A442" s="1"/>
      <c r="C442" s="3"/>
      <c r="D442" s="3"/>
      <c r="E442" s="5"/>
      <c r="F442" s="3"/>
      <c r="G442" s="3"/>
      <c r="H442" s="3"/>
      <c r="I442" s="3"/>
      <c r="J442" s="3"/>
      <c r="K442" s="3"/>
      <c r="L442" s="3"/>
    </row>
    <row r="443" spans="1:12" ht="15.75" customHeight="1" x14ac:dyDescent="0.25">
      <c r="A443" s="1"/>
      <c r="C443" s="3"/>
      <c r="D443" s="3"/>
      <c r="E443" s="5"/>
      <c r="F443" s="3"/>
      <c r="G443" s="3"/>
      <c r="H443" s="3"/>
      <c r="I443" s="3"/>
      <c r="J443" s="3"/>
      <c r="K443" s="3"/>
      <c r="L443" s="3"/>
    </row>
    <row r="444" spans="1:12" ht="15.75" customHeight="1" x14ac:dyDescent="0.25">
      <c r="A444" s="1"/>
      <c r="C444" s="3"/>
      <c r="D444" s="3"/>
      <c r="E444" s="5"/>
      <c r="F444" s="3"/>
      <c r="G444" s="3"/>
      <c r="H444" s="3"/>
      <c r="I444" s="3"/>
      <c r="J444" s="3"/>
      <c r="K444" s="3"/>
      <c r="L444" s="3"/>
    </row>
    <row r="445" spans="1:12" ht="15.75" customHeight="1" x14ac:dyDescent="0.25">
      <c r="A445" s="1"/>
      <c r="C445" s="3"/>
      <c r="D445" s="3"/>
      <c r="E445" s="5"/>
      <c r="F445" s="3"/>
      <c r="G445" s="3"/>
      <c r="H445" s="3"/>
      <c r="I445" s="3"/>
      <c r="J445" s="3"/>
      <c r="K445" s="3"/>
      <c r="L445" s="3"/>
    </row>
    <row r="446" spans="1:12" ht="15.75" customHeight="1" x14ac:dyDescent="0.25">
      <c r="A446" s="1"/>
      <c r="C446" s="3"/>
      <c r="D446" s="3"/>
      <c r="E446" s="5"/>
      <c r="F446" s="3"/>
      <c r="G446" s="3"/>
      <c r="H446" s="3"/>
      <c r="I446" s="3"/>
      <c r="J446" s="3"/>
      <c r="K446" s="3"/>
      <c r="L446" s="3"/>
    </row>
    <row r="447" spans="1:12" ht="15.75" customHeight="1" x14ac:dyDescent="0.25">
      <c r="A447" s="1"/>
      <c r="C447" s="3"/>
      <c r="D447" s="3"/>
      <c r="E447" s="5"/>
      <c r="F447" s="3"/>
      <c r="G447" s="3"/>
      <c r="H447" s="3"/>
      <c r="I447" s="3"/>
      <c r="J447" s="3"/>
      <c r="K447" s="3"/>
      <c r="L447" s="3"/>
    </row>
    <row r="448" spans="1:12" ht="15.75" customHeight="1" x14ac:dyDescent="0.25">
      <c r="A448" s="1"/>
      <c r="C448" s="3"/>
      <c r="D448" s="3"/>
      <c r="E448" s="5"/>
      <c r="F448" s="3"/>
      <c r="G448" s="3"/>
      <c r="H448" s="3"/>
      <c r="I448" s="3"/>
      <c r="J448" s="3"/>
      <c r="K448" s="3"/>
      <c r="L448" s="3"/>
    </row>
    <row r="449" spans="1:12" ht="15.75" customHeight="1" x14ac:dyDescent="0.25">
      <c r="A449" s="1"/>
      <c r="C449" s="3"/>
      <c r="D449" s="3"/>
      <c r="E449" s="5"/>
      <c r="F449" s="3"/>
      <c r="G449" s="3"/>
      <c r="H449" s="3"/>
      <c r="I449" s="3"/>
      <c r="J449" s="3"/>
      <c r="K449" s="3"/>
      <c r="L449" s="3"/>
    </row>
    <row r="450" spans="1:12" ht="15.75" customHeight="1" x14ac:dyDescent="0.25">
      <c r="A450" s="1"/>
      <c r="C450" s="3"/>
      <c r="D450" s="3"/>
      <c r="E450" s="5"/>
      <c r="F450" s="3"/>
      <c r="G450" s="3"/>
      <c r="H450" s="3"/>
      <c r="I450" s="3"/>
      <c r="J450" s="3"/>
      <c r="K450" s="3"/>
      <c r="L450" s="3"/>
    </row>
    <row r="451" spans="1:12" ht="15.75" customHeight="1" x14ac:dyDescent="0.25">
      <c r="A451" s="1"/>
      <c r="C451" s="3"/>
      <c r="D451" s="3"/>
      <c r="E451" s="5"/>
      <c r="F451" s="3"/>
      <c r="G451" s="3"/>
      <c r="H451" s="3"/>
      <c r="I451" s="3"/>
      <c r="J451" s="3"/>
      <c r="K451" s="3"/>
      <c r="L451" s="3"/>
    </row>
    <row r="452" spans="1:12" ht="15.75" customHeight="1" x14ac:dyDescent="0.25">
      <c r="A452" s="1"/>
      <c r="C452" s="3"/>
      <c r="D452" s="3"/>
      <c r="E452" s="5"/>
      <c r="F452" s="3"/>
      <c r="G452" s="3"/>
      <c r="H452" s="3"/>
      <c r="I452" s="3"/>
      <c r="J452" s="3"/>
      <c r="K452" s="3"/>
      <c r="L452" s="3"/>
    </row>
    <row r="453" spans="1:12" ht="15.75" customHeight="1" x14ac:dyDescent="0.25">
      <c r="A453" s="1"/>
      <c r="C453" s="3"/>
      <c r="D453" s="3"/>
      <c r="E453" s="5"/>
      <c r="F453" s="3"/>
      <c r="G453" s="3"/>
      <c r="H453" s="3"/>
      <c r="I453" s="3"/>
      <c r="J453" s="3"/>
      <c r="K453" s="3"/>
      <c r="L453" s="3"/>
    </row>
    <row r="454" spans="1:12" ht="15.75" customHeight="1" x14ac:dyDescent="0.25">
      <c r="A454" s="1"/>
      <c r="C454" s="3"/>
      <c r="D454" s="3"/>
      <c r="E454" s="5"/>
      <c r="F454" s="3"/>
      <c r="G454" s="3"/>
      <c r="H454" s="3"/>
      <c r="I454" s="3"/>
      <c r="J454" s="3"/>
      <c r="K454" s="3"/>
      <c r="L454" s="3"/>
    </row>
    <row r="455" spans="1:12" ht="15.75" customHeight="1" x14ac:dyDescent="0.25">
      <c r="A455" s="1"/>
      <c r="C455" s="3"/>
      <c r="D455" s="3"/>
      <c r="E455" s="5"/>
      <c r="F455" s="3"/>
      <c r="G455" s="3"/>
      <c r="H455" s="3"/>
      <c r="I455" s="3"/>
      <c r="J455" s="3"/>
      <c r="K455" s="3"/>
      <c r="L455" s="3"/>
    </row>
    <row r="456" spans="1:12" ht="15.75" customHeight="1" x14ac:dyDescent="0.25">
      <c r="A456" s="1"/>
      <c r="C456" s="3"/>
      <c r="D456" s="3"/>
      <c r="E456" s="5"/>
      <c r="F456" s="3"/>
      <c r="G456" s="3"/>
      <c r="H456" s="3"/>
      <c r="I456" s="3"/>
      <c r="J456" s="3"/>
      <c r="K456" s="3"/>
      <c r="L456" s="3"/>
    </row>
    <row r="457" spans="1:12" ht="15.75" customHeight="1" x14ac:dyDescent="0.25">
      <c r="A457" s="1"/>
      <c r="C457" s="3"/>
      <c r="D457" s="3"/>
      <c r="E457" s="5"/>
      <c r="F457" s="3"/>
      <c r="G457" s="3"/>
      <c r="H457" s="3"/>
      <c r="I457" s="3"/>
      <c r="J457" s="3"/>
      <c r="K457" s="3"/>
      <c r="L457" s="3"/>
    </row>
    <row r="458" spans="1:12" ht="15.75" customHeight="1" x14ac:dyDescent="0.25">
      <c r="A458" s="1"/>
      <c r="C458" s="3"/>
      <c r="D458" s="3"/>
      <c r="E458" s="5"/>
      <c r="F458" s="3"/>
      <c r="G458" s="3"/>
      <c r="H458" s="3"/>
      <c r="I458" s="3"/>
      <c r="J458" s="3"/>
      <c r="K458" s="3"/>
      <c r="L458" s="3"/>
    </row>
    <row r="459" spans="1:12" ht="15.75" customHeight="1" x14ac:dyDescent="0.25">
      <c r="A459" s="1"/>
      <c r="C459" s="3"/>
      <c r="D459" s="3"/>
      <c r="E459" s="5"/>
      <c r="F459" s="3"/>
      <c r="G459" s="3"/>
      <c r="H459" s="3"/>
      <c r="I459" s="3"/>
      <c r="J459" s="3"/>
      <c r="K459" s="3"/>
      <c r="L459" s="3"/>
    </row>
    <row r="460" spans="1:12" ht="15.75" customHeight="1" x14ac:dyDescent="0.25">
      <c r="A460" s="1"/>
      <c r="C460" s="3"/>
      <c r="D460" s="3"/>
      <c r="E460" s="5"/>
      <c r="F460" s="3"/>
      <c r="G460" s="3"/>
      <c r="H460" s="3"/>
      <c r="I460" s="3"/>
      <c r="J460" s="3"/>
      <c r="K460" s="3"/>
      <c r="L460" s="3"/>
    </row>
    <row r="461" spans="1:12" ht="15.75" customHeight="1" x14ac:dyDescent="0.25">
      <c r="A461" s="1"/>
      <c r="C461" s="3"/>
      <c r="D461" s="3"/>
      <c r="E461" s="5"/>
      <c r="F461" s="3"/>
      <c r="G461" s="3"/>
      <c r="H461" s="3"/>
      <c r="I461" s="3"/>
      <c r="J461" s="3"/>
      <c r="K461" s="3"/>
      <c r="L461" s="3"/>
    </row>
    <row r="462" spans="1:12" ht="15.75" customHeight="1" x14ac:dyDescent="0.25">
      <c r="A462" s="1"/>
      <c r="C462" s="3"/>
      <c r="D462" s="3"/>
      <c r="E462" s="5"/>
      <c r="F462" s="3"/>
      <c r="G462" s="3"/>
      <c r="H462" s="3"/>
      <c r="I462" s="3"/>
      <c r="J462" s="3"/>
      <c r="K462" s="3"/>
      <c r="L462" s="3"/>
    </row>
    <row r="463" spans="1:12" ht="15.75" customHeight="1" x14ac:dyDescent="0.25">
      <c r="A463" s="1"/>
      <c r="C463" s="3"/>
      <c r="D463" s="3"/>
      <c r="E463" s="5"/>
      <c r="F463" s="3"/>
      <c r="G463" s="3"/>
      <c r="H463" s="3"/>
      <c r="I463" s="3"/>
      <c r="J463" s="3"/>
      <c r="K463" s="3"/>
      <c r="L463" s="3"/>
    </row>
    <row r="464" spans="1:12" ht="15.75" customHeight="1" x14ac:dyDescent="0.25">
      <c r="A464" s="1"/>
      <c r="C464" s="3"/>
      <c r="D464" s="3"/>
      <c r="E464" s="5"/>
      <c r="F464" s="3"/>
      <c r="G464" s="3"/>
      <c r="H464" s="3"/>
      <c r="I464" s="3"/>
      <c r="J464" s="3"/>
      <c r="K464" s="3"/>
      <c r="L464" s="3"/>
    </row>
    <row r="465" spans="1:12" ht="15.75" customHeight="1" x14ac:dyDescent="0.25">
      <c r="A465" s="1"/>
      <c r="C465" s="3"/>
      <c r="D465" s="3"/>
      <c r="E465" s="5"/>
      <c r="F465" s="3"/>
      <c r="G465" s="3"/>
      <c r="H465" s="3"/>
      <c r="I465" s="3"/>
      <c r="J465" s="3"/>
      <c r="K465" s="3"/>
      <c r="L465" s="3"/>
    </row>
    <row r="466" spans="1:12" ht="15.75" customHeight="1" x14ac:dyDescent="0.25">
      <c r="A466" s="1"/>
      <c r="C466" s="3"/>
      <c r="D466" s="3"/>
      <c r="E466" s="5"/>
      <c r="F466" s="3"/>
      <c r="G466" s="3"/>
      <c r="H466" s="3"/>
      <c r="I466" s="3"/>
      <c r="J466" s="3"/>
      <c r="K466" s="3"/>
      <c r="L466" s="3"/>
    </row>
    <row r="467" spans="1:12" ht="15.75" customHeight="1" x14ac:dyDescent="0.25">
      <c r="A467" s="1"/>
      <c r="C467" s="3"/>
      <c r="D467" s="3"/>
      <c r="E467" s="5"/>
      <c r="F467" s="3"/>
      <c r="G467" s="3"/>
      <c r="H467" s="3"/>
      <c r="I467" s="3"/>
      <c r="J467" s="3"/>
      <c r="K467" s="3"/>
      <c r="L467" s="3"/>
    </row>
    <row r="468" spans="1:12" ht="15.75" customHeight="1" x14ac:dyDescent="0.25">
      <c r="A468" s="1"/>
      <c r="C468" s="3"/>
      <c r="D468" s="3"/>
      <c r="E468" s="5"/>
      <c r="F468" s="3"/>
      <c r="G468" s="3"/>
      <c r="H468" s="3"/>
      <c r="I468" s="3"/>
      <c r="J468" s="3"/>
      <c r="K468" s="3"/>
      <c r="L468" s="3"/>
    </row>
    <row r="469" spans="1:12" ht="15.75" customHeight="1" x14ac:dyDescent="0.25">
      <c r="A469" s="1"/>
      <c r="C469" s="3"/>
      <c r="D469" s="3"/>
      <c r="E469" s="5"/>
      <c r="F469" s="3"/>
      <c r="G469" s="3"/>
      <c r="H469" s="3"/>
      <c r="I469" s="3"/>
      <c r="J469" s="3"/>
      <c r="K469" s="3"/>
      <c r="L469" s="3"/>
    </row>
    <row r="470" spans="1:12" ht="15.75" customHeight="1" x14ac:dyDescent="0.25">
      <c r="A470" s="1"/>
      <c r="C470" s="3"/>
      <c r="D470" s="3"/>
      <c r="E470" s="5"/>
      <c r="F470" s="3"/>
      <c r="G470" s="3"/>
      <c r="H470" s="3"/>
      <c r="I470" s="3"/>
      <c r="J470" s="3"/>
      <c r="K470" s="3"/>
      <c r="L470" s="3"/>
    </row>
    <row r="471" spans="1:12" ht="15.75" customHeight="1" x14ac:dyDescent="0.25">
      <c r="A471" s="1"/>
      <c r="C471" s="3"/>
      <c r="D471" s="3"/>
      <c r="E471" s="5"/>
      <c r="F471" s="3"/>
      <c r="G471" s="3"/>
      <c r="H471" s="3"/>
      <c r="I471" s="3"/>
      <c r="J471" s="3"/>
      <c r="K471" s="3"/>
      <c r="L471" s="3"/>
    </row>
    <row r="472" spans="1:12" ht="15.75" customHeight="1" x14ac:dyDescent="0.25">
      <c r="A472" s="1"/>
      <c r="C472" s="3"/>
      <c r="D472" s="3"/>
      <c r="E472" s="5"/>
      <c r="F472" s="3"/>
      <c r="G472" s="3"/>
      <c r="H472" s="3"/>
      <c r="I472" s="3"/>
      <c r="J472" s="3"/>
      <c r="K472" s="3"/>
      <c r="L472" s="3"/>
    </row>
    <row r="473" spans="1:12" ht="15.75" customHeight="1" x14ac:dyDescent="0.25">
      <c r="A473" s="1"/>
      <c r="C473" s="3"/>
      <c r="D473" s="3"/>
      <c r="E473" s="5"/>
      <c r="F473" s="3"/>
      <c r="G473" s="3"/>
      <c r="H473" s="3"/>
      <c r="I473" s="3"/>
      <c r="J473" s="3"/>
      <c r="K473" s="3"/>
      <c r="L473" s="3"/>
    </row>
    <row r="474" spans="1:12" ht="15.75" customHeight="1" x14ac:dyDescent="0.25">
      <c r="A474" s="1"/>
      <c r="C474" s="3"/>
      <c r="D474" s="3"/>
      <c r="E474" s="5"/>
      <c r="F474" s="3"/>
      <c r="G474" s="3"/>
      <c r="H474" s="3"/>
      <c r="I474" s="3"/>
      <c r="J474" s="3"/>
      <c r="K474" s="3"/>
      <c r="L474" s="3"/>
    </row>
    <row r="475" spans="1:12" ht="15.75" customHeight="1" x14ac:dyDescent="0.25">
      <c r="A475" s="1"/>
      <c r="C475" s="3"/>
      <c r="D475" s="3"/>
      <c r="E475" s="5"/>
      <c r="F475" s="3"/>
      <c r="G475" s="3"/>
      <c r="H475" s="3"/>
      <c r="I475" s="3"/>
      <c r="J475" s="3"/>
      <c r="K475" s="3"/>
      <c r="L475" s="3"/>
    </row>
    <row r="476" spans="1:12" ht="15.75" customHeight="1" x14ac:dyDescent="0.25">
      <c r="A476" s="1"/>
      <c r="C476" s="3"/>
      <c r="D476" s="3"/>
      <c r="E476" s="5"/>
      <c r="F476" s="3"/>
      <c r="G476" s="3"/>
      <c r="H476" s="3"/>
      <c r="I476" s="3"/>
      <c r="J476" s="3"/>
      <c r="K476" s="3"/>
      <c r="L476" s="3"/>
    </row>
    <row r="477" spans="1:12" ht="15.75" customHeight="1" x14ac:dyDescent="0.25">
      <c r="A477" s="1"/>
      <c r="C477" s="3"/>
      <c r="D477" s="3"/>
      <c r="E477" s="5"/>
      <c r="F477" s="3"/>
      <c r="G477" s="3"/>
      <c r="H477" s="3"/>
      <c r="I477" s="3"/>
      <c r="J477" s="3"/>
      <c r="K477" s="3"/>
      <c r="L477" s="3"/>
    </row>
    <row r="478" spans="1:12" ht="15.75" customHeight="1" x14ac:dyDescent="0.25">
      <c r="A478" s="1"/>
      <c r="C478" s="3"/>
      <c r="D478" s="3"/>
      <c r="E478" s="5"/>
      <c r="F478" s="3"/>
      <c r="G478" s="3"/>
      <c r="H478" s="3"/>
      <c r="I478" s="3"/>
      <c r="J478" s="3"/>
      <c r="K478" s="3"/>
      <c r="L478" s="3"/>
    </row>
    <row r="479" spans="1:12" ht="15.75" customHeight="1" x14ac:dyDescent="0.25">
      <c r="A479" s="1"/>
      <c r="C479" s="3"/>
      <c r="D479" s="3"/>
      <c r="E479" s="5"/>
      <c r="F479" s="3"/>
      <c r="G479" s="3"/>
      <c r="H479" s="3"/>
      <c r="I479" s="3"/>
      <c r="J479" s="3"/>
      <c r="K479" s="3"/>
      <c r="L479" s="3"/>
    </row>
    <row r="480" spans="1:12" ht="15.75" customHeight="1" x14ac:dyDescent="0.25">
      <c r="A480" s="1"/>
      <c r="C480" s="3"/>
      <c r="D480" s="3"/>
      <c r="E480" s="5"/>
      <c r="F480" s="3"/>
      <c r="G480" s="3"/>
      <c r="H480" s="3"/>
      <c r="I480" s="3"/>
      <c r="J480" s="3"/>
      <c r="K480" s="3"/>
      <c r="L480" s="3"/>
    </row>
    <row r="481" spans="1:12" ht="15.75" customHeight="1" x14ac:dyDescent="0.25">
      <c r="A481" s="1"/>
      <c r="C481" s="3"/>
      <c r="D481" s="3"/>
      <c r="E481" s="5"/>
      <c r="F481" s="3"/>
      <c r="G481" s="3"/>
      <c r="H481" s="3"/>
      <c r="I481" s="3"/>
      <c r="J481" s="3"/>
      <c r="K481" s="3"/>
      <c r="L481" s="3"/>
    </row>
    <row r="482" spans="1:12" ht="15.75" customHeight="1" x14ac:dyDescent="0.25">
      <c r="A482" s="1"/>
      <c r="C482" s="3"/>
      <c r="D482" s="3"/>
      <c r="E482" s="5"/>
      <c r="F482" s="3"/>
      <c r="G482" s="3"/>
      <c r="H482" s="3"/>
      <c r="I482" s="3"/>
      <c r="J482" s="3"/>
      <c r="K482" s="3"/>
      <c r="L482" s="3"/>
    </row>
    <row r="483" spans="1:12" ht="15.75" customHeight="1" x14ac:dyDescent="0.25">
      <c r="A483" s="1"/>
      <c r="C483" s="3"/>
      <c r="D483" s="3"/>
      <c r="E483" s="5"/>
      <c r="F483" s="3"/>
      <c r="G483" s="3"/>
      <c r="H483" s="3"/>
      <c r="I483" s="3"/>
      <c r="J483" s="3"/>
      <c r="K483" s="3"/>
      <c r="L483" s="3"/>
    </row>
    <row r="484" spans="1:12" ht="15.75" customHeight="1" x14ac:dyDescent="0.25">
      <c r="A484" s="1"/>
      <c r="C484" s="3"/>
      <c r="D484" s="3"/>
      <c r="E484" s="5"/>
      <c r="F484" s="3"/>
      <c r="G484" s="3"/>
      <c r="H484" s="3"/>
      <c r="I484" s="3"/>
      <c r="J484" s="3"/>
      <c r="K484" s="3"/>
      <c r="L484" s="3"/>
    </row>
    <row r="485" spans="1:12" ht="15.75" customHeight="1" x14ac:dyDescent="0.25">
      <c r="A485" s="1"/>
      <c r="C485" s="3"/>
      <c r="D485" s="3"/>
      <c r="E485" s="5"/>
      <c r="F485" s="3"/>
      <c r="G485" s="3"/>
      <c r="H485" s="3"/>
      <c r="I485" s="3"/>
      <c r="J485" s="3"/>
      <c r="K485" s="3"/>
      <c r="L485" s="3"/>
    </row>
    <row r="486" spans="1:12" ht="15.75" customHeight="1" x14ac:dyDescent="0.25">
      <c r="A486" s="1"/>
      <c r="C486" s="3"/>
      <c r="D486" s="3"/>
      <c r="E486" s="5"/>
      <c r="F486" s="3"/>
      <c r="G486" s="3"/>
      <c r="H486" s="3"/>
      <c r="I486" s="3"/>
      <c r="J486" s="3"/>
      <c r="K486" s="3"/>
      <c r="L486" s="3"/>
    </row>
    <row r="487" spans="1:12" ht="15.75" customHeight="1" x14ac:dyDescent="0.25">
      <c r="A487" s="1"/>
      <c r="C487" s="3"/>
      <c r="D487" s="3"/>
      <c r="E487" s="5"/>
      <c r="F487" s="3"/>
      <c r="G487" s="3"/>
      <c r="H487" s="3"/>
      <c r="I487" s="3"/>
      <c r="J487" s="3"/>
      <c r="K487" s="3"/>
      <c r="L487" s="3"/>
    </row>
    <row r="488" spans="1:12" ht="15.75" customHeight="1" x14ac:dyDescent="0.25">
      <c r="A488" s="1"/>
      <c r="C488" s="3"/>
      <c r="D488" s="3"/>
      <c r="E488" s="5"/>
      <c r="F488" s="3"/>
      <c r="G488" s="3"/>
      <c r="H488" s="3"/>
      <c r="I488" s="3"/>
      <c r="J488" s="3"/>
      <c r="K488" s="3"/>
      <c r="L488" s="3"/>
    </row>
    <row r="489" spans="1:12" ht="15.75" customHeight="1" x14ac:dyDescent="0.25">
      <c r="A489" s="1"/>
      <c r="C489" s="3"/>
      <c r="D489" s="3"/>
      <c r="E489" s="5"/>
      <c r="F489" s="3"/>
      <c r="G489" s="3"/>
      <c r="H489" s="3"/>
      <c r="I489" s="3"/>
      <c r="J489" s="3"/>
      <c r="K489" s="3"/>
      <c r="L489" s="3"/>
    </row>
    <row r="490" spans="1:12" ht="15.75" customHeight="1" x14ac:dyDescent="0.25">
      <c r="A490" s="1"/>
      <c r="C490" s="3"/>
      <c r="D490" s="3"/>
      <c r="E490" s="5"/>
      <c r="F490" s="3"/>
      <c r="G490" s="3"/>
      <c r="H490" s="3"/>
      <c r="I490" s="3"/>
      <c r="J490" s="3"/>
      <c r="K490" s="3"/>
      <c r="L490" s="3"/>
    </row>
    <row r="491" spans="1:12" ht="15.75" customHeight="1" x14ac:dyDescent="0.25">
      <c r="A491" s="1"/>
      <c r="C491" s="3"/>
      <c r="D491" s="3"/>
      <c r="E491" s="5"/>
      <c r="F491" s="3"/>
      <c r="G491" s="3"/>
      <c r="H491" s="3"/>
      <c r="I491" s="3"/>
      <c r="J491" s="3"/>
      <c r="K491" s="3"/>
      <c r="L491" s="3"/>
    </row>
    <row r="492" spans="1:12" ht="15.75" customHeight="1" x14ac:dyDescent="0.25">
      <c r="A492" s="1"/>
      <c r="C492" s="3"/>
      <c r="D492" s="3"/>
      <c r="E492" s="5"/>
      <c r="F492" s="3"/>
      <c r="G492" s="3"/>
      <c r="H492" s="3"/>
      <c r="I492" s="3"/>
      <c r="J492" s="3"/>
      <c r="K492" s="3"/>
      <c r="L492" s="3"/>
    </row>
    <row r="493" spans="1:12" ht="15.75" customHeight="1" x14ac:dyDescent="0.25">
      <c r="A493" s="1"/>
      <c r="C493" s="3"/>
      <c r="D493" s="3"/>
      <c r="E493" s="5"/>
      <c r="F493" s="3"/>
      <c r="G493" s="3"/>
      <c r="H493" s="3"/>
      <c r="I493" s="3"/>
      <c r="J493" s="3"/>
      <c r="K493" s="3"/>
      <c r="L493" s="3"/>
    </row>
    <row r="494" spans="1:12" ht="15.75" customHeight="1" x14ac:dyDescent="0.25">
      <c r="A494" s="1"/>
      <c r="C494" s="3"/>
      <c r="D494" s="3"/>
      <c r="E494" s="5"/>
      <c r="F494" s="3"/>
      <c r="G494" s="3"/>
      <c r="H494" s="3"/>
      <c r="I494" s="3"/>
      <c r="J494" s="3"/>
      <c r="K494" s="3"/>
      <c r="L494" s="3"/>
    </row>
    <row r="495" spans="1:12" ht="15.75" customHeight="1" x14ac:dyDescent="0.25">
      <c r="A495" s="1"/>
      <c r="C495" s="3"/>
      <c r="D495" s="3"/>
      <c r="E495" s="5"/>
      <c r="F495" s="3"/>
      <c r="G495" s="3"/>
      <c r="H495" s="3"/>
      <c r="I495" s="3"/>
      <c r="J495" s="3"/>
      <c r="K495" s="3"/>
      <c r="L495" s="3"/>
    </row>
    <row r="496" spans="1:12" ht="15.75" customHeight="1" x14ac:dyDescent="0.25">
      <c r="A496" s="1"/>
      <c r="C496" s="3"/>
      <c r="D496" s="3"/>
      <c r="E496" s="5"/>
      <c r="F496" s="3"/>
      <c r="G496" s="3"/>
      <c r="H496" s="3"/>
      <c r="I496" s="3"/>
      <c r="J496" s="3"/>
      <c r="K496" s="3"/>
      <c r="L496" s="3"/>
    </row>
    <row r="497" spans="1:12" ht="15.75" customHeight="1" x14ac:dyDescent="0.25">
      <c r="A497" s="1"/>
      <c r="C497" s="3"/>
      <c r="D497" s="3"/>
      <c r="E497" s="5"/>
      <c r="F497" s="3"/>
      <c r="G497" s="3"/>
      <c r="H497" s="3"/>
      <c r="I497" s="3"/>
      <c r="J497" s="3"/>
      <c r="K497" s="3"/>
      <c r="L497" s="3"/>
    </row>
    <row r="498" spans="1:12" ht="15.75" customHeight="1" x14ac:dyDescent="0.25">
      <c r="A498" s="1"/>
      <c r="C498" s="3"/>
      <c r="D498" s="3"/>
      <c r="E498" s="5"/>
      <c r="F498" s="3"/>
      <c r="G498" s="3"/>
      <c r="H498" s="3"/>
      <c r="I498" s="3"/>
      <c r="J498" s="3"/>
      <c r="K498" s="3"/>
      <c r="L498" s="3"/>
    </row>
    <row r="499" spans="1:12" ht="15.75" customHeight="1" x14ac:dyDescent="0.25">
      <c r="A499" s="1"/>
      <c r="C499" s="3"/>
      <c r="D499" s="3"/>
      <c r="E499" s="5"/>
      <c r="F499" s="3"/>
      <c r="G499" s="3"/>
      <c r="H499" s="3"/>
      <c r="I499" s="3"/>
      <c r="J499" s="3"/>
      <c r="K499" s="3"/>
      <c r="L499" s="3"/>
    </row>
    <row r="500" spans="1:12" ht="15.75" customHeight="1" x14ac:dyDescent="0.25">
      <c r="A500" s="1"/>
      <c r="C500" s="3"/>
      <c r="D500" s="3"/>
      <c r="E500" s="5"/>
      <c r="F500" s="3"/>
      <c r="G500" s="3"/>
      <c r="H500" s="3"/>
      <c r="I500" s="3"/>
      <c r="J500" s="3"/>
      <c r="K500" s="3"/>
      <c r="L500" s="3"/>
    </row>
    <row r="501" spans="1:12" ht="15.75" customHeight="1" x14ac:dyDescent="0.25">
      <c r="A501" s="1"/>
      <c r="C501" s="3"/>
      <c r="D501" s="3"/>
      <c r="E501" s="5"/>
      <c r="F501" s="3"/>
      <c r="G501" s="3"/>
      <c r="H501" s="3"/>
      <c r="I501" s="3"/>
      <c r="J501" s="3"/>
      <c r="K501" s="3"/>
      <c r="L501" s="3"/>
    </row>
    <row r="502" spans="1:12" ht="15.75" customHeight="1" x14ac:dyDescent="0.25">
      <c r="A502" s="1"/>
      <c r="C502" s="3"/>
      <c r="D502" s="3"/>
      <c r="E502" s="5"/>
      <c r="F502" s="3"/>
      <c r="G502" s="3"/>
      <c r="H502" s="3"/>
      <c r="I502" s="3"/>
      <c r="J502" s="3"/>
      <c r="K502" s="3"/>
      <c r="L502" s="3"/>
    </row>
    <row r="503" spans="1:12" ht="15.75" customHeight="1" x14ac:dyDescent="0.25">
      <c r="A503" s="1"/>
      <c r="C503" s="3"/>
      <c r="D503" s="3"/>
      <c r="E503" s="5"/>
      <c r="F503" s="3"/>
      <c r="G503" s="3"/>
      <c r="H503" s="3"/>
      <c r="I503" s="3"/>
      <c r="J503" s="3"/>
      <c r="K503" s="3"/>
      <c r="L503" s="3"/>
    </row>
    <row r="504" spans="1:12" ht="15.75" customHeight="1" x14ac:dyDescent="0.25">
      <c r="A504" s="1"/>
      <c r="C504" s="3"/>
      <c r="D504" s="3"/>
      <c r="E504" s="5"/>
      <c r="F504" s="3"/>
      <c r="G504" s="3"/>
      <c r="H504" s="3"/>
      <c r="I504" s="3"/>
      <c r="J504" s="3"/>
      <c r="K504" s="3"/>
      <c r="L504" s="3"/>
    </row>
    <row r="505" spans="1:12" ht="15.75" customHeight="1" x14ac:dyDescent="0.25">
      <c r="A505" s="1"/>
      <c r="C505" s="3"/>
      <c r="D505" s="3"/>
      <c r="E505" s="5"/>
      <c r="F505" s="3"/>
      <c r="G505" s="3"/>
      <c r="H505" s="3"/>
      <c r="I505" s="3"/>
      <c r="J505" s="3"/>
      <c r="K505" s="3"/>
      <c r="L505" s="3"/>
    </row>
    <row r="506" spans="1:12" ht="15.75" customHeight="1" x14ac:dyDescent="0.25">
      <c r="A506" s="1"/>
      <c r="C506" s="3"/>
      <c r="D506" s="3"/>
      <c r="E506" s="5"/>
      <c r="F506" s="3"/>
      <c r="G506" s="3"/>
      <c r="H506" s="3"/>
      <c r="I506" s="3"/>
      <c r="J506" s="3"/>
      <c r="K506" s="3"/>
      <c r="L506" s="3"/>
    </row>
    <row r="507" spans="1:12" ht="15.75" customHeight="1" x14ac:dyDescent="0.25">
      <c r="A507" s="1"/>
      <c r="C507" s="3"/>
      <c r="D507" s="3"/>
      <c r="E507" s="5"/>
      <c r="F507" s="3"/>
      <c r="G507" s="3"/>
      <c r="H507" s="3"/>
      <c r="I507" s="3"/>
      <c r="J507" s="3"/>
      <c r="K507" s="3"/>
      <c r="L507" s="3"/>
    </row>
    <row r="508" spans="1:12" ht="15.75" customHeight="1" x14ac:dyDescent="0.25">
      <c r="A508" s="1"/>
      <c r="C508" s="3"/>
      <c r="D508" s="3"/>
      <c r="E508" s="5"/>
      <c r="F508" s="3"/>
      <c r="G508" s="3"/>
      <c r="H508" s="3"/>
      <c r="I508" s="3"/>
      <c r="J508" s="3"/>
      <c r="K508" s="3"/>
      <c r="L508" s="3"/>
    </row>
    <row r="509" spans="1:12" ht="15.75" customHeight="1" x14ac:dyDescent="0.25">
      <c r="A509" s="1"/>
      <c r="C509" s="3"/>
      <c r="D509" s="3"/>
      <c r="E509" s="5"/>
      <c r="F509" s="3"/>
      <c r="G509" s="3"/>
      <c r="H509" s="3"/>
      <c r="I509" s="3"/>
      <c r="J509" s="3"/>
      <c r="K509" s="3"/>
      <c r="L509" s="3"/>
    </row>
    <row r="510" spans="1:12" ht="15.75" customHeight="1" x14ac:dyDescent="0.25">
      <c r="A510" s="1"/>
      <c r="C510" s="3"/>
      <c r="D510" s="3"/>
      <c r="E510" s="5"/>
      <c r="F510" s="3"/>
      <c r="G510" s="3"/>
      <c r="H510" s="3"/>
      <c r="I510" s="3"/>
      <c r="J510" s="3"/>
      <c r="K510" s="3"/>
      <c r="L510" s="3"/>
    </row>
    <row r="511" spans="1:12" ht="15.75" customHeight="1" x14ac:dyDescent="0.25">
      <c r="A511" s="1"/>
      <c r="C511" s="3"/>
      <c r="D511" s="3"/>
      <c r="E511" s="5"/>
      <c r="F511" s="3"/>
      <c r="G511" s="3"/>
      <c r="H511" s="3"/>
      <c r="I511" s="3"/>
      <c r="J511" s="3"/>
      <c r="K511" s="3"/>
      <c r="L511" s="3"/>
    </row>
    <row r="512" spans="1:12" ht="15.75" customHeight="1" x14ac:dyDescent="0.25">
      <c r="A512" s="1"/>
      <c r="C512" s="3"/>
      <c r="D512" s="3"/>
      <c r="E512" s="5"/>
      <c r="F512" s="3"/>
      <c r="G512" s="3"/>
      <c r="H512" s="3"/>
      <c r="I512" s="3"/>
      <c r="J512" s="3"/>
      <c r="K512" s="3"/>
      <c r="L512" s="3"/>
    </row>
    <row r="513" spans="1:12" ht="15.75" customHeight="1" x14ac:dyDescent="0.25">
      <c r="A513" s="1"/>
      <c r="C513" s="3"/>
      <c r="D513" s="3"/>
      <c r="E513" s="5"/>
      <c r="F513" s="3"/>
      <c r="G513" s="3"/>
      <c r="H513" s="3"/>
      <c r="I513" s="3"/>
      <c r="J513" s="3"/>
      <c r="K513" s="3"/>
      <c r="L513" s="3"/>
    </row>
    <row r="514" spans="1:12" ht="15.75" customHeight="1" x14ac:dyDescent="0.25">
      <c r="A514" s="1"/>
      <c r="C514" s="3"/>
      <c r="D514" s="3"/>
      <c r="E514" s="5"/>
      <c r="F514" s="3"/>
      <c r="G514" s="3"/>
      <c r="H514" s="3"/>
      <c r="I514" s="3"/>
      <c r="J514" s="3"/>
      <c r="K514" s="3"/>
      <c r="L514" s="3"/>
    </row>
    <row r="515" spans="1:12" ht="15.75" customHeight="1" x14ac:dyDescent="0.25">
      <c r="A515" s="1"/>
      <c r="C515" s="3"/>
      <c r="D515" s="3"/>
      <c r="E515" s="5"/>
      <c r="F515" s="3"/>
      <c r="G515" s="3"/>
      <c r="H515" s="3"/>
      <c r="I515" s="3"/>
      <c r="J515" s="3"/>
      <c r="K515" s="3"/>
      <c r="L515" s="3"/>
    </row>
    <row r="516" spans="1:12" ht="15.75" customHeight="1" x14ac:dyDescent="0.25">
      <c r="A516" s="1"/>
      <c r="C516" s="3"/>
      <c r="D516" s="3"/>
      <c r="E516" s="5"/>
      <c r="F516" s="3"/>
      <c r="G516" s="3"/>
      <c r="H516" s="3"/>
      <c r="I516" s="3"/>
      <c r="J516" s="3"/>
      <c r="K516" s="3"/>
      <c r="L516" s="3"/>
    </row>
    <row r="517" spans="1:12" ht="15.75" customHeight="1" x14ac:dyDescent="0.25">
      <c r="A517" s="1"/>
      <c r="C517" s="3"/>
      <c r="D517" s="3"/>
      <c r="E517" s="5"/>
      <c r="F517" s="3"/>
      <c r="G517" s="3"/>
      <c r="H517" s="3"/>
      <c r="I517" s="3"/>
      <c r="J517" s="3"/>
      <c r="K517" s="3"/>
      <c r="L517" s="3"/>
    </row>
    <row r="518" spans="1:12" ht="15.75" customHeight="1" x14ac:dyDescent="0.25">
      <c r="A518" s="1"/>
      <c r="C518" s="3"/>
      <c r="D518" s="3"/>
      <c r="E518" s="5"/>
      <c r="F518" s="3"/>
      <c r="G518" s="3"/>
      <c r="H518" s="3"/>
      <c r="I518" s="3"/>
      <c r="J518" s="3"/>
      <c r="K518" s="3"/>
      <c r="L518" s="3"/>
    </row>
    <row r="519" spans="1:12" ht="15.75" customHeight="1" x14ac:dyDescent="0.25">
      <c r="A519" s="1"/>
      <c r="C519" s="3"/>
      <c r="D519" s="3"/>
      <c r="E519" s="5"/>
      <c r="F519" s="3"/>
      <c r="G519" s="3"/>
      <c r="H519" s="3"/>
      <c r="I519" s="3"/>
      <c r="J519" s="3"/>
      <c r="K519" s="3"/>
      <c r="L519" s="3"/>
    </row>
    <row r="520" spans="1:12" ht="15.75" customHeight="1" x14ac:dyDescent="0.25">
      <c r="A520" s="1"/>
      <c r="C520" s="3"/>
      <c r="D520" s="3"/>
      <c r="E520" s="5"/>
      <c r="F520" s="3"/>
      <c r="G520" s="3"/>
      <c r="H520" s="3"/>
      <c r="I520" s="3"/>
      <c r="J520" s="3"/>
      <c r="K520" s="3"/>
      <c r="L520" s="3"/>
    </row>
    <row r="521" spans="1:12" ht="15.75" customHeight="1" x14ac:dyDescent="0.25">
      <c r="A521" s="1"/>
      <c r="C521" s="3"/>
      <c r="D521" s="3"/>
      <c r="E521" s="5"/>
      <c r="F521" s="3"/>
      <c r="G521" s="3"/>
      <c r="H521" s="3"/>
      <c r="I521" s="3"/>
      <c r="J521" s="3"/>
      <c r="K521" s="3"/>
      <c r="L521" s="3"/>
    </row>
    <row r="522" spans="1:12" ht="15.75" customHeight="1" x14ac:dyDescent="0.25">
      <c r="A522" s="1"/>
      <c r="C522" s="3"/>
      <c r="D522" s="3"/>
      <c r="E522" s="5"/>
      <c r="F522" s="3"/>
      <c r="G522" s="3"/>
      <c r="H522" s="3"/>
      <c r="I522" s="3"/>
      <c r="J522" s="3"/>
      <c r="K522" s="3"/>
      <c r="L522" s="3"/>
    </row>
    <row r="523" spans="1:12" ht="15.75" customHeight="1" x14ac:dyDescent="0.25">
      <c r="A523" s="1"/>
      <c r="C523" s="3"/>
      <c r="D523" s="3"/>
      <c r="E523" s="5"/>
      <c r="F523" s="3"/>
      <c r="G523" s="3"/>
      <c r="H523" s="3"/>
      <c r="I523" s="3"/>
      <c r="J523" s="3"/>
      <c r="K523" s="3"/>
      <c r="L523" s="3"/>
    </row>
    <row r="524" spans="1:12" ht="15.75" customHeight="1" x14ac:dyDescent="0.25">
      <c r="A524" s="1"/>
      <c r="C524" s="3"/>
      <c r="D524" s="3"/>
      <c r="E524" s="5"/>
      <c r="F524" s="3"/>
      <c r="G524" s="3"/>
      <c r="H524" s="3"/>
      <c r="I524" s="3"/>
      <c r="J524" s="3"/>
      <c r="K524" s="3"/>
      <c r="L524" s="3"/>
    </row>
    <row r="525" spans="1:12" ht="15.75" customHeight="1" x14ac:dyDescent="0.25">
      <c r="A525" s="1"/>
      <c r="C525" s="3"/>
      <c r="D525" s="3"/>
      <c r="E525" s="5"/>
      <c r="F525" s="3"/>
      <c r="G525" s="3"/>
      <c r="H525" s="3"/>
      <c r="I525" s="3"/>
      <c r="J525" s="3"/>
      <c r="K525" s="3"/>
      <c r="L525" s="3"/>
    </row>
    <row r="526" spans="1:12" ht="15.75" customHeight="1" x14ac:dyDescent="0.25">
      <c r="A526" s="1"/>
      <c r="C526" s="3"/>
      <c r="D526" s="3"/>
      <c r="E526" s="5"/>
      <c r="F526" s="3"/>
      <c r="G526" s="3"/>
      <c r="H526" s="3"/>
      <c r="I526" s="3"/>
      <c r="J526" s="3"/>
      <c r="K526" s="3"/>
      <c r="L526" s="3"/>
    </row>
    <row r="527" spans="1:12" ht="15.75" customHeight="1" x14ac:dyDescent="0.25">
      <c r="A527" s="1"/>
      <c r="C527" s="3"/>
      <c r="D527" s="3"/>
      <c r="E527" s="5"/>
      <c r="F527" s="3"/>
      <c r="G527" s="3"/>
      <c r="H527" s="3"/>
      <c r="I527" s="3"/>
      <c r="J527" s="3"/>
      <c r="K527" s="3"/>
      <c r="L527" s="3"/>
    </row>
    <row r="528" spans="1:12" ht="15.75" customHeight="1" x14ac:dyDescent="0.25">
      <c r="A528" s="1"/>
      <c r="C528" s="3"/>
      <c r="D528" s="3"/>
      <c r="E528" s="5"/>
      <c r="F528" s="3"/>
      <c r="G528" s="3"/>
      <c r="H528" s="3"/>
      <c r="I528" s="3"/>
      <c r="J528" s="3"/>
      <c r="K528" s="3"/>
      <c r="L528" s="3"/>
    </row>
    <row r="529" spans="1:12" ht="15.75" customHeight="1" x14ac:dyDescent="0.25">
      <c r="A529" s="1"/>
      <c r="C529" s="3"/>
      <c r="D529" s="3"/>
      <c r="E529" s="5"/>
      <c r="F529" s="3"/>
      <c r="G529" s="3"/>
      <c r="H529" s="3"/>
      <c r="I529" s="3"/>
      <c r="J529" s="3"/>
      <c r="K529" s="3"/>
      <c r="L529" s="3"/>
    </row>
    <row r="530" spans="1:12" ht="15.75" customHeight="1" x14ac:dyDescent="0.25">
      <c r="A530" s="1"/>
      <c r="C530" s="3"/>
      <c r="D530" s="3"/>
      <c r="E530" s="5"/>
      <c r="F530" s="3"/>
      <c r="G530" s="3"/>
      <c r="H530" s="3"/>
      <c r="I530" s="3"/>
      <c r="J530" s="3"/>
      <c r="K530" s="3"/>
      <c r="L530" s="3"/>
    </row>
    <row r="531" spans="1:12" ht="15.75" customHeight="1" x14ac:dyDescent="0.25">
      <c r="A531" s="1"/>
      <c r="C531" s="3"/>
      <c r="D531" s="3"/>
      <c r="E531" s="5"/>
      <c r="F531" s="3"/>
      <c r="G531" s="3"/>
      <c r="H531" s="3"/>
      <c r="I531" s="3"/>
      <c r="J531" s="3"/>
      <c r="K531" s="3"/>
      <c r="L531" s="3"/>
    </row>
    <row r="532" spans="1:12" ht="15.75" customHeight="1" x14ac:dyDescent="0.25">
      <c r="A532" s="1"/>
      <c r="C532" s="3"/>
      <c r="D532" s="3"/>
      <c r="E532" s="5"/>
      <c r="F532" s="3"/>
      <c r="G532" s="3"/>
      <c r="H532" s="3"/>
      <c r="I532" s="3"/>
      <c r="J532" s="3"/>
      <c r="K532" s="3"/>
      <c r="L532" s="3"/>
    </row>
    <row r="533" spans="1:12" ht="15.75" customHeight="1" x14ac:dyDescent="0.25">
      <c r="A533" s="1"/>
      <c r="C533" s="3"/>
      <c r="D533" s="3"/>
      <c r="E533" s="5"/>
      <c r="F533" s="3"/>
      <c r="G533" s="3"/>
      <c r="H533" s="3"/>
      <c r="I533" s="3"/>
      <c r="J533" s="3"/>
      <c r="K533" s="3"/>
      <c r="L533" s="3"/>
    </row>
    <row r="534" spans="1:12" ht="15.75" customHeight="1" x14ac:dyDescent="0.25">
      <c r="A534" s="1"/>
      <c r="C534" s="3"/>
      <c r="D534" s="3"/>
      <c r="E534" s="5"/>
      <c r="F534" s="3"/>
      <c r="G534" s="3"/>
      <c r="H534" s="3"/>
      <c r="I534" s="3"/>
      <c r="J534" s="3"/>
      <c r="K534" s="3"/>
      <c r="L534" s="3"/>
    </row>
    <row r="535" spans="1:12" ht="15.75" customHeight="1" x14ac:dyDescent="0.25">
      <c r="A535" s="1"/>
      <c r="C535" s="3"/>
      <c r="D535" s="3"/>
      <c r="E535" s="5"/>
      <c r="F535" s="3"/>
      <c r="G535" s="3"/>
      <c r="H535" s="3"/>
      <c r="I535" s="3"/>
      <c r="J535" s="3"/>
      <c r="K535" s="3"/>
      <c r="L535" s="3"/>
    </row>
    <row r="536" spans="1:12" ht="15.75" customHeight="1" x14ac:dyDescent="0.25">
      <c r="A536" s="1"/>
      <c r="C536" s="3"/>
      <c r="D536" s="3"/>
      <c r="E536" s="5"/>
      <c r="F536" s="3"/>
      <c r="G536" s="3"/>
      <c r="H536" s="3"/>
      <c r="I536" s="3"/>
      <c r="J536" s="3"/>
      <c r="K536" s="3"/>
      <c r="L536" s="3"/>
    </row>
    <row r="537" spans="1:12" ht="15.75" customHeight="1" x14ac:dyDescent="0.25">
      <c r="A537" s="1"/>
      <c r="C537" s="3"/>
      <c r="D537" s="3"/>
      <c r="E537" s="5"/>
      <c r="F537" s="3"/>
      <c r="G537" s="3"/>
      <c r="H537" s="3"/>
      <c r="I537" s="3"/>
      <c r="J537" s="3"/>
      <c r="K537" s="3"/>
      <c r="L537" s="3"/>
    </row>
    <row r="538" spans="1:12" ht="15.75" customHeight="1" x14ac:dyDescent="0.25">
      <c r="A538" s="1"/>
      <c r="C538" s="3"/>
      <c r="D538" s="3"/>
      <c r="E538" s="5"/>
      <c r="F538" s="3"/>
      <c r="G538" s="3"/>
      <c r="H538" s="3"/>
      <c r="I538" s="3"/>
      <c r="J538" s="3"/>
      <c r="K538" s="3"/>
      <c r="L538" s="3"/>
    </row>
    <row r="539" spans="1:12" ht="15.75" customHeight="1" x14ac:dyDescent="0.25">
      <c r="A539" s="1"/>
      <c r="C539" s="3"/>
      <c r="D539" s="3"/>
      <c r="E539" s="5"/>
      <c r="F539" s="3"/>
      <c r="G539" s="3"/>
      <c r="H539" s="3"/>
      <c r="I539" s="3"/>
      <c r="J539" s="3"/>
      <c r="K539" s="3"/>
      <c r="L539" s="3"/>
    </row>
    <row r="540" spans="1:12" ht="15.75" customHeight="1" x14ac:dyDescent="0.25">
      <c r="A540" s="1"/>
      <c r="C540" s="3"/>
      <c r="D540" s="3"/>
      <c r="E540" s="5"/>
      <c r="F540" s="3"/>
      <c r="G540" s="3"/>
      <c r="H540" s="3"/>
      <c r="I540" s="3"/>
      <c r="J540" s="3"/>
      <c r="K540" s="3"/>
      <c r="L540" s="3"/>
    </row>
    <row r="541" spans="1:12" ht="15.75" customHeight="1" x14ac:dyDescent="0.25">
      <c r="A541" s="1"/>
      <c r="C541" s="3"/>
      <c r="D541" s="3"/>
      <c r="E541" s="5"/>
      <c r="F541" s="3"/>
      <c r="G541" s="3"/>
      <c r="H541" s="3"/>
      <c r="I541" s="3"/>
      <c r="J541" s="3"/>
      <c r="K541" s="3"/>
      <c r="L541" s="3"/>
    </row>
    <row r="542" spans="1:12" ht="15.75" customHeight="1" x14ac:dyDescent="0.25">
      <c r="A542" s="1"/>
      <c r="C542" s="3"/>
      <c r="D542" s="3"/>
      <c r="E542" s="5"/>
      <c r="F542" s="3"/>
      <c r="G542" s="3"/>
      <c r="H542" s="3"/>
      <c r="I542" s="3"/>
      <c r="J542" s="3"/>
      <c r="K542" s="3"/>
      <c r="L542" s="3"/>
    </row>
    <row r="543" spans="1:12" ht="15.75" customHeight="1" x14ac:dyDescent="0.25">
      <c r="A543" s="1"/>
      <c r="C543" s="3"/>
      <c r="D543" s="3"/>
      <c r="E543" s="5"/>
      <c r="F543" s="3"/>
      <c r="G543" s="3"/>
      <c r="H543" s="3"/>
      <c r="I543" s="3"/>
      <c r="J543" s="3"/>
      <c r="K543" s="3"/>
      <c r="L543" s="3"/>
    </row>
    <row r="544" spans="1:12" ht="15.75" customHeight="1" x14ac:dyDescent="0.25">
      <c r="A544" s="1"/>
      <c r="C544" s="3"/>
      <c r="D544" s="3"/>
      <c r="E544" s="5"/>
      <c r="F544" s="3"/>
      <c r="G544" s="3"/>
      <c r="H544" s="3"/>
      <c r="I544" s="3"/>
      <c r="J544" s="3"/>
      <c r="K544" s="3"/>
      <c r="L544" s="3"/>
    </row>
    <row r="545" spans="1:12" ht="15.75" customHeight="1" x14ac:dyDescent="0.25">
      <c r="A545" s="1"/>
      <c r="C545" s="3"/>
      <c r="D545" s="3"/>
      <c r="E545" s="5"/>
      <c r="F545" s="3"/>
      <c r="G545" s="3"/>
      <c r="H545" s="3"/>
      <c r="I545" s="3"/>
      <c r="J545" s="3"/>
      <c r="K545" s="3"/>
      <c r="L545" s="3"/>
    </row>
    <row r="546" spans="1:12" ht="15.75" customHeight="1" x14ac:dyDescent="0.25">
      <c r="A546" s="1"/>
      <c r="C546" s="3"/>
      <c r="D546" s="3"/>
      <c r="E546" s="5"/>
      <c r="F546" s="3"/>
      <c r="G546" s="3"/>
      <c r="H546" s="3"/>
      <c r="I546" s="3"/>
      <c r="J546" s="3"/>
      <c r="K546" s="3"/>
      <c r="L546" s="3"/>
    </row>
    <row r="547" spans="1:12" ht="15.75" customHeight="1" x14ac:dyDescent="0.25">
      <c r="A547" s="1"/>
      <c r="C547" s="3"/>
      <c r="D547" s="3"/>
      <c r="E547" s="5"/>
      <c r="F547" s="3"/>
      <c r="G547" s="3"/>
      <c r="H547" s="3"/>
      <c r="I547" s="3"/>
      <c r="J547" s="3"/>
      <c r="K547" s="3"/>
      <c r="L547" s="3"/>
    </row>
    <row r="548" spans="1:12" ht="15.75" customHeight="1" x14ac:dyDescent="0.25">
      <c r="A548" s="1"/>
      <c r="C548" s="3"/>
      <c r="D548" s="3"/>
      <c r="E548" s="5"/>
      <c r="F548" s="3"/>
      <c r="G548" s="3"/>
      <c r="H548" s="3"/>
      <c r="I548" s="3"/>
      <c r="J548" s="3"/>
      <c r="K548" s="3"/>
      <c r="L548" s="3"/>
    </row>
    <row r="549" spans="1:12" ht="15.75" customHeight="1" x14ac:dyDescent="0.25">
      <c r="A549" s="1"/>
      <c r="C549" s="3"/>
      <c r="D549" s="3"/>
      <c r="E549" s="5"/>
      <c r="F549" s="3"/>
      <c r="G549" s="3"/>
      <c r="H549" s="3"/>
      <c r="I549" s="3"/>
      <c r="J549" s="3"/>
      <c r="K549" s="3"/>
      <c r="L549" s="3"/>
    </row>
    <row r="550" spans="1:12" ht="15.75" customHeight="1" x14ac:dyDescent="0.25">
      <c r="A550" s="1"/>
      <c r="C550" s="3"/>
      <c r="D550" s="3"/>
      <c r="E550" s="5"/>
      <c r="F550" s="3"/>
      <c r="G550" s="3"/>
      <c r="H550" s="3"/>
      <c r="I550" s="3"/>
      <c r="J550" s="3"/>
      <c r="K550" s="3"/>
      <c r="L550" s="3"/>
    </row>
    <row r="551" spans="1:12" ht="15.75" customHeight="1" x14ac:dyDescent="0.25">
      <c r="A551" s="1"/>
      <c r="C551" s="3"/>
      <c r="D551" s="3"/>
      <c r="E551" s="5"/>
      <c r="F551" s="3"/>
      <c r="G551" s="3"/>
      <c r="H551" s="3"/>
      <c r="I551" s="3"/>
      <c r="J551" s="3"/>
      <c r="K551" s="3"/>
      <c r="L551" s="3"/>
    </row>
    <row r="552" spans="1:12" ht="15.75" customHeight="1" x14ac:dyDescent="0.25">
      <c r="A552" s="1"/>
      <c r="C552" s="3"/>
      <c r="D552" s="3"/>
      <c r="E552" s="5"/>
      <c r="F552" s="3"/>
      <c r="G552" s="3"/>
      <c r="H552" s="3"/>
      <c r="I552" s="3"/>
      <c r="J552" s="3"/>
      <c r="K552" s="3"/>
      <c r="L552" s="3"/>
    </row>
    <row r="553" spans="1:12" ht="15.75" customHeight="1" x14ac:dyDescent="0.25">
      <c r="A553" s="1"/>
      <c r="C553" s="3"/>
      <c r="D553" s="3"/>
      <c r="E553" s="5"/>
      <c r="F553" s="3"/>
      <c r="G553" s="3"/>
      <c r="H553" s="3"/>
      <c r="I553" s="3"/>
      <c r="J553" s="3"/>
      <c r="K553" s="3"/>
      <c r="L553" s="3"/>
    </row>
    <row r="554" spans="1:12" ht="15.75" customHeight="1" x14ac:dyDescent="0.25">
      <c r="A554" s="1"/>
      <c r="C554" s="3"/>
      <c r="D554" s="3"/>
      <c r="E554" s="5"/>
      <c r="F554" s="3"/>
      <c r="G554" s="3"/>
      <c r="H554" s="3"/>
      <c r="I554" s="3"/>
      <c r="J554" s="3"/>
      <c r="K554" s="3"/>
      <c r="L554" s="3"/>
    </row>
    <row r="555" spans="1:12" ht="15.75" customHeight="1" x14ac:dyDescent="0.25">
      <c r="A555" s="1"/>
      <c r="C555" s="3"/>
      <c r="D555" s="3"/>
      <c r="E555" s="5"/>
      <c r="F555" s="3"/>
      <c r="G555" s="3"/>
      <c r="H555" s="3"/>
      <c r="I555" s="3"/>
      <c r="J555" s="3"/>
      <c r="K555" s="3"/>
      <c r="L555" s="3"/>
    </row>
    <row r="556" spans="1:12" ht="15.75" customHeight="1" x14ac:dyDescent="0.25">
      <c r="A556" s="1"/>
      <c r="C556" s="3"/>
      <c r="D556" s="3"/>
      <c r="E556" s="5"/>
      <c r="F556" s="3"/>
      <c r="G556" s="3"/>
      <c r="H556" s="3"/>
      <c r="I556" s="3"/>
      <c r="J556" s="3"/>
      <c r="K556" s="3"/>
      <c r="L556" s="3"/>
    </row>
    <row r="557" spans="1:12" ht="15.75" customHeight="1" x14ac:dyDescent="0.25">
      <c r="A557" s="1"/>
      <c r="C557" s="3"/>
      <c r="D557" s="3"/>
      <c r="E557" s="5"/>
      <c r="F557" s="3"/>
      <c r="G557" s="3"/>
      <c r="H557" s="3"/>
      <c r="I557" s="3"/>
      <c r="J557" s="3"/>
      <c r="K557" s="3"/>
      <c r="L557" s="3"/>
    </row>
    <row r="558" spans="1:12" ht="15.75" customHeight="1" x14ac:dyDescent="0.25">
      <c r="A558" s="1"/>
      <c r="C558" s="3"/>
      <c r="D558" s="3"/>
      <c r="E558" s="5"/>
      <c r="F558" s="3"/>
      <c r="G558" s="3"/>
      <c r="H558" s="3"/>
      <c r="I558" s="3"/>
      <c r="J558" s="3"/>
      <c r="K558" s="3"/>
      <c r="L558" s="3"/>
    </row>
    <row r="559" spans="1:12" ht="15.75" customHeight="1" x14ac:dyDescent="0.25">
      <c r="A559" s="1"/>
      <c r="C559" s="3"/>
      <c r="D559" s="3"/>
      <c r="E559" s="5"/>
      <c r="F559" s="3"/>
      <c r="G559" s="3"/>
      <c r="H559" s="3"/>
      <c r="I559" s="3"/>
      <c r="J559" s="3"/>
      <c r="K559" s="3"/>
      <c r="L559" s="3"/>
    </row>
    <row r="560" spans="1:12" ht="15.75" customHeight="1" x14ac:dyDescent="0.25">
      <c r="A560" s="1"/>
      <c r="C560" s="3"/>
      <c r="D560" s="3"/>
      <c r="E560" s="5"/>
      <c r="F560" s="3"/>
      <c r="G560" s="3"/>
      <c r="H560" s="3"/>
      <c r="I560" s="3"/>
      <c r="J560" s="3"/>
      <c r="K560" s="3"/>
      <c r="L560" s="3"/>
    </row>
    <row r="561" spans="1:12" ht="15.75" customHeight="1" x14ac:dyDescent="0.25">
      <c r="A561" s="1"/>
      <c r="C561" s="3"/>
      <c r="D561" s="3"/>
      <c r="E561" s="5"/>
      <c r="F561" s="3"/>
      <c r="G561" s="3"/>
      <c r="H561" s="3"/>
      <c r="I561" s="3"/>
      <c r="J561" s="3"/>
      <c r="K561" s="3"/>
      <c r="L561" s="3"/>
    </row>
    <row r="562" spans="1:12" ht="15.75" customHeight="1" x14ac:dyDescent="0.25">
      <c r="A562" s="1"/>
      <c r="C562" s="3"/>
      <c r="D562" s="3"/>
      <c r="E562" s="5"/>
      <c r="F562" s="3"/>
      <c r="G562" s="3"/>
      <c r="H562" s="3"/>
      <c r="I562" s="3"/>
      <c r="J562" s="3"/>
      <c r="K562" s="3"/>
      <c r="L562" s="3"/>
    </row>
    <row r="563" spans="1:12" ht="15.75" customHeight="1" x14ac:dyDescent="0.25">
      <c r="A563" s="1"/>
      <c r="C563" s="3"/>
      <c r="D563" s="3"/>
      <c r="E563" s="5"/>
      <c r="F563" s="3"/>
      <c r="G563" s="3"/>
      <c r="H563" s="3"/>
      <c r="I563" s="3"/>
      <c r="J563" s="3"/>
      <c r="K563" s="3"/>
      <c r="L563" s="3"/>
    </row>
    <row r="564" spans="1:12" ht="15.75" customHeight="1" x14ac:dyDescent="0.25">
      <c r="A564" s="1"/>
      <c r="C564" s="3"/>
      <c r="D564" s="3"/>
      <c r="E564" s="5"/>
      <c r="F564" s="3"/>
      <c r="G564" s="3"/>
      <c r="H564" s="3"/>
      <c r="I564" s="3"/>
      <c r="J564" s="3"/>
      <c r="K564" s="3"/>
      <c r="L564" s="3"/>
    </row>
    <row r="565" spans="1:12" ht="15.75" customHeight="1" x14ac:dyDescent="0.25">
      <c r="A565" s="1"/>
      <c r="C565" s="3"/>
      <c r="D565" s="3"/>
      <c r="E565" s="5"/>
      <c r="F565" s="3"/>
      <c r="G565" s="3"/>
      <c r="H565" s="3"/>
      <c r="I565" s="3"/>
      <c r="J565" s="3"/>
      <c r="K565" s="3"/>
      <c r="L565" s="3"/>
    </row>
    <row r="566" spans="1:12" ht="15.75" customHeight="1" x14ac:dyDescent="0.25">
      <c r="A566" s="1"/>
      <c r="C566" s="3"/>
      <c r="D566" s="3"/>
      <c r="E566" s="5"/>
      <c r="F566" s="3"/>
      <c r="G566" s="3"/>
      <c r="H566" s="3"/>
      <c r="I566" s="3"/>
      <c r="J566" s="3"/>
      <c r="K566" s="3"/>
      <c r="L566" s="3"/>
    </row>
    <row r="567" spans="1:12" ht="15.75" customHeight="1" x14ac:dyDescent="0.25">
      <c r="A567" s="1"/>
      <c r="C567" s="3"/>
      <c r="D567" s="3"/>
      <c r="E567" s="5"/>
      <c r="F567" s="3"/>
      <c r="G567" s="3"/>
      <c r="H567" s="3"/>
      <c r="I567" s="3"/>
      <c r="J567" s="3"/>
      <c r="K567" s="3"/>
      <c r="L567" s="3"/>
    </row>
    <row r="568" spans="1:12" ht="15.75" customHeight="1" x14ac:dyDescent="0.25">
      <c r="A568" s="1"/>
      <c r="C568" s="3"/>
      <c r="D568" s="3"/>
      <c r="E568" s="5"/>
      <c r="F568" s="3"/>
      <c r="G568" s="3"/>
      <c r="H568" s="3"/>
      <c r="I568" s="3"/>
      <c r="J568" s="3"/>
      <c r="K568" s="3"/>
      <c r="L568" s="3"/>
    </row>
    <row r="569" spans="1:12" ht="15.75" customHeight="1" x14ac:dyDescent="0.25">
      <c r="A569" s="1"/>
      <c r="C569" s="3"/>
      <c r="D569" s="3"/>
      <c r="E569" s="5"/>
      <c r="F569" s="3"/>
      <c r="G569" s="3"/>
      <c r="H569" s="3"/>
      <c r="I569" s="3"/>
      <c r="J569" s="3"/>
      <c r="K569" s="3"/>
      <c r="L569" s="3"/>
    </row>
    <row r="570" spans="1:12" ht="15.75" customHeight="1" x14ac:dyDescent="0.25">
      <c r="A570" s="1"/>
      <c r="C570" s="3"/>
      <c r="D570" s="3"/>
      <c r="E570" s="5"/>
      <c r="F570" s="3"/>
      <c r="G570" s="3"/>
      <c r="H570" s="3"/>
      <c r="I570" s="3"/>
      <c r="J570" s="3"/>
      <c r="K570" s="3"/>
      <c r="L570" s="3"/>
    </row>
    <row r="571" spans="1:12" ht="15.75" customHeight="1" x14ac:dyDescent="0.25">
      <c r="A571" s="1"/>
      <c r="C571" s="3"/>
      <c r="D571" s="3"/>
      <c r="E571" s="5"/>
      <c r="F571" s="3"/>
      <c r="G571" s="3"/>
      <c r="H571" s="3"/>
      <c r="I571" s="3"/>
      <c r="J571" s="3"/>
      <c r="K571" s="3"/>
      <c r="L571" s="3"/>
    </row>
    <row r="572" spans="1:12" ht="15.75" customHeight="1" x14ac:dyDescent="0.25">
      <c r="A572" s="1"/>
      <c r="C572" s="3"/>
      <c r="D572" s="3"/>
      <c r="E572" s="5"/>
      <c r="F572" s="3"/>
      <c r="G572" s="3"/>
      <c r="H572" s="3"/>
      <c r="I572" s="3"/>
      <c r="J572" s="3"/>
      <c r="K572" s="3"/>
      <c r="L572" s="3"/>
    </row>
    <row r="573" spans="1:12" ht="15.75" customHeight="1" x14ac:dyDescent="0.25">
      <c r="A573" s="1"/>
      <c r="C573" s="3"/>
      <c r="D573" s="3"/>
      <c r="E573" s="5"/>
      <c r="F573" s="3"/>
      <c r="G573" s="3"/>
      <c r="H573" s="3"/>
      <c r="I573" s="3"/>
      <c r="J573" s="3"/>
      <c r="K573" s="3"/>
      <c r="L573" s="3"/>
    </row>
    <row r="574" spans="1:12" ht="15.75" customHeight="1" x14ac:dyDescent="0.25">
      <c r="A574" s="1"/>
      <c r="C574" s="3"/>
      <c r="D574" s="3"/>
      <c r="E574" s="5"/>
      <c r="F574" s="3"/>
      <c r="G574" s="3"/>
      <c r="H574" s="3"/>
      <c r="I574" s="3"/>
      <c r="J574" s="3"/>
      <c r="K574" s="3"/>
      <c r="L574" s="3"/>
    </row>
    <row r="575" spans="1:12" ht="15.75" customHeight="1" x14ac:dyDescent="0.25">
      <c r="A575" s="1"/>
      <c r="C575" s="3"/>
      <c r="D575" s="3"/>
      <c r="E575" s="5"/>
      <c r="F575" s="3"/>
      <c r="G575" s="3"/>
      <c r="H575" s="3"/>
      <c r="I575" s="3"/>
      <c r="J575" s="3"/>
      <c r="K575" s="3"/>
      <c r="L575" s="3"/>
    </row>
    <row r="576" spans="1:12" ht="15.75" customHeight="1" x14ac:dyDescent="0.25">
      <c r="A576" s="1"/>
      <c r="C576" s="3"/>
      <c r="D576" s="3"/>
      <c r="E576" s="5"/>
      <c r="F576" s="3"/>
      <c r="G576" s="3"/>
      <c r="H576" s="3"/>
      <c r="I576" s="3"/>
      <c r="J576" s="3"/>
      <c r="K576" s="3"/>
      <c r="L576" s="3"/>
    </row>
    <row r="577" spans="1:12" ht="15.75" customHeight="1" x14ac:dyDescent="0.25">
      <c r="A577" s="1"/>
      <c r="C577" s="3"/>
      <c r="D577" s="3"/>
      <c r="E577" s="5"/>
      <c r="F577" s="3"/>
      <c r="G577" s="3"/>
      <c r="H577" s="3"/>
      <c r="I577" s="3"/>
      <c r="J577" s="3"/>
      <c r="K577" s="3"/>
      <c r="L577" s="3"/>
    </row>
    <row r="578" spans="1:12" ht="15.75" customHeight="1" x14ac:dyDescent="0.25">
      <c r="A578" s="1"/>
      <c r="C578" s="3"/>
      <c r="D578" s="3"/>
      <c r="E578" s="5"/>
      <c r="F578" s="3"/>
      <c r="G578" s="3"/>
      <c r="H578" s="3"/>
      <c r="I578" s="3"/>
      <c r="J578" s="3"/>
      <c r="K578" s="3"/>
      <c r="L578" s="3"/>
    </row>
    <row r="579" spans="1:12" ht="15.75" customHeight="1" x14ac:dyDescent="0.25">
      <c r="A579" s="1"/>
      <c r="C579" s="3"/>
      <c r="D579" s="3"/>
      <c r="E579" s="5"/>
      <c r="F579" s="3"/>
      <c r="G579" s="3"/>
      <c r="H579" s="3"/>
      <c r="I579" s="3"/>
      <c r="J579" s="3"/>
      <c r="K579" s="3"/>
      <c r="L579" s="3"/>
    </row>
    <row r="580" spans="1:12" ht="15.75" customHeight="1" x14ac:dyDescent="0.25">
      <c r="A580" s="1"/>
      <c r="C580" s="3"/>
      <c r="D580" s="3"/>
      <c r="E580" s="5"/>
      <c r="F580" s="3"/>
      <c r="G580" s="3"/>
      <c r="H580" s="3"/>
      <c r="I580" s="3"/>
      <c r="J580" s="3"/>
      <c r="K580" s="3"/>
      <c r="L580" s="3"/>
    </row>
    <row r="581" spans="1:12" ht="15.75" customHeight="1" x14ac:dyDescent="0.25">
      <c r="A581" s="1"/>
      <c r="C581" s="3"/>
      <c r="D581" s="3"/>
      <c r="E581" s="5"/>
      <c r="F581" s="3"/>
      <c r="G581" s="3"/>
      <c r="H581" s="3"/>
      <c r="I581" s="3"/>
      <c r="J581" s="3"/>
      <c r="K581" s="3"/>
      <c r="L581" s="3"/>
    </row>
    <row r="582" spans="1:12" ht="15.75" customHeight="1" x14ac:dyDescent="0.25">
      <c r="A582" s="1"/>
      <c r="C582" s="3"/>
      <c r="D582" s="3"/>
      <c r="E582" s="5"/>
      <c r="F582" s="3"/>
      <c r="G582" s="3"/>
      <c r="H582" s="3"/>
      <c r="I582" s="3"/>
      <c r="J582" s="3"/>
      <c r="K582" s="3"/>
      <c r="L582" s="3"/>
    </row>
    <row r="583" spans="1:12" ht="15.75" customHeight="1" x14ac:dyDescent="0.25">
      <c r="A583" s="1"/>
      <c r="C583" s="3"/>
      <c r="D583" s="3"/>
      <c r="E583" s="5"/>
      <c r="F583" s="3"/>
      <c r="G583" s="3"/>
      <c r="H583" s="3"/>
      <c r="I583" s="3"/>
      <c r="J583" s="3"/>
      <c r="K583" s="3"/>
      <c r="L583" s="3"/>
    </row>
    <row r="584" spans="1:12" ht="15.75" customHeight="1" x14ac:dyDescent="0.25">
      <c r="A584" s="1"/>
      <c r="C584" s="3"/>
      <c r="D584" s="3"/>
      <c r="E584" s="5"/>
      <c r="F584" s="3"/>
      <c r="G584" s="3"/>
      <c r="H584" s="3"/>
      <c r="I584" s="3"/>
      <c r="J584" s="3"/>
      <c r="K584" s="3"/>
      <c r="L584" s="3"/>
    </row>
    <row r="585" spans="1:12" ht="15.75" customHeight="1" x14ac:dyDescent="0.25">
      <c r="A585" s="1"/>
      <c r="C585" s="3"/>
      <c r="D585" s="3"/>
      <c r="E585" s="5"/>
      <c r="F585" s="3"/>
      <c r="G585" s="3"/>
      <c r="H585" s="3"/>
      <c r="I585" s="3"/>
      <c r="J585" s="3"/>
      <c r="K585" s="3"/>
      <c r="L585" s="3"/>
    </row>
    <row r="586" spans="1:12" ht="15.75" customHeight="1" x14ac:dyDescent="0.25">
      <c r="A586" s="1"/>
      <c r="C586" s="3"/>
      <c r="D586" s="3"/>
      <c r="E586" s="5"/>
      <c r="F586" s="3"/>
      <c r="G586" s="3"/>
      <c r="H586" s="3"/>
      <c r="I586" s="3"/>
      <c r="J586" s="3"/>
      <c r="K586" s="3"/>
      <c r="L586" s="3"/>
    </row>
    <row r="587" spans="1:12" ht="15.75" customHeight="1" x14ac:dyDescent="0.25">
      <c r="A587" s="1"/>
      <c r="C587" s="3"/>
      <c r="D587" s="3"/>
      <c r="E587" s="5"/>
      <c r="F587" s="3"/>
      <c r="G587" s="3"/>
      <c r="H587" s="3"/>
      <c r="I587" s="3"/>
      <c r="J587" s="3"/>
      <c r="K587" s="3"/>
      <c r="L587" s="3"/>
    </row>
    <row r="588" spans="1:12" ht="15.75" customHeight="1" x14ac:dyDescent="0.25">
      <c r="A588" s="1"/>
      <c r="C588" s="3"/>
      <c r="D588" s="3"/>
      <c r="E588" s="5"/>
      <c r="F588" s="3"/>
      <c r="G588" s="3"/>
      <c r="H588" s="3"/>
      <c r="I588" s="3"/>
      <c r="J588" s="3"/>
      <c r="K588" s="3"/>
      <c r="L588" s="3"/>
    </row>
    <row r="589" spans="1:12" ht="15.75" customHeight="1" x14ac:dyDescent="0.25">
      <c r="A589" s="1"/>
      <c r="C589" s="3"/>
      <c r="D589" s="3"/>
      <c r="E589" s="5"/>
      <c r="F589" s="3"/>
      <c r="G589" s="3"/>
      <c r="H589" s="3"/>
      <c r="I589" s="3"/>
      <c r="J589" s="3"/>
      <c r="K589" s="3"/>
      <c r="L589" s="3"/>
    </row>
    <row r="590" spans="1:12" ht="15.75" customHeight="1" x14ac:dyDescent="0.25">
      <c r="A590" s="1"/>
      <c r="C590" s="3"/>
      <c r="D590" s="3"/>
      <c r="E590" s="5"/>
      <c r="F590" s="3"/>
      <c r="G590" s="3"/>
      <c r="H590" s="3"/>
      <c r="I590" s="3"/>
      <c r="J590" s="3"/>
      <c r="K590" s="3"/>
      <c r="L590" s="3"/>
    </row>
    <row r="591" spans="1:12" ht="15.75" customHeight="1" x14ac:dyDescent="0.25">
      <c r="A591" s="1"/>
      <c r="C591" s="3"/>
      <c r="D591" s="3"/>
      <c r="E591" s="5"/>
      <c r="F591" s="3"/>
      <c r="G591" s="3"/>
      <c r="H591" s="3"/>
      <c r="I591" s="3"/>
      <c r="J591" s="3"/>
      <c r="K591" s="3"/>
      <c r="L591" s="3"/>
    </row>
    <row r="592" spans="1:12" ht="15.75" customHeight="1" x14ac:dyDescent="0.25">
      <c r="A592" s="1"/>
      <c r="C592" s="3"/>
      <c r="D592" s="3"/>
      <c r="E592" s="5"/>
      <c r="F592" s="3"/>
      <c r="G592" s="3"/>
      <c r="H592" s="3"/>
      <c r="I592" s="3"/>
      <c r="J592" s="3"/>
      <c r="K592" s="3"/>
      <c r="L592" s="3"/>
    </row>
    <row r="593" spans="1:12" ht="15.75" customHeight="1" x14ac:dyDescent="0.25">
      <c r="A593" s="1"/>
      <c r="C593" s="3"/>
      <c r="D593" s="3"/>
      <c r="E593" s="5"/>
      <c r="F593" s="3"/>
      <c r="G593" s="3"/>
      <c r="H593" s="3"/>
      <c r="I593" s="3"/>
      <c r="J593" s="3"/>
      <c r="K593" s="3"/>
      <c r="L593" s="3"/>
    </row>
    <row r="594" spans="1:12" ht="15.75" customHeight="1" x14ac:dyDescent="0.25">
      <c r="A594" s="1"/>
      <c r="C594" s="3"/>
      <c r="D594" s="3"/>
      <c r="E594" s="5"/>
      <c r="F594" s="3"/>
      <c r="G594" s="3"/>
      <c r="H594" s="3"/>
      <c r="I594" s="3"/>
      <c r="J594" s="3"/>
      <c r="K594" s="3"/>
      <c r="L594" s="3"/>
    </row>
    <row r="595" spans="1:12" ht="15.75" customHeight="1" x14ac:dyDescent="0.25">
      <c r="A595" s="1"/>
      <c r="C595" s="3"/>
      <c r="D595" s="3"/>
      <c r="E595" s="5"/>
      <c r="F595" s="3"/>
      <c r="G595" s="3"/>
      <c r="H595" s="3"/>
      <c r="I595" s="3"/>
      <c r="J595" s="3"/>
      <c r="K595" s="3"/>
      <c r="L595" s="3"/>
    </row>
    <row r="596" spans="1:12" ht="15.75" customHeight="1" x14ac:dyDescent="0.25">
      <c r="A596" s="1"/>
      <c r="C596" s="3"/>
      <c r="D596" s="3"/>
      <c r="E596" s="5"/>
      <c r="F596" s="3"/>
      <c r="G596" s="3"/>
      <c r="H596" s="3"/>
      <c r="I596" s="3"/>
      <c r="J596" s="3"/>
      <c r="K596" s="3"/>
      <c r="L596" s="3"/>
    </row>
    <row r="597" spans="1:12" ht="15.75" customHeight="1" x14ac:dyDescent="0.25">
      <c r="A597" s="1"/>
      <c r="C597" s="3"/>
      <c r="D597" s="3"/>
      <c r="E597" s="5"/>
      <c r="F597" s="3"/>
      <c r="G597" s="3"/>
      <c r="H597" s="3"/>
      <c r="I597" s="3"/>
      <c r="J597" s="3"/>
      <c r="K597" s="3"/>
      <c r="L597" s="3"/>
    </row>
    <row r="598" spans="1:12" ht="15.75" customHeight="1" x14ac:dyDescent="0.25">
      <c r="A598" s="1"/>
      <c r="C598" s="3"/>
      <c r="D598" s="3"/>
      <c r="E598" s="5"/>
      <c r="F598" s="3"/>
      <c r="G598" s="3"/>
      <c r="H598" s="3"/>
      <c r="I598" s="3"/>
      <c r="J598" s="3"/>
      <c r="K598" s="3"/>
      <c r="L598" s="3"/>
    </row>
    <row r="599" spans="1:12" ht="15.75" customHeight="1" x14ac:dyDescent="0.25">
      <c r="A599" s="1"/>
      <c r="C599" s="3"/>
      <c r="D599" s="3"/>
      <c r="E599" s="5"/>
      <c r="F599" s="3"/>
      <c r="G599" s="3"/>
      <c r="H599" s="3"/>
      <c r="I599" s="3"/>
      <c r="J599" s="3"/>
      <c r="K599" s="3"/>
      <c r="L599" s="3"/>
    </row>
    <row r="600" spans="1:12" ht="15.75" customHeight="1" x14ac:dyDescent="0.25">
      <c r="A600" s="1"/>
      <c r="C600" s="3"/>
      <c r="D600" s="3"/>
      <c r="E600" s="5"/>
      <c r="F600" s="3"/>
      <c r="G600" s="3"/>
      <c r="H600" s="3"/>
      <c r="I600" s="3"/>
      <c r="J600" s="3"/>
      <c r="K600" s="3"/>
      <c r="L600" s="3"/>
    </row>
    <row r="601" spans="1:12" ht="15.75" customHeight="1" x14ac:dyDescent="0.25">
      <c r="A601" s="1"/>
      <c r="C601" s="3"/>
      <c r="D601" s="3"/>
      <c r="E601" s="5"/>
      <c r="F601" s="3"/>
      <c r="G601" s="3"/>
      <c r="H601" s="3"/>
      <c r="I601" s="3"/>
      <c r="J601" s="3"/>
      <c r="K601" s="3"/>
      <c r="L601" s="3"/>
    </row>
    <row r="602" spans="1:12" ht="15.75" customHeight="1" x14ac:dyDescent="0.25">
      <c r="A602" s="1"/>
      <c r="C602" s="3"/>
      <c r="D602" s="3"/>
      <c r="E602" s="5"/>
      <c r="F602" s="3"/>
      <c r="G602" s="3"/>
      <c r="H602" s="3"/>
      <c r="I602" s="3"/>
      <c r="J602" s="3"/>
      <c r="K602" s="3"/>
      <c r="L602" s="3"/>
    </row>
    <row r="603" spans="1:12" ht="15.75" customHeight="1" x14ac:dyDescent="0.25">
      <c r="A603" s="1"/>
      <c r="C603" s="3"/>
      <c r="D603" s="3"/>
      <c r="E603" s="5"/>
      <c r="F603" s="3"/>
      <c r="G603" s="3"/>
      <c r="H603" s="3"/>
      <c r="I603" s="3"/>
      <c r="J603" s="3"/>
      <c r="K603" s="3"/>
      <c r="L603" s="3"/>
    </row>
    <row r="604" spans="1:12" ht="15.75" customHeight="1" x14ac:dyDescent="0.25">
      <c r="A604" s="1"/>
      <c r="C604" s="3"/>
      <c r="D604" s="3"/>
      <c r="E604" s="5"/>
      <c r="F604" s="3"/>
      <c r="G604" s="3"/>
      <c r="H604" s="3"/>
      <c r="I604" s="3"/>
      <c r="J604" s="3"/>
      <c r="K604" s="3"/>
      <c r="L604" s="3"/>
    </row>
    <row r="605" spans="1:12" ht="15.75" customHeight="1" x14ac:dyDescent="0.25">
      <c r="A605" s="1"/>
      <c r="C605" s="3"/>
      <c r="D605" s="3"/>
      <c r="E605" s="5"/>
      <c r="F605" s="3"/>
      <c r="G605" s="3"/>
      <c r="H605" s="3"/>
      <c r="I605" s="3"/>
      <c r="J605" s="3"/>
      <c r="K605" s="3"/>
      <c r="L605" s="3"/>
    </row>
    <row r="606" spans="1:12" ht="15.75" customHeight="1" x14ac:dyDescent="0.25">
      <c r="A606" s="1"/>
      <c r="C606" s="3"/>
      <c r="D606" s="3"/>
      <c r="E606" s="5"/>
      <c r="F606" s="3"/>
      <c r="G606" s="3"/>
      <c r="H606" s="3"/>
      <c r="I606" s="3"/>
      <c r="J606" s="3"/>
      <c r="K606" s="3"/>
      <c r="L606" s="3"/>
    </row>
    <row r="607" spans="1:12" ht="15.75" customHeight="1" x14ac:dyDescent="0.25">
      <c r="A607" s="1"/>
      <c r="C607" s="3"/>
      <c r="D607" s="3"/>
      <c r="E607" s="5"/>
      <c r="F607" s="3"/>
      <c r="G607" s="3"/>
      <c r="H607" s="3"/>
      <c r="I607" s="3"/>
      <c r="J607" s="3"/>
      <c r="K607" s="3"/>
      <c r="L607" s="3"/>
    </row>
    <row r="608" spans="1:12" ht="15.75" customHeight="1" x14ac:dyDescent="0.25">
      <c r="A608" s="1"/>
      <c r="C608" s="3"/>
      <c r="D608" s="3"/>
      <c r="E608" s="5"/>
      <c r="F608" s="3"/>
      <c r="G608" s="3"/>
      <c r="H608" s="3"/>
      <c r="I608" s="3"/>
      <c r="J608" s="3"/>
      <c r="K608" s="3"/>
      <c r="L608" s="3"/>
    </row>
    <row r="609" spans="1:12" ht="15.75" customHeight="1" x14ac:dyDescent="0.25">
      <c r="A609" s="1"/>
      <c r="C609" s="3"/>
      <c r="D609" s="3"/>
      <c r="E609" s="5"/>
      <c r="F609" s="3"/>
      <c r="G609" s="3"/>
      <c r="H609" s="3"/>
      <c r="I609" s="3"/>
      <c r="J609" s="3"/>
      <c r="K609" s="3"/>
      <c r="L609" s="3"/>
    </row>
    <row r="610" spans="1:12" ht="15.75" customHeight="1" x14ac:dyDescent="0.25">
      <c r="A610" s="1"/>
      <c r="C610" s="3"/>
      <c r="D610" s="3"/>
      <c r="E610" s="5"/>
      <c r="F610" s="3"/>
      <c r="G610" s="3"/>
      <c r="H610" s="3"/>
      <c r="I610" s="3"/>
      <c r="J610" s="3"/>
      <c r="K610" s="3"/>
      <c r="L610" s="3"/>
    </row>
    <row r="611" spans="1:12" ht="15.75" customHeight="1" x14ac:dyDescent="0.25">
      <c r="A611" s="1"/>
      <c r="C611" s="3"/>
      <c r="D611" s="3"/>
      <c r="E611" s="5"/>
      <c r="F611" s="3"/>
      <c r="G611" s="3"/>
      <c r="H611" s="3"/>
      <c r="I611" s="3"/>
      <c r="J611" s="3"/>
      <c r="K611" s="3"/>
      <c r="L611" s="3"/>
    </row>
    <row r="612" spans="1:12" ht="15.75" customHeight="1" x14ac:dyDescent="0.25">
      <c r="A612" s="1"/>
      <c r="C612" s="3"/>
      <c r="D612" s="3"/>
      <c r="E612" s="5"/>
      <c r="F612" s="3"/>
      <c r="G612" s="3"/>
      <c r="H612" s="3"/>
      <c r="I612" s="3"/>
      <c r="J612" s="3"/>
      <c r="K612" s="3"/>
      <c r="L612" s="3"/>
    </row>
    <row r="613" spans="1:12" ht="15.75" customHeight="1" x14ac:dyDescent="0.25">
      <c r="A613" s="1"/>
      <c r="C613" s="3"/>
      <c r="D613" s="3"/>
      <c r="E613" s="5"/>
      <c r="F613" s="3"/>
      <c r="G613" s="3"/>
      <c r="H613" s="3"/>
      <c r="I613" s="3"/>
      <c r="J613" s="3"/>
      <c r="K613" s="3"/>
      <c r="L613" s="3"/>
    </row>
    <row r="614" spans="1:12" ht="15.75" customHeight="1" x14ac:dyDescent="0.25">
      <c r="A614" s="1"/>
      <c r="C614" s="3"/>
      <c r="D614" s="3"/>
      <c r="E614" s="5"/>
      <c r="F614" s="3"/>
      <c r="G614" s="3"/>
      <c r="H614" s="3"/>
      <c r="I614" s="3"/>
      <c r="J614" s="3"/>
      <c r="K614" s="3"/>
      <c r="L614" s="3"/>
    </row>
    <row r="615" spans="1:12" ht="15.75" customHeight="1" x14ac:dyDescent="0.25">
      <c r="A615" s="1"/>
      <c r="C615" s="3"/>
      <c r="D615" s="3"/>
      <c r="E615" s="5"/>
      <c r="F615" s="3"/>
      <c r="G615" s="3"/>
      <c r="H615" s="3"/>
      <c r="I615" s="3"/>
      <c r="J615" s="3"/>
      <c r="K615" s="3"/>
      <c r="L615" s="3"/>
    </row>
    <row r="616" spans="1:12" ht="15.75" customHeight="1" x14ac:dyDescent="0.25">
      <c r="A616" s="1"/>
      <c r="C616" s="3"/>
      <c r="D616" s="3"/>
      <c r="E616" s="5"/>
      <c r="F616" s="3"/>
      <c r="G616" s="3"/>
      <c r="H616" s="3"/>
      <c r="I616" s="3"/>
      <c r="J616" s="3"/>
      <c r="K616" s="3"/>
      <c r="L616" s="3"/>
    </row>
    <row r="617" spans="1:12" ht="15.75" customHeight="1" x14ac:dyDescent="0.25">
      <c r="A617" s="1"/>
      <c r="C617" s="3"/>
      <c r="D617" s="3"/>
      <c r="E617" s="5"/>
      <c r="F617" s="3"/>
      <c r="G617" s="3"/>
      <c r="H617" s="3"/>
      <c r="I617" s="3"/>
      <c r="J617" s="3"/>
      <c r="K617" s="3"/>
      <c r="L617" s="3"/>
    </row>
    <row r="618" spans="1:12" ht="15.75" customHeight="1" x14ac:dyDescent="0.25">
      <c r="A618" s="1"/>
      <c r="C618" s="3"/>
      <c r="D618" s="3"/>
      <c r="E618" s="5"/>
      <c r="F618" s="3"/>
      <c r="G618" s="3"/>
      <c r="H618" s="3"/>
      <c r="I618" s="3"/>
      <c r="J618" s="3"/>
      <c r="K618" s="3"/>
      <c r="L618" s="3"/>
    </row>
    <row r="619" spans="1:12" ht="15.75" customHeight="1" x14ac:dyDescent="0.25">
      <c r="A619" s="1"/>
      <c r="C619" s="3"/>
      <c r="D619" s="3"/>
      <c r="E619" s="5"/>
      <c r="F619" s="3"/>
      <c r="G619" s="3"/>
      <c r="H619" s="3"/>
      <c r="I619" s="3"/>
      <c r="J619" s="3"/>
      <c r="K619" s="3"/>
      <c r="L619" s="3"/>
    </row>
    <row r="620" spans="1:12" ht="15.75" customHeight="1" x14ac:dyDescent="0.25">
      <c r="A620" s="1"/>
      <c r="C620" s="3"/>
      <c r="D620" s="3"/>
      <c r="E620" s="5"/>
      <c r="F620" s="3"/>
      <c r="G620" s="3"/>
      <c r="H620" s="3"/>
      <c r="I620" s="3"/>
      <c r="J620" s="3"/>
      <c r="K620" s="3"/>
      <c r="L620" s="3"/>
    </row>
    <row r="621" spans="1:12" ht="15.75" customHeight="1" x14ac:dyDescent="0.25">
      <c r="A621" s="1"/>
      <c r="C621" s="3"/>
      <c r="D621" s="3"/>
      <c r="E621" s="5"/>
      <c r="F621" s="3"/>
      <c r="G621" s="3"/>
      <c r="H621" s="3"/>
      <c r="I621" s="3"/>
      <c r="J621" s="3"/>
      <c r="K621" s="3"/>
      <c r="L621" s="3"/>
    </row>
    <row r="622" spans="1:12" ht="15.75" customHeight="1" x14ac:dyDescent="0.25">
      <c r="A622" s="1"/>
      <c r="C622" s="3"/>
      <c r="D622" s="3"/>
      <c r="E622" s="5"/>
      <c r="F622" s="3"/>
      <c r="G622" s="3"/>
      <c r="H622" s="3"/>
      <c r="I622" s="3"/>
      <c r="J622" s="3"/>
      <c r="K622" s="3"/>
      <c r="L622" s="3"/>
    </row>
    <row r="623" spans="1:12" ht="15.75" customHeight="1" x14ac:dyDescent="0.25">
      <c r="A623" s="1"/>
      <c r="C623" s="3"/>
      <c r="D623" s="3"/>
      <c r="E623" s="5"/>
      <c r="F623" s="3"/>
      <c r="G623" s="3"/>
      <c r="H623" s="3"/>
      <c r="I623" s="3"/>
      <c r="J623" s="3"/>
      <c r="K623" s="3"/>
      <c r="L623" s="3"/>
    </row>
    <row r="624" spans="1:12" ht="15.75" customHeight="1" x14ac:dyDescent="0.25">
      <c r="A624" s="1"/>
      <c r="C624" s="3"/>
      <c r="D624" s="3"/>
      <c r="E624" s="5"/>
      <c r="F624" s="3"/>
      <c r="G624" s="3"/>
      <c r="H624" s="3"/>
      <c r="I624" s="3"/>
      <c r="J624" s="3"/>
      <c r="K624" s="3"/>
      <c r="L624" s="3"/>
    </row>
    <row r="625" spans="1:12" ht="15.75" customHeight="1" x14ac:dyDescent="0.25">
      <c r="A625" s="1"/>
      <c r="C625" s="3"/>
      <c r="D625" s="3"/>
      <c r="E625" s="5"/>
      <c r="F625" s="3"/>
      <c r="G625" s="3"/>
      <c r="H625" s="3"/>
      <c r="I625" s="3"/>
      <c r="J625" s="3"/>
      <c r="K625" s="3"/>
      <c r="L625" s="3"/>
    </row>
    <row r="626" spans="1:12" ht="15.75" customHeight="1" x14ac:dyDescent="0.25">
      <c r="A626" s="1"/>
      <c r="C626" s="3"/>
      <c r="D626" s="3"/>
      <c r="E626" s="5"/>
      <c r="F626" s="3"/>
      <c r="G626" s="3"/>
      <c r="H626" s="3"/>
      <c r="I626" s="3"/>
      <c r="J626" s="3"/>
      <c r="K626" s="3"/>
      <c r="L626" s="3"/>
    </row>
    <row r="627" spans="1:12" ht="15.75" customHeight="1" x14ac:dyDescent="0.25">
      <c r="A627" s="1"/>
      <c r="C627" s="3"/>
      <c r="D627" s="3"/>
      <c r="E627" s="5"/>
      <c r="F627" s="3"/>
      <c r="G627" s="3"/>
      <c r="H627" s="3"/>
      <c r="I627" s="3"/>
      <c r="J627" s="3"/>
      <c r="K627" s="3"/>
      <c r="L627" s="3"/>
    </row>
    <row r="628" spans="1:12" ht="15.75" customHeight="1" x14ac:dyDescent="0.25">
      <c r="A628" s="1"/>
      <c r="C628" s="3"/>
      <c r="D628" s="3"/>
      <c r="E628" s="5"/>
      <c r="F628" s="3"/>
      <c r="G628" s="3"/>
      <c r="H628" s="3"/>
      <c r="I628" s="3"/>
      <c r="J628" s="3"/>
      <c r="K628" s="3"/>
      <c r="L628" s="3"/>
    </row>
    <row r="629" spans="1:12" ht="15.75" customHeight="1" x14ac:dyDescent="0.25">
      <c r="A629" s="1"/>
      <c r="C629" s="3"/>
      <c r="D629" s="3"/>
      <c r="E629" s="5"/>
      <c r="F629" s="3"/>
      <c r="G629" s="3"/>
      <c r="H629" s="3"/>
      <c r="I629" s="3"/>
      <c r="J629" s="3"/>
      <c r="K629" s="3"/>
      <c r="L629" s="3"/>
    </row>
    <row r="630" spans="1:12" ht="15.75" customHeight="1" x14ac:dyDescent="0.25">
      <c r="A630" s="1"/>
      <c r="C630" s="3"/>
      <c r="D630" s="3"/>
      <c r="E630" s="5"/>
      <c r="F630" s="3"/>
      <c r="G630" s="3"/>
      <c r="H630" s="3"/>
      <c r="I630" s="3"/>
      <c r="J630" s="3"/>
      <c r="K630" s="3"/>
      <c r="L630" s="3"/>
    </row>
    <row r="631" spans="1:12" ht="15.75" customHeight="1" x14ac:dyDescent="0.25">
      <c r="A631" s="1"/>
      <c r="C631" s="3"/>
      <c r="D631" s="3"/>
      <c r="E631" s="5"/>
      <c r="F631" s="3"/>
      <c r="G631" s="3"/>
      <c r="H631" s="3"/>
      <c r="I631" s="3"/>
      <c r="J631" s="3"/>
      <c r="K631" s="3"/>
      <c r="L631" s="3"/>
    </row>
    <row r="632" spans="1:12" ht="15.75" customHeight="1" x14ac:dyDescent="0.25">
      <c r="A632" s="1"/>
      <c r="C632" s="3"/>
      <c r="D632" s="3"/>
      <c r="E632" s="5"/>
      <c r="F632" s="3"/>
      <c r="G632" s="3"/>
      <c r="H632" s="3"/>
      <c r="I632" s="3"/>
      <c r="J632" s="3"/>
      <c r="K632" s="3"/>
      <c r="L632" s="3"/>
    </row>
    <row r="633" spans="1:12" ht="15.75" customHeight="1" x14ac:dyDescent="0.25">
      <c r="A633" s="1"/>
      <c r="C633" s="3"/>
      <c r="D633" s="3"/>
      <c r="E633" s="5"/>
      <c r="F633" s="3"/>
      <c r="G633" s="3"/>
      <c r="H633" s="3"/>
      <c r="I633" s="3"/>
      <c r="J633" s="3"/>
      <c r="K633" s="3"/>
      <c r="L633" s="3"/>
    </row>
    <row r="634" spans="1:12" ht="15.75" customHeight="1" x14ac:dyDescent="0.25">
      <c r="A634" s="1"/>
      <c r="C634" s="3"/>
      <c r="D634" s="3"/>
      <c r="E634" s="5"/>
      <c r="F634" s="3"/>
      <c r="G634" s="3"/>
      <c r="H634" s="3"/>
      <c r="I634" s="3"/>
      <c r="J634" s="3"/>
      <c r="K634" s="3"/>
      <c r="L634" s="3"/>
    </row>
    <row r="635" spans="1:12" ht="15.75" customHeight="1" x14ac:dyDescent="0.25">
      <c r="A635" s="1"/>
      <c r="C635" s="3"/>
      <c r="D635" s="3"/>
      <c r="E635" s="5"/>
      <c r="F635" s="3"/>
      <c r="G635" s="3"/>
      <c r="H635" s="3"/>
      <c r="I635" s="3"/>
      <c r="J635" s="3"/>
      <c r="K635" s="3"/>
      <c r="L635" s="3"/>
    </row>
    <row r="636" spans="1:12" ht="15.75" customHeight="1" x14ac:dyDescent="0.25">
      <c r="A636" s="1"/>
      <c r="C636" s="3"/>
      <c r="D636" s="3"/>
      <c r="E636" s="5"/>
      <c r="F636" s="3"/>
      <c r="G636" s="3"/>
      <c r="H636" s="3"/>
      <c r="I636" s="3"/>
      <c r="J636" s="3"/>
      <c r="K636" s="3"/>
      <c r="L636" s="3"/>
    </row>
    <row r="637" spans="1:12" ht="15.75" customHeight="1" x14ac:dyDescent="0.25">
      <c r="A637" s="1"/>
      <c r="C637" s="3"/>
      <c r="D637" s="3"/>
      <c r="E637" s="5"/>
      <c r="F637" s="3"/>
      <c r="G637" s="3"/>
      <c r="H637" s="3"/>
      <c r="I637" s="3"/>
      <c r="J637" s="3"/>
      <c r="K637" s="3"/>
      <c r="L637" s="3"/>
    </row>
    <row r="638" spans="1:12" ht="15.75" customHeight="1" x14ac:dyDescent="0.25">
      <c r="A638" s="1"/>
      <c r="C638" s="3"/>
      <c r="D638" s="3"/>
      <c r="E638" s="5"/>
      <c r="F638" s="3"/>
      <c r="G638" s="3"/>
      <c r="H638" s="3"/>
      <c r="I638" s="3"/>
      <c r="J638" s="3"/>
      <c r="K638" s="3"/>
      <c r="L638" s="3"/>
    </row>
    <row r="639" spans="1:12" ht="15.75" customHeight="1" x14ac:dyDescent="0.25">
      <c r="A639" s="1"/>
      <c r="C639" s="3"/>
      <c r="D639" s="3"/>
      <c r="E639" s="5"/>
      <c r="F639" s="3"/>
      <c r="G639" s="3"/>
      <c r="H639" s="3"/>
      <c r="I639" s="3"/>
      <c r="J639" s="3"/>
      <c r="K639" s="3"/>
      <c r="L639" s="3"/>
    </row>
    <row r="640" spans="1:12" ht="15.75" customHeight="1" x14ac:dyDescent="0.25">
      <c r="A640" s="1"/>
      <c r="C640" s="3"/>
      <c r="D640" s="3"/>
      <c r="E640" s="5"/>
      <c r="F640" s="3"/>
      <c r="G640" s="3"/>
      <c r="H640" s="3"/>
      <c r="I640" s="3"/>
      <c r="J640" s="3"/>
      <c r="K640" s="3"/>
      <c r="L640" s="3"/>
    </row>
    <row r="641" spans="1:12" ht="15.75" customHeight="1" x14ac:dyDescent="0.25">
      <c r="A641" s="1"/>
      <c r="C641" s="3"/>
      <c r="D641" s="3"/>
      <c r="E641" s="5"/>
      <c r="F641" s="3"/>
      <c r="G641" s="3"/>
      <c r="H641" s="3"/>
      <c r="I641" s="3"/>
      <c r="J641" s="3"/>
      <c r="K641" s="3"/>
      <c r="L641" s="3"/>
    </row>
    <row r="642" spans="1:12" ht="15.75" customHeight="1" x14ac:dyDescent="0.25">
      <c r="A642" s="1"/>
      <c r="C642" s="3"/>
      <c r="D642" s="3"/>
      <c r="E642" s="5"/>
      <c r="F642" s="3"/>
      <c r="G642" s="3"/>
      <c r="H642" s="3"/>
      <c r="I642" s="3"/>
      <c r="J642" s="3"/>
      <c r="K642" s="3"/>
      <c r="L642" s="3"/>
    </row>
    <row r="643" spans="1:12" ht="15.75" customHeight="1" x14ac:dyDescent="0.25">
      <c r="A643" s="1"/>
      <c r="C643" s="3"/>
      <c r="D643" s="3"/>
      <c r="E643" s="5"/>
      <c r="F643" s="3"/>
      <c r="G643" s="3"/>
      <c r="H643" s="3"/>
      <c r="I643" s="3"/>
      <c r="J643" s="3"/>
      <c r="K643" s="3"/>
      <c r="L643" s="3"/>
    </row>
    <row r="644" spans="1:12" ht="15.75" customHeight="1" x14ac:dyDescent="0.25">
      <c r="A644" s="1"/>
      <c r="C644" s="3"/>
      <c r="D644" s="3"/>
      <c r="E644" s="5"/>
      <c r="F644" s="3"/>
      <c r="G644" s="3"/>
      <c r="H644" s="3"/>
      <c r="I644" s="3"/>
      <c r="J644" s="3"/>
      <c r="K644" s="3"/>
      <c r="L644" s="3"/>
    </row>
    <row r="645" spans="1:12" ht="15.75" customHeight="1" x14ac:dyDescent="0.25">
      <c r="A645" s="1"/>
      <c r="C645" s="3"/>
      <c r="D645" s="3"/>
      <c r="E645" s="5"/>
      <c r="F645" s="3"/>
      <c r="G645" s="3"/>
      <c r="H645" s="3"/>
      <c r="I645" s="3"/>
      <c r="J645" s="3"/>
      <c r="K645" s="3"/>
      <c r="L645" s="3"/>
    </row>
    <row r="646" spans="1:12" ht="15.75" customHeight="1" x14ac:dyDescent="0.25">
      <c r="A646" s="1"/>
      <c r="C646" s="3"/>
      <c r="D646" s="3"/>
      <c r="E646" s="5"/>
      <c r="F646" s="3"/>
      <c r="G646" s="3"/>
      <c r="H646" s="3"/>
      <c r="I646" s="3"/>
      <c r="J646" s="3"/>
      <c r="K646" s="3"/>
      <c r="L646" s="3"/>
    </row>
    <row r="647" spans="1:12" ht="15.75" customHeight="1" x14ac:dyDescent="0.25">
      <c r="A647" s="1"/>
      <c r="C647" s="3"/>
      <c r="D647" s="3"/>
      <c r="E647" s="5"/>
      <c r="F647" s="3"/>
      <c r="G647" s="3"/>
      <c r="H647" s="3"/>
      <c r="I647" s="3"/>
      <c r="J647" s="3"/>
      <c r="K647" s="3"/>
      <c r="L647" s="3"/>
    </row>
    <row r="648" spans="1:12" ht="15.75" customHeight="1" x14ac:dyDescent="0.25">
      <c r="A648" s="1"/>
      <c r="C648" s="3"/>
      <c r="D648" s="3"/>
      <c r="E648" s="5"/>
      <c r="F648" s="3"/>
      <c r="G648" s="3"/>
      <c r="H648" s="3"/>
      <c r="I648" s="3"/>
      <c r="J648" s="3"/>
      <c r="K648" s="3"/>
      <c r="L648" s="3"/>
    </row>
    <row r="649" spans="1:12" ht="15.75" customHeight="1" x14ac:dyDescent="0.25">
      <c r="A649" s="1"/>
      <c r="C649" s="3"/>
      <c r="D649" s="3"/>
      <c r="E649" s="5"/>
      <c r="F649" s="3"/>
      <c r="G649" s="3"/>
      <c r="H649" s="3"/>
      <c r="I649" s="3"/>
      <c r="J649" s="3"/>
      <c r="K649" s="3"/>
      <c r="L649" s="3"/>
    </row>
    <row r="650" spans="1:12" ht="15.75" customHeight="1" x14ac:dyDescent="0.25">
      <c r="A650" s="1"/>
      <c r="C650" s="3"/>
      <c r="D650" s="3"/>
      <c r="E650" s="5"/>
      <c r="F650" s="3"/>
      <c r="G650" s="3"/>
      <c r="H650" s="3"/>
      <c r="I650" s="3"/>
      <c r="J650" s="3"/>
      <c r="K650" s="3"/>
      <c r="L650" s="3"/>
    </row>
    <row r="651" spans="1:12" ht="15.75" customHeight="1" x14ac:dyDescent="0.25">
      <c r="A651" s="1"/>
      <c r="C651" s="3"/>
      <c r="D651" s="3"/>
      <c r="E651" s="5"/>
      <c r="F651" s="3"/>
      <c r="G651" s="3"/>
      <c r="H651" s="3"/>
      <c r="I651" s="3"/>
      <c r="J651" s="3"/>
      <c r="K651" s="3"/>
      <c r="L651" s="3"/>
    </row>
    <row r="652" spans="1:12" ht="15.75" customHeight="1" x14ac:dyDescent="0.25">
      <c r="A652" s="1"/>
      <c r="C652" s="3"/>
      <c r="D652" s="3"/>
      <c r="E652" s="5"/>
      <c r="F652" s="3"/>
      <c r="G652" s="3"/>
      <c r="H652" s="3"/>
      <c r="I652" s="3"/>
      <c r="J652" s="3"/>
      <c r="K652" s="3"/>
      <c r="L652" s="3"/>
    </row>
    <row r="653" spans="1:12" ht="15.75" customHeight="1" x14ac:dyDescent="0.25">
      <c r="A653" s="1"/>
      <c r="C653" s="3"/>
      <c r="D653" s="3"/>
      <c r="E653" s="5"/>
      <c r="F653" s="3"/>
      <c r="G653" s="3"/>
      <c r="H653" s="3"/>
      <c r="I653" s="3"/>
      <c r="J653" s="3"/>
      <c r="K653" s="3"/>
      <c r="L653" s="3"/>
    </row>
    <row r="654" spans="1:12" ht="15.75" customHeight="1" x14ac:dyDescent="0.25">
      <c r="A654" s="1"/>
      <c r="C654" s="3"/>
      <c r="D654" s="3"/>
      <c r="E654" s="5"/>
      <c r="F654" s="3"/>
      <c r="G654" s="3"/>
      <c r="H654" s="3"/>
      <c r="I654" s="3"/>
      <c r="J654" s="3"/>
      <c r="K654" s="3"/>
      <c r="L654" s="3"/>
    </row>
    <row r="655" spans="1:12" ht="15.75" customHeight="1" x14ac:dyDescent="0.25">
      <c r="A655" s="1"/>
      <c r="C655" s="3"/>
      <c r="D655" s="3"/>
      <c r="E655" s="5"/>
      <c r="F655" s="3"/>
      <c r="G655" s="3"/>
      <c r="H655" s="3"/>
      <c r="I655" s="3"/>
      <c r="J655" s="3"/>
      <c r="K655" s="3"/>
      <c r="L655" s="3"/>
    </row>
    <row r="656" spans="1:12" ht="15.75" customHeight="1" x14ac:dyDescent="0.25">
      <c r="A656" s="1"/>
      <c r="C656" s="3"/>
      <c r="D656" s="3"/>
      <c r="E656" s="5"/>
      <c r="F656" s="3"/>
      <c r="G656" s="3"/>
      <c r="H656" s="3"/>
      <c r="I656" s="3"/>
      <c r="J656" s="3"/>
      <c r="K656" s="3"/>
      <c r="L656" s="3"/>
    </row>
    <row r="657" spans="1:12" ht="15.75" customHeight="1" x14ac:dyDescent="0.25">
      <c r="A657" s="1"/>
      <c r="C657" s="3"/>
      <c r="D657" s="3"/>
      <c r="E657" s="5"/>
      <c r="F657" s="3"/>
      <c r="G657" s="3"/>
      <c r="H657" s="3"/>
      <c r="I657" s="3"/>
      <c r="J657" s="3"/>
      <c r="K657" s="3"/>
      <c r="L657" s="3"/>
    </row>
    <row r="658" spans="1:12" ht="15.75" customHeight="1" x14ac:dyDescent="0.25">
      <c r="A658" s="1"/>
      <c r="C658" s="3"/>
      <c r="D658" s="3"/>
      <c r="E658" s="5"/>
      <c r="F658" s="3"/>
      <c r="G658" s="3"/>
      <c r="H658" s="3"/>
      <c r="I658" s="3"/>
      <c r="J658" s="3"/>
      <c r="K658" s="3"/>
      <c r="L658" s="3"/>
    </row>
    <row r="659" spans="1:12" ht="15.75" customHeight="1" x14ac:dyDescent="0.25">
      <c r="A659" s="1"/>
      <c r="C659" s="3"/>
      <c r="D659" s="3"/>
      <c r="E659" s="5"/>
      <c r="F659" s="3"/>
      <c r="G659" s="3"/>
      <c r="H659" s="3"/>
      <c r="I659" s="3"/>
      <c r="J659" s="3"/>
      <c r="K659" s="3"/>
      <c r="L659" s="3"/>
    </row>
    <row r="660" spans="1:12" ht="15.75" customHeight="1" x14ac:dyDescent="0.25">
      <c r="A660" s="1"/>
      <c r="C660" s="3"/>
      <c r="D660" s="3"/>
      <c r="E660" s="5"/>
      <c r="F660" s="3"/>
      <c r="G660" s="3"/>
      <c r="H660" s="3"/>
      <c r="I660" s="3"/>
      <c r="J660" s="3"/>
      <c r="K660" s="3"/>
      <c r="L660" s="3"/>
    </row>
    <row r="661" spans="1:12" ht="15.75" customHeight="1" x14ac:dyDescent="0.25">
      <c r="A661" s="1"/>
      <c r="C661" s="3"/>
      <c r="D661" s="3"/>
      <c r="E661" s="5"/>
      <c r="F661" s="3"/>
      <c r="G661" s="3"/>
      <c r="H661" s="3"/>
      <c r="I661" s="3"/>
      <c r="J661" s="3"/>
      <c r="K661" s="3"/>
      <c r="L661" s="3"/>
    </row>
    <row r="662" spans="1:12" ht="15.75" customHeight="1" x14ac:dyDescent="0.25">
      <c r="A662" s="1"/>
      <c r="C662" s="3"/>
      <c r="D662" s="3"/>
      <c r="E662" s="5"/>
      <c r="F662" s="3"/>
      <c r="G662" s="3"/>
      <c r="H662" s="3"/>
      <c r="I662" s="3"/>
      <c r="J662" s="3"/>
      <c r="K662" s="3"/>
      <c r="L662" s="3"/>
    </row>
    <row r="663" spans="1:12" ht="15.75" customHeight="1" x14ac:dyDescent="0.25">
      <c r="A663" s="1"/>
      <c r="C663" s="3"/>
      <c r="D663" s="3"/>
      <c r="E663" s="5"/>
      <c r="F663" s="3"/>
      <c r="G663" s="3"/>
      <c r="H663" s="3"/>
      <c r="I663" s="3"/>
      <c r="J663" s="3"/>
      <c r="K663" s="3"/>
      <c r="L663" s="3"/>
    </row>
    <row r="664" spans="1:12" ht="15.75" customHeight="1" x14ac:dyDescent="0.25">
      <c r="A664" s="1"/>
      <c r="C664" s="3"/>
      <c r="D664" s="3"/>
      <c r="E664" s="5"/>
      <c r="F664" s="3"/>
      <c r="G664" s="3"/>
      <c r="H664" s="3"/>
      <c r="I664" s="3"/>
      <c r="J664" s="3"/>
      <c r="K664" s="3"/>
      <c r="L664" s="3"/>
    </row>
    <row r="665" spans="1:12" ht="15.75" customHeight="1" x14ac:dyDescent="0.25">
      <c r="A665" s="1"/>
      <c r="C665" s="3"/>
      <c r="D665" s="3"/>
      <c r="E665" s="5"/>
      <c r="F665" s="3"/>
      <c r="G665" s="3"/>
      <c r="H665" s="3"/>
      <c r="I665" s="3"/>
      <c r="J665" s="3"/>
      <c r="K665" s="3"/>
      <c r="L665" s="3"/>
    </row>
    <row r="666" spans="1:12" ht="15.75" customHeight="1" x14ac:dyDescent="0.25">
      <c r="A666" s="1"/>
      <c r="C666" s="3"/>
      <c r="D666" s="3"/>
      <c r="E666" s="5"/>
      <c r="F666" s="3"/>
      <c r="G666" s="3"/>
      <c r="H666" s="3"/>
      <c r="I666" s="3"/>
      <c r="J666" s="3"/>
      <c r="K666" s="3"/>
      <c r="L666" s="3"/>
    </row>
    <row r="667" spans="1:12" ht="15.75" customHeight="1" x14ac:dyDescent="0.25">
      <c r="A667" s="1"/>
      <c r="C667" s="3"/>
      <c r="D667" s="3"/>
      <c r="E667" s="5"/>
      <c r="F667" s="3"/>
      <c r="G667" s="3"/>
      <c r="H667" s="3"/>
      <c r="I667" s="3"/>
      <c r="J667" s="3"/>
      <c r="K667" s="3"/>
      <c r="L667" s="3"/>
    </row>
    <row r="668" spans="1:12" ht="15.75" customHeight="1" x14ac:dyDescent="0.25">
      <c r="A668" s="1"/>
      <c r="C668" s="3"/>
      <c r="D668" s="3"/>
      <c r="E668" s="5"/>
      <c r="F668" s="3"/>
      <c r="G668" s="3"/>
      <c r="H668" s="3"/>
      <c r="I668" s="3"/>
      <c r="J668" s="3"/>
      <c r="K668" s="3"/>
      <c r="L668" s="3"/>
    </row>
    <row r="669" spans="1:12" ht="15.75" customHeight="1" x14ac:dyDescent="0.25">
      <c r="A669" s="1"/>
      <c r="C669" s="3"/>
      <c r="D669" s="3"/>
      <c r="E669" s="5"/>
      <c r="F669" s="3"/>
      <c r="G669" s="3"/>
      <c r="H669" s="3"/>
      <c r="I669" s="3"/>
      <c r="J669" s="3"/>
      <c r="K669" s="3"/>
      <c r="L669" s="3"/>
    </row>
    <row r="670" spans="1:12" ht="15.75" customHeight="1" x14ac:dyDescent="0.25">
      <c r="A670" s="1"/>
      <c r="C670" s="3"/>
      <c r="D670" s="3"/>
      <c r="E670" s="5"/>
      <c r="F670" s="3"/>
      <c r="G670" s="3"/>
      <c r="H670" s="3"/>
      <c r="I670" s="3"/>
      <c r="J670" s="3"/>
      <c r="K670" s="3"/>
      <c r="L670" s="3"/>
    </row>
    <row r="671" spans="1:12" ht="15.75" customHeight="1" x14ac:dyDescent="0.25">
      <c r="A671" s="1"/>
      <c r="C671" s="3"/>
      <c r="D671" s="3"/>
      <c r="E671" s="5"/>
      <c r="F671" s="3"/>
      <c r="G671" s="3"/>
      <c r="H671" s="3"/>
      <c r="I671" s="3"/>
      <c r="J671" s="3"/>
      <c r="K671" s="3"/>
      <c r="L671" s="3"/>
    </row>
    <row r="672" spans="1:12" ht="15.75" customHeight="1" x14ac:dyDescent="0.25">
      <c r="A672" s="1"/>
      <c r="C672" s="3"/>
      <c r="D672" s="3"/>
      <c r="E672" s="5"/>
      <c r="F672" s="3"/>
      <c r="G672" s="3"/>
      <c r="H672" s="3"/>
      <c r="I672" s="3"/>
      <c r="J672" s="3"/>
      <c r="K672" s="3"/>
      <c r="L672" s="3"/>
    </row>
    <row r="673" spans="1:12" ht="15.75" customHeight="1" x14ac:dyDescent="0.25">
      <c r="A673" s="1"/>
      <c r="C673" s="3"/>
      <c r="D673" s="3"/>
      <c r="E673" s="5"/>
      <c r="F673" s="3"/>
      <c r="G673" s="3"/>
      <c r="H673" s="3"/>
      <c r="I673" s="3"/>
      <c r="J673" s="3"/>
      <c r="K673" s="3"/>
      <c r="L673" s="3"/>
    </row>
    <row r="674" spans="1:12" ht="15.75" customHeight="1" x14ac:dyDescent="0.25">
      <c r="A674" s="1"/>
      <c r="C674" s="3"/>
      <c r="D674" s="3"/>
      <c r="E674" s="5"/>
      <c r="F674" s="3"/>
      <c r="G674" s="3"/>
      <c r="H674" s="3"/>
      <c r="I674" s="3"/>
      <c r="J674" s="3"/>
      <c r="K674" s="3"/>
      <c r="L674" s="3"/>
    </row>
    <row r="675" spans="1:12" ht="15.75" customHeight="1" x14ac:dyDescent="0.25">
      <c r="A675" s="1"/>
      <c r="C675" s="3"/>
      <c r="D675" s="3"/>
      <c r="E675" s="5"/>
      <c r="F675" s="3"/>
      <c r="G675" s="3"/>
      <c r="H675" s="3"/>
      <c r="I675" s="3"/>
      <c r="J675" s="3"/>
      <c r="K675" s="3"/>
      <c r="L675" s="3"/>
    </row>
    <row r="676" spans="1:12" ht="15.75" customHeight="1" x14ac:dyDescent="0.25">
      <c r="A676" s="1"/>
      <c r="C676" s="3"/>
      <c r="D676" s="3"/>
      <c r="E676" s="5"/>
      <c r="F676" s="3"/>
      <c r="G676" s="3"/>
      <c r="H676" s="3"/>
      <c r="I676" s="3"/>
      <c r="J676" s="3"/>
      <c r="K676" s="3"/>
      <c r="L676" s="3"/>
    </row>
    <row r="677" spans="1:12" ht="15.75" customHeight="1" x14ac:dyDescent="0.25">
      <c r="A677" s="1"/>
      <c r="C677" s="3"/>
      <c r="D677" s="3"/>
      <c r="E677" s="5"/>
      <c r="F677" s="3"/>
      <c r="G677" s="3"/>
      <c r="H677" s="3"/>
      <c r="I677" s="3"/>
      <c r="J677" s="3"/>
      <c r="K677" s="3"/>
      <c r="L677" s="3"/>
    </row>
    <row r="678" spans="1:12" ht="15.75" customHeight="1" x14ac:dyDescent="0.25">
      <c r="A678" s="1"/>
      <c r="C678" s="3"/>
      <c r="D678" s="3"/>
      <c r="E678" s="5"/>
      <c r="F678" s="3"/>
      <c r="G678" s="3"/>
      <c r="H678" s="3"/>
      <c r="I678" s="3"/>
      <c r="J678" s="3"/>
      <c r="K678" s="3"/>
      <c r="L678" s="3"/>
    </row>
    <row r="679" spans="1:12" ht="15.75" customHeight="1" x14ac:dyDescent="0.25">
      <c r="A679" s="1"/>
      <c r="C679" s="3"/>
      <c r="D679" s="3"/>
      <c r="E679" s="5"/>
      <c r="F679" s="3"/>
      <c r="G679" s="3"/>
      <c r="H679" s="3"/>
      <c r="I679" s="3"/>
      <c r="J679" s="3"/>
      <c r="K679" s="3"/>
      <c r="L679" s="3"/>
    </row>
    <row r="680" spans="1:12" ht="15.75" customHeight="1" x14ac:dyDescent="0.25">
      <c r="A680" s="1"/>
      <c r="C680" s="3"/>
      <c r="D680" s="3"/>
      <c r="E680" s="5"/>
      <c r="F680" s="3"/>
      <c r="G680" s="3"/>
      <c r="H680" s="3"/>
      <c r="I680" s="3"/>
      <c r="J680" s="3"/>
      <c r="K680" s="3"/>
      <c r="L680" s="3"/>
    </row>
    <row r="681" spans="1:12" ht="15.75" customHeight="1" x14ac:dyDescent="0.25">
      <c r="A681" s="1"/>
      <c r="C681" s="3"/>
      <c r="D681" s="3"/>
      <c r="E681" s="5"/>
      <c r="F681" s="3"/>
      <c r="G681" s="3"/>
      <c r="H681" s="3"/>
      <c r="I681" s="3"/>
      <c r="J681" s="3"/>
      <c r="K681" s="3"/>
      <c r="L681" s="3"/>
    </row>
    <row r="682" spans="1:12" ht="15.75" customHeight="1" x14ac:dyDescent="0.25">
      <c r="A682" s="1"/>
      <c r="C682" s="3"/>
      <c r="D682" s="3"/>
      <c r="E682" s="5"/>
      <c r="F682" s="3"/>
      <c r="G682" s="3"/>
      <c r="H682" s="3"/>
      <c r="I682" s="3"/>
      <c r="J682" s="3"/>
      <c r="K682" s="3"/>
      <c r="L682" s="3"/>
    </row>
    <row r="683" spans="1:12" ht="15.75" customHeight="1" x14ac:dyDescent="0.25">
      <c r="A683" s="1"/>
      <c r="C683" s="3"/>
      <c r="D683" s="3"/>
      <c r="E683" s="5"/>
      <c r="F683" s="3"/>
      <c r="G683" s="3"/>
      <c r="H683" s="3"/>
      <c r="I683" s="3"/>
      <c r="J683" s="3"/>
      <c r="K683" s="3"/>
      <c r="L683" s="3"/>
    </row>
    <row r="684" spans="1:12" ht="15.75" customHeight="1" x14ac:dyDescent="0.25">
      <c r="A684" s="1"/>
      <c r="C684" s="3"/>
      <c r="D684" s="3"/>
      <c r="E684" s="5"/>
      <c r="F684" s="3"/>
      <c r="G684" s="3"/>
      <c r="H684" s="3"/>
      <c r="I684" s="3"/>
      <c r="J684" s="3"/>
      <c r="K684" s="3"/>
      <c r="L684" s="3"/>
    </row>
    <row r="685" spans="1:12" ht="15.75" customHeight="1" x14ac:dyDescent="0.25">
      <c r="A685" s="1"/>
      <c r="C685" s="3"/>
      <c r="D685" s="3"/>
      <c r="E685" s="5"/>
      <c r="F685" s="3"/>
      <c r="G685" s="3"/>
      <c r="H685" s="3"/>
      <c r="I685" s="3"/>
      <c r="J685" s="3"/>
      <c r="K685" s="3"/>
      <c r="L685" s="3"/>
    </row>
    <row r="686" spans="1:12" ht="15.75" customHeight="1" x14ac:dyDescent="0.25">
      <c r="A686" s="1"/>
      <c r="C686" s="3"/>
      <c r="D686" s="3"/>
      <c r="E686" s="5"/>
      <c r="F686" s="3"/>
      <c r="G686" s="3"/>
      <c r="H686" s="3"/>
      <c r="I686" s="3"/>
      <c r="J686" s="3"/>
      <c r="K686" s="3"/>
      <c r="L686" s="3"/>
    </row>
    <row r="687" spans="1:12" ht="15.75" customHeight="1" x14ac:dyDescent="0.25">
      <c r="A687" s="1"/>
      <c r="C687" s="3"/>
      <c r="D687" s="3"/>
      <c r="E687" s="5"/>
      <c r="F687" s="3"/>
      <c r="G687" s="3"/>
      <c r="H687" s="3"/>
      <c r="I687" s="3"/>
      <c r="J687" s="3"/>
      <c r="K687" s="3"/>
      <c r="L687" s="3"/>
    </row>
    <row r="688" spans="1:12" ht="15.75" customHeight="1" x14ac:dyDescent="0.25">
      <c r="A688" s="1"/>
      <c r="C688" s="3"/>
      <c r="D688" s="3"/>
      <c r="E688" s="5"/>
      <c r="F688" s="3"/>
      <c r="G688" s="3"/>
      <c r="H688" s="3"/>
      <c r="I688" s="3"/>
      <c r="J688" s="3"/>
      <c r="K688" s="3"/>
      <c r="L688" s="3"/>
    </row>
    <row r="689" spans="1:12" ht="15.75" customHeight="1" x14ac:dyDescent="0.25">
      <c r="A689" s="1"/>
      <c r="C689" s="3"/>
      <c r="D689" s="3"/>
      <c r="E689" s="5"/>
      <c r="F689" s="3"/>
      <c r="G689" s="3"/>
      <c r="H689" s="3"/>
      <c r="I689" s="3"/>
      <c r="J689" s="3"/>
      <c r="K689" s="3"/>
      <c r="L689" s="3"/>
    </row>
    <row r="690" spans="1:12" ht="15.75" customHeight="1" x14ac:dyDescent="0.25">
      <c r="A690" s="1"/>
      <c r="C690" s="3"/>
      <c r="D690" s="3"/>
      <c r="E690" s="5"/>
      <c r="F690" s="3"/>
      <c r="G690" s="3"/>
      <c r="H690" s="3"/>
      <c r="I690" s="3"/>
      <c r="J690" s="3"/>
      <c r="K690" s="3"/>
      <c r="L690" s="3"/>
    </row>
    <row r="691" spans="1:12" ht="15.75" customHeight="1" x14ac:dyDescent="0.25">
      <c r="A691" s="1"/>
      <c r="C691" s="3"/>
      <c r="D691" s="3"/>
      <c r="E691" s="5"/>
      <c r="F691" s="3"/>
      <c r="G691" s="3"/>
      <c r="H691" s="3"/>
      <c r="I691" s="3"/>
      <c r="J691" s="3"/>
      <c r="K691" s="3"/>
      <c r="L691" s="3"/>
    </row>
    <row r="692" spans="1:12" ht="15.75" customHeight="1" x14ac:dyDescent="0.25">
      <c r="A692" s="1"/>
      <c r="C692" s="3"/>
      <c r="D692" s="3"/>
      <c r="E692" s="5"/>
      <c r="F692" s="3"/>
      <c r="G692" s="3"/>
      <c r="H692" s="3"/>
      <c r="I692" s="3"/>
      <c r="J692" s="3"/>
      <c r="K692" s="3"/>
      <c r="L692" s="3"/>
    </row>
    <row r="693" spans="1:12" ht="15.75" customHeight="1" x14ac:dyDescent="0.25">
      <c r="A693" s="1"/>
      <c r="C693" s="3"/>
      <c r="D693" s="3"/>
      <c r="E693" s="5"/>
      <c r="F693" s="3"/>
      <c r="G693" s="3"/>
      <c r="H693" s="3"/>
      <c r="I693" s="3"/>
      <c r="J693" s="3"/>
      <c r="K693" s="3"/>
      <c r="L693" s="3"/>
    </row>
    <row r="694" spans="1:12" ht="15.75" customHeight="1" x14ac:dyDescent="0.25">
      <c r="A694" s="1"/>
      <c r="C694" s="3"/>
      <c r="D694" s="3"/>
      <c r="E694" s="5"/>
      <c r="F694" s="3"/>
      <c r="G694" s="3"/>
      <c r="H694" s="3"/>
      <c r="I694" s="3"/>
      <c r="J694" s="3"/>
      <c r="K694" s="3"/>
      <c r="L694" s="3"/>
    </row>
    <row r="695" spans="1:12" ht="15.75" customHeight="1" x14ac:dyDescent="0.25">
      <c r="A695" s="1"/>
      <c r="C695" s="3"/>
      <c r="D695" s="3"/>
      <c r="E695" s="5"/>
      <c r="F695" s="3"/>
      <c r="G695" s="3"/>
      <c r="H695" s="3"/>
      <c r="I695" s="3"/>
      <c r="J695" s="3"/>
      <c r="K695" s="3"/>
      <c r="L695" s="3"/>
    </row>
    <row r="696" spans="1:12" ht="15.75" customHeight="1" x14ac:dyDescent="0.25">
      <c r="A696" s="1"/>
      <c r="C696" s="3"/>
      <c r="D696" s="3"/>
      <c r="E696" s="5"/>
      <c r="F696" s="3"/>
      <c r="G696" s="3"/>
      <c r="H696" s="3"/>
      <c r="I696" s="3"/>
      <c r="J696" s="3"/>
      <c r="K696" s="3"/>
      <c r="L696" s="3"/>
    </row>
    <row r="697" spans="1:12" ht="15.75" customHeight="1" x14ac:dyDescent="0.25">
      <c r="A697" s="1"/>
      <c r="C697" s="3"/>
      <c r="D697" s="3"/>
      <c r="E697" s="5"/>
      <c r="F697" s="3"/>
      <c r="G697" s="3"/>
      <c r="H697" s="3"/>
      <c r="I697" s="3"/>
      <c r="J697" s="3"/>
      <c r="K697" s="3"/>
      <c r="L697" s="3"/>
    </row>
    <row r="698" spans="1:12" ht="15.75" customHeight="1" x14ac:dyDescent="0.25">
      <c r="A698" s="1"/>
      <c r="C698" s="3"/>
      <c r="D698" s="3"/>
      <c r="E698" s="5"/>
      <c r="F698" s="3"/>
      <c r="G698" s="3"/>
      <c r="H698" s="3"/>
      <c r="I698" s="3"/>
      <c r="J698" s="3"/>
      <c r="K698" s="3"/>
      <c r="L698" s="3"/>
    </row>
    <row r="699" spans="1:12" ht="15.75" customHeight="1" x14ac:dyDescent="0.25">
      <c r="A699" s="1"/>
      <c r="C699" s="3"/>
      <c r="D699" s="3"/>
      <c r="E699" s="5"/>
      <c r="F699" s="3"/>
      <c r="G699" s="3"/>
      <c r="H699" s="3"/>
      <c r="I699" s="3"/>
      <c r="J699" s="3"/>
      <c r="K699" s="3"/>
      <c r="L699" s="3"/>
    </row>
    <row r="700" spans="1:12" ht="15.75" customHeight="1" x14ac:dyDescent="0.25">
      <c r="A700" s="1"/>
      <c r="C700" s="3"/>
      <c r="D700" s="3"/>
      <c r="E700" s="5"/>
      <c r="F700" s="3"/>
      <c r="G700" s="3"/>
      <c r="H700" s="3"/>
      <c r="I700" s="3"/>
      <c r="J700" s="3"/>
      <c r="K700" s="3"/>
      <c r="L700" s="3"/>
    </row>
    <row r="701" spans="1:12" ht="15.75" customHeight="1" x14ac:dyDescent="0.25">
      <c r="A701" s="1"/>
      <c r="C701" s="3"/>
      <c r="D701" s="3"/>
      <c r="E701" s="5"/>
      <c r="F701" s="3"/>
      <c r="G701" s="3"/>
      <c r="H701" s="3"/>
      <c r="I701" s="3"/>
      <c r="J701" s="3"/>
      <c r="K701" s="3"/>
      <c r="L701" s="3"/>
    </row>
    <row r="702" spans="1:12" ht="15.75" customHeight="1" x14ac:dyDescent="0.25">
      <c r="A702" s="1"/>
      <c r="C702" s="3"/>
      <c r="D702" s="3"/>
      <c r="E702" s="5"/>
      <c r="F702" s="3"/>
      <c r="G702" s="3"/>
      <c r="H702" s="3"/>
      <c r="I702" s="3"/>
      <c r="J702" s="3"/>
      <c r="K702" s="3"/>
      <c r="L702" s="3"/>
    </row>
    <row r="703" spans="1:12" ht="15.75" customHeight="1" x14ac:dyDescent="0.25">
      <c r="A703" s="1"/>
      <c r="C703" s="3"/>
      <c r="D703" s="3"/>
      <c r="E703" s="5"/>
      <c r="F703" s="3"/>
      <c r="G703" s="3"/>
      <c r="H703" s="3"/>
      <c r="I703" s="3"/>
      <c r="J703" s="3"/>
      <c r="K703" s="3"/>
      <c r="L703" s="3"/>
    </row>
    <row r="704" spans="1:12" ht="15.75" customHeight="1" x14ac:dyDescent="0.25">
      <c r="A704" s="1"/>
      <c r="C704" s="3"/>
      <c r="D704" s="3"/>
      <c r="E704" s="5"/>
      <c r="F704" s="3"/>
      <c r="G704" s="3"/>
      <c r="H704" s="3"/>
      <c r="I704" s="3"/>
      <c r="J704" s="3"/>
      <c r="K704" s="3"/>
      <c r="L704" s="3"/>
    </row>
    <row r="705" spans="1:12" ht="15.75" customHeight="1" x14ac:dyDescent="0.25">
      <c r="A705" s="1"/>
      <c r="C705" s="3"/>
      <c r="D705" s="3"/>
      <c r="E705" s="5"/>
      <c r="F705" s="3"/>
      <c r="G705" s="3"/>
      <c r="H705" s="3"/>
      <c r="I705" s="3"/>
      <c r="J705" s="3"/>
      <c r="K705" s="3"/>
      <c r="L705" s="3"/>
    </row>
    <row r="706" spans="1:12" ht="15.75" customHeight="1" x14ac:dyDescent="0.25">
      <c r="A706" s="1"/>
      <c r="C706" s="3"/>
      <c r="D706" s="3"/>
      <c r="E706" s="5"/>
      <c r="F706" s="3"/>
      <c r="G706" s="3"/>
      <c r="H706" s="3"/>
      <c r="I706" s="3"/>
      <c r="J706" s="3"/>
      <c r="K706" s="3"/>
      <c r="L706" s="3"/>
    </row>
    <row r="707" spans="1:12" ht="15.75" customHeight="1" x14ac:dyDescent="0.25">
      <c r="A707" s="1"/>
      <c r="C707" s="3"/>
      <c r="D707" s="3"/>
      <c r="E707" s="5"/>
      <c r="F707" s="3"/>
      <c r="G707" s="3"/>
      <c r="H707" s="3"/>
      <c r="I707" s="3"/>
      <c r="J707" s="3"/>
      <c r="K707" s="3"/>
      <c r="L707" s="3"/>
    </row>
    <row r="708" spans="1:12" ht="15.75" customHeight="1" x14ac:dyDescent="0.25">
      <c r="A708" s="1"/>
      <c r="C708" s="3"/>
      <c r="D708" s="3"/>
      <c r="E708" s="5"/>
      <c r="F708" s="3"/>
      <c r="G708" s="3"/>
      <c r="H708" s="3"/>
      <c r="I708" s="3"/>
      <c r="J708" s="3"/>
      <c r="K708" s="3"/>
      <c r="L708" s="3"/>
    </row>
    <row r="709" spans="1:12" ht="15.75" customHeight="1" x14ac:dyDescent="0.25">
      <c r="A709" s="1"/>
      <c r="C709" s="3"/>
      <c r="D709" s="3"/>
      <c r="E709" s="5"/>
      <c r="F709" s="3"/>
      <c r="G709" s="3"/>
      <c r="H709" s="3"/>
      <c r="I709" s="3"/>
      <c r="J709" s="3"/>
      <c r="K709" s="3"/>
      <c r="L709" s="3"/>
    </row>
    <row r="710" spans="1:12" ht="15.75" customHeight="1" x14ac:dyDescent="0.25">
      <c r="A710" s="1"/>
      <c r="C710" s="3"/>
      <c r="D710" s="3"/>
      <c r="E710" s="5"/>
      <c r="F710" s="3"/>
      <c r="G710" s="3"/>
      <c r="H710" s="3"/>
      <c r="I710" s="3"/>
      <c r="J710" s="3"/>
      <c r="K710" s="3"/>
      <c r="L710" s="3"/>
    </row>
    <row r="711" spans="1:12" ht="15.75" customHeight="1" x14ac:dyDescent="0.25">
      <c r="A711" s="1"/>
      <c r="C711" s="3"/>
      <c r="D711" s="3"/>
      <c r="E711" s="5"/>
      <c r="F711" s="3"/>
      <c r="G711" s="3"/>
      <c r="H711" s="3"/>
      <c r="I711" s="3"/>
      <c r="J711" s="3"/>
      <c r="K711" s="3"/>
      <c r="L711" s="3"/>
    </row>
    <row r="712" spans="1:12" ht="15.75" customHeight="1" x14ac:dyDescent="0.25">
      <c r="A712" s="1"/>
      <c r="C712" s="3"/>
      <c r="D712" s="3"/>
      <c r="E712" s="5"/>
      <c r="F712" s="3"/>
      <c r="G712" s="3"/>
      <c r="H712" s="3"/>
      <c r="I712" s="3"/>
      <c r="J712" s="3"/>
      <c r="K712" s="3"/>
      <c r="L712" s="3"/>
    </row>
    <row r="713" spans="1:12" ht="15.75" customHeight="1" x14ac:dyDescent="0.25">
      <c r="A713" s="1"/>
      <c r="C713" s="3"/>
      <c r="D713" s="3"/>
      <c r="E713" s="5"/>
      <c r="F713" s="3"/>
      <c r="G713" s="3"/>
      <c r="H713" s="3"/>
      <c r="I713" s="3"/>
      <c r="J713" s="3"/>
      <c r="K713" s="3"/>
      <c r="L713" s="3"/>
    </row>
    <row r="714" spans="1:12" ht="15.75" customHeight="1" x14ac:dyDescent="0.25">
      <c r="A714" s="1"/>
      <c r="C714" s="3"/>
      <c r="D714" s="3"/>
      <c r="E714" s="5"/>
      <c r="F714" s="3"/>
      <c r="G714" s="3"/>
      <c r="H714" s="3"/>
      <c r="I714" s="3"/>
      <c r="J714" s="3"/>
      <c r="K714" s="3"/>
      <c r="L714" s="3"/>
    </row>
    <row r="715" spans="1:12" ht="15.75" customHeight="1" x14ac:dyDescent="0.25">
      <c r="A715" s="1"/>
      <c r="C715" s="3"/>
      <c r="D715" s="3"/>
      <c r="E715" s="5"/>
      <c r="F715" s="3"/>
      <c r="G715" s="3"/>
      <c r="H715" s="3"/>
      <c r="I715" s="3"/>
      <c r="J715" s="3"/>
      <c r="K715" s="3"/>
      <c r="L715" s="3"/>
    </row>
    <row r="716" spans="1:12" ht="15.75" customHeight="1" x14ac:dyDescent="0.25">
      <c r="A716" s="1"/>
      <c r="C716" s="3"/>
      <c r="D716" s="3"/>
      <c r="E716" s="5"/>
      <c r="F716" s="3"/>
      <c r="G716" s="3"/>
      <c r="H716" s="3"/>
      <c r="I716" s="3"/>
      <c r="J716" s="3"/>
      <c r="K716" s="3"/>
      <c r="L716" s="3"/>
    </row>
    <row r="717" spans="1:12" ht="15.75" customHeight="1" x14ac:dyDescent="0.25">
      <c r="A717" s="1"/>
      <c r="C717" s="3"/>
      <c r="D717" s="3"/>
      <c r="E717" s="5"/>
      <c r="F717" s="3"/>
      <c r="G717" s="3"/>
      <c r="H717" s="3"/>
      <c r="I717" s="3"/>
      <c r="J717" s="3"/>
      <c r="K717" s="3"/>
      <c r="L717" s="3"/>
    </row>
    <row r="718" spans="1:12" ht="15.75" customHeight="1" x14ac:dyDescent="0.25">
      <c r="A718" s="1"/>
      <c r="C718" s="3"/>
      <c r="D718" s="3"/>
      <c r="E718" s="5"/>
      <c r="F718" s="3"/>
      <c r="G718" s="3"/>
      <c r="H718" s="3"/>
      <c r="I718" s="3"/>
      <c r="J718" s="3"/>
      <c r="K718" s="3"/>
      <c r="L718" s="3"/>
    </row>
    <row r="719" spans="1:12" ht="15.75" customHeight="1" x14ac:dyDescent="0.25">
      <c r="A719" s="1"/>
      <c r="C719" s="3"/>
      <c r="D719" s="3"/>
      <c r="E719" s="5"/>
      <c r="F719" s="3"/>
      <c r="G719" s="3"/>
      <c r="H719" s="3"/>
      <c r="I719" s="3"/>
      <c r="J719" s="3"/>
      <c r="K719" s="3"/>
      <c r="L719" s="3"/>
    </row>
    <row r="720" spans="1:12" ht="15.75" customHeight="1" x14ac:dyDescent="0.25">
      <c r="A720" s="1"/>
      <c r="C720" s="3"/>
      <c r="D720" s="3"/>
      <c r="E720" s="5"/>
      <c r="F720" s="3"/>
      <c r="G720" s="3"/>
      <c r="H720" s="3"/>
      <c r="I720" s="3"/>
      <c r="J720" s="3"/>
      <c r="K720" s="3"/>
      <c r="L720" s="3"/>
    </row>
    <row r="721" spans="1:12" ht="15.75" customHeight="1" x14ac:dyDescent="0.25">
      <c r="A721" s="1"/>
      <c r="C721" s="3"/>
      <c r="D721" s="3"/>
      <c r="E721" s="5"/>
      <c r="F721" s="3"/>
      <c r="G721" s="3"/>
      <c r="H721" s="3"/>
      <c r="I721" s="3"/>
      <c r="J721" s="3"/>
      <c r="K721" s="3"/>
      <c r="L721" s="3"/>
    </row>
    <row r="722" spans="1:12" ht="15.75" customHeight="1" x14ac:dyDescent="0.25">
      <c r="A722" s="1"/>
      <c r="C722" s="3"/>
      <c r="D722" s="3"/>
      <c r="E722" s="5"/>
      <c r="F722" s="3"/>
      <c r="G722" s="3"/>
      <c r="H722" s="3"/>
      <c r="I722" s="3"/>
      <c r="J722" s="3"/>
      <c r="K722" s="3"/>
      <c r="L722" s="3"/>
    </row>
    <row r="723" spans="1:12" ht="15.75" customHeight="1" x14ac:dyDescent="0.25">
      <c r="A723" s="1"/>
      <c r="C723" s="3"/>
      <c r="D723" s="3"/>
      <c r="E723" s="5"/>
      <c r="F723" s="3"/>
      <c r="G723" s="3"/>
      <c r="H723" s="3"/>
      <c r="I723" s="3"/>
      <c r="J723" s="3"/>
      <c r="K723" s="3"/>
      <c r="L723" s="3"/>
    </row>
    <row r="724" spans="1:12" ht="15.75" customHeight="1" x14ac:dyDescent="0.25">
      <c r="A724" s="1"/>
      <c r="C724" s="3"/>
      <c r="D724" s="3"/>
      <c r="E724" s="5"/>
      <c r="F724" s="3"/>
      <c r="G724" s="3"/>
      <c r="H724" s="3"/>
      <c r="I724" s="3"/>
      <c r="J724" s="3"/>
      <c r="K724" s="3"/>
      <c r="L724" s="3"/>
    </row>
    <row r="725" spans="1:12" ht="15.75" customHeight="1" x14ac:dyDescent="0.25">
      <c r="A725" s="1"/>
      <c r="C725" s="3"/>
      <c r="D725" s="3"/>
      <c r="E725" s="5"/>
      <c r="F725" s="3"/>
      <c r="G725" s="3"/>
      <c r="H725" s="3"/>
      <c r="I725" s="3"/>
      <c r="J725" s="3"/>
      <c r="K725" s="3"/>
      <c r="L725" s="3"/>
    </row>
    <row r="726" spans="1:12" ht="15.75" customHeight="1" x14ac:dyDescent="0.25">
      <c r="A726" s="1"/>
      <c r="C726" s="3"/>
      <c r="D726" s="3"/>
      <c r="E726" s="5"/>
      <c r="F726" s="3"/>
      <c r="G726" s="3"/>
      <c r="H726" s="3"/>
      <c r="I726" s="3"/>
      <c r="J726" s="3"/>
      <c r="K726" s="3"/>
      <c r="L726" s="3"/>
    </row>
    <row r="727" spans="1:12" ht="15.75" customHeight="1" x14ac:dyDescent="0.25">
      <c r="A727" s="1"/>
      <c r="C727" s="3"/>
      <c r="D727" s="3"/>
      <c r="E727" s="5"/>
      <c r="F727" s="3"/>
      <c r="G727" s="3"/>
      <c r="H727" s="3"/>
      <c r="I727" s="3"/>
      <c r="J727" s="3"/>
      <c r="K727" s="3"/>
      <c r="L727" s="3"/>
    </row>
    <row r="728" spans="1:12" ht="15.75" customHeight="1" x14ac:dyDescent="0.25">
      <c r="A728" s="1"/>
      <c r="C728" s="3"/>
      <c r="D728" s="3"/>
      <c r="E728" s="5"/>
      <c r="F728" s="3"/>
      <c r="G728" s="3"/>
      <c r="H728" s="3"/>
      <c r="I728" s="3"/>
      <c r="J728" s="3"/>
      <c r="K728" s="3"/>
      <c r="L728" s="3"/>
    </row>
    <row r="729" spans="1:12" ht="15.75" customHeight="1" x14ac:dyDescent="0.25">
      <c r="A729" s="1"/>
      <c r="C729" s="3"/>
      <c r="D729" s="3"/>
      <c r="E729" s="5"/>
      <c r="F729" s="3"/>
      <c r="G729" s="3"/>
      <c r="H729" s="3"/>
      <c r="I729" s="3"/>
      <c r="J729" s="3"/>
      <c r="K729" s="3"/>
      <c r="L729" s="3"/>
    </row>
    <row r="730" spans="1:12" ht="15.75" customHeight="1" x14ac:dyDescent="0.25">
      <c r="A730" s="1"/>
      <c r="C730" s="3"/>
      <c r="D730" s="3"/>
      <c r="E730" s="5"/>
      <c r="F730" s="3"/>
      <c r="G730" s="3"/>
      <c r="H730" s="3"/>
      <c r="I730" s="3"/>
      <c r="J730" s="3"/>
      <c r="K730" s="3"/>
      <c r="L730" s="3"/>
    </row>
    <row r="731" spans="1:12" ht="15.75" customHeight="1" x14ac:dyDescent="0.25">
      <c r="A731" s="1"/>
      <c r="C731" s="3"/>
      <c r="D731" s="3"/>
      <c r="E731" s="5"/>
      <c r="F731" s="3"/>
      <c r="G731" s="3"/>
      <c r="H731" s="3"/>
      <c r="I731" s="3"/>
      <c r="J731" s="3"/>
      <c r="K731" s="3"/>
      <c r="L731" s="3"/>
    </row>
    <row r="732" spans="1:12" ht="15.75" customHeight="1" x14ac:dyDescent="0.25">
      <c r="A732" s="1"/>
      <c r="C732" s="3"/>
      <c r="D732" s="3"/>
      <c r="E732" s="5"/>
      <c r="F732" s="3"/>
      <c r="G732" s="3"/>
      <c r="H732" s="3"/>
      <c r="I732" s="3"/>
      <c r="J732" s="3"/>
      <c r="K732" s="3"/>
      <c r="L732" s="3"/>
    </row>
    <row r="733" spans="1:12" ht="15.75" customHeight="1" x14ac:dyDescent="0.25">
      <c r="A733" s="1"/>
      <c r="C733" s="3"/>
      <c r="D733" s="3"/>
      <c r="E733" s="5"/>
      <c r="F733" s="3"/>
      <c r="G733" s="3"/>
      <c r="H733" s="3"/>
      <c r="I733" s="3"/>
      <c r="J733" s="3"/>
      <c r="K733" s="3"/>
      <c r="L733" s="3"/>
    </row>
    <row r="734" spans="1:12" ht="15.75" customHeight="1" x14ac:dyDescent="0.25">
      <c r="A734" s="1"/>
      <c r="C734" s="3"/>
      <c r="D734" s="3"/>
      <c r="E734" s="5"/>
      <c r="F734" s="3"/>
      <c r="G734" s="3"/>
      <c r="H734" s="3"/>
      <c r="I734" s="3"/>
      <c r="J734" s="3"/>
      <c r="K734" s="3"/>
      <c r="L734" s="3"/>
    </row>
    <row r="735" spans="1:12" ht="15.75" customHeight="1" x14ac:dyDescent="0.25">
      <c r="A735" s="1"/>
      <c r="C735" s="3"/>
      <c r="D735" s="3"/>
      <c r="E735" s="5"/>
      <c r="F735" s="3"/>
      <c r="G735" s="3"/>
      <c r="H735" s="3"/>
      <c r="I735" s="3"/>
      <c r="J735" s="3"/>
      <c r="K735" s="3"/>
      <c r="L735" s="3"/>
    </row>
    <row r="736" spans="1:12" ht="15.75" customHeight="1" x14ac:dyDescent="0.25">
      <c r="A736" s="1"/>
      <c r="C736" s="3"/>
      <c r="D736" s="3"/>
      <c r="E736" s="5"/>
      <c r="F736" s="3"/>
      <c r="G736" s="3"/>
      <c r="H736" s="3"/>
      <c r="I736" s="3"/>
      <c r="J736" s="3"/>
      <c r="K736" s="3"/>
      <c r="L736" s="3"/>
    </row>
    <row r="737" spans="1:12" ht="15.75" customHeight="1" x14ac:dyDescent="0.25">
      <c r="A737" s="1"/>
      <c r="C737" s="3"/>
      <c r="D737" s="3"/>
      <c r="E737" s="5"/>
      <c r="F737" s="3"/>
      <c r="G737" s="3"/>
      <c r="H737" s="3"/>
      <c r="I737" s="3"/>
      <c r="J737" s="3"/>
      <c r="K737" s="3"/>
      <c r="L737" s="3"/>
    </row>
    <row r="738" spans="1:12" ht="15.75" customHeight="1" x14ac:dyDescent="0.25">
      <c r="A738" s="1"/>
      <c r="C738" s="3"/>
      <c r="D738" s="3"/>
      <c r="E738" s="5"/>
      <c r="F738" s="3"/>
      <c r="G738" s="3"/>
      <c r="H738" s="3"/>
      <c r="I738" s="3"/>
      <c r="J738" s="3"/>
      <c r="K738" s="3"/>
      <c r="L738" s="3"/>
    </row>
    <row r="739" spans="1:12" ht="15.75" customHeight="1" x14ac:dyDescent="0.25">
      <c r="A739" s="1"/>
      <c r="C739" s="3"/>
      <c r="D739" s="3"/>
      <c r="E739" s="5"/>
      <c r="F739" s="3"/>
      <c r="G739" s="3"/>
      <c r="H739" s="3"/>
      <c r="I739" s="3"/>
      <c r="J739" s="3"/>
      <c r="K739" s="3"/>
      <c r="L739" s="3"/>
    </row>
    <row r="740" spans="1:12" ht="15.75" customHeight="1" x14ac:dyDescent="0.25">
      <c r="A740" s="1"/>
      <c r="C740" s="3"/>
      <c r="D740" s="3"/>
      <c r="E740" s="5"/>
      <c r="F740" s="3"/>
      <c r="G740" s="3"/>
      <c r="H740" s="3"/>
      <c r="I740" s="3"/>
      <c r="J740" s="3"/>
      <c r="K740" s="3"/>
      <c r="L740" s="3"/>
    </row>
    <row r="741" spans="1:12" ht="15.75" customHeight="1" x14ac:dyDescent="0.25">
      <c r="A741" s="1"/>
      <c r="C741" s="3"/>
      <c r="D741" s="3"/>
      <c r="E741" s="5"/>
      <c r="F741" s="3"/>
      <c r="G741" s="3"/>
      <c r="H741" s="3"/>
      <c r="I741" s="3"/>
      <c r="J741" s="3"/>
      <c r="K741" s="3"/>
      <c r="L741" s="3"/>
    </row>
    <row r="742" spans="1:12" ht="15.75" customHeight="1" x14ac:dyDescent="0.25">
      <c r="A742" s="1"/>
      <c r="C742" s="3"/>
      <c r="D742" s="3"/>
      <c r="E742" s="5"/>
      <c r="F742" s="3"/>
      <c r="G742" s="3"/>
      <c r="H742" s="3"/>
      <c r="I742" s="3"/>
      <c r="J742" s="3"/>
      <c r="K742" s="3"/>
      <c r="L742" s="3"/>
    </row>
    <row r="743" spans="1:12" ht="15.75" customHeight="1" x14ac:dyDescent="0.25">
      <c r="A743" s="1"/>
      <c r="C743" s="3"/>
      <c r="D743" s="3"/>
      <c r="E743" s="5"/>
      <c r="F743" s="3"/>
      <c r="G743" s="3"/>
      <c r="H743" s="3"/>
      <c r="I743" s="3"/>
      <c r="J743" s="3"/>
      <c r="K743" s="3"/>
      <c r="L743" s="3"/>
    </row>
    <row r="744" spans="1:12" ht="15.75" customHeight="1" x14ac:dyDescent="0.25">
      <c r="A744" s="1"/>
      <c r="C744" s="3"/>
      <c r="D744" s="3"/>
      <c r="E744" s="5"/>
      <c r="F744" s="3"/>
      <c r="G744" s="3"/>
      <c r="H744" s="3"/>
      <c r="I744" s="3"/>
      <c r="J744" s="3"/>
      <c r="K744" s="3"/>
      <c r="L744" s="3"/>
    </row>
    <row r="745" spans="1:12" ht="15.75" customHeight="1" x14ac:dyDescent="0.25">
      <c r="A745" s="1"/>
      <c r="C745" s="3"/>
      <c r="D745" s="3"/>
      <c r="E745" s="5"/>
      <c r="F745" s="3"/>
      <c r="G745" s="3"/>
      <c r="H745" s="3"/>
      <c r="I745" s="3"/>
      <c r="J745" s="3"/>
      <c r="K745" s="3"/>
      <c r="L745" s="3"/>
    </row>
    <row r="746" spans="1:12" ht="15.75" customHeight="1" x14ac:dyDescent="0.25">
      <c r="A746" s="1"/>
      <c r="C746" s="3"/>
      <c r="D746" s="3"/>
      <c r="E746" s="5"/>
      <c r="F746" s="3"/>
      <c r="G746" s="3"/>
      <c r="H746" s="3"/>
      <c r="I746" s="3"/>
      <c r="J746" s="3"/>
      <c r="K746" s="3"/>
      <c r="L746" s="3"/>
    </row>
    <row r="747" spans="1:12" ht="15.75" customHeight="1" x14ac:dyDescent="0.25">
      <c r="A747" s="1"/>
      <c r="C747" s="3"/>
      <c r="D747" s="3"/>
      <c r="E747" s="5"/>
      <c r="F747" s="3"/>
      <c r="G747" s="3"/>
      <c r="H747" s="3"/>
      <c r="I747" s="3"/>
      <c r="J747" s="3"/>
      <c r="K747" s="3"/>
      <c r="L747" s="3"/>
    </row>
    <row r="748" spans="1:12" ht="15.75" customHeight="1" x14ac:dyDescent="0.25">
      <c r="A748" s="1"/>
      <c r="C748" s="3"/>
      <c r="D748" s="3"/>
      <c r="E748" s="5"/>
      <c r="F748" s="3"/>
      <c r="G748" s="3"/>
      <c r="H748" s="3"/>
      <c r="I748" s="3"/>
      <c r="J748" s="3"/>
      <c r="K748" s="3"/>
      <c r="L748" s="3"/>
    </row>
    <row r="749" spans="1:12" ht="15.75" customHeight="1" x14ac:dyDescent="0.25">
      <c r="A749" s="1"/>
      <c r="C749" s="3"/>
      <c r="D749" s="3"/>
      <c r="E749" s="5"/>
      <c r="F749" s="3"/>
      <c r="G749" s="3"/>
      <c r="H749" s="3"/>
      <c r="I749" s="3"/>
      <c r="J749" s="3"/>
      <c r="K749" s="3"/>
      <c r="L749" s="3"/>
    </row>
    <row r="750" spans="1:12" ht="15.75" customHeight="1" x14ac:dyDescent="0.25">
      <c r="A750" s="1"/>
      <c r="C750" s="3"/>
      <c r="D750" s="3"/>
      <c r="E750" s="5"/>
      <c r="F750" s="3"/>
      <c r="G750" s="3"/>
      <c r="H750" s="3"/>
      <c r="I750" s="3"/>
      <c r="J750" s="3"/>
      <c r="K750" s="3"/>
      <c r="L750" s="3"/>
    </row>
    <row r="751" spans="1:12" ht="15.75" customHeight="1" x14ac:dyDescent="0.25">
      <c r="A751" s="1"/>
      <c r="C751" s="3"/>
      <c r="D751" s="3"/>
      <c r="E751" s="5"/>
      <c r="F751" s="3"/>
      <c r="G751" s="3"/>
      <c r="H751" s="3"/>
      <c r="I751" s="3"/>
      <c r="J751" s="3"/>
      <c r="K751" s="3"/>
      <c r="L751" s="3"/>
    </row>
    <row r="752" spans="1:12" ht="15.75" customHeight="1" x14ac:dyDescent="0.25">
      <c r="A752" s="1"/>
      <c r="C752" s="3"/>
      <c r="D752" s="3"/>
      <c r="E752" s="5"/>
      <c r="F752" s="3"/>
      <c r="G752" s="3"/>
      <c r="H752" s="3"/>
      <c r="I752" s="3"/>
      <c r="J752" s="3"/>
      <c r="K752" s="3"/>
      <c r="L752" s="3"/>
    </row>
    <row r="753" spans="1:12" ht="15.75" customHeight="1" x14ac:dyDescent="0.25">
      <c r="A753" s="1"/>
      <c r="C753" s="3"/>
      <c r="D753" s="3"/>
      <c r="E753" s="5"/>
      <c r="F753" s="3"/>
      <c r="G753" s="3"/>
      <c r="H753" s="3"/>
      <c r="I753" s="3"/>
      <c r="J753" s="3"/>
      <c r="K753" s="3"/>
      <c r="L753" s="3"/>
    </row>
    <row r="754" spans="1:12" ht="15.75" customHeight="1" x14ac:dyDescent="0.25">
      <c r="A754" s="1"/>
      <c r="C754" s="3"/>
      <c r="D754" s="3"/>
      <c r="E754" s="5"/>
      <c r="F754" s="3"/>
      <c r="G754" s="3"/>
      <c r="H754" s="3"/>
      <c r="I754" s="3"/>
      <c r="J754" s="3"/>
      <c r="K754" s="3"/>
      <c r="L754" s="3"/>
    </row>
    <row r="755" spans="1:12" ht="15.75" customHeight="1" x14ac:dyDescent="0.25">
      <c r="A755" s="1"/>
      <c r="C755" s="3"/>
      <c r="D755" s="3"/>
      <c r="E755" s="5"/>
      <c r="F755" s="3"/>
      <c r="G755" s="3"/>
      <c r="H755" s="3"/>
      <c r="I755" s="3"/>
      <c r="J755" s="3"/>
      <c r="K755" s="3"/>
      <c r="L755" s="3"/>
    </row>
    <row r="756" spans="1:12" ht="15.75" customHeight="1" x14ac:dyDescent="0.25">
      <c r="A756" s="1"/>
      <c r="C756" s="3"/>
      <c r="D756" s="3"/>
      <c r="E756" s="5"/>
      <c r="F756" s="3"/>
      <c r="G756" s="3"/>
      <c r="H756" s="3"/>
      <c r="I756" s="3"/>
      <c r="J756" s="3"/>
      <c r="K756" s="3"/>
      <c r="L756" s="3"/>
    </row>
    <row r="757" spans="1:12" ht="15.75" customHeight="1" x14ac:dyDescent="0.25">
      <c r="A757" s="1"/>
      <c r="C757" s="3"/>
      <c r="D757" s="3"/>
      <c r="E757" s="5"/>
      <c r="F757" s="3"/>
      <c r="G757" s="3"/>
      <c r="H757" s="3"/>
      <c r="I757" s="3"/>
      <c r="J757" s="3"/>
      <c r="K757" s="3"/>
      <c r="L757" s="3"/>
    </row>
    <row r="758" spans="1:12" ht="15.75" customHeight="1" x14ac:dyDescent="0.25">
      <c r="A758" s="1"/>
      <c r="C758" s="3"/>
      <c r="D758" s="3"/>
      <c r="E758" s="5"/>
      <c r="F758" s="3"/>
      <c r="G758" s="3"/>
      <c r="H758" s="3"/>
      <c r="I758" s="3"/>
      <c r="J758" s="3"/>
      <c r="K758" s="3"/>
      <c r="L758" s="3"/>
    </row>
    <row r="759" spans="1:12" ht="15.75" customHeight="1" x14ac:dyDescent="0.25">
      <c r="A759" s="1"/>
      <c r="C759" s="3"/>
      <c r="D759" s="3"/>
      <c r="E759" s="5"/>
      <c r="F759" s="3"/>
      <c r="G759" s="3"/>
      <c r="H759" s="3"/>
      <c r="I759" s="3"/>
      <c r="J759" s="3"/>
      <c r="K759" s="3"/>
      <c r="L759" s="3"/>
    </row>
    <row r="760" spans="1:12" ht="15.75" customHeight="1" x14ac:dyDescent="0.25">
      <c r="A760" s="1"/>
      <c r="C760" s="3"/>
      <c r="D760" s="3"/>
      <c r="E760" s="5"/>
      <c r="F760" s="3"/>
      <c r="G760" s="3"/>
      <c r="H760" s="3"/>
      <c r="I760" s="3"/>
      <c r="J760" s="3"/>
      <c r="K760" s="3"/>
      <c r="L760" s="3"/>
    </row>
    <row r="761" spans="1:12" ht="15.75" customHeight="1" x14ac:dyDescent="0.25">
      <c r="A761" s="1"/>
      <c r="C761" s="3"/>
      <c r="D761" s="3"/>
      <c r="E761" s="5"/>
      <c r="F761" s="3"/>
      <c r="G761" s="3"/>
      <c r="H761" s="3"/>
      <c r="I761" s="3"/>
      <c r="J761" s="3"/>
      <c r="K761" s="3"/>
      <c r="L761" s="3"/>
    </row>
    <row r="762" spans="1:12" ht="15.75" customHeight="1" x14ac:dyDescent="0.25">
      <c r="A762" s="1"/>
      <c r="C762" s="3"/>
      <c r="D762" s="3"/>
      <c r="E762" s="5"/>
      <c r="F762" s="3"/>
      <c r="G762" s="3"/>
      <c r="H762" s="3"/>
      <c r="I762" s="3"/>
      <c r="J762" s="3"/>
      <c r="K762" s="3"/>
      <c r="L762" s="3"/>
    </row>
    <row r="763" spans="1:12" ht="15.75" customHeight="1" x14ac:dyDescent="0.25">
      <c r="A763" s="1"/>
      <c r="C763" s="3"/>
      <c r="D763" s="3"/>
      <c r="E763" s="5"/>
      <c r="F763" s="3"/>
      <c r="G763" s="3"/>
      <c r="H763" s="3"/>
      <c r="I763" s="3"/>
      <c r="J763" s="3"/>
      <c r="K763" s="3"/>
      <c r="L763" s="3"/>
    </row>
    <row r="764" spans="1:12" ht="15.75" customHeight="1" x14ac:dyDescent="0.25">
      <c r="A764" s="1"/>
      <c r="C764" s="3"/>
      <c r="D764" s="3"/>
      <c r="E764" s="5"/>
      <c r="F764" s="3"/>
      <c r="G764" s="3"/>
      <c r="H764" s="3"/>
      <c r="I764" s="3"/>
      <c r="J764" s="3"/>
      <c r="K764" s="3"/>
      <c r="L764" s="3"/>
    </row>
    <row r="765" spans="1:12" ht="15.75" customHeight="1" x14ac:dyDescent="0.25">
      <c r="A765" s="1"/>
      <c r="C765" s="3"/>
      <c r="D765" s="3"/>
      <c r="E765" s="5"/>
      <c r="F765" s="3"/>
      <c r="G765" s="3"/>
      <c r="H765" s="3"/>
      <c r="I765" s="3"/>
      <c r="J765" s="3"/>
      <c r="K765" s="3"/>
      <c r="L765" s="3"/>
    </row>
    <row r="766" spans="1:12" ht="15.75" customHeight="1" x14ac:dyDescent="0.25">
      <c r="A766" s="1"/>
      <c r="C766" s="3"/>
      <c r="D766" s="3"/>
      <c r="E766" s="5"/>
      <c r="F766" s="3"/>
      <c r="G766" s="3"/>
      <c r="H766" s="3"/>
      <c r="I766" s="3"/>
      <c r="J766" s="3"/>
      <c r="K766" s="3"/>
      <c r="L766" s="3"/>
    </row>
    <row r="767" spans="1:12" ht="15.75" customHeight="1" x14ac:dyDescent="0.25">
      <c r="A767" s="1"/>
      <c r="C767" s="3"/>
      <c r="D767" s="3"/>
      <c r="E767" s="5"/>
      <c r="F767" s="3"/>
      <c r="G767" s="3"/>
      <c r="H767" s="3"/>
      <c r="I767" s="3"/>
      <c r="J767" s="3"/>
      <c r="K767" s="3"/>
      <c r="L767" s="3"/>
    </row>
    <row r="768" spans="1:12" ht="15.75" customHeight="1" x14ac:dyDescent="0.25">
      <c r="A768" s="1"/>
      <c r="C768" s="3"/>
      <c r="D768" s="3"/>
      <c r="E768" s="5"/>
      <c r="F768" s="3"/>
      <c r="G768" s="3"/>
      <c r="H768" s="3"/>
      <c r="I768" s="3"/>
      <c r="J768" s="3"/>
      <c r="K768" s="3"/>
      <c r="L768" s="3"/>
    </row>
    <row r="769" spans="1:12" ht="15.75" customHeight="1" x14ac:dyDescent="0.25">
      <c r="A769" s="1"/>
      <c r="C769" s="3"/>
      <c r="D769" s="3"/>
      <c r="E769" s="5"/>
      <c r="F769" s="3"/>
      <c r="G769" s="3"/>
      <c r="H769" s="3"/>
      <c r="I769" s="3"/>
      <c r="J769" s="3"/>
      <c r="K769" s="3"/>
      <c r="L769" s="3"/>
    </row>
    <row r="770" spans="1:12" ht="15.75" customHeight="1" x14ac:dyDescent="0.25">
      <c r="A770" s="1"/>
      <c r="C770" s="3"/>
      <c r="D770" s="3"/>
      <c r="E770" s="5"/>
      <c r="F770" s="3"/>
      <c r="G770" s="3"/>
      <c r="H770" s="3"/>
      <c r="I770" s="3"/>
      <c r="J770" s="3"/>
      <c r="K770" s="3"/>
      <c r="L770" s="3"/>
    </row>
    <row r="771" spans="1:12" ht="15.75" customHeight="1" x14ac:dyDescent="0.25">
      <c r="A771" s="1"/>
      <c r="C771" s="3"/>
      <c r="D771" s="3"/>
      <c r="E771" s="5"/>
      <c r="F771" s="3"/>
      <c r="G771" s="3"/>
      <c r="H771" s="3"/>
      <c r="I771" s="3"/>
      <c r="J771" s="3"/>
      <c r="K771" s="3"/>
      <c r="L771" s="3"/>
    </row>
    <row r="772" spans="1:12" ht="15.75" customHeight="1" x14ac:dyDescent="0.25">
      <c r="A772" s="1"/>
      <c r="C772" s="3"/>
      <c r="D772" s="3"/>
      <c r="E772" s="5"/>
      <c r="F772" s="3"/>
      <c r="G772" s="3"/>
      <c r="H772" s="3"/>
      <c r="I772" s="3"/>
      <c r="J772" s="3"/>
      <c r="K772" s="3"/>
      <c r="L772" s="3"/>
    </row>
    <row r="773" spans="1:12" ht="15.75" customHeight="1" x14ac:dyDescent="0.25">
      <c r="A773" s="1"/>
      <c r="C773" s="3"/>
      <c r="D773" s="3"/>
      <c r="E773" s="5"/>
      <c r="F773" s="3"/>
      <c r="G773" s="3"/>
      <c r="H773" s="3"/>
      <c r="I773" s="3"/>
      <c r="J773" s="3"/>
      <c r="K773" s="3"/>
      <c r="L773" s="3"/>
    </row>
    <row r="774" spans="1:12" ht="15.75" customHeight="1" x14ac:dyDescent="0.25">
      <c r="A774" s="1"/>
      <c r="C774" s="3"/>
      <c r="D774" s="3"/>
      <c r="E774" s="5"/>
      <c r="F774" s="3"/>
      <c r="G774" s="3"/>
      <c r="H774" s="3"/>
      <c r="I774" s="3"/>
      <c r="J774" s="3"/>
      <c r="K774" s="3"/>
      <c r="L774" s="3"/>
    </row>
    <row r="775" spans="1:12" ht="15.75" customHeight="1" x14ac:dyDescent="0.25">
      <c r="A775" s="1"/>
      <c r="C775" s="3"/>
      <c r="D775" s="3"/>
      <c r="E775" s="5"/>
      <c r="F775" s="3"/>
      <c r="G775" s="3"/>
      <c r="H775" s="3"/>
      <c r="I775" s="3"/>
      <c r="J775" s="3"/>
      <c r="K775" s="3"/>
      <c r="L775" s="3"/>
    </row>
    <row r="776" spans="1:12" ht="15.75" customHeight="1" x14ac:dyDescent="0.25">
      <c r="A776" s="1"/>
      <c r="C776" s="3"/>
      <c r="D776" s="3"/>
      <c r="E776" s="5"/>
      <c r="F776" s="3"/>
      <c r="G776" s="3"/>
      <c r="H776" s="3"/>
      <c r="I776" s="3"/>
      <c r="J776" s="3"/>
      <c r="K776" s="3"/>
      <c r="L776" s="3"/>
    </row>
    <row r="777" spans="1:12" ht="15.75" customHeight="1" x14ac:dyDescent="0.25">
      <c r="A777" s="1"/>
      <c r="C777" s="3"/>
      <c r="D777" s="3"/>
      <c r="E777" s="5"/>
      <c r="F777" s="3"/>
      <c r="G777" s="3"/>
      <c r="H777" s="3"/>
      <c r="I777" s="3"/>
      <c r="J777" s="3"/>
      <c r="K777" s="3"/>
      <c r="L777" s="3"/>
    </row>
    <row r="778" spans="1:12" ht="15.75" customHeight="1" x14ac:dyDescent="0.25">
      <c r="A778" s="1"/>
      <c r="C778" s="3"/>
      <c r="D778" s="3"/>
      <c r="E778" s="5"/>
      <c r="F778" s="3"/>
      <c r="G778" s="3"/>
      <c r="H778" s="3"/>
      <c r="I778" s="3"/>
      <c r="J778" s="3"/>
      <c r="K778" s="3"/>
      <c r="L778" s="3"/>
    </row>
    <row r="779" spans="1:12" ht="15.75" customHeight="1" x14ac:dyDescent="0.25">
      <c r="A779" s="1"/>
      <c r="C779" s="3"/>
      <c r="D779" s="3"/>
      <c r="E779" s="5"/>
      <c r="F779" s="3"/>
      <c r="G779" s="3"/>
      <c r="H779" s="3"/>
      <c r="I779" s="3"/>
      <c r="J779" s="3"/>
      <c r="K779" s="3"/>
      <c r="L779" s="3"/>
    </row>
    <row r="780" spans="1:12" ht="15.75" customHeight="1" x14ac:dyDescent="0.25">
      <c r="A780" s="1"/>
      <c r="C780" s="3"/>
      <c r="D780" s="3"/>
      <c r="E780" s="5"/>
      <c r="F780" s="3"/>
      <c r="G780" s="3"/>
      <c r="H780" s="3"/>
      <c r="I780" s="3"/>
      <c r="J780" s="3"/>
      <c r="K780" s="3"/>
      <c r="L780" s="3"/>
    </row>
    <row r="781" spans="1:12" ht="15.75" customHeight="1" x14ac:dyDescent="0.25">
      <c r="A781" s="1"/>
      <c r="C781" s="3"/>
      <c r="D781" s="3"/>
      <c r="E781" s="5"/>
      <c r="F781" s="3"/>
      <c r="G781" s="3"/>
      <c r="H781" s="3"/>
      <c r="I781" s="3"/>
      <c r="J781" s="3"/>
      <c r="K781" s="3"/>
      <c r="L781" s="3"/>
    </row>
    <row r="782" spans="1:12" ht="15.75" customHeight="1" x14ac:dyDescent="0.25">
      <c r="A782" s="1"/>
      <c r="C782" s="3"/>
      <c r="D782" s="3"/>
      <c r="E782" s="5"/>
      <c r="F782" s="3"/>
      <c r="G782" s="3"/>
      <c r="H782" s="3"/>
      <c r="I782" s="3"/>
      <c r="J782" s="3"/>
      <c r="K782" s="3"/>
      <c r="L782" s="3"/>
    </row>
    <row r="783" spans="1:12" ht="15.75" customHeight="1" x14ac:dyDescent="0.25">
      <c r="A783" s="1"/>
      <c r="C783" s="3"/>
      <c r="D783" s="3"/>
      <c r="E783" s="5"/>
      <c r="F783" s="3"/>
      <c r="G783" s="3"/>
      <c r="H783" s="3"/>
      <c r="I783" s="3"/>
      <c r="J783" s="3"/>
      <c r="K783" s="3"/>
      <c r="L783" s="3"/>
    </row>
    <row r="784" spans="1:12" ht="15.75" customHeight="1" x14ac:dyDescent="0.25">
      <c r="A784" s="1"/>
      <c r="C784" s="3"/>
      <c r="D784" s="3"/>
      <c r="E784" s="5"/>
      <c r="F784" s="3"/>
      <c r="G784" s="3"/>
      <c r="H784" s="3"/>
      <c r="I784" s="3"/>
      <c r="J784" s="3"/>
      <c r="K784" s="3"/>
      <c r="L784" s="3"/>
    </row>
    <row r="785" spans="1:12" ht="15.75" customHeight="1" x14ac:dyDescent="0.25">
      <c r="A785" s="1"/>
      <c r="C785" s="3"/>
      <c r="D785" s="3"/>
      <c r="E785" s="5"/>
      <c r="F785" s="3"/>
      <c r="G785" s="3"/>
      <c r="H785" s="3"/>
      <c r="I785" s="3"/>
      <c r="J785" s="3"/>
      <c r="K785" s="3"/>
      <c r="L785" s="3"/>
    </row>
    <row r="786" spans="1:12" ht="15.75" customHeight="1" x14ac:dyDescent="0.25">
      <c r="A786" s="1"/>
      <c r="C786" s="3"/>
      <c r="D786" s="3"/>
      <c r="E786" s="5"/>
      <c r="F786" s="3"/>
      <c r="G786" s="3"/>
      <c r="H786" s="3"/>
      <c r="I786" s="3"/>
      <c r="J786" s="3"/>
      <c r="K786" s="3"/>
      <c r="L786" s="3"/>
    </row>
    <row r="787" spans="1:12" ht="15.75" customHeight="1" x14ac:dyDescent="0.25">
      <c r="A787" s="1"/>
      <c r="C787" s="3"/>
      <c r="D787" s="3"/>
      <c r="E787" s="5"/>
      <c r="F787" s="3"/>
      <c r="G787" s="3"/>
      <c r="H787" s="3"/>
      <c r="I787" s="3"/>
      <c r="J787" s="3"/>
      <c r="K787" s="3"/>
      <c r="L787" s="3"/>
    </row>
    <row r="788" spans="1:12" ht="15.75" customHeight="1" x14ac:dyDescent="0.25">
      <c r="A788" s="1"/>
      <c r="C788" s="3"/>
      <c r="D788" s="3"/>
      <c r="E788" s="5"/>
      <c r="F788" s="3"/>
      <c r="G788" s="3"/>
      <c r="H788" s="3"/>
      <c r="I788" s="3"/>
      <c r="J788" s="3"/>
      <c r="K788" s="3"/>
      <c r="L788" s="3"/>
    </row>
    <row r="789" spans="1:12" ht="15.75" customHeight="1" x14ac:dyDescent="0.25">
      <c r="A789" s="1"/>
      <c r="C789" s="3"/>
      <c r="D789" s="3"/>
      <c r="E789" s="5"/>
      <c r="F789" s="3"/>
      <c r="G789" s="3"/>
      <c r="H789" s="3"/>
      <c r="I789" s="3"/>
      <c r="J789" s="3"/>
      <c r="K789" s="3"/>
      <c r="L789" s="3"/>
    </row>
    <row r="790" spans="1:12" ht="15.75" customHeight="1" x14ac:dyDescent="0.25">
      <c r="A790" s="1"/>
      <c r="C790" s="3"/>
      <c r="D790" s="3"/>
      <c r="E790" s="5"/>
      <c r="F790" s="3"/>
      <c r="G790" s="3"/>
      <c r="H790" s="3"/>
      <c r="I790" s="3"/>
      <c r="J790" s="3"/>
      <c r="K790" s="3"/>
      <c r="L790" s="3"/>
    </row>
    <row r="791" spans="1:12" ht="15.75" customHeight="1" x14ac:dyDescent="0.25">
      <c r="A791" s="1"/>
      <c r="C791" s="3"/>
      <c r="D791" s="3"/>
      <c r="E791" s="5"/>
      <c r="F791" s="3"/>
      <c r="G791" s="3"/>
      <c r="H791" s="3"/>
      <c r="I791" s="3"/>
      <c r="J791" s="3"/>
      <c r="K791" s="3"/>
      <c r="L791" s="3"/>
    </row>
    <row r="792" spans="1:12" ht="15.75" customHeight="1" x14ac:dyDescent="0.25">
      <c r="A792" s="1"/>
      <c r="C792" s="3"/>
      <c r="D792" s="3"/>
      <c r="E792" s="5"/>
      <c r="F792" s="3"/>
      <c r="G792" s="3"/>
      <c r="H792" s="3"/>
      <c r="I792" s="3"/>
      <c r="J792" s="3"/>
      <c r="K792" s="3"/>
      <c r="L792" s="3"/>
    </row>
    <row r="793" spans="1:12" ht="15.75" customHeight="1" x14ac:dyDescent="0.25">
      <c r="A793" s="1"/>
      <c r="C793" s="3"/>
      <c r="D793" s="3"/>
      <c r="E793" s="5"/>
      <c r="F793" s="3"/>
      <c r="G793" s="3"/>
      <c r="H793" s="3"/>
      <c r="I793" s="3"/>
      <c r="J793" s="3"/>
      <c r="K793" s="3"/>
      <c r="L793" s="3"/>
    </row>
    <row r="794" spans="1:12" ht="15.75" customHeight="1" x14ac:dyDescent="0.25">
      <c r="A794" s="1"/>
      <c r="C794" s="3"/>
      <c r="D794" s="3"/>
      <c r="E794" s="5"/>
      <c r="F794" s="3"/>
      <c r="G794" s="3"/>
      <c r="H794" s="3"/>
      <c r="I794" s="3"/>
      <c r="J794" s="3"/>
      <c r="K794" s="3"/>
      <c r="L794" s="3"/>
    </row>
    <row r="795" spans="1:12" ht="15.75" customHeight="1" x14ac:dyDescent="0.25">
      <c r="A795" s="1"/>
      <c r="C795" s="3"/>
      <c r="D795" s="3"/>
      <c r="E795" s="5"/>
      <c r="F795" s="3"/>
      <c r="G795" s="3"/>
      <c r="H795" s="3"/>
      <c r="I795" s="3"/>
      <c r="J795" s="3"/>
      <c r="K795" s="3"/>
      <c r="L795" s="3"/>
    </row>
    <row r="796" spans="1:12" ht="15.75" customHeight="1" x14ac:dyDescent="0.25">
      <c r="A796" s="1"/>
      <c r="C796" s="3"/>
      <c r="D796" s="3"/>
      <c r="E796" s="5"/>
      <c r="F796" s="3"/>
      <c r="G796" s="3"/>
      <c r="H796" s="3"/>
      <c r="I796" s="3"/>
      <c r="J796" s="3"/>
      <c r="K796" s="3"/>
      <c r="L796" s="3"/>
    </row>
    <row r="797" spans="1:12" ht="15.75" customHeight="1" x14ac:dyDescent="0.25">
      <c r="A797" s="1"/>
      <c r="C797" s="3"/>
      <c r="D797" s="3"/>
      <c r="E797" s="5"/>
      <c r="F797" s="3"/>
      <c r="G797" s="3"/>
      <c r="H797" s="3"/>
      <c r="I797" s="3"/>
      <c r="J797" s="3"/>
      <c r="K797" s="3"/>
      <c r="L797" s="3"/>
    </row>
    <row r="798" spans="1:12" ht="15.75" customHeight="1" x14ac:dyDescent="0.25">
      <c r="A798" s="1"/>
      <c r="C798" s="3"/>
      <c r="D798" s="3"/>
      <c r="E798" s="5"/>
      <c r="F798" s="3"/>
      <c r="G798" s="3"/>
      <c r="H798" s="3"/>
      <c r="I798" s="3"/>
      <c r="J798" s="3"/>
      <c r="K798" s="3"/>
      <c r="L798" s="3"/>
    </row>
    <row r="799" spans="1:12" ht="15.75" customHeight="1" x14ac:dyDescent="0.25">
      <c r="A799" s="1"/>
      <c r="C799" s="3"/>
      <c r="D799" s="3"/>
      <c r="E799" s="5"/>
      <c r="F799" s="3"/>
      <c r="G799" s="3"/>
      <c r="H799" s="3"/>
      <c r="I799" s="3"/>
      <c r="J799" s="3"/>
      <c r="K799" s="3"/>
      <c r="L799" s="3"/>
    </row>
    <row r="800" spans="1:12" ht="15.75" customHeight="1" x14ac:dyDescent="0.25">
      <c r="A800" s="1"/>
      <c r="C800" s="3"/>
      <c r="D800" s="3"/>
      <c r="E800" s="5"/>
      <c r="F800" s="3"/>
      <c r="G800" s="3"/>
      <c r="H800" s="3"/>
      <c r="I800" s="3"/>
      <c r="J800" s="3"/>
      <c r="K800" s="3"/>
      <c r="L800" s="3"/>
    </row>
    <row r="801" spans="1:12" ht="15.75" customHeight="1" x14ac:dyDescent="0.25">
      <c r="A801" s="1"/>
      <c r="C801" s="3"/>
      <c r="D801" s="3"/>
      <c r="E801" s="5"/>
      <c r="F801" s="3"/>
      <c r="G801" s="3"/>
      <c r="H801" s="3"/>
      <c r="I801" s="3"/>
      <c r="J801" s="3"/>
      <c r="K801" s="3"/>
      <c r="L801" s="3"/>
    </row>
    <row r="802" spans="1:12" ht="15.75" customHeight="1" x14ac:dyDescent="0.25">
      <c r="A802" s="1"/>
      <c r="C802" s="3"/>
      <c r="D802" s="3"/>
      <c r="E802" s="5"/>
      <c r="F802" s="3"/>
      <c r="G802" s="3"/>
      <c r="H802" s="3"/>
      <c r="I802" s="3"/>
      <c r="J802" s="3"/>
      <c r="K802" s="3"/>
      <c r="L802" s="3"/>
    </row>
    <row r="803" spans="1:12" ht="15.75" customHeight="1" x14ac:dyDescent="0.25">
      <c r="A803" s="1"/>
      <c r="C803" s="3"/>
      <c r="D803" s="3"/>
      <c r="E803" s="5"/>
      <c r="F803" s="3"/>
      <c r="G803" s="3"/>
      <c r="H803" s="3"/>
      <c r="I803" s="3"/>
      <c r="J803" s="3"/>
      <c r="K803" s="3"/>
      <c r="L803" s="3"/>
    </row>
    <row r="804" spans="1:12" ht="15.75" customHeight="1" x14ac:dyDescent="0.25">
      <c r="A804" s="1"/>
      <c r="C804" s="3"/>
      <c r="D804" s="3"/>
      <c r="E804" s="5"/>
      <c r="F804" s="3"/>
      <c r="G804" s="3"/>
      <c r="H804" s="3"/>
      <c r="I804" s="3"/>
      <c r="J804" s="3"/>
      <c r="K804" s="3"/>
      <c r="L804" s="3"/>
    </row>
    <row r="805" spans="1:12" ht="15.75" customHeight="1" x14ac:dyDescent="0.25">
      <c r="A805" s="1"/>
      <c r="C805" s="3"/>
      <c r="D805" s="3"/>
      <c r="E805" s="5"/>
      <c r="F805" s="3"/>
      <c r="G805" s="3"/>
      <c r="H805" s="3"/>
      <c r="I805" s="3"/>
      <c r="J805" s="3"/>
      <c r="K805" s="3"/>
      <c r="L805" s="3"/>
    </row>
    <row r="806" spans="1:12" ht="15.75" customHeight="1" x14ac:dyDescent="0.25">
      <c r="A806" s="1"/>
      <c r="C806" s="3"/>
      <c r="D806" s="3"/>
      <c r="E806" s="5"/>
      <c r="F806" s="3"/>
      <c r="G806" s="3"/>
      <c r="H806" s="3"/>
      <c r="I806" s="3"/>
      <c r="J806" s="3"/>
      <c r="K806" s="3"/>
      <c r="L806" s="3"/>
    </row>
    <row r="807" spans="1:12" ht="15.75" customHeight="1" x14ac:dyDescent="0.25">
      <c r="A807" s="1"/>
      <c r="C807" s="3"/>
      <c r="D807" s="3"/>
      <c r="E807" s="5"/>
      <c r="F807" s="3"/>
      <c r="G807" s="3"/>
      <c r="H807" s="3"/>
      <c r="I807" s="3"/>
      <c r="J807" s="3"/>
      <c r="K807" s="3"/>
      <c r="L807" s="3"/>
    </row>
    <row r="808" spans="1:12" ht="15.75" customHeight="1" x14ac:dyDescent="0.25">
      <c r="A808" s="1"/>
      <c r="C808" s="3"/>
      <c r="D808" s="3"/>
      <c r="E808" s="5"/>
      <c r="F808" s="3"/>
      <c r="G808" s="3"/>
      <c r="H808" s="3"/>
      <c r="I808" s="3"/>
      <c r="J808" s="3"/>
      <c r="K808" s="3"/>
      <c r="L808" s="3"/>
    </row>
    <row r="809" spans="1:12" ht="15.75" customHeight="1" x14ac:dyDescent="0.25">
      <c r="A809" s="1"/>
      <c r="C809" s="3"/>
      <c r="D809" s="3"/>
      <c r="E809" s="5"/>
      <c r="F809" s="3"/>
      <c r="G809" s="3"/>
      <c r="H809" s="3"/>
      <c r="I809" s="3"/>
      <c r="J809" s="3"/>
      <c r="K809" s="3"/>
      <c r="L809" s="3"/>
    </row>
    <row r="810" spans="1:12" ht="15.75" customHeight="1" x14ac:dyDescent="0.25">
      <c r="A810" s="1"/>
      <c r="C810" s="3"/>
      <c r="D810" s="3"/>
      <c r="E810" s="5"/>
      <c r="F810" s="3"/>
      <c r="G810" s="3"/>
      <c r="H810" s="3"/>
      <c r="I810" s="3"/>
      <c r="J810" s="3"/>
      <c r="K810" s="3"/>
      <c r="L810" s="3"/>
    </row>
    <row r="811" spans="1:12" ht="15.75" customHeight="1" x14ac:dyDescent="0.25">
      <c r="A811" s="1"/>
      <c r="C811" s="3"/>
      <c r="D811" s="3"/>
      <c r="E811" s="5"/>
      <c r="F811" s="3"/>
      <c r="G811" s="3"/>
      <c r="H811" s="3"/>
      <c r="I811" s="3"/>
      <c r="J811" s="3"/>
      <c r="K811" s="3"/>
      <c r="L811" s="3"/>
    </row>
    <row r="812" spans="1:12" ht="15.75" customHeight="1" x14ac:dyDescent="0.25">
      <c r="A812" s="1"/>
      <c r="C812" s="3"/>
      <c r="D812" s="3"/>
      <c r="E812" s="5"/>
      <c r="F812" s="3"/>
      <c r="G812" s="3"/>
      <c r="H812" s="3"/>
      <c r="I812" s="3"/>
      <c r="J812" s="3"/>
      <c r="K812" s="3"/>
      <c r="L812" s="3"/>
    </row>
    <row r="813" spans="1:12" ht="15.75" customHeight="1" x14ac:dyDescent="0.25">
      <c r="A813" s="1"/>
      <c r="C813" s="3"/>
      <c r="D813" s="3"/>
      <c r="E813" s="5"/>
      <c r="F813" s="3"/>
      <c r="G813" s="3"/>
      <c r="H813" s="3"/>
      <c r="I813" s="3"/>
      <c r="J813" s="3"/>
      <c r="K813" s="3"/>
      <c r="L813" s="3"/>
    </row>
    <row r="814" spans="1:12" ht="15.75" customHeight="1" x14ac:dyDescent="0.25">
      <c r="A814" s="1"/>
      <c r="C814" s="3"/>
      <c r="D814" s="3"/>
      <c r="E814" s="5"/>
      <c r="F814" s="3"/>
      <c r="G814" s="3"/>
      <c r="H814" s="3"/>
      <c r="I814" s="3"/>
      <c r="J814" s="3"/>
      <c r="K814" s="3"/>
      <c r="L814" s="3"/>
    </row>
    <row r="815" spans="1:12" ht="15.75" customHeight="1" x14ac:dyDescent="0.25">
      <c r="A815" s="1"/>
      <c r="C815" s="3"/>
      <c r="D815" s="3"/>
      <c r="E815" s="5"/>
      <c r="F815" s="3"/>
      <c r="G815" s="3"/>
      <c r="H815" s="3"/>
      <c r="I815" s="3"/>
      <c r="J815" s="3"/>
      <c r="K815" s="3"/>
      <c r="L815" s="3"/>
    </row>
    <row r="816" spans="1:12" ht="15.75" customHeight="1" x14ac:dyDescent="0.25">
      <c r="A816" s="1"/>
      <c r="C816" s="3"/>
      <c r="D816" s="3"/>
      <c r="E816" s="5"/>
      <c r="F816" s="3"/>
      <c r="G816" s="3"/>
      <c r="H816" s="3"/>
      <c r="I816" s="3"/>
      <c r="J816" s="3"/>
      <c r="K816" s="3"/>
      <c r="L816" s="3"/>
    </row>
    <row r="817" spans="1:12" ht="15.75" customHeight="1" x14ac:dyDescent="0.25">
      <c r="A817" s="1"/>
      <c r="C817" s="3"/>
      <c r="D817" s="3"/>
      <c r="E817" s="5"/>
      <c r="F817" s="3"/>
      <c r="G817" s="3"/>
      <c r="H817" s="3"/>
      <c r="I817" s="3"/>
      <c r="J817" s="3"/>
      <c r="K817" s="3"/>
      <c r="L817" s="3"/>
    </row>
    <row r="818" spans="1:12" ht="15.75" customHeight="1" x14ac:dyDescent="0.25">
      <c r="A818" s="1"/>
      <c r="C818" s="3"/>
      <c r="D818" s="3"/>
      <c r="E818" s="5"/>
      <c r="F818" s="3"/>
      <c r="G818" s="3"/>
      <c r="H818" s="3"/>
      <c r="I818" s="3"/>
      <c r="J818" s="3"/>
      <c r="K818" s="3"/>
      <c r="L818" s="3"/>
    </row>
    <row r="819" spans="1:12" ht="15.75" customHeight="1" x14ac:dyDescent="0.25">
      <c r="A819" s="1"/>
      <c r="C819" s="3"/>
      <c r="D819" s="3"/>
      <c r="E819" s="5"/>
      <c r="F819" s="3"/>
      <c r="G819" s="3"/>
      <c r="H819" s="3"/>
      <c r="I819" s="3"/>
      <c r="J819" s="3"/>
      <c r="K819" s="3"/>
      <c r="L819" s="3"/>
    </row>
    <row r="820" spans="1:12" ht="15.75" customHeight="1" x14ac:dyDescent="0.25">
      <c r="A820" s="1"/>
      <c r="C820" s="3"/>
      <c r="D820" s="3"/>
      <c r="E820" s="5"/>
      <c r="F820" s="3"/>
      <c r="G820" s="3"/>
      <c r="H820" s="3"/>
      <c r="I820" s="3"/>
      <c r="J820" s="3"/>
      <c r="K820" s="3"/>
      <c r="L820" s="3"/>
    </row>
    <row r="821" spans="1:12" ht="15.75" customHeight="1" x14ac:dyDescent="0.25">
      <c r="A821" s="1"/>
      <c r="C821" s="3"/>
      <c r="D821" s="3"/>
      <c r="E821" s="5"/>
      <c r="F821" s="3"/>
      <c r="G821" s="3"/>
      <c r="H821" s="3"/>
      <c r="I821" s="3"/>
      <c r="J821" s="3"/>
      <c r="K821" s="3"/>
      <c r="L821" s="3"/>
    </row>
    <row r="822" spans="1:12" ht="15.75" customHeight="1" x14ac:dyDescent="0.25">
      <c r="A822" s="1"/>
      <c r="C822" s="3"/>
      <c r="D822" s="3"/>
      <c r="E822" s="5"/>
      <c r="F822" s="3"/>
      <c r="G822" s="3"/>
      <c r="H822" s="3"/>
      <c r="I822" s="3"/>
      <c r="J822" s="3"/>
      <c r="K822" s="3"/>
      <c r="L822" s="3"/>
    </row>
    <row r="823" spans="1:12" ht="15.75" customHeight="1" x14ac:dyDescent="0.25">
      <c r="A823" s="1"/>
      <c r="C823" s="3"/>
      <c r="D823" s="3"/>
      <c r="E823" s="5"/>
      <c r="F823" s="3"/>
      <c r="G823" s="3"/>
      <c r="H823" s="3"/>
      <c r="I823" s="3"/>
      <c r="J823" s="3"/>
      <c r="K823" s="3"/>
      <c r="L823" s="3"/>
    </row>
    <row r="824" spans="1:12" ht="15.75" customHeight="1" x14ac:dyDescent="0.25">
      <c r="A824" s="1"/>
      <c r="C824" s="3"/>
      <c r="D824" s="3"/>
      <c r="E824" s="5"/>
      <c r="F824" s="3"/>
      <c r="G824" s="3"/>
      <c r="H824" s="3"/>
      <c r="I824" s="3"/>
      <c r="J824" s="3"/>
      <c r="K824" s="3"/>
      <c r="L824" s="3"/>
    </row>
    <row r="825" spans="1:12" ht="15.75" customHeight="1" x14ac:dyDescent="0.25">
      <c r="A825" s="1"/>
      <c r="C825" s="3"/>
      <c r="D825" s="3"/>
      <c r="E825" s="5"/>
      <c r="F825" s="3"/>
      <c r="G825" s="3"/>
      <c r="H825" s="3"/>
      <c r="I825" s="3"/>
      <c r="J825" s="3"/>
      <c r="K825" s="3"/>
      <c r="L825" s="3"/>
    </row>
    <row r="826" spans="1:12" ht="15.75" customHeight="1" x14ac:dyDescent="0.25">
      <c r="A826" s="1"/>
      <c r="C826" s="3"/>
      <c r="D826" s="3"/>
      <c r="E826" s="5"/>
      <c r="F826" s="3"/>
      <c r="G826" s="3"/>
      <c r="H826" s="3"/>
      <c r="I826" s="3"/>
      <c r="J826" s="3"/>
      <c r="K826" s="3"/>
      <c r="L826" s="3"/>
    </row>
    <row r="827" spans="1:12" ht="15.75" customHeight="1" x14ac:dyDescent="0.25">
      <c r="A827" s="1"/>
      <c r="C827" s="3"/>
      <c r="D827" s="3"/>
      <c r="E827" s="5"/>
      <c r="F827" s="3"/>
      <c r="G827" s="3"/>
      <c r="H827" s="3"/>
      <c r="I827" s="3"/>
      <c r="J827" s="3"/>
      <c r="K827" s="3"/>
      <c r="L827" s="3"/>
    </row>
    <row r="828" spans="1:12" ht="15.75" customHeight="1" x14ac:dyDescent="0.25">
      <c r="A828" s="1"/>
      <c r="C828" s="3"/>
      <c r="D828" s="3"/>
      <c r="E828" s="5"/>
      <c r="F828" s="3"/>
      <c r="G828" s="3"/>
      <c r="H828" s="3"/>
      <c r="I828" s="3"/>
      <c r="J828" s="3"/>
      <c r="K828" s="3"/>
      <c r="L828" s="3"/>
    </row>
    <row r="829" spans="1:12" ht="15.75" customHeight="1" x14ac:dyDescent="0.25">
      <c r="A829" s="1"/>
      <c r="C829" s="3"/>
      <c r="D829" s="3"/>
      <c r="E829" s="5"/>
      <c r="F829" s="3"/>
      <c r="G829" s="3"/>
      <c r="H829" s="3"/>
      <c r="I829" s="3"/>
      <c r="J829" s="3"/>
      <c r="K829" s="3"/>
      <c r="L829" s="3"/>
    </row>
    <row r="830" spans="1:12" ht="15.75" customHeight="1" x14ac:dyDescent="0.25">
      <c r="A830" s="1"/>
      <c r="C830" s="3"/>
      <c r="D830" s="3"/>
      <c r="E830" s="5"/>
      <c r="F830" s="3"/>
      <c r="G830" s="3"/>
      <c r="H830" s="3"/>
      <c r="I830" s="3"/>
      <c r="J830" s="3"/>
      <c r="K830" s="3"/>
      <c r="L830" s="3"/>
    </row>
    <row r="831" spans="1:12" ht="15.75" customHeight="1" x14ac:dyDescent="0.25">
      <c r="A831" s="1"/>
      <c r="C831" s="3"/>
      <c r="D831" s="3"/>
      <c r="E831" s="5"/>
      <c r="F831" s="3"/>
      <c r="G831" s="3"/>
      <c r="H831" s="3"/>
      <c r="I831" s="3"/>
      <c r="J831" s="3"/>
      <c r="K831" s="3"/>
      <c r="L831" s="3"/>
    </row>
    <row r="832" spans="1:12" ht="15.75" customHeight="1" x14ac:dyDescent="0.25">
      <c r="A832" s="1"/>
      <c r="C832" s="3"/>
      <c r="D832" s="3"/>
      <c r="E832" s="5"/>
      <c r="F832" s="3"/>
      <c r="G832" s="3"/>
      <c r="H832" s="3"/>
      <c r="I832" s="3"/>
      <c r="J832" s="3"/>
      <c r="K832" s="3"/>
      <c r="L832" s="3"/>
    </row>
    <row r="833" spans="1:12" ht="15.75" customHeight="1" x14ac:dyDescent="0.25">
      <c r="A833" s="1"/>
      <c r="C833" s="3"/>
      <c r="D833" s="3"/>
      <c r="E833" s="5"/>
      <c r="F833" s="3"/>
      <c r="G833" s="3"/>
      <c r="H833" s="3"/>
      <c r="I833" s="3"/>
      <c r="J833" s="3"/>
      <c r="K833" s="3"/>
      <c r="L833" s="3"/>
    </row>
    <row r="834" spans="1:12" ht="15.75" customHeight="1" x14ac:dyDescent="0.25">
      <c r="A834" s="1"/>
      <c r="C834" s="3"/>
      <c r="D834" s="3"/>
      <c r="E834" s="5"/>
      <c r="F834" s="3"/>
      <c r="G834" s="3"/>
      <c r="H834" s="3"/>
      <c r="I834" s="3"/>
      <c r="J834" s="3"/>
      <c r="K834" s="3"/>
      <c r="L834" s="3"/>
    </row>
    <row r="835" spans="1:12" ht="15.75" customHeight="1" x14ac:dyDescent="0.25">
      <c r="A835" s="1"/>
      <c r="C835" s="3"/>
      <c r="D835" s="3"/>
      <c r="E835" s="5"/>
      <c r="F835" s="3"/>
      <c r="G835" s="3"/>
      <c r="H835" s="3"/>
      <c r="I835" s="3"/>
      <c r="J835" s="3"/>
      <c r="K835" s="3"/>
      <c r="L835" s="3"/>
    </row>
    <row r="836" spans="1:12" ht="15.75" customHeight="1" x14ac:dyDescent="0.25">
      <c r="A836" s="1"/>
      <c r="C836" s="3"/>
      <c r="D836" s="3"/>
      <c r="E836" s="5"/>
      <c r="F836" s="3"/>
      <c r="G836" s="3"/>
      <c r="H836" s="3"/>
      <c r="I836" s="3"/>
      <c r="J836" s="3"/>
      <c r="K836" s="3"/>
      <c r="L836" s="3"/>
    </row>
    <row r="837" spans="1:12" ht="15.75" customHeight="1" x14ac:dyDescent="0.25">
      <c r="A837" s="1"/>
      <c r="C837" s="3"/>
      <c r="D837" s="3"/>
      <c r="E837" s="5"/>
      <c r="F837" s="3"/>
      <c r="G837" s="3"/>
      <c r="H837" s="3"/>
      <c r="I837" s="3"/>
      <c r="J837" s="3"/>
      <c r="K837" s="3"/>
      <c r="L837" s="3"/>
    </row>
    <row r="838" spans="1:12" ht="15.75" customHeight="1" x14ac:dyDescent="0.25">
      <c r="A838" s="1"/>
      <c r="C838" s="3"/>
      <c r="D838" s="3"/>
      <c r="E838" s="5"/>
      <c r="F838" s="3"/>
      <c r="G838" s="3"/>
      <c r="H838" s="3"/>
      <c r="I838" s="3"/>
      <c r="J838" s="3"/>
      <c r="K838" s="3"/>
      <c r="L838" s="3"/>
    </row>
    <row r="839" spans="1:12" ht="15.75" customHeight="1" x14ac:dyDescent="0.25">
      <c r="A839" s="1"/>
      <c r="C839" s="3"/>
      <c r="D839" s="3"/>
      <c r="E839" s="5"/>
      <c r="F839" s="3"/>
      <c r="G839" s="3"/>
      <c r="H839" s="3"/>
      <c r="I839" s="3"/>
      <c r="J839" s="3"/>
      <c r="K839" s="3"/>
      <c r="L839" s="3"/>
    </row>
    <row r="840" spans="1:12" ht="15.75" customHeight="1" x14ac:dyDescent="0.25">
      <c r="A840" s="1"/>
      <c r="C840" s="3"/>
      <c r="D840" s="3"/>
      <c r="E840" s="5"/>
      <c r="F840" s="3"/>
      <c r="G840" s="3"/>
      <c r="H840" s="3"/>
      <c r="I840" s="3"/>
      <c r="J840" s="3"/>
      <c r="K840" s="3"/>
      <c r="L840" s="3"/>
    </row>
    <row r="841" spans="1:12" ht="15.75" customHeight="1" x14ac:dyDescent="0.25">
      <c r="A841" s="1"/>
      <c r="C841" s="3"/>
      <c r="D841" s="3"/>
      <c r="E841" s="5"/>
      <c r="F841" s="3"/>
      <c r="G841" s="3"/>
      <c r="H841" s="3"/>
      <c r="I841" s="3"/>
      <c r="J841" s="3"/>
      <c r="K841" s="3"/>
      <c r="L841" s="3"/>
    </row>
    <row r="842" spans="1:12" ht="15.75" customHeight="1" x14ac:dyDescent="0.25">
      <c r="A842" s="1"/>
      <c r="C842" s="3"/>
      <c r="D842" s="3"/>
      <c r="E842" s="5"/>
      <c r="F842" s="3"/>
      <c r="G842" s="3"/>
      <c r="H842" s="3"/>
      <c r="I842" s="3"/>
      <c r="J842" s="3"/>
      <c r="K842" s="3"/>
      <c r="L842" s="3"/>
    </row>
    <row r="843" spans="1:12" ht="15.75" customHeight="1" x14ac:dyDescent="0.25">
      <c r="A843" s="1"/>
      <c r="C843" s="3"/>
      <c r="D843" s="3"/>
      <c r="E843" s="5"/>
      <c r="F843" s="3"/>
      <c r="G843" s="3"/>
      <c r="H843" s="3"/>
      <c r="I843" s="3"/>
      <c r="J843" s="3"/>
      <c r="K843" s="3"/>
      <c r="L843" s="3"/>
    </row>
    <row r="844" spans="1:12" ht="15.75" customHeight="1" x14ac:dyDescent="0.25">
      <c r="A844" s="1"/>
      <c r="C844" s="3"/>
      <c r="D844" s="3"/>
      <c r="E844" s="5"/>
      <c r="F844" s="3"/>
      <c r="G844" s="3"/>
      <c r="H844" s="3"/>
      <c r="I844" s="3"/>
      <c r="J844" s="3"/>
      <c r="K844" s="3"/>
      <c r="L844" s="3"/>
    </row>
    <row r="845" spans="1:12" ht="15.75" customHeight="1" x14ac:dyDescent="0.25">
      <c r="A845" s="1"/>
      <c r="C845" s="3"/>
      <c r="D845" s="3"/>
      <c r="E845" s="5"/>
      <c r="F845" s="3"/>
      <c r="G845" s="3"/>
      <c r="H845" s="3"/>
      <c r="I845" s="3"/>
      <c r="J845" s="3"/>
      <c r="K845" s="3"/>
      <c r="L845" s="3"/>
    </row>
    <row r="846" spans="1:12" ht="15.75" customHeight="1" x14ac:dyDescent="0.25">
      <c r="A846" s="1"/>
      <c r="C846" s="3"/>
      <c r="D846" s="3"/>
      <c r="E846" s="5"/>
      <c r="F846" s="3"/>
      <c r="G846" s="3"/>
      <c r="H846" s="3"/>
      <c r="I846" s="3"/>
      <c r="J846" s="3"/>
      <c r="K846" s="3"/>
      <c r="L846" s="3"/>
    </row>
    <row r="847" spans="1:12" ht="15.75" customHeight="1" x14ac:dyDescent="0.25">
      <c r="A847" s="1"/>
      <c r="C847" s="3"/>
      <c r="D847" s="3"/>
      <c r="E847" s="5"/>
      <c r="F847" s="3"/>
      <c r="G847" s="3"/>
      <c r="H847" s="3"/>
      <c r="I847" s="3"/>
      <c r="J847" s="3"/>
      <c r="K847" s="3"/>
      <c r="L847" s="3"/>
    </row>
    <row r="848" spans="1:12" ht="15.75" customHeight="1" x14ac:dyDescent="0.25">
      <c r="A848" s="1"/>
      <c r="C848" s="3"/>
      <c r="D848" s="3"/>
      <c r="E848" s="5"/>
      <c r="F848" s="3"/>
      <c r="G848" s="3"/>
      <c r="H848" s="3"/>
      <c r="I848" s="3"/>
      <c r="J848" s="3"/>
      <c r="K848" s="3"/>
      <c r="L848" s="3"/>
    </row>
    <row r="849" spans="1:12" ht="15.75" customHeight="1" x14ac:dyDescent="0.25">
      <c r="A849" s="1"/>
      <c r="C849" s="3"/>
      <c r="D849" s="3"/>
      <c r="E849" s="5"/>
      <c r="F849" s="3"/>
      <c r="G849" s="3"/>
      <c r="H849" s="3"/>
      <c r="I849" s="3"/>
      <c r="J849" s="3"/>
      <c r="K849" s="3"/>
      <c r="L849" s="3"/>
    </row>
    <row r="850" spans="1:12" ht="15.75" customHeight="1" x14ac:dyDescent="0.25">
      <c r="A850" s="1"/>
      <c r="C850" s="3"/>
      <c r="D850" s="3"/>
      <c r="E850" s="5"/>
      <c r="F850" s="3"/>
      <c r="G850" s="3"/>
      <c r="H850" s="3"/>
      <c r="I850" s="3"/>
      <c r="J850" s="3"/>
      <c r="K850" s="3"/>
      <c r="L850" s="3"/>
    </row>
    <row r="851" spans="1:12" ht="15.75" customHeight="1" x14ac:dyDescent="0.25">
      <c r="A851" s="1"/>
      <c r="C851" s="3"/>
      <c r="D851" s="3"/>
      <c r="E851" s="5"/>
      <c r="F851" s="3"/>
      <c r="G851" s="3"/>
      <c r="H851" s="3"/>
      <c r="I851" s="3"/>
      <c r="J851" s="3"/>
      <c r="K851" s="3"/>
      <c r="L851" s="3"/>
    </row>
    <row r="852" spans="1:12" ht="15.75" customHeight="1" x14ac:dyDescent="0.25">
      <c r="A852" s="1"/>
      <c r="C852" s="3"/>
      <c r="D852" s="3"/>
      <c r="E852" s="5"/>
      <c r="F852" s="3"/>
      <c r="G852" s="3"/>
      <c r="H852" s="3"/>
      <c r="I852" s="3"/>
      <c r="J852" s="3"/>
      <c r="K852" s="3"/>
      <c r="L852" s="3"/>
    </row>
    <row r="853" spans="1:12" ht="15.75" customHeight="1" x14ac:dyDescent="0.25">
      <c r="A853" s="1"/>
      <c r="C853" s="3"/>
      <c r="D853" s="3"/>
      <c r="E853" s="5"/>
      <c r="F853" s="3"/>
      <c r="G853" s="3"/>
      <c r="H853" s="3"/>
      <c r="I853" s="3"/>
      <c r="J853" s="3"/>
      <c r="K853" s="3"/>
      <c r="L853" s="3"/>
    </row>
    <row r="854" spans="1:12" ht="15.75" customHeight="1" x14ac:dyDescent="0.25">
      <c r="A854" s="1"/>
      <c r="C854" s="3"/>
      <c r="D854" s="3"/>
      <c r="E854" s="5"/>
      <c r="F854" s="3"/>
      <c r="G854" s="3"/>
      <c r="H854" s="3"/>
      <c r="I854" s="3"/>
      <c r="J854" s="3"/>
      <c r="K854" s="3"/>
      <c r="L854" s="3"/>
    </row>
    <row r="855" spans="1:12" ht="15.75" customHeight="1" x14ac:dyDescent="0.25">
      <c r="A855" s="1"/>
      <c r="C855" s="3"/>
      <c r="D855" s="3"/>
      <c r="E855" s="5"/>
      <c r="F855" s="3"/>
      <c r="G855" s="3"/>
      <c r="H855" s="3"/>
      <c r="I855" s="3"/>
      <c r="J855" s="3"/>
      <c r="K855" s="3"/>
      <c r="L855" s="3"/>
    </row>
    <row r="856" spans="1:12" ht="15.75" customHeight="1" x14ac:dyDescent="0.25">
      <c r="A856" s="1"/>
      <c r="C856" s="3"/>
      <c r="D856" s="3"/>
      <c r="E856" s="5"/>
      <c r="F856" s="3"/>
      <c r="G856" s="3"/>
      <c r="H856" s="3"/>
      <c r="I856" s="3"/>
      <c r="J856" s="3"/>
      <c r="K856" s="3"/>
      <c r="L856" s="3"/>
    </row>
    <row r="857" spans="1:12" ht="15.75" customHeight="1" x14ac:dyDescent="0.25">
      <c r="A857" s="1"/>
      <c r="C857" s="3"/>
      <c r="D857" s="3"/>
      <c r="E857" s="5"/>
      <c r="F857" s="3"/>
      <c r="G857" s="3"/>
      <c r="H857" s="3"/>
      <c r="I857" s="3"/>
      <c r="J857" s="3"/>
      <c r="K857" s="3"/>
      <c r="L857" s="3"/>
    </row>
    <row r="858" spans="1:12" ht="15.75" customHeight="1" x14ac:dyDescent="0.25">
      <c r="A858" s="1"/>
      <c r="C858" s="3"/>
      <c r="D858" s="3"/>
      <c r="E858" s="5"/>
      <c r="F858" s="3"/>
      <c r="G858" s="3"/>
      <c r="H858" s="3"/>
      <c r="I858" s="3"/>
      <c r="J858" s="3"/>
      <c r="K858" s="3"/>
      <c r="L858" s="3"/>
    </row>
    <row r="859" spans="1:12" ht="15.75" customHeight="1" x14ac:dyDescent="0.25">
      <c r="A859" s="1"/>
      <c r="C859" s="3"/>
      <c r="D859" s="3"/>
      <c r="E859" s="5"/>
      <c r="F859" s="3"/>
      <c r="G859" s="3"/>
      <c r="H859" s="3"/>
      <c r="I859" s="3"/>
      <c r="J859" s="3"/>
      <c r="K859" s="3"/>
      <c r="L859" s="3"/>
    </row>
    <row r="860" spans="1:12" ht="15.75" customHeight="1" x14ac:dyDescent="0.25">
      <c r="A860" s="1"/>
      <c r="C860" s="3"/>
      <c r="D860" s="3"/>
      <c r="E860" s="5"/>
      <c r="F860" s="3"/>
      <c r="G860" s="3"/>
      <c r="H860" s="3"/>
      <c r="I860" s="3"/>
      <c r="J860" s="3"/>
      <c r="K860" s="3"/>
      <c r="L860" s="3"/>
    </row>
    <row r="861" spans="1:12" ht="15.75" customHeight="1" x14ac:dyDescent="0.25">
      <c r="A861" s="1"/>
      <c r="C861" s="3"/>
      <c r="D861" s="3"/>
      <c r="E861" s="5"/>
      <c r="F861" s="3"/>
      <c r="G861" s="3"/>
      <c r="H861" s="3"/>
      <c r="I861" s="3"/>
      <c r="J861" s="3"/>
      <c r="K861" s="3"/>
      <c r="L861" s="3"/>
    </row>
    <row r="862" spans="1:12" ht="15.75" customHeight="1" x14ac:dyDescent="0.25">
      <c r="A862" s="1"/>
      <c r="C862" s="3"/>
      <c r="D862" s="3"/>
      <c r="E862" s="5"/>
      <c r="F862" s="3"/>
      <c r="G862" s="3"/>
      <c r="H862" s="3"/>
      <c r="I862" s="3"/>
      <c r="J862" s="3"/>
      <c r="K862" s="3"/>
      <c r="L862" s="3"/>
    </row>
    <row r="863" spans="1:12" ht="15.75" customHeight="1" x14ac:dyDescent="0.25">
      <c r="A863" s="1"/>
      <c r="C863" s="3"/>
      <c r="D863" s="3"/>
      <c r="E863" s="5"/>
      <c r="F863" s="3"/>
      <c r="G863" s="3"/>
      <c r="H863" s="3"/>
      <c r="I863" s="3"/>
      <c r="J863" s="3"/>
      <c r="K863" s="3"/>
      <c r="L863" s="3"/>
    </row>
    <row r="864" spans="1:12" ht="15.75" customHeight="1" x14ac:dyDescent="0.25">
      <c r="A864" s="1"/>
      <c r="C864" s="3"/>
      <c r="D864" s="3"/>
      <c r="E864" s="5"/>
      <c r="F864" s="3"/>
      <c r="G864" s="3"/>
      <c r="H864" s="3"/>
      <c r="I864" s="3"/>
      <c r="J864" s="3"/>
      <c r="K864" s="3"/>
      <c r="L864" s="3"/>
    </row>
    <row r="865" spans="1:12" ht="15.75" customHeight="1" x14ac:dyDescent="0.25">
      <c r="A865" s="1"/>
      <c r="C865" s="3"/>
      <c r="D865" s="3"/>
      <c r="E865" s="5"/>
      <c r="F865" s="3"/>
      <c r="G865" s="3"/>
      <c r="H865" s="3"/>
      <c r="I865" s="3"/>
      <c r="J865" s="3"/>
      <c r="K865" s="3"/>
      <c r="L865" s="3"/>
    </row>
    <row r="866" spans="1:12" ht="15.75" customHeight="1" x14ac:dyDescent="0.25">
      <c r="A866" s="1"/>
      <c r="C866" s="3"/>
      <c r="D866" s="3"/>
      <c r="E866" s="5"/>
      <c r="F866" s="3"/>
      <c r="G866" s="3"/>
      <c r="H866" s="3"/>
      <c r="I866" s="3"/>
      <c r="J866" s="3"/>
      <c r="K866" s="3"/>
      <c r="L866" s="3"/>
    </row>
    <row r="867" spans="1:12" ht="15.75" customHeight="1" x14ac:dyDescent="0.25">
      <c r="A867" s="1"/>
      <c r="C867" s="3"/>
      <c r="D867" s="3"/>
      <c r="E867" s="5"/>
      <c r="F867" s="3"/>
      <c r="G867" s="3"/>
      <c r="H867" s="3"/>
      <c r="I867" s="3"/>
      <c r="J867" s="3"/>
      <c r="K867" s="3"/>
      <c r="L867" s="3"/>
    </row>
    <row r="868" spans="1:12" ht="15.75" customHeight="1" x14ac:dyDescent="0.25">
      <c r="A868" s="1"/>
      <c r="C868" s="3"/>
      <c r="D868" s="3"/>
      <c r="E868" s="5"/>
      <c r="F868" s="3"/>
      <c r="G868" s="3"/>
      <c r="H868" s="3"/>
      <c r="I868" s="3"/>
      <c r="J868" s="3"/>
      <c r="K868" s="3"/>
      <c r="L868" s="3"/>
    </row>
    <row r="869" spans="1:12" ht="15.75" customHeight="1" x14ac:dyDescent="0.25">
      <c r="A869" s="1"/>
      <c r="C869" s="3"/>
      <c r="D869" s="3"/>
      <c r="E869" s="5"/>
      <c r="F869" s="3"/>
      <c r="G869" s="3"/>
      <c r="H869" s="3"/>
      <c r="I869" s="3"/>
      <c r="J869" s="3"/>
      <c r="K869" s="3"/>
      <c r="L869" s="3"/>
    </row>
    <row r="870" spans="1:12" ht="15.75" customHeight="1" x14ac:dyDescent="0.25">
      <c r="A870" s="1"/>
      <c r="C870" s="3"/>
      <c r="D870" s="3"/>
      <c r="E870" s="5"/>
      <c r="F870" s="3"/>
      <c r="G870" s="3"/>
      <c r="H870" s="3"/>
      <c r="I870" s="3"/>
      <c r="J870" s="3"/>
      <c r="K870" s="3"/>
      <c r="L870" s="3"/>
    </row>
    <row r="871" spans="1:12" ht="15.75" customHeight="1" x14ac:dyDescent="0.25">
      <c r="A871" s="1"/>
      <c r="C871" s="3"/>
      <c r="D871" s="3"/>
      <c r="E871" s="5"/>
      <c r="F871" s="3"/>
      <c r="G871" s="3"/>
      <c r="H871" s="3"/>
      <c r="I871" s="3"/>
      <c r="J871" s="3"/>
      <c r="K871" s="3"/>
      <c r="L871" s="3"/>
    </row>
    <row r="872" spans="1:12" ht="15.75" customHeight="1" x14ac:dyDescent="0.25">
      <c r="A872" s="1"/>
      <c r="C872" s="3"/>
      <c r="D872" s="3"/>
      <c r="E872" s="5"/>
      <c r="F872" s="3"/>
      <c r="G872" s="3"/>
      <c r="H872" s="3"/>
      <c r="I872" s="3"/>
      <c r="J872" s="3"/>
      <c r="K872" s="3"/>
      <c r="L872" s="3"/>
    </row>
    <row r="873" spans="1:12" ht="15.75" customHeight="1" x14ac:dyDescent="0.25">
      <c r="A873" s="1"/>
      <c r="C873" s="3"/>
      <c r="D873" s="3"/>
      <c r="E873" s="5"/>
      <c r="F873" s="3"/>
      <c r="G873" s="3"/>
      <c r="H873" s="3"/>
      <c r="I873" s="3"/>
      <c r="J873" s="3"/>
      <c r="K873" s="3"/>
      <c r="L873" s="3"/>
    </row>
    <row r="874" spans="1:12" ht="15.75" customHeight="1" x14ac:dyDescent="0.25">
      <c r="A874" s="1"/>
      <c r="C874" s="3"/>
      <c r="D874" s="3"/>
      <c r="E874" s="5"/>
      <c r="F874" s="3"/>
      <c r="G874" s="3"/>
      <c r="H874" s="3"/>
      <c r="I874" s="3"/>
      <c r="J874" s="3"/>
      <c r="K874" s="3"/>
      <c r="L874" s="3"/>
    </row>
    <row r="875" spans="1:12" ht="15.75" customHeight="1" x14ac:dyDescent="0.25">
      <c r="A875" s="1"/>
      <c r="C875" s="3"/>
      <c r="D875" s="3"/>
      <c r="E875" s="5"/>
      <c r="F875" s="3"/>
      <c r="G875" s="3"/>
      <c r="H875" s="3"/>
      <c r="I875" s="3"/>
      <c r="J875" s="3"/>
      <c r="K875" s="3"/>
      <c r="L875" s="3"/>
    </row>
    <row r="876" spans="1:12" ht="15.75" customHeight="1" x14ac:dyDescent="0.25">
      <c r="A876" s="1"/>
      <c r="C876" s="3"/>
      <c r="D876" s="3"/>
      <c r="E876" s="5"/>
      <c r="F876" s="3"/>
      <c r="G876" s="3"/>
      <c r="H876" s="3"/>
      <c r="I876" s="3"/>
      <c r="J876" s="3"/>
      <c r="K876" s="3"/>
      <c r="L876" s="3"/>
    </row>
    <row r="877" spans="1:12" ht="15.75" customHeight="1" x14ac:dyDescent="0.25">
      <c r="A877" s="1"/>
      <c r="C877" s="3"/>
      <c r="D877" s="3"/>
      <c r="E877" s="5"/>
      <c r="F877" s="3"/>
      <c r="G877" s="3"/>
      <c r="H877" s="3"/>
      <c r="I877" s="3"/>
      <c r="J877" s="3"/>
      <c r="K877" s="3"/>
      <c r="L877" s="3"/>
    </row>
    <row r="878" spans="1:12" ht="15.75" customHeight="1" x14ac:dyDescent="0.25">
      <c r="A878" s="1"/>
      <c r="C878" s="3"/>
      <c r="D878" s="3"/>
      <c r="E878" s="5"/>
      <c r="F878" s="3"/>
      <c r="G878" s="3"/>
      <c r="H878" s="3"/>
      <c r="I878" s="3"/>
      <c r="J878" s="3"/>
      <c r="K878" s="3"/>
      <c r="L878" s="3"/>
    </row>
    <row r="879" spans="1:12" ht="15.75" customHeight="1" x14ac:dyDescent="0.25">
      <c r="A879" s="1"/>
      <c r="C879" s="3"/>
      <c r="D879" s="3"/>
      <c r="E879" s="5"/>
      <c r="F879" s="3"/>
      <c r="G879" s="3"/>
      <c r="H879" s="3"/>
      <c r="I879" s="3"/>
      <c r="J879" s="3"/>
      <c r="K879" s="3"/>
      <c r="L879" s="3"/>
    </row>
    <row r="880" spans="1:12" ht="15.75" customHeight="1" x14ac:dyDescent="0.25">
      <c r="A880" s="1"/>
      <c r="C880" s="3"/>
      <c r="D880" s="3"/>
      <c r="E880" s="5"/>
      <c r="F880" s="3"/>
      <c r="G880" s="3"/>
      <c r="H880" s="3"/>
      <c r="I880" s="3"/>
      <c r="J880" s="3"/>
      <c r="K880" s="3"/>
      <c r="L880" s="3"/>
    </row>
    <row r="881" spans="1:12" ht="15.75" customHeight="1" x14ac:dyDescent="0.25">
      <c r="A881" s="1"/>
      <c r="C881" s="3"/>
      <c r="D881" s="3"/>
      <c r="E881" s="5"/>
      <c r="F881" s="3"/>
      <c r="G881" s="3"/>
      <c r="H881" s="3"/>
      <c r="I881" s="3"/>
      <c r="J881" s="3"/>
      <c r="K881" s="3"/>
      <c r="L881" s="3"/>
    </row>
    <row r="882" spans="1:12" ht="15.75" customHeight="1" x14ac:dyDescent="0.25">
      <c r="A882" s="1"/>
      <c r="C882" s="3"/>
      <c r="D882" s="3"/>
      <c r="E882" s="5"/>
      <c r="F882" s="3"/>
      <c r="G882" s="3"/>
      <c r="H882" s="3"/>
      <c r="I882" s="3"/>
      <c r="J882" s="3"/>
      <c r="K882" s="3"/>
      <c r="L882" s="3"/>
    </row>
    <row r="883" spans="1:12" ht="15.75" customHeight="1" x14ac:dyDescent="0.25">
      <c r="A883" s="1"/>
      <c r="C883" s="3"/>
      <c r="D883" s="3"/>
      <c r="E883" s="5"/>
      <c r="F883" s="3"/>
      <c r="G883" s="3"/>
      <c r="H883" s="3"/>
      <c r="I883" s="3"/>
      <c r="J883" s="3"/>
      <c r="K883" s="3"/>
      <c r="L883" s="3"/>
    </row>
    <row r="884" spans="1:12" ht="15.75" customHeight="1" x14ac:dyDescent="0.25">
      <c r="A884" s="1"/>
      <c r="C884" s="3"/>
      <c r="D884" s="3"/>
      <c r="E884" s="5"/>
      <c r="F884" s="3"/>
      <c r="G884" s="3"/>
      <c r="H884" s="3"/>
      <c r="I884" s="3"/>
      <c r="J884" s="3"/>
      <c r="K884" s="3"/>
      <c r="L884" s="3"/>
    </row>
    <row r="885" spans="1:12" ht="15.75" customHeight="1" x14ac:dyDescent="0.25">
      <c r="A885" s="1"/>
      <c r="C885" s="3"/>
      <c r="D885" s="3"/>
      <c r="E885" s="5"/>
      <c r="F885" s="3"/>
      <c r="G885" s="3"/>
      <c r="H885" s="3"/>
      <c r="I885" s="3"/>
      <c r="J885" s="3"/>
      <c r="K885" s="3"/>
      <c r="L885" s="3"/>
    </row>
    <row r="886" spans="1:12" ht="15.75" customHeight="1" x14ac:dyDescent="0.25">
      <c r="A886" s="1"/>
      <c r="C886" s="3"/>
      <c r="D886" s="3"/>
      <c r="E886" s="5"/>
      <c r="F886" s="3"/>
      <c r="G886" s="3"/>
      <c r="H886" s="3"/>
      <c r="I886" s="3"/>
      <c r="J886" s="3"/>
      <c r="K886" s="3"/>
      <c r="L886" s="3"/>
    </row>
    <row r="887" spans="1:12" ht="15.75" customHeight="1" x14ac:dyDescent="0.25">
      <c r="A887" s="1"/>
      <c r="C887" s="3"/>
      <c r="D887" s="3"/>
      <c r="E887" s="5"/>
      <c r="F887" s="3"/>
      <c r="G887" s="3"/>
      <c r="H887" s="3"/>
      <c r="I887" s="3"/>
      <c r="J887" s="3"/>
      <c r="K887" s="3"/>
      <c r="L887" s="3"/>
    </row>
    <row r="888" spans="1:12" ht="15.75" customHeight="1" x14ac:dyDescent="0.25">
      <c r="A888" s="1"/>
      <c r="C888" s="3"/>
      <c r="D888" s="3"/>
      <c r="E888" s="5"/>
      <c r="F888" s="3"/>
      <c r="G888" s="3"/>
      <c r="H888" s="3"/>
      <c r="I888" s="3"/>
      <c r="J888" s="3"/>
      <c r="K888" s="3"/>
      <c r="L888" s="3"/>
    </row>
    <row r="889" spans="1:12" ht="15.75" customHeight="1" x14ac:dyDescent="0.25">
      <c r="A889" s="1"/>
      <c r="C889" s="3"/>
      <c r="D889" s="3"/>
      <c r="E889" s="5"/>
      <c r="F889" s="3"/>
      <c r="G889" s="3"/>
      <c r="H889" s="3"/>
      <c r="I889" s="3"/>
      <c r="J889" s="3"/>
      <c r="K889" s="3"/>
      <c r="L889" s="3"/>
    </row>
    <row r="890" spans="1:12" ht="15.75" customHeight="1" x14ac:dyDescent="0.25">
      <c r="A890" s="1"/>
      <c r="C890" s="3"/>
      <c r="D890" s="3"/>
      <c r="E890" s="5"/>
      <c r="F890" s="3"/>
      <c r="G890" s="3"/>
      <c r="H890" s="3"/>
      <c r="I890" s="3"/>
      <c r="J890" s="3"/>
      <c r="K890" s="3"/>
      <c r="L890" s="3"/>
    </row>
    <row r="891" spans="1:12" ht="15.75" customHeight="1" x14ac:dyDescent="0.25">
      <c r="A891" s="1"/>
      <c r="C891" s="3"/>
      <c r="D891" s="3"/>
      <c r="E891" s="5"/>
      <c r="F891" s="3"/>
      <c r="G891" s="3"/>
      <c r="H891" s="3"/>
      <c r="I891" s="3"/>
      <c r="J891" s="3"/>
      <c r="K891" s="3"/>
      <c r="L891" s="3"/>
    </row>
    <row r="892" spans="1:12" ht="15.75" customHeight="1" x14ac:dyDescent="0.25">
      <c r="A892" s="1"/>
      <c r="C892" s="3"/>
      <c r="D892" s="3"/>
      <c r="E892" s="5"/>
      <c r="F892" s="3"/>
      <c r="G892" s="3"/>
      <c r="H892" s="3"/>
      <c r="I892" s="3"/>
      <c r="J892" s="3"/>
      <c r="K892" s="3"/>
      <c r="L892" s="3"/>
    </row>
    <row r="893" spans="1:12" ht="15.75" customHeight="1" x14ac:dyDescent="0.25">
      <c r="A893" s="1"/>
      <c r="C893" s="3"/>
      <c r="D893" s="3"/>
      <c r="E893" s="5"/>
      <c r="F893" s="3"/>
      <c r="G893" s="3"/>
      <c r="H893" s="3"/>
      <c r="I893" s="3"/>
      <c r="J893" s="3"/>
      <c r="K893" s="3"/>
      <c r="L893" s="3"/>
    </row>
    <row r="894" spans="1:12" ht="15.75" customHeight="1" x14ac:dyDescent="0.25">
      <c r="A894" s="1"/>
      <c r="C894" s="3"/>
      <c r="D894" s="3"/>
      <c r="E894" s="5"/>
      <c r="F894" s="3"/>
      <c r="G894" s="3"/>
      <c r="H894" s="3"/>
      <c r="I894" s="3"/>
      <c r="J894" s="3"/>
      <c r="K894" s="3"/>
      <c r="L894" s="3"/>
    </row>
    <row r="895" spans="1:12" ht="15.75" customHeight="1" x14ac:dyDescent="0.25">
      <c r="A895" s="1"/>
      <c r="C895" s="3"/>
      <c r="D895" s="3"/>
      <c r="E895" s="5"/>
      <c r="F895" s="3"/>
      <c r="G895" s="3"/>
      <c r="H895" s="3"/>
      <c r="I895" s="3"/>
      <c r="J895" s="3"/>
      <c r="K895" s="3"/>
      <c r="L895" s="3"/>
    </row>
    <row r="896" spans="1:12" ht="15.75" customHeight="1" x14ac:dyDescent="0.25">
      <c r="A896" s="1"/>
      <c r="C896" s="3"/>
      <c r="D896" s="3"/>
      <c r="E896" s="5"/>
      <c r="F896" s="3"/>
      <c r="G896" s="3"/>
      <c r="H896" s="3"/>
      <c r="I896" s="3"/>
      <c r="J896" s="3"/>
      <c r="K896" s="3"/>
      <c r="L896" s="3"/>
    </row>
    <row r="897" spans="1:12" ht="15.75" customHeight="1" x14ac:dyDescent="0.25">
      <c r="A897" s="1"/>
      <c r="C897" s="3"/>
      <c r="D897" s="3"/>
      <c r="E897" s="5"/>
      <c r="F897" s="3"/>
      <c r="G897" s="3"/>
      <c r="H897" s="3"/>
      <c r="I897" s="3"/>
      <c r="J897" s="3"/>
      <c r="K897" s="3"/>
      <c r="L897" s="3"/>
    </row>
    <row r="898" spans="1:12" ht="15.75" customHeight="1" x14ac:dyDescent="0.25">
      <c r="A898" s="1"/>
      <c r="C898" s="3"/>
      <c r="D898" s="3"/>
      <c r="E898" s="5"/>
      <c r="F898" s="3"/>
      <c r="G898" s="3"/>
      <c r="H898" s="3"/>
      <c r="I898" s="3"/>
      <c r="J898" s="3"/>
      <c r="K898" s="3"/>
      <c r="L898" s="3"/>
    </row>
    <row r="899" spans="1:12" ht="15.75" customHeight="1" x14ac:dyDescent="0.25">
      <c r="A899" s="1"/>
      <c r="C899" s="3"/>
      <c r="D899" s="3"/>
      <c r="E899" s="5"/>
      <c r="F899" s="3"/>
      <c r="G899" s="3"/>
      <c r="H899" s="3"/>
      <c r="I899" s="3"/>
      <c r="J899" s="3"/>
      <c r="K899" s="3"/>
      <c r="L899" s="3"/>
    </row>
    <row r="900" spans="1:12" ht="15.75" customHeight="1" x14ac:dyDescent="0.25">
      <c r="A900" s="1"/>
      <c r="C900" s="3"/>
      <c r="D900" s="3"/>
      <c r="E900" s="5"/>
      <c r="F900" s="3"/>
      <c r="G900" s="3"/>
      <c r="H900" s="3"/>
      <c r="I900" s="3"/>
      <c r="J900" s="3"/>
      <c r="K900" s="3"/>
      <c r="L900" s="3"/>
    </row>
    <row r="901" spans="1:12" ht="15.75" customHeight="1" x14ac:dyDescent="0.25">
      <c r="A901" s="1"/>
      <c r="C901" s="3"/>
      <c r="D901" s="3"/>
      <c r="E901" s="5"/>
      <c r="F901" s="3"/>
      <c r="G901" s="3"/>
      <c r="H901" s="3"/>
      <c r="I901" s="3"/>
      <c r="J901" s="3"/>
      <c r="K901" s="3"/>
      <c r="L901" s="3"/>
    </row>
    <row r="902" spans="1:12" ht="15.75" customHeight="1" x14ac:dyDescent="0.25">
      <c r="A902" s="1"/>
      <c r="C902" s="3"/>
      <c r="D902" s="3"/>
      <c r="E902" s="5"/>
      <c r="F902" s="3"/>
      <c r="G902" s="3"/>
      <c r="H902" s="3"/>
      <c r="I902" s="3"/>
      <c r="J902" s="3"/>
      <c r="K902" s="3"/>
      <c r="L902" s="3"/>
    </row>
    <row r="903" spans="1:12" ht="15.75" customHeight="1" x14ac:dyDescent="0.25">
      <c r="A903" s="1"/>
      <c r="C903" s="3"/>
      <c r="D903" s="3"/>
      <c r="E903" s="5"/>
      <c r="F903" s="3"/>
      <c r="G903" s="3"/>
      <c r="H903" s="3"/>
      <c r="I903" s="3"/>
      <c r="J903" s="3"/>
      <c r="K903" s="3"/>
      <c r="L903" s="3"/>
    </row>
    <row r="904" spans="1:12" ht="15.75" customHeight="1" x14ac:dyDescent="0.25">
      <c r="A904" s="1"/>
      <c r="C904" s="3"/>
      <c r="D904" s="3"/>
      <c r="E904" s="5"/>
      <c r="F904" s="3"/>
      <c r="G904" s="3"/>
      <c r="H904" s="3"/>
      <c r="I904" s="3"/>
      <c r="J904" s="3"/>
      <c r="K904" s="3"/>
      <c r="L904" s="3"/>
    </row>
    <row r="905" spans="1:12" ht="15.75" customHeight="1" x14ac:dyDescent="0.25">
      <c r="A905" s="1"/>
      <c r="C905" s="3"/>
      <c r="D905" s="3"/>
      <c r="E905" s="5"/>
      <c r="F905" s="3"/>
      <c r="G905" s="3"/>
      <c r="H905" s="3"/>
      <c r="I905" s="3"/>
      <c r="J905" s="3"/>
      <c r="K905" s="3"/>
      <c r="L905" s="3"/>
    </row>
    <row r="906" spans="1:12" ht="15.75" customHeight="1" x14ac:dyDescent="0.25">
      <c r="A906" s="1"/>
      <c r="C906" s="3"/>
      <c r="D906" s="3"/>
      <c r="E906" s="5"/>
      <c r="F906" s="3"/>
      <c r="G906" s="3"/>
      <c r="H906" s="3"/>
      <c r="I906" s="3"/>
      <c r="J906" s="3"/>
      <c r="K906" s="3"/>
      <c r="L906" s="3"/>
    </row>
    <row r="907" spans="1:12" ht="15.75" customHeight="1" x14ac:dyDescent="0.25">
      <c r="A907" s="1"/>
      <c r="C907" s="3"/>
      <c r="D907" s="3"/>
      <c r="E907" s="5"/>
      <c r="F907" s="3"/>
      <c r="G907" s="3"/>
      <c r="H907" s="3"/>
      <c r="I907" s="3"/>
      <c r="J907" s="3"/>
      <c r="K907" s="3"/>
      <c r="L907" s="3"/>
    </row>
    <row r="908" spans="1:12" ht="15.75" customHeight="1" x14ac:dyDescent="0.25">
      <c r="A908" s="1"/>
      <c r="C908" s="3"/>
      <c r="D908" s="3"/>
      <c r="E908" s="5"/>
      <c r="F908" s="3"/>
      <c r="G908" s="3"/>
      <c r="H908" s="3"/>
      <c r="I908" s="3"/>
      <c r="J908" s="3"/>
      <c r="K908" s="3"/>
      <c r="L908" s="3"/>
    </row>
    <row r="909" spans="1:12" ht="15.75" customHeight="1" x14ac:dyDescent="0.25">
      <c r="A909" s="1"/>
      <c r="C909" s="3"/>
      <c r="D909" s="3"/>
      <c r="E909" s="5"/>
      <c r="F909" s="3"/>
      <c r="G909" s="3"/>
      <c r="H909" s="3"/>
      <c r="I909" s="3"/>
      <c r="J909" s="3"/>
      <c r="K909" s="3"/>
      <c r="L909" s="3"/>
    </row>
    <row r="910" spans="1:12" ht="15.75" customHeight="1" x14ac:dyDescent="0.25">
      <c r="A910" s="1"/>
      <c r="C910" s="3"/>
      <c r="D910" s="3"/>
      <c r="E910" s="5"/>
      <c r="F910" s="3"/>
      <c r="G910" s="3"/>
      <c r="H910" s="3"/>
      <c r="I910" s="3"/>
      <c r="J910" s="3"/>
      <c r="K910" s="3"/>
      <c r="L910" s="3"/>
    </row>
    <row r="911" spans="1:12" ht="15.75" customHeight="1" x14ac:dyDescent="0.25">
      <c r="A911" s="1"/>
      <c r="C911" s="3"/>
      <c r="D911" s="3"/>
      <c r="E911" s="5"/>
      <c r="F911" s="3"/>
      <c r="G911" s="3"/>
      <c r="H911" s="3"/>
      <c r="I911" s="3"/>
      <c r="J911" s="3"/>
      <c r="K911" s="3"/>
      <c r="L911" s="3"/>
    </row>
    <row r="912" spans="1:12" ht="15.75" customHeight="1" x14ac:dyDescent="0.25">
      <c r="A912" s="1"/>
      <c r="C912" s="3"/>
      <c r="D912" s="3"/>
      <c r="E912" s="5"/>
      <c r="F912" s="3"/>
      <c r="G912" s="3"/>
      <c r="H912" s="3"/>
      <c r="I912" s="3"/>
      <c r="J912" s="3"/>
      <c r="K912" s="3"/>
      <c r="L912" s="3"/>
    </row>
    <row r="913" spans="1:12" ht="15.75" customHeight="1" x14ac:dyDescent="0.25">
      <c r="A913" s="1"/>
      <c r="C913" s="3"/>
      <c r="D913" s="3"/>
      <c r="E913" s="5"/>
      <c r="F913" s="3"/>
      <c r="G913" s="3"/>
      <c r="H913" s="3"/>
      <c r="I913" s="3"/>
      <c r="J913" s="3"/>
      <c r="K913" s="3"/>
      <c r="L913" s="3"/>
    </row>
    <row r="914" spans="1:12" ht="15.75" customHeight="1" x14ac:dyDescent="0.25">
      <c r="A914" s="1"/>
      <c r="C914" s="3"/>
      <c r="D914" s="3"/>
      <c r="E914" s="5"/>
      <c r="F914" s="3"/>
      <c r="G914" s="3"/>
      <c r="H914" s="3"/>
      <c r="I914" s="3"/>
      <c r="J914" s="3"/>
      <c r="K914" s="3"/>
      <c r="L914" s="3"/>
    </row>
    <row r="915" spans="1:12" ht="15.75" customHeight="1" x14ac:dyDescent="0.25">
      <c r="A915" s="1"/>
      <c r="C915" s="3"/>
      <c r="D915" s="3"/>
      <c r="E915" s="5"/>
      <c r="F915" s="3"/>
      <c r="G915" s="3"/>
      <c r="H915" s="3"/>
      <c r="I915" s="3"/>
      <c r="J915" s="3"/>
      <c r="K915" s="3"/>
      <c r="L915" s="3"/>
    </row>
    <row r="916" spans="1:12" ht="15.75" customHeight="1" x14ac:dyDescent="0.25">
      <c r="A916" s="1"/>
      <c r="C916" s="3"/>
      <c r="D916" s="3"/>
      <c r="E916" s="5"/>
      <c r="F916" s="3"/>
      <c r="G916" s="3"/>
      <c r="H916" s="3"/>
      <c r="I916" s="3"/>
      <c r="J916" s="3"/>
      <c r="K916" s="3"/>
      <c r="L916" s="3"/>
    </row>
    <row r="917" spans="1:12" ht="15.75" customHeight="1" x14ac:dyDescent="0.25">
      <c r="A917" s="1"/>
      <c r="C917" s="3"/>
      <c r="D917" s="3"/>
      <c r="E917" s="5"/>
      <c r="F917" s="3"/>
      <c r="G917" s="3"/>
      <c r="H917" s="3"/>
      <c r="I917" s="3"/>
      <c r="J917" s="3"/>
      <c r="K917" s="3"/>
      <c r="L917" s="3"/>
    </row>
    <row r="918" spans="1:12" ht="15.75" customHeight="1" x14ac:dyDescent="0.25">
      <c r="A918" s="1"/>
      <c r="C918" s="3"/>
      <c r="D918" s="3"/>
      <c r="E918" s="5"/>
      <c r="F918" s="3"/>
      <c r="G918" s="3"/>
      <c r="H918" s="3"/>
      <c r="I918" s="3"/>
      <c r="J918" s="3"/>
      <c r="K918" s="3"/>
      <c r="L918" s="3"/>
    </row>
    <row r="919" spans="1:12" ht="15.75" customHeight="1" x14ac:dyDescent="0.25">
      <c r="A919" s="1"/>
      <c r="C919" s="3"/>
      <c r="D919" s="3"/>
      <c r="E919" s="5"/>
      <c r="F919" s="3"/>
      <c r="G919" s="3"/>
      <c r="H919" s="3"/>
      <c r="I919" s="3"/>
      <c r="J919" s="3"/>
      <c r="K919" s="3"/>
      <c r="L919" s="3"/>
    </row>
    <row r="920" spans="1:12" ht="15.75" customHeight="1" x14ac:dyDescent="0.25">
      <c r="A920" s="1"/>
      <c r="C920" s="3"/>
      <c r="D920" s="3"/>
      <c r="E920" s="5"/>
      <c r="F920" s="3"/>
      <c r="G920" s="3"/>
      <c r="H920" s="3"/>
      <c r="I920" s="3"/>
      <c r="J920" s="3"/>
      <c r="K920" s="3"/>
      <c r="L920" s="3"/>
    </row>
    <row r="921" spans="1:12" ht="15.75" customHeight="1" x14ac:dyDescent="0.25">
      <c r="A921" s="1"/>
      <c r="C921" s="3"/>
      <c r="D921" s="3"/>
      <c r="E921" s="5"/>
      <c r="F921" s="3"/>
      <c r="G921" s="3"/>
      <c r="H921" s="3"/>
      <c r="I921" s="3"/>
      <c r="J921" s="3"/>
      <c r="K921" s="3"/>
      <c r="L921" s="3"/>
    </row>
    <row r="922" spans="1:12" ht="15.75" customHeight="1" x14ac:dyDescent="0.25">
      <c r="A922" s="1"/>
      <c r="C922" s="3"/>
      <c r="D922" s="3"/>
      <c r="E922" s="5"/>
      <c r="F922" s="3"/>
      <c r="G922" s="3"/>
      <c r="H922" s="3"/>
      <c r="I922" s="3"/>
      <c r="J922" s="3"/>
      <c r="K922" s="3"/>
      <c r="L922" s="3"/>
    </row>
    <row r="923" spans="1:12" ht="15.75" customHeight="1" x14ac:dyDescent="0.25">
      <c r="A923" s="1"/>
      <c r="C923" s="3"/>
      <c r="D923" s="3"/>
      <c r="E923" s="5"/>
      <c r="F923" s="3"/>
      <c r="G923" s="3"/>
      <c r="H923" s="3"/>
      <c r="I923" s="3"/>
      <c r="J923" s="3"/>
      <c r="K923" s="3"/>
      <c r="L923" s="3"/>
    </row>
    <row r="924" spans="1:12" ht="15.75" customHeight="1" x14ac:dyDescent="0.25">
      <c r="A924" s="1"/>
      <c r="C924" s="3"/>
      <c r="D924" s="3"/>
      <c r="E924" s="5"/>
      <c r="F924" s="3"/>
      <c r="G924" s="3"/>
      <c r="H924" s="3"/>
      <c r="I924" s="3"/>
      <c r="J924" s="3"/>
      <c r="K924" s="3"/>
      <c r="L924" s="3"/>
    </row>
    <row r="925" spans="1:12" ht="15.75" customHeight="1" x14ac:dyDescent="0.25">
      <c r="A925" s="1"/>
      <c r="C925" s="3"/>
      <c r="D925" s="3"/>
      <c r="E925" s="5"/>
      <c r="F925" s="3"/>
      <c r="G925" s="3"/>
      <c r="H925" s="3"/>
      <c r="I925" s="3"/>
      <c r="J925" s="3"/>
      <c r="K925" s="3"/>
      <c r="L925" s="3"/>
    </row>
    <row r="926" spans="1:12" ht="15.75" customHeight="1" x14ac:dyDescent="0.25">
      <c r="A926" s="1"/>
      <c r="C926" s="3"/>
      <c r="D926" s="3"/>
      <c r="E926" s="5"/>
      <c r="F926" s="3"/>
      <c r="G926" s="3"/>
      <c r="H926" s="3"/>
      <c r="I926" s="3"/>
      <c r="J926" s="3"/>
      <c r="K926" s="3"/>
      <c r="L926" s="3"/>
    </row>
    <row r="927" spans="1:12" ht="15.75" customHeight="1" x14ac:dyDescent="0.25">
      <c r="A927" s="1"/>
      <c r="C927" s="3"/>
      <c r="D927" s="3"/>
      <c r="E927" s="5"/>
      <c r="F927" s="3"/>
      <c r="G927" s="3"/>
      <c r="H927" s="3"/>
      <c r="I927" s="3"/>
      <c r="J927" s="3"/>
      <c r="K927" s="3"/>
      <c r="L927" s="3"/>
    </row>
    <row r="928" spans="1:12" ht="15.75" customHeight="1" x14ac:dyDescent="0.25">
      <c r="A928" s="1"/>
      <c r="C928" s="3"/>
      <c r="D928" s="3"/>
      <c r="E928" s="5"/>
      <c r="F928" s="3"/>
      <c r="G928" s="3"/>
      <c r="H928" s="3"/>
      <c r="I928" s="3"/>
      <c r="J928" s="3"/>
      <c r="K928" s="3"/>
      <c r="L928" s="3"/>
    </row>
    <row r="929" spans="1:12" ht="15.75" customHeight="1" x14ac:dyDescent="0.25">
      <c r="A929" s="1"/>
      <c r="C929" s="3"/>
      <c r="D929" s="3"/>
      <c r="E929" s="5"/>
      <c r="F929" s="3"/>
      <c r="G929" s="3"/>
      <c r="H929" s="3"/>
      <c r="I929" s="3"/>
      <c r="J929" s="3"/>
      <c r="K929" s="3"/>
      <c r="L929" s="3"/>
    </row>
    <row r="930" spans="1:12" ht="15.75" customHeight="1" x14ac:dyDescent="0.25">
      <c r="A930" s="1"/>
      <c r="C930" s="3"/>
      <c r="D930" s="3"/>
      <c r="E930" s="5"/>
      <c r="F930" s="3"/>
      <c r="G930" s="3"/>
      <c r="H930" s="3"/>
      <c r="I930" s="3"/>
      <c r="J930" s="3"/>
      <c r="K930" s="3"/>
      <c r="L930" s="3"/>
    </row>
    <row r="931" spans="1:12" ht="15.75" customHeight="1" x14ac:dyDescent="0.25">
      <c r="A931" s="1"/>
      <c r="C931" s="3"/>
      <c r="D931" s="3"/>
      <c r="E931" s="5"/>
      <c r="F931" s="3"/>
      <c r="G931" s="3"/>
      <c r="H931" s="3"/>
      <c r="I931" s="3"/>
      <c r="J931" s="3"/>
      <c r="K931" s="3"/>
      <c r="L931" s="3"/>
    </row>
    <row r="932" spans="1:12" ht="15.75" customHeight="1" x14ac:dyDescent="0.25">
      <c r="A932" s="1"/>
      <c r="C932" s="3"/>
      <c r="D932" s="3"/>
      <c r="E932" s="5"/>
      <c r="F932" s="3"/>
      <c r="G932" s="3"/>
      <c r="H932" s="3"/>
      <c r="I932" s="3"/>
      <c r="J932" s="3"/>
      <c r="K932" s="3"/>
      <c r="L932" s="3"/>
    </row>
    <row r="933" spans="1:12" ht="15.75" customHeight="1" x14ac:dyDescent="0.25">
      <c r="A933" s="1"/>
      <c r="C933" s="3"/>
      <c r="D933" s="3"/>
      <c r="E933" s="5"/>
      <c r="F933" s="3"/>
      <c r="G933" s="3"/>
      <c r="H933" s="3"/>
      <c r="I933" s="3"/>
      <c r="J933" s="3"/>
      <c r="K933" s="3"/>
      <c r="L933" s="3"/>
    </row>
    <row r="934" spans="1:12" ht="15.75" customHeight="1" x14ac:dyDescent="0.25">
      <c r="A934" s="1"/>
      <c r="C934" s="3"/>
      <c r="D934" s="3"/>
      <c r="E934" s="5"/>
      <c r="F934" s="3"/>
      <c r="G934" s="3"/>
      <c r="H934" s="3"/>
      <c r="I934" s="3"/>
      <c r="J934" s="3"/>
      <c r="K934" s="3"/>
      <c r="L934" s="3"/>
    </row>
    <row r="935" spans="1:12" ht="15.75" customHeight="1" x14ac:dyDescent="0.25">
      <c r="A935" s="1"/>
      <c r="C935" s="3"/>
      <c r="D935" s="3"/>
      <c r="E935" s="5"/>
      <c r="F935" s="3"/>
      <c r="G935" s="3"/>
      <c r="H935" s="3"/>
      <c r="I935" s="3"/>
      <c r="J935" s="3"/>
      <c r="K935" s="3"/>
      <c r="L935" s="3"/>
    </row>
    <row r="936" spans="1:12" ht="15.75" customHeight="1" x14ac:dyDescent="0.25">
      <c r="A936" s="1"/>
      <c r="C936" s="3"/>
      <c r="D936" s="3"/>
      <c r="E936" s="5"/>
      <c r="F936" s="3"/>
      <c r="G936" s="3"/>
      <c r="H936" s="3"/>
      <c r="I936" s="3"/>
      <c r="J936" s="3"/>
      <c r="K936" s="3"/>
      <c r="L936" s="3"/>
    </row>
    <row r="937" spans="1:12" ht="15.75" customHeight="1" x14ac:dyDescent="0.25">
      <c r="A937" s="1"/>
      <c r="C937" s="3"/>
      <c r="D937" s="3"/>
      <c r="E937" s="5"/>
      <c r="F937" s="3"/>
      <c r="G937" s="3"/>
      <c r="H937" s="3"/>
      <c r="I937" s="3"/>
      <c r="J937" s="3"/>
      <c r="K937" s="3"/>
      <c r="L937" s="3"/>
    </row>
    <row r="938" spans="1:12" ht="15.75" customHeight="1" x14ac:dyDescent="0.25">
      <c r="A938" s="1"/>
      <c r="C938" s="3"/>
      <c r="D938" s="3"/>
      <c r="E938" s="5"/>
      <c r="F938" s="3"/>
      <c r="G938" s="3"/>
      <c r="H938" s="3"/>
      <c r="I938" s="3"/>
      <c r="J938" s="3"/>
      <c r="K938" s="3"/>
      <c r="L938" s="3"/>
    </row>
    <row r="939" spans="1:12" ht="15.75" customHeight="1" x14ac:dyDescent="0.25">
      <c r="A939" s="1"/>
      <c r="C939" s="3"/>
      <c r="D939" s="3"/>
      <c r="E939" s="5"/>
      <c r="F939" s="3"/>
      <c r="G939" s="3"/>
      <c r="H939" s="3"/>
      <c r="I939" s="3"/>
      <c r="J939" s="3"/>
      <c r="K939" s="3"/>
      <c r="L939" s="3"/>
    </row>
    <row r="940" spans="1:12" ht="15.75" customHeight="1" x14ac:dyDescent="0.25">
      <c r="A940" s="1"/>
      <c r="C940" s="3"/>
      <c r="D940" s="3"/>
      <c r="E940" s="5"/>
      <c r="F940" s="3"/>
      <c r="G940" s="3"/>
      <c r="H940" s="3"/>
      <c r="I940" s="3"/>
      <c r="J940" s="3"/>
      <c r="K940" s="3"/>
      <c r="L940" s="3"/>
    </row>
    <row r="941" spans="1:12" ht="15.75" customHeight="1" x14ac:dyDescent="0.25">
      <c r="A941" s="1"/>
      <c r="C941" s="3"/>
      <c r="D941" s="3"/>
      <c r="E941" s="5"/>
      <c r="F941" s="3"/>
      <c r="G941" s="3"/>
      <c r="H941" s="3"/>
      <c r="I941" s="3"/>
      <c r="J941" s="3"/>
      <c r="K941" s="3"/>
      <c r="L941" s="3"/>
    </row>
    <row r="942" spans="1:12" ht="15.75" customHeight="1" x14ac:dyDescent="0.25">
      <c r="A942" s="1"/>
      <c r="C942" s="3"/>
      <c r="D942" s="3"/>
      <c r="E942" s="5"/>
      <c r="F942" s="3"/>
      <c r="G942" s="3"/>
      <c r="H942" s="3"/>
      <c r="I942" s="3"/>
      <c r="J942" s="3"/>
      <c r="K942" s="3"/>
      <c r="L942" s="3"/>
    </row>
    <row r="943" spans="1:12" ht="15.75" customHeight="1" x14ac:dyDescent="0.25">
      <c r="A943" s="1"/>
      <c r="C943" s="3"/>
      <c r="D943" s="3"/>
      <c r="E943" s="5"/>
      <c r="F943" s="3"/>
      <c r="G943" s="3"/>
      <c r="H943" s="3"/>
      <c r="I943" s="3"/>
      <c r="J943" s="3"/>
      <c r="K943" s="3"/>
      <c r="L943" s="3"/>
    </row>
    <row r="944" spans="1:12" ht="15.75" customHeight="1" x14ac:dyDescent="0.25">
      <c r="A944" s="1"/>
      <c r="C944" s="3"/>
      <c r="D944" s="3"/>
      <c r="E944" s="5"/>
      <c r="F944" s="3"/>
      <c r="G944" s="3"/>
      <c r="H944" s="3"/>
      <c r="I944" s="3"/>
      <c r="J944" s="3"/>
      <c r="K944" s="3"/>
      <c r="L944" s="3"/>
    </row>
    <row r="945" spans="1:12" ht="15.75" customHeight="1" x14ac:dyDescent="0.25">
      <c r="A945" s="1"/>
      <c r="C945" s="3"/>
      <c r="D945" s="3"/>
      <c r="E945" s="5"/>
      <c r="F945" s="3"/>
      <c r="G945" s="3"/>
      <c r="H945" s="3"/>
      <c r="I945" s="3"/>
      <c r="J945" s="3"/>
      <c r="K945" s="3"/>
      <c r="L945" s="3"/>
    </row>
    <row r="946" spans="1:12" ht="15.75" customHeight="1" x14ac:dyDescent="0.25">
      <c r="A946" s="1"/>
      <c r="C946" s="3"/>
      <c r="D946" s="3"/>
      <c r="E946" s="5"/>
      <c r="F946" s="3"/>
      <c r="G946" s="3"/>
      <c r="H946" s="3"/>
      <c r="I946" s="3"/>
      <c r="J946" s="3"/>
      <c r="K946" s="3"/>
      <c r="L946" s="3"/>
    </row>
    <row r="947" spans="1:12" ht="15.75" customHeight="1" x14ac:dyDescent="0.25">
      <c r="A947" s="1"/>
      <c r="C947" s="3"/>
      <c r="D947" s="3"/>
      <c r="E947" s="5"/>
      <c r="F947" s="3"/>
      <c r="G947" s="3"/>
      <c r="H947" s="3"/>
      <c r="I947" s="3"/>
      <c r="J947" s="3"/>
      <c r="K947" s="3"/>
      <c r="L947" s="3"/>
    </row>
    <row r="948" spans="1:12" ht="15.75" customHeight="1" x14ac:dyDescent="0.25">
      <c r="A948" s="1"/>
      <c r="C948" s="3"/>
      <c r="D948" s="3"/>
      <c r="E948" s="5"/>
      <c r="F948" s="3"/>
      <c r="G948" s="3"/>
      <c r="H948" s="3"/>
      <c r="I948" s="3"/>
      <c r="J948" s="3"/>
      <c r="K948" s="3"/>
      <c r="L948" s="3"/>
    </row>
    <row r="949" spans="1:12" ht="15.75" customHeight="1" x14ac:dyDescent="0.25">
      <c r="A949" s="1"/>
      <c r="C949" s="3"/>
      <c r="D949" s="3"/>
      <c r="E949" s="5"/>
      <c r="F949" s="3"/>
      <c r="G949" s="3"/>
      <c r="H949" s="3"/>
      <c r="I949" s="3"/>
      <c r="J949" s="3"/>
      <c r="K949" s="3"/>
      <c r="L949" s="3"/>
    </row>
    <row r="950" spans="1:12" ht="15.75" customHeight="1" x14ac:dyDescent="0.25">
      <c r="A950" s="1"/>
      <c r="C950" s="3"/>
      <c r="D950" s="3"/>
      <c r="E950" s="5"/>
      <c r="F950" s="3"/>
      <c r="G950" s="3"/>
      <c r="H950" s="3"/>
      <c r="I950" s="3"/>
      <c r="J950" s="3"/>
      <c r="K950" s="3"/>
      <c r="L950" s="3"/>
    </row>
    <row r="951" spans="1:12" ht="15.75" customHeight="1" x14ac:dyDescent="0.25">
      <c r="A951" s="1"/>
      <c r="C951" s="3"/>
      <c r="D951" s="3"/>
      <c r="E951" s="5"/>
      <c r="F951" s="3"/>
      <c r="G951" s="3"/>
      <c r="H951" s="3"/>
      <c r="I951" s="3"/>
      <c r="J951" s="3"/>
      <c r="K951" s="3"/>
      <c r="L951" s="3"/>
    </row>
    <row r="952" spans="1:12" ht="15.75" customHeight="1" x14ac:dyDescent="0.25">
      <c r="A952" s="1"/>
      <c r="C952" s="3"/>
      <c r="D952" s="3"/>
      <c r="E952" s="5"/>
      <c r="F952" s="3"/>
      <c r="G952" s="3"/>
      <c r="H952" s="3"/>
      <c r="I952" s="3"/>
      <c r="J952" s="3"/>
      <c r="K952" s="3"/>
      <c r="L952" s="3"/>
    </row>
    <row r="953" spans="1:12" ht="15.75" customHeight="1" x14ac:dyDescent="0.25">
      <c r="A953" s="1"/>
      <c r="C953" s="3"/>
      <c r="D953" s="3"/>
      <c r="E953" s="5"/>
      <c r="F953" s="3"/>
      <c r="G953" s="3"/>
      <c r="H953" s="3"/>
      <c r="I953" s="3"/>
      <c r="J953" s="3"/>
      <c r="K953" s="3"/>
      <c r="L953" s="3"/>
    </row>
    <row r="954" spans="1:12" ht="15.75" customHeight="1" x14ac:dyDescent="0.25">
      <c r="A954" s="1"/>
      <c r="C954" s="3"/>
      <c r="D954" s="3"/>
      <c r="E954" s="5"/>
      <c r="F954" s="3"/>
      <c r="G954" s="3"/>
      <c r="H954" s="3"/>
      <c r="I954" s="3"/>
      <c r="J954" s="3"/>
      <c r="K954" s="3"/>
      <c r="L954" s="3"/>
    </row>
    <row r="955" spans="1:12" ht="15.75" customHeight="1" x14ac:dyDescent="0.25">
      <c r="A955" s="1"/>
      <c r="C955" s="3"/>
      <c r="D955" s="3"/>
      <c r="E955" s="5"/>
      <c r="F955" s="3"/>
      <c r="G955" s="3"/>
      <c r="H955" s="3"/>
      <c r="I955" s="3"/>
      <c r="J955" s="3"/>
      <c r="K955" s="3"/>
      <c r="L955" s="3"/>
    </row>
    <row r="956" spans="1:12" ht="15.75" customHeight="1" x14ac:dyDescent="0.25">
      <c r="A956" s="1"/>
      <c r="C956" s="3"/>
      <c r="D956" s="3"/>
      <c r="E956" s="5"/>
      <c r="F956" s="3"/>
      <c r="G956" s="3"/>
      <c r="H956" s="3"/>
      <c r="I956" s="3"/>
      <c r="J956" s="3"/>
      <c r="K956" s="3"/>
      <c r="L956" s="3"/>
    </row>
    <row r="957" spans="1:12" ht="15.75" customHeight="1" x14ac:dyDescent="0.25">
      <c r="A957" s="1"/>
      <c r="C957" s="3"/>
      <c r="D957" s="3"/>
      <c r="E957" s="5"/>
      <c r="F957" s="3"/>
      <c r="G957" s="3"/>
      <c r="H957" s="3"/>
      <c r="I957" s="3"/>
      <c r="J957" s="3"/>
      <c r="K957" s="3"/>
      <c r="L957" s="3"/>
    </row>
    <row r="958" spans="1:12" ht="15.75" customHeight="1" x14ac:dyDescent="0.25">
      <c r="A958" s="1"/>
      <c r="C958" s="3"/>
      <c r="D958" s="3"/>
      <c r="E958" s="5"/>
      <c r="F958" s="3"/>
      <c r="G958" s="3"/>
      <c r="H958" s="3"/>
      <c r="I958" s="3"/>
      <c r="J958" s="3"/>
      <c r="K958" s="3"/>
      <c r="L958" s="3"/>
    </row>
    <row r="959" spans="1:12" ht="15.75" customHeight="1" x14ac:dyDescent="0.25">
      <c r="A959" s="1"/>
      <c r="C959" s="3"/>
      <c r="D959" s="3"/>
      <c r="E959" s="5"/>
      <c r="F959" s="3"/>
      <c r="G959" s="3"/>
      <c r="H959" s="3"/>
      <c r="I959" s="3"/>
      <c r="J959" s="3"/>
      <c r="K959" s="3"/>
      <c r="L959" s="3"/>
    </row>
    <row r="960" spans="1:12" ht="15.75" customHeight="1" x14ac:dyDescent="0.25">
      <c r="A960" s="1"/>
      <c r="C960" s="3"/>
      <c r="D960" s="3"/>
      <c r="E960" s="5"/>
      <c r="F960" s="3"/>
      <c r="G960" s="3"/>
      <c r="H960" s="3"/>
      <c r="I960" s="3"/>
      <c r="J960" s="3"/>
      <c r="K960" s="3"/>
      <c r="L960" s="3"/>
    </row>
    <row r="961" spans="1:12" ht="15.75" customHeight="1" x14ac:dyDescent="0.25">
      <c r="A961" s="1"/>
      <c r="C961" s="3"/>
      <c r="D961" s="3"/>
      <c r="E961" s="5"/>
      <c r="F961" s="3"/>
      <c r="G961" s="3"/>
      <c r="H961" s="3"/>
      <c r="I961" s="3"/>
      <c r="J961" s="3"/>
      <c r="K961" s="3"/>
      <c r="L961" s="3"/>
    </row>
    <row r="962" spans="1:12" ht="15.75" customHeight="1" x14ac:dyDescent="0.25">
      <c r="A962" s="1"/>
      <c r="C962" s="3"/>
      <c r="D962" s="3"/>
      <c r="E962" s="5"/>
      <c r="F962" s="3"/>
      <c r="G962" s="3"/>
      <c r="H962" s="3"/>
      <c r="I962" s="3"/>
      <c r="J962" s="3"/>
      <c r="K962" s="3"/>
      <c r="L962" s="3"/>
    </row>
    <row r="963" spans="1:12" ht="15.75" customHeight="1" x14ac:dyDescent="0.25">
      <c r="A963" s="1"/>
      <c r="C963" s="3"/>
      <c r="D963" s="3"/>
      <c r="E963" s="5"/>
      <c r="F963" s="3"/>
      <c r="G963" s="3"/>
      <c r="H963" s="3"/>
      <c r="I963" s="3"/>
      <c r="J963" s="3"/>
      <c r="K963" s="3"/>
      <c r="L963" s="3"/>
    </row>
    <row r="964" spans="1:12" ht="15.75" customHeight="1" x14ac:dyDescent="0.25">
      <c r="A964" s="1"/>
      <c r="C964" s="3"/>
      <c r="D964" s="3"/>
      <c r="E964" s="5"/>
      <c r="F964" s="3"/>
      <c r="G964" s="3"/>
      <c r="H964" s="3"/>
      <c r="I964" s="3"/>
      <c r="J964" s="3"/>
      <c r="K964" s="3"/>
      <c r="L964" s="3"/>
    </row>
    <row r="965" spans="1:12" ht="15.75" customHeight="1" x14ac:dyDescent="0.25">
      <c r="A965" s="1"/>
      <c r="C965" s="3"/>
      <c r="D965" s="3"/>
      <c r="E965" s="5"/>
      <c r="F965" s="3"/>
      <c r="G965" s="3"/>
      <c r="H965" s="3"/>
      <c r="I965" s="3"/>
      <c r="J965" s="3"/>
      <c r="K965" s="3"/>
      <c r="L965" s="3"/>
    </row>
    <row r="966" spans="1:12" ht="15.75" customHeight="1" x14ac:dyDescent="0.25">
      <c r="A966" s="1"/>
      <c r="C966" s="3"/>
      <c r="D966" s="3"/>
      <c r="E966" s="5"/>
      <c r="F966" s="3"/>
      <c r="G966" s="3"/>
      <c r="H966" s="3"/>
      <c r="I966" s="3"/>
      <c r="J966" s="3"/>
      <c r="K966" s="3"/>
      <c r="L966" s="3"/>
    </row>
    <row r="967" spans="1:12" ht="15.75" customHeight="1" x14ac:dyDescent="0.25">
      <c r="A967" s="1"/>
      <c r="C967" s="3"/>
      <c r="D967" s="3"/>
      <c r="E967" s="5"/>
      <c r="F967" s="3"/>
      <c r="G967" s="3"/>
      <c r="H967" s="3"/>
      <c r="I967" s="3"/>
      <c r="J967" s="3"/>
      <c r="K967" s="3"/>
      <c r="L967" s="3"/>
    </row>
    <row r="968" spans="1:12" ht="15.75" customHeight="1" x14ac:dyDescent="0.25">
      <c r="A968" s="1"/>
      <c r="C968" s="3"/>
      <c r="D968" s="3"/>
      <c r="E968" s="5"/>
      <c r="F968" s="3"/>
      <c r="G968" s="3"/>
      <c r="H968" s="3"/>
      <c r="I968" s="3"/>
      <c r="J968" s="3"/>
      <c r="K968" s="3"/>
      <c r="L968" s="3"/>
    </row>
    <row r="969" spans="1:12" ht="15.75" customHeight="1" x14ac:dyDescent="0.25">
      <c r="A969" s="1"/>
      <c r="C969" s="3"/>
      <c r="D969" s="3"/>
      <c r="E969" s="5"/>
      <c r="F969" s="3"/>
      <c r="G969" s="3"/>
      <c r="H969" s="3"/>
      <c r="I969" s="3"/>
      <c r="J969" s="3"/>
      <c r="K969" s="3"/>
      <c r="L969" s="3"/>
    </row>
    <row r="970" spans="1:12" ht="15.75" customHeight="1" x14ac:dyDescent="0.25">
      <c r="A970" s="1"/>
      <c r="C970" s="3"/>
      <c r="D970" s="3"/>
      <c r="E970" s="5"/>
      <c r="F970" s="3"/>
      <c r="G970" s="3"/>
      <c r="H970" s="3"/>
      <c r="I970" s="3"/>
      <c r="J970" s="3"/>
      <c r="K970" s="3"/>
      <c r="L970" s="3"/>
    </row>
    <row r="971" spans="1:12" ht="15.75" customHeight="1" x14ac:dyDescent="0.25">
      <c r="A971" s="1"/>
      <c r="C971" s="3"/>
      <c r="D971" s="3"/>
      <c r="E971" s="5"/>
      <c r="F971" s="3"/>
      <c r="G971" s="3"/>
      <c r="H971" s="3"/>
      <c r="I971" s="3"/>
      <c r="J971" s="3"/>
      <c r="K971" s="3"/>
      <c r="L971" s="3"/>
    </row>
    <row r="972" spans="1:12" ht="15.75" customHeight="1" x14ac:dyDescent="0.25">
      <c r="A972" s="1"/>
      <c r="C972" s="3"/>
      <c r="D972" s="3"/>
      <c r="E972" s="5"/>
      <c r="F972" s="3"/>
      <c r="G972" s="3"/>
      <c r="H972" s="3"/>
      <c r="I972" s="3"/>
      <c r="J972" s="3"/>
      <c r="K972" s="3"/>
      <c r="L972" s="3"/>
    </row>
    <row r="973" spans="1:12" ht="15.75" customHeight="1" x14ac:dyDescent="0.25">
      <c r="A973" s="1"/>
      <c r="C973" s="3"/>
      <c r="D973" s="3"/>
      <c r="E973" s="5"/>
      <c r="F973" s="3"/>
      <c r="G973" s="3"/>
      <c r="H973" s="3"/>
      <c r="I973" s="3"/>
      <c r="J973" s="3"/>
      <c r="K973" s="3"/>
      <c r="L973" s="3"/>
    </row>
    <row r="974" spans="1:12" ht="15.75" customHeight="1" x14ac:dyDescent="0.25">
      <c r="A974" s="1"/>
      <c r="C974" s="3"/>
      <c r="D974" s="3"/>
      <c r="E974" s="5"/>
      <c r="F974" s="3"/>
      <c r="G974" s="3"/>
      <c r="H974" s="3"/>
      <c r="I974" s="3"/>
      <c r="J974" s="3"/>
      <c r="K974" s="3"/>
      <c r="L974" s="3"/>
    </row>
    <row r="975" spans="1:12" ht="15.75" customHeight="1" x14ac:dyDescent="0.25">
      <c r="A975" s="1"/>
      <c r="C975" s="3"/>
      <c r="D975" s="3"/>
      <c r="E975" s="5"/>
      <c r="F975" s="3"/>
      <c r="G975" s="3"/>
      <c r="H975" s="3"/>
      <c r="I975" s="3"/>
      <c r="J975" s="3"/>
      <c r="K975" s="3"/>
      <c r="L975" s="3"/>
    </row>
    <row r="976" spans="1:12" ht="15.75" customHeight="1" x14ac:dyDescent="0.25">
      <c r="A976" s="1"/>
      <c r="C976" s="3"/>
      <c r="D976" s="3"/>
      <c r="E976" s="5"/>
      <c r="F976" s="3"/>
      <c r="G976" s="3"/>
      <c r="H976" s="3"/>
      <c r="I976" s="3"/>
      <c r="J976" s="3"/>
      <c r="K976" s="3"/>
      <c r="L976" s="3"/>
    </row>
    <row r="977" spans="1:12" ht="15.75" customHeight="1" x14ac:dyDescent="0.25">
      <c r="A977" s="1"/>
      <c r="C977" s="3"/>
      <c r="D977" s="3"/>
      <c r="E977" s="5"/>
      <c r="F977" s="3"/>
      <c r="G977" s="3"/>
      <c r="H977" s="3"/>
      <c r="I977" s="3"/>
      <c r="J977" s="3"/>
      <c r="K977" s="3"/>
      <c r="L977" s="3"/>
    </row>
    <row r="978" spans="1:12" ht="15.75" customHeight="1" x14ac:dyDescent="0.25">
      <c r="A978" s="1"/>
      <c r="C978" s="3"/>
      <c r="D978" s="3"/>
      <c r="E978" s="5"/>
      <c r="F978" s="3"/>
      <c r="G978" s="3"/>
      <c r="H978" s="3"/>
      <c r="I978" s="3"/>
      <c r="J978" s="3"/>
      <c r="K978" s="3"/>
      <c r="L978" s="3"/>
    </row>
    <row r="979" spans="1:12" ht="15.75" customHeight="1" x14ac:dyDescent="0.25">
      <c r="A979" s="1"/>
      <c r="C979" s="3"/>
      <c r="D979" s="3"/>
      <c r="E979" s="5"/>
      <c r="F979" s="3"/>
      <c r="G979" s="3"/>
      <c r="H979" s="3"/>
      <c r="I979" s="3"/>
      <c r="J979" s="3"/>
      <c r="K979" s="3"/>
      <c r="L979" s="3"/>
    </row>
    <row r="980" spans="1:12" ht="15.75" customHeight="1" x14ac:dyDescent="0.25">
      <c r="A980" s="1"/>
      <c r="C980" s="3"/>
      <c r="D980" s="3"/>
      <c r="E980" s="5"/>
      <c r="F980" s="3"/>
      <c r="G980" s="3"/>
      <c r="H980" s="3"/>
      <c r="I980" s="3"/>
      <c r="J980" s="3"/>
      <c r="K980" s="3"/>
      <c r="L980" s="3"/>
    </row>
    <row r="981" spans="1:12" ht="15.75" customHeight="1" x14ac:dyDescent="0.25">
      <c r="A981" s="1"/>
      <c r="C981" s="3"/>
      <c r="D981" s="3"/>
      <c r="E981" s="5"/>
      <c r="F981" s="3"/>
      <c r="G981" s="3"/>
      <c r="H981" s="3"/>
      <c r="I981" s="3"/>
      <c r="J981" s="3"/>
      <c r="K981" s="3"/>
      <c r="L981" s="3"/>
    </row>
    <row r="982" spans="1:12" ht="15.75" customHeight="1" x14ac:dyDescent="0.25">
      <c r="A982" s="1"/>
      <c r="C982" s="3"/>
      <c r="D982" s="3"/>
      <c r="E982" s="5"/>
      <c r="F982" s="3"/>
      <c r="G982" s="3"/>
      <c r="H982" s="3"/>
      <c r="I982" s="3"/>
      <c r="J982" s="3"/>
      <c r="K982" s="3"/>
      <c r="L982" s="3"/>
    </row>
    <row r="983" spans="1:12" ht="15.75" customHeight="1" x14ac:dyDescent="0.25">
      <c r="A983" s="1"/>
      <c r="C983" s="3"/>
      <c r="D983" s="3"/>
      <c r="E983" s="5"/>
      <c r="F983" s="3"/>
      <c r="G983" s="3"/>
      <c r="H983" s="3"/>
      <c r="I983" s="3"/>
      <c r="J983" s="3"/>
      <c r="K983" s="3"/>
      <c r="L983" s="3"/>
    </row>
    <row r="984" spans="1:12" ht="15.75" customHeight="1" x14ac:dyDescent="0.25">
      <c r="A984" s="1"/>
      <c r="C984" s="3"/>
      <c r="D984" s="3"/>
      <c r="E984" s="5"/>
      <c r="F984" s="3"/>
      <c r="G984" s="3"/>
      <c r="H984" s="3"/>
      <c r="I984" s="3"/>
      <c r="J984" s="3"/>
      <c r="K984" s="3"/>
      <c r="L984" s="3"/>
    </row>
    <row r="985" spans="1:12" ht="15.75" customHeight="1" x14ac:dyDescent="0.25">
      <c r="A985" s="1"/>
      <c r="C985" s="3"/>
      <c r="D985" s="3"/>
      <c r="E985" s="5"/>
      <c r="F985" s="3"/>
      <c r="G985" s="3"/>
      <c r="H985" s="3"/>
      <c r="I985" s="3"/>
      <c r="J985" s="3"/>
      <c r="K985" s="3"/>
      <c r="L985" s="3"/>
    </row>
    <row r="986" spans="1:12" ht="15.75" customHeight="1" x14ac:dyDescent="0.25">
      <c r="A986" s="1"/>
      <c r="C986" s="3"/>
      <c r="D986" s="3"/>
      <c r="E986" s="5"/>
      <c r="F986" s="3"/>
      <c r="G986" s="3"/>
      <c r="H986" s="3"/>
      <c r="I986" s="3"/>
      <c r="J986" s="3"/>
      <c r="K986" s="3"/>
      <c r="L986" s="3"/>
    </row>
    <row r="987" spans="1:12" ht="15.75" customHeight="1" x14ac:dyDescent="0.25">
      <c r="A987" s="1"/>
      <c r="C987" s="3"/>
      <c r="D987" s="3"/>
      <c r="E987" s="5"/>
      <c r="F987" s="3"/>
      <c r="G987" s="3"/>
      <c r="H987" s="3"/>
      <c r="I987" s="3"/>
      <c r="J987" s="3"/>
      <c r="K987" s="3"/>
      <c r="L987" s="3"/>
    </row>
    <row r="988" spans="1:12" ht="15.75" customHeight="1" x14ac:dyDescent="0.25">
      <c r="A988" s="1"/>
      <c r="C988" s="3"/>
      <c r="D988" s="3"/>
      <c r="E988" s="5"/>
      <c r="F988" s="3"/>
      <c r="G988" s="3"/>
      <c r="H988" s="3"/>
      <c r="I988" s="3"/>
      <c r="J988" s="3"/>
      <c r="K988" s="3"/>
      <c r="L988" s="3"/>
    </row>
    <row r="989" spans="1:12" ht="15.75" customHeight="1" x14ac:dyDescent="0.25">
      <c r="A989" s="1"/>
      <c r="C989" s="3"/>
      <c r="D989" s="3"/>
      <c r="E989" s="5"/>
      <c r="F989" s="3"/>
      <c r="G989" s="3"/>
      <c r="H989" s="3"/>
      <c r="I989" s="3"/>
      <c r="J989" s="3"/>
      <c r="K989" s="3"/>
      <c r="L989" s="3"/>
    </row>
    <row r="990" spans="1:12" ht="15.75" customHeight="1" x14ac:dyDescent="0.25">
      <c r="A990" s="1"/>
      <c r="C990" s="3"/>
      <c r="D990" s="3"/>
      <c r="E990" s="5"/>
      <c r="F990" s="3"/>
      <c r="G990" s="3"/>
      <c r="H990" s="3"/>
      <c r="I990" s="3"/>
      <c r="J990" s="3"/>
      <c r="K990" s="3"/>
      <c r="L990" s="3"/>
    </row>
    <row r="991" spans="1:12" ht="15.75" customHeight="1" x14ac:dyDescent="0.25">
      <c r="A991" s="1"/>
      <c r="C991" s="3"/>
      <c r="D991" s="3"/>
      <c r="E991" s="5"/>
      <c r="F991" s="3"/>
      <c r="G991" s="3"/>
      <c r="H991" s="3"/>
      <c r="I991" s="3"/>
      <c r="J991" s="3"/>
      <c r="K991" s="3"/>
      <c r="L991" s="3"/>
    </row>
    <row r="992" spans="1:12" ht="15.75" customHeight="1" x14ac:dyDescent="0.25">
      <c r="A992" s="1"/>
      <c r="C992" s="3"/>
      <c r="D992" s="3"/>
      <c r="E992" s="5"/>
      <c r="F992" s="3"/>
      <c r="G992" s="3"/>
      <c r="H992" s="3"/>
      <c r="I992" s="3"/>
      <c r="J992" s="3"/>
      <c r="K992" s="3"/>
      <c r="L992" s="3"/>
    </row>
    <row r="993" spans="1:12" ht="15.75" customHeight="1" x14ac:dyDescent="0.25">
      <c r="A993" s="1"/>
      <c r="C993" s="3"/>
      <c r="D993" s="3"/>
      <c r="E993" s="5"/>
      <c r="F993" s="3"/>
      <c r="G993" s="3"/>
      <c r="H993" s="3"/>
      <c r="I993" s="3"/>
      <c r="J993" s="3"/>
      <c r="K993" s="3"/>
      <c r="L993" s="3"/>
    </row>
    <row r="994" spans="1:12" ht="15.75" customHeight="1" x14ac:dyDescent="0.25">
      <c r="A994" s="1"/>
      <c r="C994" s="3"/>
      <c r="D994" s="3"/>
      <c r="E994" s="5"/>
      <c r="F994" s="3"/>
      <c r="G994" s="3"/>
      <c r="H994" s="3"/>
      <c r="I994" s="3"/>
      <c r="J994" s="3"/>
      <c r="K994" s="3"/>
      <c r="L994" s="3"/>
    </row>
    <row r="995" spans="1:12" ht="15.75" customHeight="1" x14ac:dyDescent="0.25">
      <c r="A995" s="1"/>
      <c r="C995" s="3"/>
      <c r="D995" s="3"/>
      <c r="E995" s="5"/>
      <c r="F995" s="3"/>
      <c r="G995" s="3"/>
      <c r="H995" s="3"/>
      <c r="I995" s="3"/>
      <c r="J995" s="3"/>
      <c r="K995" s="3"/>
      <c r="L995" s="3"/>
    </row>
    <row r="996" spans="1:12" ht="15.75" customHeight="1" x14ac:dyDescent="0.25">
      <c r="A996" s="1"/>
      <c r="C996" s="3"/>
      <c r="D996" s="3"/>
      <c r="E996" s="5"/>
      <c r="F996" s="3"/>
      <c r="G996" s="3"/>
      <c r="H996" s="3"/>
      <c r="I996" s="3"/>
      <c r="J996" s="3"/>
      <c r="K996" s="3"/>
      <c r="L996" s="3"/>
    </row>
    <row r="997" spans="1:12" ht="15.75" customHeight="1" x14ac:dyDescent="0.25">
      <c r="A997" s="1"/>
      <c r="C997" s="3"/>
      <c r="D997" s="3"/>
      <c r="E997" s="5"/>
      <c r="F997" s="3"/>
      <c r="G997" s="3"/>
      <c r="H997" s="3"/>
      <c r="I997" s="3"/>
      <c r="J997" s="3"/>
      <c r="K997" s="3"/>
      <c r="L997" s="3"/>
    </row>
    <row r="998" spans="1:12" ht="15.75" customHeight="1" x14ac:dyDescent="0.25">
      <c r="A998" s="1"/>
      <c r="C998" s="3"/>
      <c r="D998" s="3"/>
      <c r="E998" s="5"/>
      <c r="F998" s="3"/>
      <c r="G998" s="3"/>
      <c r="H998" s="3"/>
      <c r="I998" s="3"/>
      <c r="J998" s="3"/>
      <c r="K998" s="3"/>
      <c r="L998" s="3"/>
    </row>
    <row r="999" spans="1:12" ht="15.75" customHeight="1" x14ac:dyDescent="0.25">
      <c r="A999" s="1"/>
      <c r="C999" s="3"/>
      <c r="D999" s="3"/>
      <c r="E999" s="5"/>
      <c r="F999" s="3"/>
      <c r="G999" s="3"/>
      <c r="H999" s="3"/>
      <c r="I999" s="3"/>
      <c r="J999" s="3"/>
      <c r="K999" s="3"/>
      <c r="L999" s="3"/>
    </row>
    <row r="1000" spans="1:12" ht="15.75" customHeight="1" x14ac:dyDescent="0.25">
      <c r="A1000" s="1"/>
      <c r="C1000" s="3"/>
      <c r="D1000" s="3"/>
      <c r="E1000" s="5"/>
      <c r="F1000" s="3"/>
      <c r="G1000" s="3"/>
      <c r="H1000" s="3"/>
      <c r="I1000" s="3"/>
      <c r="J1000" s="3"/>
      <c r="K1000" s="3"/>
      <c r="L1000" s="3"/>
    </row>
  </sheetData>
  <mergeCells count="1">
    <mergeCell ref="F27:L27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61B1-7C72-421F-995D-13E7C7C0A9E9}">
  <dimension ref="A1:D28"/>
  <sheetViews>
    <sheetView workbookViewId="0">
      <selection activeCell="L1" sqref="L1:M1048576"/>
    </sheetView>
  </sheetViews>
  <sheetFormatPr defaultRowHeight="14.25" x14ac:dyDescent="0.2"/>
  <sheetData>
    <row r="1" spans="1:4" ht="15" thickBot="1" x14ac:dyDescent="0.25">
      <c r="A1" s="31" t="s">
        <v>117</v>
      </c>
    </row>
    <row r="2" spans="1:4" x14ac:dyDescent="0.2">
      <c r="A2" s="28" t="s">
        <v>109</v>
      </c>
      <c r="B2" s="28" t="s">
        <v>110</v>
      </c>
      <c r="C2" s="28"/>
      <c r="D2" s="28" t="s">
        <v>122</v>
      </c>
    </row>
    <row r="3" spans="1:4" x14ac:dyDescent="0.2">
      <c r="A3" s="29" t="s">
        <v>111</v>
      </c>
      <c r="B3" s="27">
        <v>2</v>
      </c>
      <c r="C3" s="30">
        <f>B3/$B$8</f>
        <v>3.2258064516129031E-2</v>
      </c>
      <c r="D3" s="27"/>
    </row>
    <row r="4" spans="1:4" x14ac:dyDescent="0.2">
      <c r="A4" s="29" t="s">
        <v>112</v>
      </c>
      <c r="B4" s="27">
        <v>9</v>
      </c>
      <c r="C4" s="30">
        <f t="shared" ref="C4:C7" si="0">B4/$B$8</f>
        <v>0.14516129032258066</v>
      </c>
      <c r="D4" s="27"/>
    </row>
    <row r="5" spans="1:4" x14ac:dyDescent="0.2">
      <c r="A5" s="29" t="s">
        <v>113</v>
      </c>
      <c r="B5" s="27">
        <v>22</v>
      </c>
      <c r="C5" s="30">
        <f t="shared" si="0"/>
        <v>0.35483870967741937</v>
      </c>
      <c r="D5" s="27"/>
    </row>
    <row r="6" spans="1:4" x14ac:dyDescent="0.2">
      <c r="A6" s="29" t="s">
        <v>114</v>
      </c>
      <c r="B6" s="27">
        <v>26</v>
      </c>
      <c r="C6" s="30">
        <f t="shared" si="0"/>
        <v>0.41935483870967744</v>
      </c>
      <c r="D6" s="27"/>
    </row>
    <row r="7" spans="1:4" x14ac:dyDescent="0.2">
      <c r="A7" s="29" t="s">
        <v>115</v>
      </c>
      <c r="B7" s="27">
        <v>3</v>
      </c>
      <c r="C7" s="30">
        <f t="shared" si="0"/>
        <v>4.8387096774193547E-2</v>
      </c>
      <c r="D7" s="27"/>
    </row>
    <row r="8" spans="1:4" x14ac:dyDescent="0.2">
      <c r="B8">
        <f>SUM(B3:B7)</f>
        <v>62</v>
      </c>
    </row>
    <row r="22" spans="1:3" ht="15" thickBot="1" x14ac:dyDescent="0.25">
      <c r="A22" s="31" t="s">
        <v>116</v>
      </c>
    </row>
    <row r="23" spans="1:3" x14ac:dyDescent="0.2">
      <c r="A23" s="28" t="s">
        <v>109</v>
      </c>
      <c r="B23" s="28" t="s">
        <v>110</v>
      </c>
    </row>
    <row r="24" spans="1:3" x14ac:dyDescent="0.2">
      <c r="A24" s="29" t="s">
        <v>118</v>
      </c>
      <c r="B24" s="27">
        <v>2</v>
      </c>
      <c r="C24" s="32">
        <f>B24/$B$28</f>
        <v>3.2258064516129031E-2</v>
      </c>
    </row>
    <row r="25" spans="1:3" x14ac:dyDescent="0.2">
      <c r="A25" s="29" t="s">
        <v>119</v>
      </c>
      <c r="B25" s="27">
        <v>22</v>
      </c>
      <c r="C25" s="32">
        <f t="shared" ref="C25:C27" si="1">B25/$B$28</f>
        <v>0.35483870967741937</v>
      </c>
    </row>
    <row r="26" spans="1:3" x14ac:dyDescent="0.2">
      <c r="A26" s="29" t="s">
        <v>120</v>
      </c>
      <c r="B26" s="27">
        <v>35</v>
      </c>
      <c r="C26" s="32">
        <f t="shared" si="1"/>
        <v>0.56451612903225812</v>
      </c>
    </row>
    <row r="27" spans="1:3" x14ac:dyDescent="0.2">
      <c r="A27" s="29" t="s">
        <v>121</v>
      </c>
      <c r="B27" s="27">
        <v>3</v>
      </c>
      <c r="C27" s="32">
        <f t="shared" si="1"/>
        <v>4.8387096774193547E-2</v>
      </c>
    </row>
    <row r="28" spans="1:3" x14ac:dyDescent="0.2">
      <c r="B28">
        <f>SUM(B24:B27)</f>
        <v>62</v>
      </c>
    </row>
  </sheetData>
  <sortState ref="C3:D7">
    <sortCondition descending="1" ref="D3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D039-6A34-4652-9D06-21E0187B281E}">
  <dimension ref="A1:C9"/>
  <sheetViews>
    <sheetView topLeftCell="F1" workbookViewId="0">
      <selection activeCell="I20" sqref="I20"/>
    </sheetView>
  </sheetViews>
  <sheetFormatPr defaultRowHeight="14.25" x14ac:dyDescent="0.2"/>
  <sheetData>
    <row r="1" spans="1:3" x14ac:dyDescent="0.2">
      <c r="A1" s="28" t="s">
        <v>109</v>
      </c>
      <c r="B1" s="28" t="s">
        <v>110</v>
      </c>
    </row>
    <row r="2" spans="1:3" x14ac:dyDescent="0.2">
      <c r="A2" s="26">
        <v>0</v>
      </c>
      <c r="B2" s="27">
        <v>5</v>
      </c>
      <c r="C2" s="32">
        <f>B2/$B$8</f>
        <v>8.1967213114754092E-2</v>
      </c>
    </row>
    <row r="3" spans="1:3" x14ac:dyDescent="0.2">
      <c r="A3" s="39" t="s">
        <v>124</v>
      </c>
      <c r="B3" s="27">
        <v>15</v>
      </c>
      <c r="C3" s="32">
        <f t="shared" ref="C3:C7" si="0">B3/$B$8</f>
        <v>0.24590163934426229</v>
      </c>
    </row>
    <row r="4" spans="1:3" x14ac:dyDescent="0.2">
      <c r="A4" s="39" t="s">
        <v>125</v>
      </c>
      <c r="B4" s="27">
        <v>21</v>
      </c>
      <c r="C4" s="32">
        <f t="shared" si="0"/>
        <v>0.34426229508196721</v>
      </c>
    </row>
    <row r="5" spans="1:3" x14ac:dyDescent="0.2">
      <c r="A5" s="39" t="s">
        <v>126</v>
      </c>
      <c r="B5" s="27">
        <v>8</v>
      </c>
      <c r="C5" s="32">
        <f t="shared" si="0"/>
        <v>0.13114754098360656</v>
      </c>
    </row>
    <row r="6" spans="1:3" x14ac:dyDescent="0.2">
      <c r="A6" s="39" t="s">
        <v>127</v>
      </c>
      <c r="B6" s="27">
        <v>8</v>
      </c>
      <c r="C6" s="32">
        <f t="shared" si="0"/>
        <v>0.13114754098360656</v>
      </c>
    </row>
    <row r="7" spans="1:3" x14ac:dyDescent="0.2">
      <c r="A7" s="39" t="s">
        <v>128</v>
      </c>
      <c r="B7" s="27">
        <v>4</v>
      </c>
      <c r="C7" s="32">
        <f t="shared" si="0"/>
        <v>6.5573770491803282E-2</v>
      </c>
    </row>
    <row r="8" spans="1:3" x14ac:dyDescent="0.2">
      <c r="B8">
        <f>SUM(B2:B7)</f>
        <v>61</v>
      </c>
    </row>
    <row r="9" spans="1:3" x14ac:dyDescent="0.2">
      <c r="A9" s="40" t="s">
        <v>129</v>
      </c>
    </row>
  </sheetData>
  <sortState ref="A2:A7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8A5C-3071-43A8-922C-78744E8850B9}">
  <dimension ref="A1:AD989"/>
  <sheetViews>
    <sheetView tabSelected="1" topLeftCell="C46" workbookViewId="0">
      <selection activeCell="W52" sqref="W52"/>
    </sheetView>
  </sheetViews>
  <sheetFormatPr defaultColWidth="12.625" defaultRowHeight="14.25" x14ac:dyDescent="0.2"/>
  <cols>
    <col min="1" max="1" width="4.25" customWidth="1"/>
    <col min="2" max="2" width="29.875" customWidth="1"/>
    <col min="3" max="3" width="9.875" customWidth="1"/>
    <col min="4" max="4" width="7.25" customWidth="1"/>
    <col min="5" max="5" width="5.25" customWidth="1"/>
    <col min="6" max="6" width="4.375" customWidth="1"/>
    <col min="7" max="7" width="4.625" customWidth="1"/>
    <col min="8" max="8" width="5.25" customWidth="1"/>
    <col min="9" max="9" width="5.375" customWidth="1"/>
    <col min="10" max="11" width="4.75" customWidth="1"/>
    <col min="12" max="12" width="5.375" customWidth="1"/>
    <col min="13" max="13" width="5.875" customWidth="1"/>
    <col min="14" max="14" width="5" customWidth="1"/>
    <col min="15" max="15" width="5.25" customWidth="1"/>
    <col min="16" max="16" width="6.125" customWidth="1"/>
    <col min="17" max="17" width="6.25" customWidth="1"/>
    <col min="18" max="18" width="4.25" customWidth="1"/>
    <col min="19" max="19" width="4.625" customWidth="1"/>
    <col min="20" max="21" width="4.5" customWidth="1"/>
    <col min="22" max="22" width="2.375" customWidth="1"/>
    <col min="23" max="23" width="5.5" customWidth="1"/>
    <col min="24" max="24" width="5.75" customWidth="1"/>
    <col min="25" max="25" width="6.5" customWidth="1"/>
    <col min="26" max="26" width="8.875" customWidth="1"/>
    <col min="27" max="27" width="8.125" customWidth="1"/>
    <col min="28" max="28" width="8" customWidth="1"/>
    <col min="29" max="29" width="5.875" customWidth="1"/>
    <col min="30" max="30" width="6.125" customWidth="1"/>
  </cols>
  <sheetData>
    <row r="1" spans="1:30" ht="22.5" customHeight="1" x14ac:dyDescent="0.25">
      <c r="A1" s="2"/>
      <c r="B1" s="4" t="s">
        <v>0</v>
      </c>
      <c r="C1" s="4" t="s">
        <v>1</v>
      </c>
      <c r="D1" s="4" t="s">
        <v>2</v>
      </c>
      <c r="E1" s="36" t="s">
        <v>3</v>
      </c>
      <c r="F1" s="34"/>
      <c r="G1" s="35"/>
      <c r="H1" s="36" t="s">
        <v>5</v>
      </c>
      <c r="I1" s="35"/>
      <c r="J1" s="36" t="s">
        <v>6</v>
      </c>
      <c r="K1" s="35"/>
      <c r="L1" s="36" t="s">
        <v>7</v>
      </c>
      <c r="M1" s="35"/>
      <c r="N1" s="36" t="s">
        <v>8</v>
      </c>
      <c r="O1" s="35"/>
      <c r="P1" s="36" t="s">
        <v>9</v>
      </c>
      <c r="Q1" s="35"/>
      <c r="R1" s="36" t="s">
        <v>11</v>
      </c>
      <c r="S1" s="35"/>
      <c r="T1" s="36" t="s">
        <v>13</v>
      </c>
      <c r="U1" s="35"/>
      <c r="V1" s="8"/>
      <c r="W1" s="36" t="s">
        <v>102</v>
      </c>
      <c r="X1" s="35"/>
      <c r="Y1" s="6" t="s">
        <v>103</v>
      </c>
      <c r="Z1" s="6" t="s">
        <v>104</v>
      </c>
      <c r="AA1" s="6" t="s">
        <v>105</v>
      </c>
      <c r="AB1" s="6" t="s">
        <v>106</v>
      </c>
      <c r="AC1" s="6" t="s">
        <v>107</v>
      </c>
      <c r="AD1" s="6" t="s">
        <v>108</v>
      </c>
    </row>
    <row r="2" spans="1:30" ht="15" customHeight="1" x14ac:dyDescent="0.25">
      <c r="A2" s="2">
        <f>ROW(A1)</f>
        <v>1</v>
      </c>
      <c r="B2" s="9" t="s">
        <v>19</v>
      </c>
      <c r="C2" s="11">
        <v>411635</v>
      </c>
      <c r="D2" s="2" t="s">
        <v>20</v>
      </c>
      <c r="E2" s="2">
        <v>12</v>
      </c>
      <c r="F2" s="13">
        <f t="shared" ref="F2:F62" si="0">INT((E2*50)/60)</f>
        <v>10</v>
      </c>
      <c r="G2" s="13">
        <f t="shared" ref="G2:G62" si="1">(((E2*50)/60)-F2)*60</f>
        <v>0</v>
      </c>
      <c r="H2" s="2">
        <v>17</v>
      </c>
      <c r="I2" s="2">
        <v>0</v>
      </c>
      <c r="J2" s="2">
        <v>18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5</v>
      </c>
      <c r="Q2" s="2">
        <v>0</v>
      </c>
      <c r="R2" s="2">
        <v>0</v>
      </c>
      <c r="S2" s="2">
        <v>0</v>
      </c>
      <c r="T2" s="13">
        <f t="shared" ref="T2:T15" si="2">SUM(H2,L2,N2,P2,J2,R2)+INT(SUM(S2,K2,Q2,O2,M2,I2)/60)</f>
        <v>40</v>
      </c>
      <c r="U2" s="13">
        <f t="shared" ref="U2:U15" si="3">((SUM(S2,K2,Q2,O2,M2,I2)/60)-INT(SUM(S2,K2,Q2,O2,M2,I2)/60))*60</f>
        <v>0</v>
      </c>
      <c r="V2" s="8"/>
      <c r="W2" s="2">
        <f>E2</f>
        <v>12</v>
      </c>
      <c r="X2" s="22">
        <f>W2*50/60</f>
        <v>10</v>
      </c>
      <c r="Y2" s="22">
        <f>H2+I2/60</f>
        <v>17</v>
      </c>
      <c r="Z2" s="25">
        <f t="shared" ref="Z2:Z32" si="4">J2+K2/60</f>
        <v>18</v>
      </c>
      <c r="AA2" s="25">
        <f t="shared" ref="AA2:AA32" si="5">L2+M2/60</f>
        <v>0</v>
      </c>
      <c r="AB2" s="25">
        <f t="shared" ref="AB2:AB32" si="6">N2+O2/60</f>
        <v>0</v>
      </c>
      <c r="AC2" s="25">
        <f t="shared" ref="AC2:AC32" si="7">P2+Q2/60</f>
        <v>5</v>
      </c>
      <c r="AD2" s="25">
        <f t="shared" ref="AD2:AD32" si="8">R2+S2/60</f>
        <v>0</v>
      </c>
    </row>
    <row r="3" spans="1:30" ht="15" x14ac:dyDescent="0.25">
      <c r="A3" s="2">
        <f t="shared" ref="A3:A62" si="9">ROW(A2)</f>
        <v>2</v>
      </c>
      <c r="B3" s="9" t="s">
        <v>21</v>
      </c>
      <c r="C3" s="11">
        <v>1374834</v>
      </c>
      <c r="D3" s="2" t="s">
        <v>20</v>
      </c>
      <c r="E3" s="2">
        <v>10</v>
      </c>
      <c r="F3" s="13">
        <f t="shared" si="0"/>
        <v>8</v>
      </c>
      <c r="G3" s="13">
        <f t="shared" si="1"/>
        <v>20.000000000000036</v>
      </c>
      <c r="H3" s="2">
        <v>21</v>
      </c>
      <c r="I3" s="2">
        <v>20</v>
      </c>
      <c r="J3" s="2">
        <v>13</v>
      </c>
      <c r="K3" s="2">
        <v>0</v>
      </c>
      <c r="L3" s="2">
        <v>3</v>
      </c>
      <c r="M3" s="2">
        <v>40</v>
      </c>
      <c r="N3" s="2">
        <v>0</v>
      </c>
      <c r="O3" s="2">
        <v>0</v>
      </c>
      <c r="P3" s="2">
        <v>2</v>
      </c>
      <c r="Q3" s="2">
        <v>0</v>
      </c>
      <c r="R3" s="2">
        <v>0</v>
      </c>
      <c r="S3" s="2">
        <v>0</v>
      </c>
      <c r="T3" s="13">
        <f t="shared" si="2"/>
        <v>40</v>
      </c>
      <c r="U3" s="13">
        <f t="shared" si="3"/>
        <v>0</v>
      </c>
      <c r="V3" s="8"/>
      <c r="W3" s="2">
        <f t="shared" ref="W3:W62" si="10">E3</f>
        <v>10</v>
      </c>
      <c r="X3" s="22">
        <f t="shared" ref="X3:X62" si="11">W3*50/60</f>
        <v>8.3333333333333339</v>
      </c>
      <c r="Y3" s="22">
        <f t="shared" ref="Y3:Y62" si="12">H3+I3/60</f>
        <v>21.333333333333332</v>
      </c>
      <c r="Z3" s="22">
        <f t="shared" si="4"/>
        <v>13</v>
      </c>
      <c r="AA3" s="25">
        <f t="shared" si="5"/>
        <v>3.6666666666666665</v>
      </c>
      <c r="AB3" s="25">
        <f t="shared" si="6"/>
        <v>0</v>
      </c>
      <c r="AC3" s="25">
        <f t="shared" si="7"/>
        <v>2</v>
      </c>
      <c r="AD3" s="25">
        <f t="shared" si="8"/>
        <v>0</v>
      </c>
    </row>
    <row r="4" spans="1:30" ht="15" x14ac:dyDescent="0.25">
      <c r="A4" s="2">
        <f t="shared" si="9"/>
        <v>3</v>
      </c>
      <c r="B4" s="9" t="s">
        <v>23</v>
      </c>
      <c r="C4" s="11">
        <v>2321526</v>
      </c>
      <c r="D4" s="2" t="s">
        <v>20</v>
      </c>
      <c r="E4" s="2">
        <v>8</v>
      </c>
      <c r="F4" s="13">
        <f t="shared" si="0"/>
        <v>6</v>
      </c>
      <c r="G4" s="13">
        <f t="shared" si="1"/>
        <v>40.000000000000014</v>
      </c>
      <c r="H4" s="2">
        <v>13</v>
      </c>
      <c r="I4" s="2">
        <v>40</v>
      </c>
      <c r="J4" s="2">
        <v>4</v>
      </c>
      <c r="K4" s="2">
        <v>0</v>
      </c>
      <c r="L4" s="2">
        <v>7</v>
      </c>
      <c r="M4" s="2">
        <v>20</v>
      </c>
      <c r="N4" s="2">
        <v>1</v>
      </c>
      <c r="O4" s="2">
        <v>0</v>
      </c>
      <c r="P4" s="2">
        <v>10</v>
      </c>
      <c r="Q4" s="2">
        <v>0</v>
      </c>
      <c r="R4" s="2">
        <v>4</v>
      </c>
      <c r="S4" s="2">
        <v>0</v>
      </c>
      <c r="T4" s="13">
        <f t="shared" si="2"/>
        <v>40</v>
      </c>
      <c r="U4" s="13">
        <f t="shared" si="3"/>
        <v>0</v>
      </c>
      <c r="V4" s="8"/>
      <c r="W4" s="2">
        <f t="shared" si="10"/>
        <v>8</v>
      </c>
      <c r="X4" s="22">
        <f t="shared" si="11"/>
        <v>6.666666666666667</v>
      </c>
      <c r="Y4" s="22">
        <f t="shared" si="12"/>
        <v>13.666666666666666</v>
      </c>
      <c r="Z4" s="22">
        <f t="shared" si="4"/>
        <v>4</v>
      </c>
      <c r="AA4" s="25">
        <f t="shared" si="5"/>
        <v>7.333333333333333</v>
      </c>
      <c r="AB4" s="25">
        <f t="shared" si="6"/>
        <v>1</v>
      </c>
      <c r="AC4" s="25">
        <f t="shared" si="7"/>
        <v>10</v>
      </c>
      <c r="AD4" s="25">
        <f t="shared" si="8"/>
        <v>4</v>
      </c>
    </row>
    <row r="5" spans="1:30" ht="15" x14ac:dyDescent="0.25">
      <c r="A5" s="2">
        <f t="shared" si="9"/>
        <v>4</v>
      </c>
      <c r="B5" s="9" t="s">
        <v>24</v>
      </c>
      <c r="C5" s="11">
        <v>412372</v>
      </c>
      <c r="D5" s="2" t="s">
        <v>20</v>
      </c>
      <c r="E5" s="2">
        <v>14</v>
      </c>
      <c r="F5" s="13">
        <f t="shared" si="0"/>
        <v>11</v>
      </c>
      <c r="G5" s="13">
        <f t="shared" si="1"/>
        <v>39.999999999999964</v>
      </c>
      <c r="H5" s="2">
        <v>22</v>
      </c>
      <c r="I5" s="2">
        <v>50</v>
      </c>
      <c r="J5" s="2">
        <v>0</v>
      </c>
      <c r="K5" s="2">
        <v>0</v>
      </c>
      <c r="L5" s="2">
        <v>9</v>
      </c>
      <c r="M5" s="2">
        <v>0</v>
      </c>
      <c r="N5" s="2">
        <v>4</v>
      </c>
      <c r="O5" s="2">
        <v>0</v>
      </c>
      <c r="P5" s="2">
        <v>1</v>
      </c>
      <c r="Q5" s="2">
        <v>0</v>
      </c>
      <c r="R5" s="2">
        <v>3</v>
      </c>
      <c r="S5" s="2">
        <v>10</v>
      </c>
      <c r="T5" s="13">
        <f t="shared" si="2"/>
        <v>40</v>
      </c>
      <c r="U5" s="13">
        <f t="shared" si="3"/>
        <v>0</v>
      </c>
      <c r="V5" s="8"/>
      <c r="W5" s="2">
        <f t="shared" si="10"/>
        <v>14</v>
      </c>
      <c r="X5" s="22">
        <f t="shared" si="11"/>
        <v>11.666666666666666</v>
      </c>
      <c r="Y5" s="22">
        <f t="shared" si="12"/>
        <v>22.833333333333332</v>
      </c>
      <c r="Z5" s="22">
        <f t="shared" si="4"/>
        <v>0</v>
      </c>
      <c r="AA5" s="25">
        <f t="shared" si="5"/>
        <v>9</v>
      </c>
      <c r="AB5" s="25">
        <f t="shared" si="6"/>
        <v>4</v>
      </c>
      <c r="AC5" s="25">
        <f t="shared" si="7"/>
        <v>1</v>
      </c>
      <c r="AD5" s="25">
        <f t="shared" si="8"/>
        <v>3.1666666666666665</v>
      </c>
    </row>
    <row r="6" spans="1:30" ht="15" x14ac:dyDescent="0.25">
      <c r="A6" s="2">
        <f t="shared" si="9"/>
        <v>5</v>
      </c>
      <c r="B6" s="9" t="s">
        <v>26</v>
      </c>
      <c r="C6" s="11">
        <v>1809940</v>
      </c>
      <c r="D6" s="2" t="s">
        <v>20</v>
      </c>
      <c r="E6" s="2">
        <v>10</v>
      </c>
      <c r="F6" s="13">
        <f t="shared" si="0"/>
        <v>8</v>
      </c>
      <c r="G6" s="13">
        <f t="shared" si="1"/>
        <v>20.000000000000036</v>
      </c>
      <c r="H6" s="2">
        <v>13</v>
      </c>
      <c r="I6" s="2">
        <v>20</v>
      </c>
      <c r="J6" s="2">
        <v>3</v>
      </c>
      <c r="K6" s="2">
        <v>30</v>
      </c>
      <c r="L6" s="2">
        <v>19</v>
      </c>
      <c r="M6" s="2">
        <v>0</v>
      </c>
      <c r="N6" s="2">
        <v>0</v>
      </c>
      <c r="O6" s="2">
        <v>0</v>
      </c>
      <c r="P6" s="2">
        <v>0</v>
      </c>
      <c r="Q6" s="2">
        <v>10</v>
      </c>
      <c r="R6" s="2">
        <v>4</v>
      </c>
      <c r="S6" s="2">
        <v>0</v>
      </c>
      <c r="T6" s="13">
        <f t="shared" si="2"/>
        <v>40</v>
      </c>
      <c r="U6" s="13">
        <f t="shared" si="3"/>
        <v>0</v>
      </c>
      <c r="V6" s="8"/>
      <c r="W6" s="2">
        <f t="shared" si="10"/>
        <v>10</v>
      </c>
      <c r="X6" s="22">
        <f t="shared" si="11"/>
        <v>8.3333333333333339</v>
      </c>
      <c r="Y6" s="22">
        <f t="shared" si="12"/>
        <v>13.333333333333334</v>
      </c>
      <c r="Z6" s="22">
        <f t="shared" si="4"/>
        <v>3.5</v>
      </c>
      <c r="AA6" s="25">
        <f t="shared" si="5"/>
        <v>19</v>
      </c>
      <c r="AB6" s="25">
        <f t="shared" si="6"/>
        <v>0</v>
      </c>
      <c r="AC6" s="25">
        <f t="shared" si="7"/>
        <v>0.16666666666666666</v>
      </c>
      <c r="AD6" s="25">
        <f t="shared" si="8"/>
        <v>4</v>
      </c>
    </row>
    <row r="7" spans="1:30" ht="15" x14ac:dyDescent="0.25">
      <c r="A7" s="2">
        <f t="shared" si="9"/>
        <v>6</v>
      </c>
      <c r="B7" s="9" t="s">
        <v>28</v>
      </c>
      <c r="C7" s="11">
        <v>413305</v>
      </c>
      <c r="D7" s="2" t="s">
        <v>20</v>
      </c>
      <c r="E7" s="2">
        <v>13</v>
      </c>
      <c r="F7" s="13">
        <f t="shared" si="0"/>
        <v>10</v>
      </c>
      <c r="G7" s="13">
        <f t="shared" si="1"/>
        <v>50.000000000000036</v>
      </c>
      <c r="H7" s="2">
        <v>22</v>
      </c>
      <c r="I7" s="2">
        <v>10</v>
      </c>
      <c r="J7" s="2">
        <v>13</v>
      </c>
      <c r="K7" s="2">
        <v>0</v>
      </c>
      <c r="L7" s="2">
        <v>3</v>
      </c>
      <c r="M7" s="2">
        <v>50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13">
        <f t="shared" si="2"/>
        <v>40</v>
      </c>
      <c r="U7" s="13">
        <f t="shared" si="3"/>
        <v>0</v>
      </c>
      <c r="V7" s="8"/>
      <c r="W7" s="2">
        <f t="shared" si="10"/>
        <v>13</v>
      </c>
      <c r="X7" s="22">
        <f t="shared" si="11"/>
        <v>10.833333333333334</v>
      </c>
      <c r="Y7" s="22">
        <f t="shared" si="12"/>
        <v>22.166666666666668</v>
      </c>
      <c r="Z7" s="22">
        <f t="shared" si="4"/>
        <v>13</v>
      </c>
      <c r="AA7" s="25">
        <f t="shared" si="5"/>
        <v>3.8333333333333335</v>
      </c>
      <c r="AB7" s="25">
        <f t="shared" si="6"/>
        <v>0</v>
      </c>
      <c r="AC7" s="25">
        <f t="shared" si="7"/>
        <v>1</v>
      </c>
      <c r="AD7" s="25">
        <f t="shared" si="8"/>
        <v>0</v>
      </c>
    </row>
    <row r="8" spans="1:30" ht="15" x14ac:dyDescent="0.25">
      <c r="A8" s="2">
        <f t="shared" si="9"/>
        <v>7</v>
      </c>
      <c r="B8" s="9" t="s">
        <v>29</v>
      </c>
      <c r="C8" s="11"/>
      <c r="D8" s="2" t="s">
        <v>20</v>
      </c>
      <c r="E8" s="2">
        <v>15</v>
      </c>
      <c r="F8" s="13">
        <f t="shared" si="0"/>
        <v>12</v>
      </c>
      <c r="G8" s="13">
        <f t="shared" si="1"/>
        <v>30</v>
      </c>
      <c r="H8" s="2">
        <v>31</v>
      </c>
      <c r="I8" s="2">
        <v>0</v>
      </c>
      <c r="J8" s="2">
        <v>3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2">
        <v>4</v>
      </c>
      <c r="S8" s="2">
        <v>0</v>
      </c>
      <c r="T8" s="13">
        <f t="shared" si="2"/>
        <v>40</v>
      </c>
      <c r="U8" s="13">
        <f t="shared" si="3"/>
        <v>0</v>
      </c>
      <c r="V8" s="8"/>
      <c r="W8" s="2">
        <f t="shared" si="10"/>
        <v>15</v>
      </c>
      <c r="X8" s="22">
        <f t="shared" si="11"/>
        <v>12.5</v>
      </c>
      <c r="Y8" s="22">
        <f t="shared" si="12"/>
        <v>31</v>
      </c>
      <c r="Z8" s="22">
        <f t="shared" si="4"/>
        <v>3</v>
      </c>
      <c r="AA8" s="25">
        <f t="shared" si="5"/>
        <v>1</v>
      </c>
      <c r="AB8" s="25">
        <f t="shared" si="6"/>
        <v>0</v>
      </c>
      <c r="AC8" s="25">
        <f t="shared" si="7"/>
        <v>1</v>
      </c>
      <c r="AD8" s="25">
        <f t="shared" si="8"/>
        <v>4</v>
      </c>
    </row>
    <row r="9" spans="1:30" ht="15" x14ac:dyDescent="0.25">
      <c r="A9" s="2">
        <f t="shared" si="9"/>
        <v>8</v>
      </c>
      <c r="B9" s="9" t="s">
        <v>30</v>
      </c>
      <c r="C9" s="11">
        <v>413457</v>
      </c>
      <c r="D9" s="2" t="s">
        <v>20</v>
      </c>
      <c r="E9" s="2">
        <v>11</v>
      </c>
      <c r="F9" s="13">
        <f t="shared" si="0"/>
        <v>9</v>
      </c>
      <c r="G9" s="13">
        <f t="shared" si="1"/>
        <v>9.9999999999999645</v>
      </c>
      <c r="H9" s="2">
        <v>15</v>
      </c>
      <c r="I9" s="2">
        <v>25</v>
      </c>
      <c r="J9" s="2">
        <v>5</v>
      </c>
      <c r="K9" s="2">
        <v>40</v>
      </c>
      <c r="L9" s="2">
        <v>18</v>
      </c>
      <c r="M9" s="2">
        <v>20</v>
      </c>
      <c r="N9" s="2">
        <v>0</v>
      </c>
      <c r="O9" s="2">
        <v>30</v>
      </c>
      <c r="P9" s="2">
        <v>0</v>
      </c>
      <c r="Q9" s="2">
        <v>5</v>
      </c>
      <c r="R9" s="2">
        <v>0</v>
      </c>
      <c r="S9" s="2">
        <v>0</v>
      </c>
      <c r="T9" s="13">
        <f t="shared" si="2"/>
        <v>40</v>
      </c>
      <c r="U9" s="13">
        <f t="shared" si="3"/>
        <v>0</v>
      </c>
      <c r="V9" s="8"/>
      <c r="W9" s="2">
        <f t="shared" si="10"/>
        <v>11</v>
      </c>
      <c r="X9" s="22">
        <f t="shared" si="11"/>
        <v>9.1666666666666661</v>
      </c>
      <c r="Y9" s="22">
        <f t="shared" si="12"/>
        <v>15.416666666666666</v>
      </c>
      <c r="Z9" s="22">
        <f t="shared" si="4"/>
        <v>5.666666666666667</v>
      </c>
      <c r="AA9" s="25">
        <f t="shared" si="5"/>
        <v>18.333333333333332</v>
      </c>
      <c r="AB9" s="25">
        <f t="shared" si="6"/>
        <v>0.5</v>
      </c>
      <c r="AC9" s="25">
        <f t="shared" si="7"/>
        <v>8.3333333333333329E-2</v>
      </c>
      <c r="AD9" s="25">
        <f t="shared" si="8"/>
        <v>0</v>
      </c>
    </row>
    <row r="10" spans="1:30" ht="14.25" customHeight="1" x14ac:dyDescent="0.25">
      <c r="A10" s="2">
        <f t="shared" si="9"/>
        <v>9</v>
      </c>
      <c r="B10" s="9" t="s">
        <v>31</v>
      </c>
      <c r="C10" s="11">
        <v>1761753</v>
      </c>
      <c r="D10" s="2" t="s">
        <v>20</v>
      </c>
      <c r="E10" s="16">
        <v>14</v>
      </c>
      <c r="F10" s="13">
        <f t="shared" si="0"/>
        <v>11</v>
      </c>
      <c r="G10" s="13">
        <f t="shared" si="1"/>
        <v>39.999999999999964</v>
      </c>
      <c r="H10" s="16">
        <v>24</v>
      </c>
      <c r="I10" s="2">
        <v>0</v>
      </c>
      <c r="J10" s="16">
        <v>2</v>
      </c>
      <c r="K10" s="16">
        <v>0</v>
      </c>
      <c r="L10" s="2">
        <v>0</v>
      </c>
      <c r="M10" s="2">
        <v>0</v>
      </c>
      <c r="N10" s="16">
        <v>12</v>
      </c>
      <c r="O10" s="2">
        <v>0</v>
      </c>
      <c r="P10" s="16">
        <v>2</v>
      </c>
      <c r="Q10" s="2">
        <v>0</v>
      </c>
      <c r="R10" s="2">
        <v>0</v>
      </c>
      <c r="S10" s="2">
        <v>0</v>
      </c>
      <c r="T10" s="13">
        <f t="shared" si="2"/>
        <v>40</v>
      </c>
      <c r="U10" s="13">
        <f t="shared" si="3"/>
        <v>0</v>
      </c>
      <c r="V10" s="8"/>
      <c r="W10" s="2">
        <f t="shared" si="10"/>
        <v>14</v>
      </c>
      <c r="X10" s="22">
        <f t="shared" si="11"/>
        <v>11.666666666666666</v>
      </c>
      <c r="Y10" s="22">
        <f t="shared" si="12"/>
        <v>24</v>
      </c>
      <c r="Z10" s="22">
        <f t="shared" si="4"/>
        <v>2</v>
      </c>
      <c r="AA10" s="25">
        <f t="shared" si="5"/>
        <v>0</v>
      </c>
      <c r="AB10" s="25">
        <f t="shared" si="6"/>
        <v>12</v>
      </c>
      <c r="AC10" s="25">
        <f t="shared" si="7"/>
        <v>2</v>
      </c>
      <c r="AD10" s="25">
        <f t="shared" si="8"/>
        <v>0</v>
      </c>
    </row>
    <row r="11" spans="1:30" ht="15" x14ac:dyDescent="0.25">
      <c r="A11" s="2">
        <f t="shared" si="9"/>
        <v>10</v>
      </c>
      <c r="B11" s="9" t="s">
        <v>32</v>
      </c>
      <c r="C11" s="11">
        <v>1807511</v>
      </c>
      <c r="D11" s="2" t="s">
        <v>20</v>
      </c>
      <c r="E11" s="2">
        <v>16</v>
      </c>
      <c r="F11" s="13">
        <f t="shared" si="0"/>
        <v>13</v>
      </c>
      <c r="G11" s="13">
        <f t="shared" si="1"/>
        <v>20.000000000000036</v>
      </c>
      <c r="H11" s="2">
        <v>26</v>
      </c>
      <c r="I11" s="2">
        <v>10</v>
      </c>
      <c r="J11" s="2">
        <v>7</v>
      </c>
      <c r="K11" s="2">
        <v>0</v>
      </c>
      <c r="L11" s="2">
        <v>3</v>
      </c>
      <c r="M11" s="2">
        <v>50</v>
      </c>
      <c r="N11" s="2">
        <v>0</v>
      </c>
      <c r="O11" s="2">
        <v>0</v>
      </c>
      <c r="P11" s="2">
        <v>2</v>
      </c>
      <c r="Q11" s="2">
        <v>0</v>
      </c>
      <c r="R11" s="2">
        <v>1</v>
      </c>
      <c r="S11" s="2">
        <v>0</v>
      </c>
      <c r="T11" s="13">
        <f t="shared" si="2"/>
        <v>40</v>
      </c>
      <c r="U11" s="13">
        <f t="shared" si="3"/>
        <v>0</v>
      </c>
      <c r="V11" s="8"/>
      <c r="W11" s="2">
        <f t="shared" si="10"/>
        <v>16</v>
      </c>
      <c r="X11" s="22">
        <f t="shared" si="11"/>
        <v>13.333333333333334</v>
      </c>
      <c r="Y11" s="22">
        <f t="shared" si="12"/>
        <v>26.166666666666668</v>
      </c>
      <c r="Z11" s="22">
        <f t="shared" si="4"/>
        <v>7</v>
      </c>
      <c r="AA11" s="25">
        <f t="shared" si="5"/>
        <v>3.8333333333333335</v>
      </c>
      <c r="AB11" s="25">
        <f t="shared" si="6"/>
        <v>0</v>
      </c>
      <c r="AC11" s="25">
        <f t="shared" si="7"/>
        <v>2</v>
      </c>
      <c r="AD11" s="25">
        <f t="shared" si="8"/>
        <v>1</v>
      </c>
    </row>
    <row r="12" spans="1:30" ht="15" x14ac:dyDescent="0.25">
      <c r="A12" s="2">
        <f t="shared" si="9"/>
        <v>11</v>
      </c>
      <c r="B12" s="9" t="s">
        <v>33</v>
      </c>
      <c r="C12" s="11">
        <v>1562589</v>
      </c>
      <c r="D12" s="2" t="s">
        <v>20</v>
      </c>
      <c r="E12" s="2">
        <v>18</v>
      </c>
      <c r="F12" s="13">
        <f t="shared" si="0"/>
        <v>15</v>
      </c>
      <c r="G12" s="13">
        <f t="shared" si="1"/>
        <v>0</v>
      </c>
      <c r="H12" s="2">
        <v>27</v>
      </c>
      <c r="I12" s="2">
        <v>20</v>
      </c>
      <c r="J12" s="2">
        <v>8</v>
      </c>
      <c r="K12" s="2">
        <v>0</v>
      </c>
      <c r="L12" s="2">
        <v>1</v>
      </c>
      <c r="M12" s="2">
        <v>40</v>
      </c>
      <c r="N12" s="2">
        <v>0</v>
      </c>
      <c r="O12" s="2">
        <v>0</v>
      </c>
      <c r="P12" s="2">
        <v>3</v>
      </c>
      <c r="Q12" s="2">
        <v>0</v>
      </c>
      <c r="R12" s="2">
        <v>0</v>
      </c>
      <c r="S12" s="2">
        <v>0</v>
      </c>
      <c r="T12" s="13">
        <f t="shared" si="2"/>
        <v>40</v>
      </c>
      <c r="U12" s="13">
        <f t="shared" si="3"/>
        <v>0</v>
      </c>
      <c r="V12" s="8"/>
      <c r="W12" s="2">
        <f t="shared" si="10"/>
        <v>18</v>
      </c>
      <c r="X12" s="22">
        <f t="shared" si="11"/>
        <v>15</v>
      </c>
      <c r="Y12" s="22">
        <f t="shared" si="12"/>
        <v>27.333333333333332</v>
      </c>
      <c r="Z12" s="22">
        <f t="shared" si="4"/>
        <v>8</v>
      </c>
      <c r="AA12" s="25">
        <f t="shared" si="5"/>
        <v>1.6666666666666665</v>
      </c>
      <c r="AB12" s="25">
        <f t="shared" si="6"/>
        <v>0</v>
      </c>
      <c r="AC12" s="25">
        <f t="shared" si="7"/>
        <v>3</v>
      </c>
      <c r="AD12" s="25">
        <f t="shared" si="8"/>
        <v>0</v>
      </c>
    </row>
    <row r="13" spans="1:30" ht="15" x14ac:dyDescent="0.25">
      <c r="A13" s="2">
        <f t="shared" si="9"/>
        <v>12</v>
      </c>
      <c r="B13" s="9" t="s">
        <v>34</v>
      </c>
      <c r="C13" s="11">
        <v>1663997</v>
      </c>
      <c r="D13" s="2" t="s">
        <v>20</v>
      </c>
      <c r="E13" s="2">
        <v>13</v>
      </c>
      <c r="F13" s="13">
        <f t="shared" si="0"/>
        <v>10</v>
      </c>
      <c r="G13" s="13">
        <f t="shared" si="1"/>
        <v>50.000000000000036</v>
      </c>
      <c r="H13" s="2">
        <v>22</v>
      </c>
      <c r="I13" s="2">
        <v>0</v>
      </c>
      <c r="J13" s="2">
        <v>14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3</v>
      </c>
      <c r="Q13" s="2">
        <v>0</v>
      </c>
      <c r="R13" s="2">
        <v>0</v>
      </c>
      <c r="S13" s="2">
        <v>0</v>
      </c>
      <c r="T13" s="13">
        <f t="shared" si="2"/>
        <v>40</v>
      </c>
      <c r="U13" s="13">
        <f t="shared" si="3"/>
        <v>0</v>
      </c>
      <c r="V13" s="8"/>
      <c r="W13" s="2">
        <f t="shared" si="10"/>
        <v>13</v>
      </c>
      <c r="X13" s="22">
        <f t="shared" si="11"/>
        <v>10.833333333333334</v>
      </c>
      <c r="Y13" s="22">
        <f t="shared" si="12"/>
        <v>22</v>
      </c>
      <c r="Z13" s="22">
        <f t="shared" si="4"/>
        <v>14</v>
      </c>
      <c r="AA13" s="25">
        <f t="shared" si="5"/>
        <v>1</v>
      </c>
      <c r="AB13" s="25">
        <f t="shared" si="6"/>
        <v>0</v>
      </c>
      <c r="AC13" s="25">
        <f t="shared" si="7"/>
        <v>3</v>
      </c>
      <c r="AD13" s="25">
        <f t="shared" si="8"/>
        <v>0</v>
      </c>
    </row>
    <row r="14" spans="1:30" ht="15" x14ac:dyDescent="0.25">
      <c r="A14" s="2">
        <f t="shared" si="9"/>
        <v>13</v>
      </c>
      <c r="B14" s="9" t="s">
        <v>35</v>
      </c>
      <c r="C14" s="11">
        <v>413333</v>
      </c>
      <c r="D14" s="2" t="s">
        <v>20</v>
      </c>
      <c r="E14" s="2">
        <v>11</v>
      </c>
      <c r="F14" s="13">
        <f t="shared" si="0"/>
        <v>9</v>
      </c>
      <c r="G14" s="13">
        <f t="shared" si="1"/>
        <v>9.9999999999999645</v>
      </c>
      <c r="H14" s="2">
        <v>27</v>
      </c>
      <c r="I14" s="2">
        <v>20</v>
      </c>
      <c r="J14" s="2">
        <v>6</v>
      </c>
      <c r="K14" s="2">
        <v>0</v>
      </c>
      <c r="L14" s="2">
        <v>4</v>
      </c>
      <c r="M14" s="2">
        <v>20</v>
      </c>
      <c r="N14" s="2">
        <v>1</v>
      </c>
      <c r="O14" s="2">
        <v>0</v>
      </c>
      <c r="P14" s="2">
        <v>0</v>
      </c>
      <c r="Q14" s="2">
        <v>0</v>
      </c>
      <c r="R14" s="2">
        <v>1</v>
      </c>
      <c r="S14" s="2">
        <v>20</v>
      </c>
      <c r="T14" s="13">
        <f t="shared" si="2"/>
        <v>40</v>
      </c>
      <c r="U14" s="13">
        <f t="shared" si="3"/>
        <v>0</v>
      </c>
      <c r="V14" s="8"/>
      <c r="W14" s="2">
        <f t="shared" si="10"/>
        <v>11</v>
      </c>
      <c r="X14" s="22">
        <f t="shared" si="11"/>
        <v>9.1666666666666661</v>
      </c>
      <c r="Y14" s="22">
        <f t="shared" si="12"/>
        <v>27.333333333333332</v>
      </c>
      <c r="Z14" s="22">
        <f t="shared" si="4"/>
        <v>6</v>
      </c>
      <c r="AA14" s="25">
        <f t="shared" si="5"/>
        <v>4.333333333333333</v>
      </c>
      <c r="AB14" s="25">
        <f t="shared" si="6"/>
        <v>1</v>
      </c>
      <c r="AC14" s="25">
        <f t="shared" si="7"/>
        <v>0</v>
      </c>
      <c r="AD14" s="25">
        <f t="shared" si="8"/>
        <v>1.3333333333333333</v>
      </c>
    </row>
    <row r="15" spans="1:30" ht="15" x14ac:dyDescent="0.25">
      <c r="A15" s="2">
        <f t="shared" si="9"/>
        <v>14</v>
      </c>
      <c r="B15" s="9" t="s">
        <v>36</v>
      </c>
      <c r="C15" s="11">
        <v>413274</v>
      </c>
      <c r="D15" s="2" t="s">
        <v>20</v>
      </c>
      <c r="E15" s="2">
        <v>11</v>
      </c>
      <c r="F15" s="13">
        <f t="shared" si="0"/>
        <v>9</v>
      </c>
      <c r="G15" s="13">
        <f t="shared" si="1"/>
        <v>9.9999999999999645</v>
      </c>
      <c r="H15" s="2">
        <v>20</v>
      </c>
      <c r="I15" s="2">
        <v>20</v>
      </c>
      <c r="J15" s="2">
        <v>5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14</v>
      </c>
      <c r="Q15" s="2">
        <v>40</v>
      </c>
      <c r="R15" s="2">
        <v>0</v>
      </c>
      <c r="S15" s="2">
        <v>0</v>
      </c>
      <c r="T15" s="13">
        <f t="shared" si="2"/>
        <v>40</v>
      </c>
      <c r="U15" s="13">
        <f t="shared" si="3"/>
        <v>0</v>
      </c>
      <c r="V15" s="8"/>
      <c r="W15" s="2">
        <f t="shared" si="10"/>
        <v>11</v>
      </c>
      <c r="X15" s="22">
        <f t="shared" si="11"/>
        <v>9.1666666666666661</v>
      </c>
      <c r="Y15" s="22">
        <f t="shared" si="12"/>
        <v>20.333333333333332</v>
      </c>
      <c r="Z15" s="22">
        <f t="shared" si="4"/>
        <v>5</v>
      </c>
      <c r="AA15" s="25">
        <f t="shared" si="5"/>
        <v>0</v>
      </c>
      <c r="AB15" s="25">
        <f t="shared" si="6"/>
        <v>0</v>
      </c>
      <c r="AC15" s="25">
        <f t="shared" si="7"/>
        <v>14.666666666666666</v>
      </c>
      <c r="AD15" s="25">
        <f t="shared" si="8"/>
        <v>0</v>
      </c>
    </row>
    <row r="16" spans="1:30" ht="15" x14ac:dyDescent="0.25">
      <c r="A16" s="2">
        <f t="shared" si="9"/>
        <v>15</v>
      </c>
      <c r="B16" s="9" t="s">
        <v>39</v>
      </c>
      <c r="C16" s="11">
        <v>1664028</v>
      </c>
      <c r="D16" s="2" t="s">
        <v>20</v>
      </c>
      <c r="E16" s="2">
        <v>16</v>
      </c>
      <c r="F16" s="13">
        <f t="shared" si="0"/>
        <v>13</v>
      </c>
      <c r="G16" s="13">
        <f t="shared" si="1"/>
        <v>20.000000000000036</v>
      </c>
      <c r="H16" s="2">
        <v>23</v>
      </c>
      <c r="I16" s="2">
        <v>40</v>
      </c>
      <c r="J16" s="2">
        <v>9</v>
      </c>
      <c r="K16" s="2">
        <v>20</v>
      </c>
      <c r="L16" s="2">
        <v>5</v>
      </c>
      <c r="M16" s="2">
        <v>0</v>
      </c>
      <c r="N16" s="2">
        <v>0</v>
      </c>
      <c r="O16" s="2">
        <v>0</v>
      </c>
      <c r="P16" s="2">
        <v>2</v>
      </c>
      <c r="Q16" s="2">
        <v>0</v>
      </c>
      <c r="R16" s="2">
        <v>0</v>
      </c>
      <c r="S16" s="2">
        <v>0</v>
      </c>
      <c r="T16" s="13">
        <f t="shared" ref="T16:T23" si="13">SUM(H16,L16,N16,P16,J16,R16)+INT(SUM(S16,K16,Q16,O16,M16,I16)/60)</f>
        <v>40</v>
      </c>
      <c r="U16" s="13">
        <f t="shared" ref="U16:U23" si="14">((SUM(S16,K16,Q16,O16,M16,I16)/60)-INT(SUM(S16,K16,Q16,O16,M16,I16)/60))*60</f>
        <v>0</v>
      </c>
      <c r="V16" s="8"/>
      <c r="W16" s="2">
        <f t="shared" si="10"/>
        <v>16</v>
      </c>
      <c r="X16" s="22">
        <f t="shared" si="11"/>
        <v>13.333333333333334</v>
      </c>
      <c r="Y16" s="22">
        <f t="shared" si="12"/>
        <v>23.666666666666668</v>
      </c>
      <c r="Z16" s="22">
        <f t="shared" si="4"/>
        <v>9.3333333333333339</v>
      </c>
      <c r="AA16" s="25">
        <f t="shared" si="5"/>
        <v>5</v>
      </c>
      <c r="AB16" s="25">
        <f t="shared" si="6"/>
        <v>0</v>
      </c>
      <c r="AC16" s="25">
        <f t="shared" si="7"/>
        <v>2</v>
      </c>
      <c r="AD16" s="25">
        <f t="shared" si="8"/>
        <v>0</v>
      </c>
    </row>
    <row r="17" spans="1:30" ht="15" x14ac:dyDescent="0.25">
      <c r="A17" s="2">
        <f t="shared" si="9"/>
        <v>16</v>
      </c>
      <c r="B17" s="9" t="s">
        <v>40</v>
      </c>
      <c r="C17" s="11">
        <v>2372879</v>
      </c>
      <c r="D17" s="2" t="s">
        <v>20</v>
      </c>
      <c r="E17" s="2">
        <v>12</v>
      </c>
      <c r="F17" s="13">
        <f t="shared" si="0"/>
        <v>10</v>
      </c>
      <c r="G17" s="13">
        <f t="shared" si="1"/>
        <v>0</v>
      </c>
      <c r="H17" s="2">
        <v>18</v>
      </c>
      <c r="I17" s="2">
        <v>0</v>
      </c>
      <c r="J17" s="2">
        <v>11</v>
      </c>
      <c r="K17" s="2">
        <v>0</v>
      </c>
      <c r="L17" s="2">
        <v>0</v>
      </c>
      <c r="M17" s="2">
        <v>0</v>
      </c>
      <c r="N17" s="2">
        <v>10</v>
      </c>
      <c r="O17" s="2">
        <v>0</v>
      </c>
      <c r="P17" s="2">
        <v>1</v>
      </c>
      <c r="Q17" s="2">
        <v>0</v>
      </c>
      <c r="R17" s="2">
        <v>0</v>
      </c>
      <c r="S17" s="2">
        <v>0</v>
      </c>
      <c r="T17" s="13">
        <f t="shared" si="13"/>
        <v>40</v>
      </c>
      <c r="U17" s="13">
        <f t="shared" si="14"/>
        <v>0</v>
      </c>
      <c r="V17" s="8"/>
      <c r="W17" s="2">
        <f t="shared" si="10"/>
        <v>12</v>
      </c>
      <c r="X17" s="22">
        <f t="shared" si="11"/>
        <v>10</v>
      </c>
      <c r="Y17" s="22">
        <f t="shared" si="12"/>
        <v>18</v>
      </c>
      <c r="Z17" s="22">
        <f t="shared" si="4"/>
        <v>11</v>
      </c>
      <c r="AA17" s="25">
        <f t="shared" si="5"/>
        <v>0</v>
      </c>
      <c r="AB17" s="25">
        <f t="shared" si="6"/>
        <v>10</v>
      </c>
      <c r="AC17" s="25">
        <f t="shared" si="7"/>
        <v>1</v>
      </c>
      <c r="AD17" s="25">
        <f t="shared" si="8"/>
        <v>0</v>
      </c>
    </row>
    <row r="18" spans="1:30" ht="15" x14ac:dyDescent="0.25">
      <c r="A18" s="2">
        <f t="shared" si="9"/>
        <v>17</v>
      </c>
      <c r="B18" s="9" t="s">
        <v>41</v>
      </c>
      <c r="C18" s="11">
        <v>1658388</v>
      </c>
      <c r="D18" s="2" t="s">
        <v>20</v>
      </c>
      <c r="E18" s="2">
        <v>7</v>
      </c>
      <c r="F18" s="13">
        <f t="shared" si="0"/>
        <v>5</v>
      </c>
      <c r="G18" s="13">
        <f t="shared" si="1"/>
        <v>49.999999999999986</v>
      </c>
      <c r="H18" s="2">
        <v>14</v>
      </c>
      <c r="I18" s="2">
        <v>0</v>
      </c>
      <c r="J18" s="2">
        <v>5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20</v>
      </c>
      <c r="Q18" s="2">
        <v>0</v>
      </c>
      <c r="R18" s="2">
        <v>1</v>
      </c>
      <c r="S18" s="2">
        <v>0</v>
      </c>
      <c r="T18" s="13">
        <f t="shared" si="13"/>
        <v>40</v>
      </c>
      <c r="U18" s="13">
        <f t="shared" si="14"/>
        <v>0</v>
      </c>
      <c r="V18" s="8"/>
      <c r="W18" s="2">
        <f t="shared" si="10"/>
        <v>7</v>
      </c>
      <c r="X18" s="22">
        <f t="shared" si="11"/>
        <v>5.833333333333333</v>
      </c>
      <c r="Y18" s="22">
        <f t="shared" si="12"/>
        <v>14</v>
      </c>
      <c r="Z18" s="22">
        <f t="shared" si="4"/>
        <v>5</v>
      </c>
      <c r="AA18" s="25">
        <f t="shared" si="5"/>
        <v>0</v>
      </c>
      <c r="AB18" s="25">
        <f t="shared" si="6"/>
        <v>0</v>
      </c>
      <c r="AC18" s="25">
        <f t="shared" si="7"/>
        <v>20</v>
      </c>
      <c r="AD18" s="25">
        <f t="shared" si="8"/>
        <v>1</v>
      </c>
    </row>
    <row r="19" spans="1:30" ht="15" x14ac:dyDescent="0.25">
      <c r="A19" s="2">
        <f t="shared" si="9"/>
        <v>18</v>
      </c>
      <c r="B19" s="9" t="s">
        <v>42</v>
      </c>
      <c r="C19" s="11">
        <v>413885</v>
      </c>
      <c r="D19" s="2" t="s">
        <v>20</v>
      </c>
      <c r="E19" s="2">
        <v>20</v>
      </c>
      <c r="F19" s="13">
        <f t="shared" si="0"/>
        <v>16</v>
      </c>
      <c r="G19" s="13">
        <f t="shared" si="1"/>
        <v>40.000000000000071</v>
      </c>
      <c r="H19" s="2">
        <v>38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2</v>
      </c>
      <c r="S19" s="2">
        <v>0</v>
      </c>
      <c r="T19" s="13">
        <f t="shared" si="13"/>
        <v>40</v>
      </c>
      <c r="U19" s="13">
        <f t="shared" si="14"/>
        <v>0</v>
      </c>
      <c r="V19" s="8"/>
      <c r="W19" s="2">
        <f t="shared" si="10"/>
        <v>20</v>
      </c>
      <c r="X19" s="22">
        <f t="shared" si="11"/>
        <v>16.666666666666668</v>
      </c>
      <c r="Y19" s="22">
        <f t="shared" si="12"/>
        <v>38</v>
      </c>
      <c r="Z19" s="22">
        <f t="shared" si="4"/>
        <v>0</v>
      </c>
      <c r="AA19" s="25">
        <f t="shared" si="5"/>
        <v>0</v>
      </c>
      <c r="AB19" s="25">
        <f t="shared" si="6"/>
        <v>0</v>
      </c>
      <c r="AC19" s="25">
        <f t="shared" si="7"/>
        <v>0</v>
      </c>
      <c r="AD19" s="25">
        <f t="shared" si="8"/>
        <v>2</v>
      </c>
    </row>
    <row r="20" spans="1:30" ht="15.75" customHeight="1" x14ac:dyDescent="0.25">
      <c r="A20" s="2">
        <f t="shared" si="9"/>
        <v>19</v>
      </c>
      <c r="B20" s="9" t="s">
        <v>43</v>
      </c>
      <c r="C20" s="11">
        <v>3033876</v>
      </c>
      <c r="D20" s="2" t="s">
        <v>20</v>
      </c>
      <c r="E20" s="2">
        <v>13</v>
      </c>
      <c r="F20" s="13">
        <f t="shared" si="0"/>
        <v>10</v>
      </c>
      <c r="G20" s="13">
        <f t="shared" si="1"/>
        <v>50.000000000000036</v>
      </c>
      <c r="H20" s="2">
        <v>23</v>
      </c>
      <c r="I20" s="2">
        <v>50</v>
      </c>
      <c r="J20" s="2">
        <v>5</v>
      </c>
      <c r="K20" s="2">
        <v>0</v>
      </c>
      <c r="L20" s="2">
        <v>6</v>
      </c>
      <c r="M20" s="2">
        <v>0</v>
      </c>
      <c r="N20" s="2">
        <v>4</v>
      </c>
      <c r="O20" s="2">
        <v>0</v>
      </c>
      <c r="P20" s="2">
        <v>1</v>
      </c>
      <c r="Q20" s="2">
        <v>10</v>
      </c>
      <c r="R20" s="2">
        <v>0</v>
      </c>
      <c r="S20" s="2">
        <v>0</v>
      </c>
      <c r="T20" s="13">
        <f t="shared" si="13"/>
        <v>40</v>
      </c>
      <c r="U20" s="13">
        <f t="shared" si="14"/>
        <v>0</v>
      </c>
      <c r="V20" s="8"/>
      <c r="W20" s="2">
        <f t="shared" si="10"/>
        <v>13</v>
      </c>
      <c r="X20" s="22">
        <f t="shared" si="11"/>
        <v>10.833333333333334</v>
      </c>
      <c r="Y20" s="22">
        <f t="shared" si="12"/>
        <v>23.833333333333332</v>
      </c>
      <c r="Z20" s="22">
        <f t="shared" si="4"/>
        <v>5</v>
      </c>
      <c r="AA20" s="25">
        <f t="shared" si="5"/>
        <v>6</v>
      </c>
      <c r="AB20" s="25">
        <f t="shared" si="6"/>
        <v>4</v>
      </c>
      <c r="AC20" s="25">
        <f t="shared" si="7"/>
        <v>1.1666666666666667</v>
      </c>
      <c r="AD20" s="25">
        <f t="shared" si="8"/>
        <v>0</v>
      </c>
    </row>
    <row r="21" spans="1:30" ht="15.75" customHeight="1" x14ac:dyDescent="0.25">
      <c r="A21" s="2">
        <f t="shared" si="9"/>
        <v>20</v>
      </c>
      <c r="B21" s="9" t="s">
        <v>44</v>
      </c>
      <c r="C21" s="11">
        <v>1064259</v>
      </c>
      <c r="D21" s="2" t="s">
        <v>20</v>
      </c>
      <c r="E21" s="2">
        <v>16</v>
      </c>
      <c r="F21" s="13">
        <f t="shared" si="0"/>
        <v>13</v>
      </c>
      <c r="G21" s="13">
        <f t="shared" si="1"/>
        <v>20.000000000000036</v>
      </c>
      <c r="H21" s="2">
        <v>26</v>
      </c>
      <c r="I21" s="2">
        <v>0</v>
      </c>
      <c r="J21" s="2">
        <v>3</v>
      </c>
      <c r="K21" s="2">
        <v>0</v>
      </c>
      <c r="L21" s="2">
        <v>11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13">
        <f t="shared" si="13"/>
        <v>40</v>
      </c>
      <c r="U21" s="13">
        <f t="shared" si="14"/>
        <v>0</v>
      </c>
      <c r="V21" s="8"/>
      <c r="W21" s="2">
        <f t="shared" si="10"/>
        <v>16</v>
      </c>
      <c r="X21" s="22">
        <f t="shared" si="11"/>
        <v>13.333333333333334</v>
      </c>
      <c r="Y21" s="22">
        <f t="shared" si="12"/>
        <v>26</v>
      </c>
      <c r="Z21" s="22">
        <f t="shared" si="4"/>
        <v>3</v>
      </c>
      <c r="AA21" s="25">
        <f t="shared" si="5"/>
        <v>11</v>
      </c>
      <c r="AB21" s="25">
        <f t="shared" si="6"/>
        <v>0</v>
      </c>
      <c r="AC21" s="25">
        <f t="shared" si="7"/>
        <v>0</v>
      </c>
      <c r="AD21" s="25">
        <f t="shared" si="8"/>
        <v>0</v>
      </c>
    </row>
    <row r="22" spans="1:30" ht="15.75" customHeight="1" x14ac:dyDescent="0.25">
      <c r="A22" s="2">
        <f t="shared" si="9"/>
        <v>21</v>
      </c>
      <c r="B22" s="9" t="s">
        <v>46</v>
      </c>
      <c r="C22" s="11">
        <v>1359556</v>
      </c>
      <c r="D22" s="2" t="s">
        <v>20</v>
      </c>
      <c r="E22" s="2">
        <v>15</v>
      </c>
      <c r="F22" s="13">
        <f t="shared" si="0"/>
        <v>12</v>
      </c>
      <c r="G22" s="13">
        <f t="shared" si="1"/>
        <v>30</v>
      </c>
      <c r="H22" s="2">
        <v>27</v>
      </c>
      <c r="I22" s="2">
        <v>0</v>
      </c>
      <c r="J22" s="2">
        <v>2</v>
      </c>
      <c r="K22" s="2">
        <v>0</v>
      </c>
      <c r="L22" s="2">
        <v>8</v>
      </c>
      <c r="M22" s="2">
        <v>0</v>
      </c>
      <c r="N22" s="2">
        <v>0</v>
      </c>
      <c r="O22" s="2">
        <v>0</v>
      </c>
      <c r="P22" s="2">
        <v>3</v>
      </c>
      <c r="Q22" s="2">
        <v>0</v>
      </c>
      <c r="R22" s="2">
        <v>0</v>
      </c>
      <c r="S22" s="2">
        <v>0</v>
      </c>
      <c r="T22" s="13">
        <f t="shared" si="13"/>
        <v>40</v>
      </c>
      <c r="U22" s="13">
        <f t="shared" si="14"/>
        <v>0</v>
      </c>
      <c r="V22" s="8"/>
      <c r="W22" s="2">
        <f t="shared" si="10"/>
        <v>15</v>
      </c>
      <c r="X22" s="22">
        <f t="shared" si="11"/>
        <v>12.5</v>
      </c>
      <c r="Y22" s="22">
        <f t="shared" si="12"/>
        <v>27</v>
      </c>
      <c r="Z22" s="22">
        <f t="shared" si="4"/>
        <v>2</v>
      </c>
      <c r="AA22" s="25">
        <f t="shared" si="5"/>
        <v>8</v>
      </c>
      <c r="AB22" s="25">
        <f t="shared" si="6"/>
        <v>0</v>
      </c>
      <c r="AC22" s="25">
        <f t="shared" si="7"/>
        <v>3</v>
      </c>
      <c r="AD22" s="25">
        <f t="shared" si="8"/>
        <v>0</v>
      </c>
    </row>
    <row r="23" spans="1:30" ht="15.75" customHeight="1" x14ac:dyDescent="0.25">
      <c r="A23" s="2">
        <f t="shared" si="9"/>
        <v>22</v>
      </c>
      <c r="B23" s="9" t="s">
        <v>47</v>
      </c>
      <c r="C23" s="11">
        <v>2139857</v>
      </c>
      <c r="D23" s="2" t="s">
        <v>20</v>
      </c>
      <c r="E23" s="2">
        <v>11</v>
      </c>
      <c r="F23" s="13">
        <f t="shared" si="0"/>
        <v>9</v>
      </c>
      <c r="G23" s="13">
        <f t="shared" si="1"/>
        <v>9.9999999999999645</v>
      </c>
      <c r="H23" s="2">
        <v>23</v>
      </c>
      <c r="I23" s="2">
        <v>10</v>
      </c>
      <c r="J23" s="2">
        <v>4</v>
      </c>
      <c r="K23" s="2">
        <v>0</v>
      </c>
      <c r="L23" s="2">
        <v>0</v>
      </c>
      <c r="M23" s="2">
        <v>0</v>
      </c>
      <c r="N23" s="2">
        <v>2</v>
      </c>
      <c r="O23" s="2">
        <v>0</v>
      </c>
      <c r="P23" s="2">
        <v>9</v>
      </c>
      <c r="Q23" s="2">
        <v>50</v>
      </c>
      <c r="R23" s="2">
        <v>1</v>
      </c>
      <c r="S23" s="2">
        <v>0</v>
      </c>
      <c r="T23" s="13">
        <f t="shared" si="13"/>
        <v>40</v>
      </c>
      <c r="U23" s="13">
        <f t="shared" si="14"/>
        <v>0</v>
      </c>
      <c r="V23" s="8"/>
      <c r="W23" s="2">
        <f t="shared" si="10"/>
        <v>11</v>
      </c>
      <c r="X23" s="22">
        <f t="shared" si="11"/>
        <v>9.1666666666666661</v>
      </c>
      <c r="Y23" s="22">
        <f t="shared" si="12"/>
        <v>23.166666666666668</v>
      </c>
      <c r="Z23" s="22">
        <f t="shared" si="4"/>
        <v>4</v>
      </c>
      <c r="AA23" s="25">
        <f t="shared" si="5"/>
        <v>0</v>
      </c>
      <c r="AB23" s="25">
        <f t="shared" si="6"/>
        <v>2</v>
      </c>
      <c r="AC23" s="25">
        <f t="shared" si="7"/>
        <v>9.8333333333333339</v>
      </c>
      <c r="AD23" s="25">
        <f t="shared" si="8"/>
        <v>1</v>
      </c>
    </row>
    <row r="24" spans="1:30" ht="15.75" customHeight="1" x14ac:dyDescent="0.25">
      <c r="A24" s="2">
        <f t="shared" si="9"/>
        <v>23</v>
      </c>
      <c r="B24" s="9" t="s">
        <v>50</v>
      </c>
      <c r="C24" s="11">
        <v>1874381</v>
      </c>
      <c r="D24" s="2" t="s">
        <v>20</v>
      </c>
      <c r="E24" s="2">
        <v>12</v>
      </c>
      <c r="F24" s="13">
        <f t="shared" si="0"/>
        <v>10</v>
      </c>
      <c r="G24" s="13">
        <f t="shared" si="1"/>
        <v>0</v>
      </c>
      <c r="H24" s="2">
        <v>21</v>
      </c>
      <c r="I24" s="2">
        <v>0</v>
      </c>
      <c r="J24" s="2">
        <v>8</v>
      </c>
      <c r="K24" s="2">
        <v>0</v>
      </c>
      <c r="L24" s="2">
        <v>8</v>
      </c>
      <c r="M24" s="2">
        <v>0</v>
      </c>
      <c r="N24" s="2">
        <v>0</v>
      </c>
      <c r="O24" s="2">
        <v>0</v>
      </c>
      <c r="P24" s="2">
        <v>3</v>
      </c>
      <c r="Q24" s="2">
        <v>0</v>
      </c>
      <c r="R24" s="2">
        <v>0</v>
      </c>
      <c r="S24" s="2">
        <v>0</v>
      </c>
      <c r="T24" s="13">
        <f t="shared" ref="T24:T29" si="15">SUM(H24,L24,N24,P24,J24,R24)+INT(SUM(S24,K24,Q24,O24,M24,I24)/60)</f>
        <v>40</v>
      </c>
      <c r="U24" s="13">
        <f t="shared" ref="U24:U29" si="16">((SUM(S24,K24,Q24,O24,M24,I24)/60)-INT(SUM(S24,K24,Q24,O24,M24,I24)/60))*60</f>
        <v>0</v>
      </c>
      <c r="V24" s="8"/>
      <c r="W24" s="2">
        <f t="shared" si="10"/>
        <v>12</v>
      </c>
      <c r="X24" s="22">
        <f t="shared" si="11"/>
        <v>10</v>
      </c>
      <c r="Y24" s="22">
        <f t="shared" si="12"/>
        <v>21</v>
      </c>
      <c r="Z24" s="22">
        <f t="shared" si="4"/>
        <v>8</v>
      </c>
      <c r="AA24" s="25">
        <f t="shared" si="5"/>
        <v>8</v>
      </c>
      <c r="AB24" s="25">
        <f t="shared" si="6"/>
        <v>0</v>
      </c>
      <c r="AC24" s="25">
        <f t="shared" si="7"/>
        <v>3</v>
      </c>
      <c r="AD24" s="25">
        <f t="shared" si="8"/>
        <v>0</v>
      </c>
    </row>
    <row r="25" spans="1:30" ht="15.75" customHeight="1" x14ac:dyDescent="0.25">
      <c r="A25" s="2">
        <f t="shared" si="9"/>
        <v>24</v>
      </c>
      <c r="B25" s="9" t="s">
        <v>51</v>
      </c>
      <c r="C25" s="11">
        <v>413465</v>
      </c>
      <c r="D25" s="2" t="s">
        <v>20</v>
      </c>
      <c r="E25" s="16">
        <v>8</v>
      </c>
      <c r="F25" s="13">
        <f t="shared" si="0"/>
        <v>6</v>
      </c>
      <c r="G25" s="13">
        <f t="shared" si="1"/>
        <v>40.000000000000014</v>
      </c>
      <c r="H25" s="16">
        <v>12</v>
      </c>
      <c r="I25" s="2">
        <v>0</v>
      </c>
      <c r="J25" s="2">
        <v>0</v>
      </c>
      <c r="K25" s="2">
        <v>0</v>
      </c>
      <c r="L25" s="16">
        <v>18</v>
      </c>
      <c r="M25" s="16">
        <v>54</v>
      </c>
      <c r="N25" s="2">
        <v>0</v>
      </c>
      <c r="O25" s="2">
        <v>0</v>
      </c>
      <c r="P25" s="16">
        <v>9</v>
      </c>
      <c r="Q25" s="16">
        <v>6</v>
      </c>
      <c r="R25" s="2">
        <v>0</v>
      </c>
      <c r="S25" s="2">
        <v>0</v>
      </c>
      <c r="T25" s="13">
        <f t="shared" si="15"/>
        <v>40</v>
      </c>
      <c r="U25" s="13">
        <f t="shared" si="16"/>
        <v>0</v>
      </c>
      <c r="V25" s="8"/>
      <c r="W25" s="2">
        <f t="shared" si="10"/>
        <v>8</v>
      </c>
      <c r="X25" s="22">
        <f t="shared" si="11"/>
        <v>6.666666666666667</v>
      </c>
      <c r="Y25" s="22">
        <f t="shared" si="12"/>
        <v>12</v>
      </c>
      <c r="Z25" s="22">
        <f t="shared" si="4"/>
        <v>0</v>
      </c>
      <c r="AA25" s="25">
        <f t="shared" si="5"/>
        <v>18.899999999999999</v>
      </c>
      <c r="AB25" s="25">
        <f t="shared" si="6"/>
        <v>0</v>
      </c>
      <c r="AC25" s="25">
        <f t="shared" si="7"/>
        <v>9.1</v>
      </c>
      <c r="AD25" s="25">
        <f t="shared" si="8"/>
        <v>0</v>
      </c>
    </row>
    <row r="26" spans="1:30" ht="15.75" customHeight="1" x14ac:dyDescent="0.25">
      <c r="A26" s="2">
        <f t="shared" si="9"/>
        <v>25</v>
      </c>
      <c r="B26" s="9" t="s">
        <v>52</v>
      </c>
      <c r="C26" s="11">
        <v>1353691</v>
      </c>
      <c r="D26" s="2" t="s">
        <v>20</v>
      </c>
      <c r="E26" s="2">
        <v>13</v>
      </c>
      <c r="F26" s="13">
        <f t="shared" si="0"/>
        <v>10</v>
      </c>
      <c r="G26" s="13">
        <f t="shared" si="1"/>
        <v>50.000000000000036</v>
      </c>
      <c r="H26" s="2">
        <v>22</v>
      </c>
      <c r="I26" s="2">
        <v>0</v>
      </c>
      <c r="J26" s="2">
        <v>7</v>
      </c>
      <c r="K26" s="2">
        <v>0</v>
      </c>
      <c r="L26" s="2">
        <v>3</v>
      </c>
      <c r="M26" s="2">
        <v>0</v>
      </c>
      <c r="N26" s="2">
        <v>6</v>
      </c>
      <c r="O26" s="2">
        <v>0</v>
      </c>
      <c r="P26" s="2">
        <v>2</v>
      </c>
      <c r="Q26" s="2">
        <v>0</v>
      </c>
      <c r="R26" s="2">
        <v>0</v>
      </c>
      <c r="S26" s="2">
        <v>0</v>
      </c>
      <c r="T26" s="13">
        <f t="shared" si="15"/>
        <v>40</v>
      </c>
      <c r="U26" s="13">
        <f t="shared" si="16"/>
        <v>0</v>
      </c>
      <c r="V26" s="8"/>
      <c r="W26" s="2">
        <f t="shared" si="10"/>
        <v>13</v>
      </c>
      <c r="X26" s="22">
        <f t="shared" si="11"/>
        <v>10.833333333333334</v>
      </c>
      <c r="Y26" s="22">
        <f t="shared" si="12"/>
        <v>22</v>
      </c>
      <c r="Z26" s="22">
        <f t="shared" si="4"/>
        <v>7</v>
      </c>
      <c r="AA26" s="25">
        <f t="shared" si="5"/>
        <v>3</v>
      </c>
      <c r="AB26" s="25">
        <f t="shared" si="6"/>
        <v>6</v>
      </c>
      <c r="AC26" s="25">
        <f t="shared" si="7"/>
        <v>2</v>
      </c>
      <c r="AD26" s="25">
        <f t="shared" si="8"/>
        <v>0</v>
      </c>
    </row>
    <row r="27" spans="1:30" ht="15.75" customHeight="1" x14ac:dyDescent="0.25">
      <c r="A27" s="2">
        <f t="shared" si="9"/>
        <v>26</v>
      </c>
      <c r="B27" s="9" t="s">
        <v>53</v>
      </c>
      <c r="C27" s="11">
        <v>2476410</v>
      </c>
      <c r="D27" s="2" t="s">
        <v>20</v>
      </c>
      <c r="E27" s="2">
        <v>14</v>
      </c>
      <c r="F27" s="13">
        <f t="shared" si="0"/>
        <v>11</v>
      </c>
      <c r="G27" s="13">
        <f t="shared" si="1"/>
        <v>39.999999999999964</v>
      </c>
      <c r="H27" s="2">
        <v>19</v>
      </c>
      <c r="I27" s="2">
        <v>40</v>
      </c>
      <c r="J27" s="2">
        <v>7</v>
      </c>
      <c r="K27" s="2">
        <v>0</v>
      </c>
      <c r="L27" s="2">
        <v>2</v>
      </c>
      <c r="M27" s="2">
        <v>0</v>
      </c>
      <c r="N27" s="2">
        <v>8</v>
      </c>
      <c r="O27" s="2">
        <v>0</v>
      </c>
      <c r="P27" s="2">
        <v>1</v>
      </c>
      <c r="Q27" s="2">
        <v>0</v>
      </c>
      <c r="R27" s="2">
        <v>2</v>
      </c>
      <c r="S27" s="2">
        <v>20</v>
      </c>
      <c r="T27" s="13">
        <f t="shared" si="15"/>
        <v>40</v>
      </c>
      <c r="U27" s="13">
        <f t="shared" si="16"/>
        <v>0</v>
      </c>
      <c r="V27" s="8"/>
      <c r="W27" s="2">
        <f t="shared" si="10"/>
        <v>14</v>
      </c>
      <c r="X27" s="22">
        <f t="shared" si="11"/>
        <v>11.666666666666666</v>
      </c>
      <c r="Y27" s="22">
        <f t="shared" si="12"/>
        <v>19.666666666666668</v>
      </c>
      <c r="Z27" s="22">
        <f t="shared" si="4"/>
        <v>7</v>
      </c>
      <c r="AA27" s="25">
        <f t="shared" si="5"/>
        <v>2</v>
      </c>
      <c r="AB27" s="25">
        <f t="shared" si="6"/>
        <v>8</v>
      </c>
      <c r="AC27" s="25">
        <f t="shared" si="7"/>
        <v>1</v>
      </c>
      <c r="AD27" s="25">
        <f t="shared" si="8"/>
        <v>2.3333333333333335</v>
      </c>
    </row>
    <row r="28" spans="1:30" ht="15.75" customHeight="1" x14ac:dyDescent="0.25">
      <c r="A28" s="2">
        <f t="shared" si="9"/>
        <v>27</v>
      </c>
      <c r="B28" s="9" t="s">
        <v>54</v>
      </c>
      <c r="C28" s="11">
        <v>413456</v>
      </c>
      <c r="D28" s="2" t="s">
        <v>20</v>
      </c>
      <c r="E28" s="2">
        <v>13</v>
      </c>
      <c r="F28" s="13">
        <f t="shared" si="0"/>
        <v>10</v>
      </c>
      <c r="G28" s="13">
        <f t="shared" si="1"/>
        <v>50.000000000000036</v>
      </c>
      <c r="H28" s="2">
        <v>20</v>
      </c>
      <c r="I28" s="20">
        <v>0</v>
      </c>
      <c r="J28" s="2">
        <v>7</v>
      </c>
      <c r="K28" s="2">
        <v>0</v>
      </c>
      <c r="L28" s="20">
        <v>9</v>
      </c>
      <c r="M28" s="2">
        <v>0</v>
      </c>
      <c r="N28" s="2">
        <v>0</v>
      </c>
      <c r="O28" s="2">
        <v>0</v>
      </c>
      <c r="P28" s="2">
        <v>4</v>
      </c>
      <c r="Q28" s="2">
        <v>0</v>
      </c>
      <c r="R28" s="2">
        <v>0</v>
      </c>
      <c r="S28" s="2">
        <v>0</v>
      </c>
      <c r="T28" s="13">
        <f t="shared" si="15"/>
        <v>40</v>
      </c>
      <c r="U28" s="13">
        <f t="shared" si="16"/>
        <v>0</v>
      </c>
      <c r="V28" s="8"/>
      <c r="W28" s="2">
        <f t="shared" si="10"/>
        <v>13</v>
      </c>
      <c r="X28" s="22">
        <f t="shared" si="11"/>
        <v>10.833333333333334</v>
      </c>
      <c r="Y28" s="22">
        <f t="shared" si="12"/>
        <v>20</v>
      </c>
      <c r="Z28" s="22">
        <f t="shared" si="4"/>
        <v>7</v>
      </c>
      <c r="AA28" s="25">
        <f t="shared" si="5"/>
        <v>9</v>
      </c>
      <c r="AB28" s="25">
        <f t="shared" si="6"/>
        <v>0</v>
      </c>
      <c r="AC28" s="25">
        <f t="shared" si="7"/>
        <v>4</v>
      </c>
      <c r="AD28" s="25">
        <f t="shared" si="8"/>
        <v>0</v>
      </c>
    </row>
    <row r="29" spans="1:30" ht="15.75" customHeight="1" x14ac:dyDescent="0.25">
      <c r="A29" s="2">
        <f t="shared" si="9"/>
        <v>28</v>
      </c>
      <c r="B29" s="9" t="s">
        <v>55</v>
      </c>
      <c r="C29" s="11">
        <v>2461237</v>
      </c>
      <c r="D29" s="2" t="s">
        <v>20</v>
      </c>
      <c r="E29" s="2">
        <v>12</v>
      </c>
      <c r="F29" s="13">
        <f t="shared" si="0"/>
        <v>10</v>
      </c>
      <c r="G29" s="13">
        <f t="shared" si="1"/>
        <v>0</v>
      </c>
      <c r="H29" s="2">
        <v>23</v>
      </c>
      <c r="I29" s="2">
        <v>0</v>
      </c>
      <c r="J29" s="2">
        <v>9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4</v>
      </c>
      <c r="Q29" s="2">
        <v>0</v>
      </c>
      <c r="R29" s="2">
        <v>3</v>
      </c>
      <c r="S29" s="2">
        <v>0</v>
      </c>
      <c r="T29" s="13">
        <f t="shared" si="15"/>
        <v>40</v>
      </c>
      <c r="U29" s="13">
        <f t="shared" si="16"/>
        <v>0</v>
      </c>
      <c r="V29" s="8"/>
      <c r="W29" s="2">
        <f t="shared" si="10"/>
        <v>12</v>
      </c>
      <c r="X29" s="22">
        <f t="shared" si="11"/>
        <v>10</v>
      </c>
      <c r="Y29" s="22">
        <f t="shared" si="12"/>
        <v>23</v>
      </c>
      <c r="Z29" s="22">
        <f t="shared" si="4"/>
        <v>9</v>
      </c>
      <c r="AA29" s="25">
        <f t="shared" si="5"/>
        <v>1</v>
      </c>
      <c r="AB29" s="25">
        <f t="shared" si="6"/>
        <v>0</v>
      </c>
      <c r="AC29" s="25">
        <f t="shared" si="7"/>
        <v>4</v>
      </c>
      <c r="AD29" s="25">
        <f t="shared" si="8"/>
        <v>3</v>
      </c>
    </row>
    <row r="30" spans="1:30" ht="15.75" customHeight="1" x14ac:dyDescent="0.25">
      <c r="A30" s="2">
        <f t="shared" si="9"/>
        <v>29</v>
      </c>
      <c r="B30" s="9" t="s">
        <v>57</v>
      </c>
      <c r="C30" s="11">
        <v>2392161</v>
      </c>
      <c r="D30" s="2" t="s">
        <v>20</v>
      </c>
      <c r="E30" s="2">
        <v>11</v>
      </c>
      <c r="F30" s="13">
        <f t="shared" si="0"/>
        <v>9</v>
      </c>
      <c r="G30" s="13">
        <f t="shared" si="1"/>
        <v>9.9999999999999645</v>
      </c>
      <c r="H30" s="2">
        <v>17</v>
      </c>
      <c r="I30" s="2">
        <v>0</v>
      </c>
      <c r="J30" s="2">
        <v>19</v>
      </c>
      <c r="K30" s="2">
        <v>0</v>
      </c>
      <c r="L30" s="2">
        <v>4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13">
        <f t="shared" ref="T30:T38" si="17">SUM(H30,L30,N30,P30,J30,R30)+INT(SUM(S30,K30,Q30,O30,M30,I30)/60)</f>
        <v>40</v>
      </c>
      <c r="U30" s="13">
        <f t="shared" ref="U30:U38" si="18">((SUM(S30,K30,Q30,O30,M30,I30)/60)-INT(SUM(S30,K30,Q30,O30,M30,I30)/60))*60</f>
        <v>0</v>
      </c>
      <c r="V30" s="8"/>
      <c r="W30" s="2">
        <f t="shared" si="10"/>
        <v>11</v>
      </c>
      <c r="X30" s="22">
        <f t="shared" si="11"/>
        <v>9.1666666666666661</v>
      </c>
      <c r="Y30" s="22">
        <f t="shared" si="12"/>
        <v>17</v>
      </c>
      <c r="Z30" s="22">
        <f t="shared" si="4"/>
        <v>19</v>
      </c>
      <c r="AA30" s="25">
        <f t="shared" si="5"/>
        <v>4</v>
      </c>
      <c r="AB30" s="25">
        <f t="shared" si="6"/>
        <v>0</v>
      </c>
      <c r="AC30" s="25">
        <f t="shared" si="7"/>
        <v>0</v>
      </c>
      <c r="AD30" s="25">
        <f t="shared" si="8"/>
        <v>0</v>
      </c>
    </row>
    <row r="31" spans="1:30" ht="15.75" customHeight="1" x14ac:dyDescent="0.25">
      <c r="A31" s="2">
        <f t="shared" si="9"/>
        <v>30</v>
      </c>
      <c r="B31" s="9" t="s">
        <v>58</v>
      </c>
      <c r="C31" s="11">
        <v>411639</v>
      </c>
      <c r="D31" s="2" t="s">
        <v>20</v>
      </c>
      <c r="E31" s="2">
        <v>15</v>
      </c>
      <c r="F31" s="13">
        <f t="shared" si="0"/>
        <v>12</v>
      </c>
      <c r="G31" s="13">
        <f t="shared" si="1"/>
        <v>30</v>
      </c>
      <c r="H31" s="2">
        <v>21</v>
      </c>
      <c r="I31" s="2">
        <v>30</v>
      </c>
      <c r="J31" s="2">
        <v>15</v>
      </c>
      <c r="K31" s="2">
        <v>0</v>
      </c>
      <c r="L31" s="2">
        <v>2</v>
      </c>
      <c r="M31" s="2">
        <v>30</v>
      </c>
      <c r="N31" s="2">
        <v>0</v>
      </c>
      <c r="O31" s="2">
        <v>0</v>
      </c>
      <c r="P31" s="2">
        <v>0</v>
      </c>
      <c r="Q31" s="2">
        <v>0</v>
      </c>
      <c r="R31" s="2">
        <v>1</v>
      </c>
      <c r="S31" s="2">
        <v>0</v>
      </c>
      <c r="T31" s="13">
        <f t="shared" si="17"/>
        <v>40</v>
      </c>
      <c r="U31" s="13">
        <f t="shared" si="18"/>
        <v>0</v>
      </c>
      <c r="V31" s="8"/>
      <c r="W31" s="2">
        <f t="shared" si="10"/>
        <v>15</v>
      </c>
      <c r="X31" s="22">
        <f t="shared" si="11"/>
        <v>12.5</v>
      </c>
      <c r="Y31" s="22">
        <f t="shared" si="12"/>
        <v>21.5</v>
      </c>
      <c r="Z31" s="22">
        <f t="shared" si="4"/>
        <v>15</v>
      </c>
      <c r="AA31" s="25">
        <f t="shared" si="5"/>
        <v>2.5</v>
      </c>
      <c r="AB31" s="25">
        <f t="shared" si="6"/>
        <v>0</v>
      </c>
      <c r="AC31" s="25">
        <f t="shared" si="7"/>
        <v>0</v>
      </c>
      <c r="AD31" s="25">
        <f t="shared" si="8"/>
        <v>1</v>
      </c>
    </row>
    <row r="32" spans="1:30" ht="15.75" customHeight="1" x14ac:dyDescent="0.25">
      <c r="A32" s="2">
        <f t="shared" si="9"/>
        <v>31</v>
      </c>
      <c r="B32" s="9" t="s">
        <v>59</v>
      </c>
      <c r="C32" s="11">
        <v>411640</v>
      </c>
      <c r="D32" s="2" t="s">
        <v>20</v>
      </c>
      <c r="E32" s="2">
        <v>11</v>
      </c>
      <c r="F32" s="13">
        <f t="shared" si="0"/>
        <v>9</v>
      </c>
      <c r="G32" s="13">
        <f t="shared" si="1"/>
        <v>9.9999999999999645</v>
      </c>
      <c r="H32" s="2">
        <v>23</v>
      </c>
      <c r="I32" s="2">
        <v>0</v>
      </c>
      <c r="J32" s="2">
        <v>13</v>
      </c>
      <c r="K32" s="2">
        <v>0</v>
      </c>
      <c r="L32" s="2">
        <v>2</v>
      </c>
      <c r="M32" s="2">
        <v>0</v>
      </c>
      <c r="N32" s="2">
        <v>0</v>
      </c>
      <c r="O32" s="2">
        <v>0</v>
      </c>
      <c r="P32" s="2">
        <v>2</v>
      </c>
      <c r="Q32" s="2">
        <v>0</v>
      </c>
      <c r="R32" s="2">
        <v>0</v>
      </c>
      <c r="S32" s="2">
        <v>0</v>
      </c>
      <c r="T32" s="13">
        <f t="shared" si="17"/>
        <v>40</v>
      </c>
      <c r="U32" s="13">
        <f t="shared" si="18"/>
        <v>0</v>
      </c>
      <c r="V32" s="8"/>
      <c r="W32" s="2">
        <f t="shared" si="10"/>
        <v>11</v>
      </c>
      <c r="X32" s="22">
        <f t="shared" si="11"/>
        <v>9.1666666666666661</v>
      </c>
      <c r="Y32" s="22">
        <f t="shared" si="12"/>
        <v>23</v>
      </c>
      <c r="Z32" s="22">
        <f t="shared" si="4"/>
        <v>13</v>
      </c>
      <c r="AA32" s="25">
        <f t="shared" si="5"/>
        <v>2</v>
      </c>
      <c r="AB32" s="25">
        <f t="shared" si="6"/>
        <v>0</v>
      </c>
      <c r="AC32" s="25">
        <f t="shared" si="7"/>
        <v>2</v>
      </c>
      <c r="AD32" s="25">
        <f t="shared" si="8"/>
        <v>0</v>
      </c>
    </row>
    <row r="33" spans="1:30" ht="15.75" customHeight="1" x14ac:dyDescent="0.25">
      <c r="A33" s="2">
        <f t="shared" si="9"/>
        <v>32</v>
      </c>
      <c r="B33" s="9" t="s">
        <v>60</v>
      </c>
      <c r="C33" s="11">
        <v>1023101</v>
      </c>
      <c r="D33" s="2" t="s">
        <v>20</v>
      </c>
      <c r="E33" s="2">
        <v>14</v>
      </c>
      <c r="F33" s="13">
        <f t="shared" si="0"/>
        <v>11</v>
      </c>
      <c r="G33" s="13">
        <f t="shared" si="1"/>
        <v>39.999999999999964</v>
      </c>
      <c r="H33" s="2">
        <v>26</v>
      </c>
      <c r="I33" s="2">
        <v>0</v>
      </c>
      <c r="J33" s="2">
        <v>5</v>
      </c>
      <c r="K33" s="2">
        <v>0</v>
      </c>
      <c r="L33" s="2">
        <v>4</v>
      </c>
      <c r="M33" s="2">
        <v>0</v>
      </c>
      <c r="N33" s="2">
        <v>0</v>
      </c>
      <c r="O33" s="2">
        <v>0</v>
      </c>
      <c r="P33" s="2">
        <v>1</v>
      </c>
      <c r="Q33" s="2">
        <v>0</v>
      </c>
      <c r="R33" s="2">
        <v>4</v>
      </c>
      <c r="S33" s="2">
        <v>0</v>
      </c>
      <c r="T33" s="13">
        <f t="shared" si="17"/>
        <v>40</v>
      </c>
      <c r="U33" s="13">
        <f t="shared" si="18"/>
        <v>0</v>
      </c>
      <c r="V33" s="8"/>
      <c r="W33" s="2">
        <f t="shared" si="10"/>
        <v>14</v>
      </c>
      <c r="X33" s="22">
        <f t="shared" si="11"/>
        <v>11.666666666666666</v>
      </c>
      <c r="Y33" s="22">
        <f t="shared" si="12"/>
        <v>26</v>
      </c>
      <c r="Z33" s="22">
        <f t="shared" ref="Z33:Z62" si="19">J33+K33/60</f>
        <v>5</v>
      </c>
      <c r="AA33" s="25">
        <f t="shared" ref="AA33:AA62" si="20">L33+M33/60</f>
        <v>4</v>
      </c>
      <c r="AB33" s="25">
        <f t="shared" ref="AB33:AB62" si="21">N33+O33/60</f>
        <v>0</v>
      </c>
      <c r="AC33" s="25">
        <f t="shared" ref="AC33:AC62" si="22">P33+Q33/60</f>
        <v>1</v>
      </c>
      <c r="AD33" s="25">
        <f t="shared" ref="AD33:AD62" si="23">R33+S33/60</f>
        <v>4</v>
      </c>
    </row>
    <row r="34" spans="1:30" ht="15.75" customHeight="1" x14ac:dyDescent="0.25">
      <c r="A34" s="2">
        <f t="shared" si="9"/>
        <v>33</v>
      </c>
      <c r="B34" s="9" t="s">
        <v>61</v>
      </c>
      <c r="C34" s="11">
        <v>2030719</v>
      </c>
      <c r="D34" s="2" t="s">
        <v>20</v>
      </c>
      <c r="E34" s="2">
        <v>14</v>
      </c>
      <c r="F34" s="13">
        <f t="shared" si="0"/>
        <v>11</v>
      </c>
      <c r="G34" s="13">
        <f t="shared" si="1"/>
        <v>39.999999999999964</v>
      </c>
      <c r="H34" s="2">
        <v>24</v>
      </c>
      <c r="I34" s="2">
        <v>40</v>
      </c>
      <c r="J34" s="2">
        <v>4</v>
      </c>
      <c r="K34" s="2">
        <v>0</v>
      </c>
      <c r="L34" s="2">
        <v>8</v>
      </c>
      <c r="M34" s="2">
        <v>0</v>
      </c>
      <c r="N34" s="2">
        <v>0</v>
      </c>
      <c r="O34" s="2">
        <v>0</v>
      </c>
      <c r="P34" s="2">
        <v>3</v>
      </c>
      <c r="Q34" s="2">
        <v>20</v>
      </c>
      <c r="R34" s="2">
        <v>0</v>
      </c>
      <c r="S34" s="2">
        <v>0</v>
      </c>
      <c r="T34" s="13">
        <f t="shared" si="17"/>
        <v>40</v>
      </c>
      <c r="U34" s="13">
        <f t="shared" si="18"/>
        <v>0</v>
      </c>
      <c r="V34" s="8"/>
      <c r="W34" s="2">
        <f t="shared" si="10"/>
        <v>14</v>
      </c>
      <c r="X34" s="22">
        <f t="shared" si="11"/>
        <v>11.666666666666666</v>
      </c>
      <c r="Y34" s="22">
        <f t="shared" si="12"/>
        <v>24.666666666666668</v>
      </c>
      <c r="Z34" s="22">
        <f t="shared" si="19"/>
        <v>4</v>
      </c>
      <c r="AA34" s="25">
        <f t="shared" si="20"/>
        <v>8</v>
      </c>
      <c r="AB34" s="25">
        <f t="shared" si="21"/>
        <v>0</v>
      </c>
      <c r="AC34" s="25">
        <f t="shared" si="22"/>
        <v>3.3333333333333335</v>
      </c>
      <c r="AD34" s="25">
        <f t="shared" si="23"/>
        <v>0</v>
      </c>
    </row>
    <row r="35" spans="1:30" ht="15.75" customHeight="1" x14ac:dyDescent="0.25">
      <c r="A35" s="2">
        <f t="shared" si="9"/>
        <v>34</v>
      </c>
      <c r="B35" s="9" t="s">
        <v>62</v>
      </c>
      <c r="C35" s="11">
        <v>1546596</v>
      </c>
      <c r="D35" s="2" t="s">
        <v>20</v>
      </c>
      <c r="E35" s="20">
        <v>11.5</v>
      </c>
      <c r="F35" s="13">
        <f t="shared" si="0"/>
        <v>9</v>
      </c>
      <c r="G35" s="13">
        <f t="shared" si="1"/>
        <v>35.000000000000036</v>
      </c>
      <c r="H35" s="2">
        <v>19</v>
      </c>
      <c r="I35" s="2">
        <v>40</v>
      </c>
      <c r="J35" s="2">
        <v>13</v>
      </c>
      <c r="K35" s="2">
        <v>40</v>
      </c>
      <c r="L35" s="2">
        <v>2</v>
      </c>
      <c r="M35" s="2">
        <v>0</v>
      </c>
      <c r="N35" s="2">
        <v>1</v>
      </c>
      <c r="O35" s="2">
        <v>30</v>
      </c>
      <c r="P35" s="2">
        <v>1</v>
      </c>
      <c r="Q35" s="2">
        <v>10</v>
      </c>
      <c r="R35" s="2">
        <v>2</v>
      </c>
      <c r="S35" s="2">
        <v>0</v>
      </c>
      <c r="T35" s="13">
        <f t="shared" si="17"/>
        <v>40</v>
      </c>
      <c r="U35" s="13">
        <f t="shared" si="18"/>
        <v>0</v>
      </c>
      <c r="V35" s="8"/>
      <c r="W35" s="2">
        <f t="shared" si="10"/>
        <v>11.5</v>
      </c>
      <c r="X35" s="22">
        <f t="shared" si="11"/>
        <v>9.5833333333333339</v>
      </c>
      <c r="Y35" s="22">
        <f t="shared" si="12"/>
        <v>19.666666666666668</v>
      </c>
      <c r="Z35" s="22">
        <f t="shared" si="19"/>
        <v>13.666666666666666</v>
      </c>
      <c r="AA35" s="25">
        <f t="shared" si="20"/>
        <v>2</v>
      </c>
      <c r="AB35" s="25">
        <f t="shared" si="21"/>
        <v>1.5</v>
      </c>
      <c r="AC35" s="25">
        <f t="shared" si="22"/>
        <v>1.1666666666666667</v>
      </c>
      <c r="AD35" s="25">
        <f t="shared" si="23"/>
        <v>2</v>
      </c>
    </row>
    <row r="36" spans="1:30" ht="15.75" customHeight="1" x14ac:dyDescent="0.25">
      <c r="A36" s="2">
        <f t="shared" si="9"/>
        <v>35</v>
      </c>
      <c r="B36" s="9" t="s">
        <v>63</v>
      </c>
      <c r="C36" s="11">
        <v>1219746</v>
      </c>
      <c r="D36" s="2" t="s">
        <v>20</v>
      </c>
      <c r="E36" s="2">
        <v>12</v>
      </c>
      <c r="F36" s="13">
        <f t="shared" si="0"/>
        <v>10</v>
      </c>
      <c r="G36" s="13">
        <f t="shared" si="1"/>
        <v>0</v>
      </c>
      <c r="H36" s="2">
        <v>17</v>
      </c>
      <c r="I36" s="2">
        <v>0</v>
      </c>
      <c r="J36" s="2">
        <v>7</v>
      </c>
      <c r="K36" s="2">
        <v>0</v>
      </c>
      <c r="L36" s="2">
        <v>4</v>
      </c>
      <c r="M36" s="2">
        <v>0</v>
      </c>
      <c r="N36" s="2">
        <v>2</v>
      </c>
      <c r="O36" s="2">
        <v>0</v>
      </c>
      <c r="P36" s="20">
        <v>10</v>
      </c>
      <c r="Q36" s="20">
        <v>0</v>
      </c>
      <c r="R36" s="2">
        <v>0</v>
      </c>
      <c r="S36" s="2">
        <v>0</v>
      </c>
      <c r="T36" s="13">
        <f t="shared" si="17"/>
        <v>40</v>
      </c>
      <c r="U36" s="13">
        <f t="shared" si="18"/>
        <v>0</v>
      </c>
      <c r="V36" s="8"/>
      <c r="W36" s="2">
        <f t="shared" si="10"/>
        <v>12</v>
      </c>
      <c r="X36" s="22">
        <f t="shared" si="11"/>
        <v>10</v>
      </c>
      <c r="Y36" s="22">
        <f t="shared" si="12"/>
        <v>17</v>
      </c>
      <c r="Z36" s="22">
        <f t="shared" si="19"/>
        <v>7</v>
      </c>
      <c r="AA36" s="25">
        <f t="shared" si="20"/>
        <v>4</v>
      </c>
      <c r="AB36" s="25">
        <f t="shared" si="21"/>
        <v>2</v>
      </c>
      <c r="AC36" s="25">
        <f t="shared" si="22"/>
        <v>10</v>
      </c>
      <c r="AD36" s="25">
        <f t="shared" si="23"/>
        <v>0</v>
      </c>
    </row>
    <row r="37" spans="1:30" ht="15.75" customHeight="1" x14ac:dyDescent="0.25">
      <c r="A37" s="2">
        <f t="shared" si="9"/>
        <v>36</v>
      </c>
      <c r="B37" s="9" t="s">
        <v>64</v>
      </c>
      <c r="C37" s="11">
        <v>2044402</v>
      </c>
      <c r="D37" s="2" t="s">
        <v>20</v>
      </c>
      <c r="E37" s="2">
        <v>7</v>
      </c>
      <c r="F37" s="13">
        <f t="shared" si="0"/>
        <v>5</v>
      </c>
      <c r="G37" s="13">
        <f t="shared" si="1"/>
        <v>49.999999999999986</v>
      </c>
      <c r="H37" s="2">
        <v>14</v>
      </c>
      <c r="I37" s="2">
        <v>0</v>
      </c>
      <c r="J37" s="2">
        <v>5</v>
      </c>
      <c r="K37" s="2">
        <v>0</v>
      </c>
      <c r="L37" s="2">
        <v>13</v>
      </c>
      <c r="M37" s="2">
        <v>0</v>
      </c>
      <c r="N37" s="2">
        <v>4</v>
      </c>
      <c r="O37" s="2">
        <v>0</v>
      </c>
      <c r="P37" s="2">
        <v>0</v>
      </c>
      <c r="Q37" s="2">
        <v>0</v>
      </c>
      <c r="R37" s="2">
        <v>4</v>
      </c>
      <c r="S37" s="2">
        <v>0</v>
      </c>
      <c r="T37" s="13">
        <f t="shared" si="17"/>
        <v>40</v>
      </c>
      <c r="U37" s="13">
        <f t="shared" si="18"/>
        <v>0</v>
      </c>
      <c r="V37" s="8"/>
      <c r="W37" s="2">
        <f t="shared" si="10"/>
        <v>7</v>
      </c>
      <c r="X37" s="22">
        <f t="shared" si="11"/>
        <v>5.833333333333333</v>
      </c>
      <c r="Y37" s="22">
        <f t="shared" si="12"/>
        <v>14</v>
      </c>
      <c r="Z37" s="22">
        <f t="shared" si="19"/>
        <v>5</v>
      </c>
      <c r="AA37" s="25">
        <f t="shared" si="20"/>
        <v>13</v>
      </c>
      <c r="AB37" s="25">
        <f t="shared" si="21"/>
        <v>4</v>
      </c>
      <c r="AC37" s="25">
        <f t="shared" si="22"/>
        <v>0</v>
      </c>
      <c r="AD37" s="25">
        <f t="shared" si="23"/>
        <v>4</v>
      </c>
    </row>
    <row r="38" spans="1:30" ht="15.75" customHeight="1" x14ac:dyDescent="0.25">
      <c r="A38" s="2">
        <f t="shared" si="9"/>
        <v>37</v>
      </c>
      <c r="B38" s="9" t="s">
        <v>65</v>
      </c>
      <c r="C38" s="11">
        <v>2581342</v>
      </c>
      <c r="D38" s="2" t="s">
        <v>20</v>
      </c>
      <c r="E38" s="2">
        <v>10</v>
      </c>
      <c r="F38" s="13">
        <f t="shared" si="0"/>
        <v>8</v>
      </c>
      <c r="G38" s="13">
        <f t="shared" si="1"/>
        <v>20.000000000000036</v>
      </c>
      <c r="H38" s="2">
        <v>14</v>
      </c>
      <c r="I38" s="2">
        <v>10</v>
      </c>
      <c r="J38" s="2">
        <v>6</v>
      </c>
      <c r="K38" s="2">
        <v>45</v>
      </c>
      <c r="L38" s="2">
        <v>18</v>
      </c>
      <c r="M38" s="2">
        <v>20</v>
      </c>
      <c r="N38" s="2">
        <v>0</v>
      </c>
      <c r="O38" s="2">
        <v>0</v>
      </c>
      <c r="P38" s="2">
        <v>0</v>
      </c>
      <c r="Q38" s="2">
        <v>45</v>
      </c>
      <c r="R38" s="2">
        <v>0</v>
      </c>
      <c r="S38" s="2">
        <v>0</v>
      </c>
      <c r="T38" s="13">
        <f t="shared" si="17"/>
        <v>40</v>
      </c>
      <c r="U38" s="13">
        <f t="shared" si="18"/>
        <v>0</v>
      </c>
      <c r="V38" s="8"/>
      <c r="W38" s="2">
        <f t="shared" si="10"/>
        <v>10</v>
      </c>
      <c r="X38" s="22">
        <f t="shared" si="11"/>
        <v>8.3333333333333339</v>
      </c>
      <c r="Y38" s="22">
        <f t="shared" si="12"/>
        <v>14.166666666666666</v>
      </c>
      <c r="Z38" s="22">
        <f t="shared" si="19"/>
        <v>6.75</v>
      </c>
      <c r="AA38" s="25">
        <f t="shared" si="20"/>
        <v>18.333333333333332</v>
      </c>
      <c r="AB38" s="25">
        <f t="shared" si="21"/>
        <v>0</v>
      </c>
      <c r="AC38" s="25">
        <f t="shared" si="22"/>
        <v>0.75</v>
      </c>
      <c r="AD38" s="25">
        <f t="shared" si="23"/>
        <v>0</v>
      </c>
    </row>
    <row r="39" spans="1:30" ht="15.75" customHeight="1" x14ac:dyDescent="0.25">
      <c r="A39" s="2">
        <f t="shared" si="9"/>
        <v>38</v>
      </c>
      <c r="B39" s="9" t="s">
        <v>67</v>
      </c>
      <c r="C39" s="11">
        <v>1370109</v>
      </c>
      <c r="D39" s="2" t="s">
        <v>20</v>
      </c>
      <c r="E39" s="2">
        <v>8</v>
      </c>
      <c r="F39" s="13">
        <f t="shared" si="0"/>
        <v>6</v>
      </c>
      <c r="G39" s="13">
        <f t="shared" si="1"/>
        <v>40.000000000000014</v>
      </c>
      <c r="H39" s="2">
        <v>29</v>
      </c>
      <c r="I39" s="2">
        <v>0</v>
      </c>
      <c r="J39" s="2">
        <v>0</v>
      </c>
      <c r="K39" s="2">
        <v>0</v>
      </c>
      <c r="L39" s="2">
        <v>10</v>
      </c>
      <c r="M39" s="2">
        <v>0</v>
      </c>
      <c r="N39" s="2">
        <v>0</v>
      </c>
      <c r="O39" s="2">
        <v>0</v>
      </c>
      <c r="P39" s="2">
        <v>1</v>
      </c>
      <c r="Q39" s="2">
        <v>0</v>
      </c>
      <c r="R39" s="2">
        <v>0</v>
      </c>
      <c r="S39" s="2">
        <v>0</v>
      </c>
      <c r="T39" s="13">
        <f t="shared" ref="T39:T42" si="24">SUM(H39,L39,N39,P39,J39,R39)+INT(SUM(S39,K39,Q39,O39,M39,I39)/60)</f>
        <v>40</v>
      </c>
      <c r="U39" s="13">
        <f t="shared" ref="U39:U42" si="25">((SUM(S39,K39,Q39,O39,M39,I39)/60)-INT(SUM(S39,K39,Q39,O39,M39,I39)/60))*60</f>
        <v>0</v>
      </c>
      <c r="V39" s="8"/>
      <c r="W39" s="2">
        <f t="shared" si="10"/>
        <v>8</v>
      </c>
      <c r="X39" s="22">
        <f t="shared" si="11"/>
        <v>6.666666666666667</v>
      </c>
      <c r="Y39" s="22">
        <f t="shared" si="12"/>
        <v>29</v>
      </c>
      <c r="Z39" s="22">
        <f t="shared" si="19"/>
        <v>0</v>
      </c>
      <c r="AA39" s="25">
        <f t="shared" si="20"/>
        <v>10</v>
      </c>
      <c r="AB39" s="25">
        <f t="shared" si="21"/>
        <v>0</v>
      </c>
      <c r="AC39" s="25">
        <f t="shared" si="22"/>
        <v>1</v>
      </c>
      <c r="AD39" s="25">
        <f t="shared" si="23"/>
        <v>0</v>
      </c>
    </row>
    <row r="40" spans="1:30" ht="15.75" customHeight="1" x14ac:dyDescent="0.25">
      <c r="A40" s="2">
        <f t="shared" si="9"/>
        <v>39</v>
      </c>
      <c r="B40" s="9" t="s">
        <v>68</v>
      </c>
      <c r="C40" s="11">
        <v>411642</v>
      </c>
      <c r="D40" s="2" t="s">
        <v>20</v>
      </c>
      <c r="E40" s="2">
        <v>16</v>
      </c>
      <c r="F40" s="13">
        <f t="shared" si="0"/>
        <v>13</v>
      </c>
      <c r="G40" s="13">
        <f t="shared" si="1"/>
        <v>20.000000000000036</v>
      </c>
      <c r="H40" s="2">
        <v>25</v>
      </c>
      <c r="I40" s="2">
        <v>0</v>
      </c>
      <c r="J40" s="2">
        <v>14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</v>
      </c>
      <c r="Q40" s="2">
        <v>0</v>
      </c>
      <c r="R40" s="2">
        <v>0</v>
      </c>
      <c r="S40" s="2">
        <v>0</v>
      </c>
      <c r="T40" s="13">
        <f t="shared" si="24"/>
        <v>40</v>
      </c>
      <c r="U40" s="13">
        <f t="shared" si="25"/>
        <v>0</v>
      </c>
      <c r="V40" s="8"/>
      <c r="W40" s="2">
        <f t="shared" si="10"/>
        <v>16</v>
      </c>
      <c r="X40" s="22">
        <f t="shared" si="11"/>
        <v>13.333333333333334</v>
      </c>
      <c r="Y40" s="22">
        <f t="shared" si="12"/>
        <v>25</v>
      </c>
      <c r="Z40" s="22">
        <f t="shared" si="19"/>
        <v>14</v>
      </c>
      <c r="AA40" s="25">
        <f t="shared" si="20"/>
        <v>0</v>
      </c>
      <c r="AB40" s="25">
        <f t="shared" si="21"/>
        <v>0</v>
      </c>
      <c r="AC40" s="25">
        <f t="shared" si="22"/>
        <v>1</v>
      </c>
      <c r="AD40" s="25">
        <f t="shared" si="23"/>
        <v>0</v>
      </c>
    </row>
    <row r="41" spans="1:30" ht="15.75" customHeight="1" x14ac:dyDescent="0.25">
      <c r="A41" s="2">
        <f t="shared" si="9"/>
        <v>40</v>
      </c>
      <c r="B41" s="9" t="s">
        <v>69</v>
      </c>
      <c r="C41" s="11">
        <v>2775805</v>
      </c>
      <c r="D41" s="2" t="s">
        <v>20</v>
      </c>
      <c r="E41" s="2">
        <v>8</v>
      </c>
      <c r="F41" s="13">
        <f t="shared" si="0"/>
        <v>6</v>
      </c>
      <c r="G41" s="13">
        <f t="shared" si="1"/>
        <v>40.000000000000014</v>
      </c>
      <c r="H41" s="2">
        <v>11</v>
      </c>
      <c r="I41" s="2">
        <v>40</v>
      </c>
      <c r="J41" s="2">
        <v>10</v>
      </c>
      <c r="K41" s="2">
        <v>0</v>
      </c>
      <c r="L41" s="2">
        <v>16</v>
      </c>
      <c r="M41" s="2">
        <v>0</v>
      </c>
      <c r="N41" s="2">
        <v>1</v>
      </c>
      <c r="O41" s="2">
        <v>20</v>
      </c>
      <c r="P41" s="2">
        <v>1</v>
      </c>
      <c r="Q41" s="2">
        <v>0</v>
      </c>
      <c r="R41" s="2">
        <v>0</v>
      </c>
      <c r="S41" s="2">
        <v>0</v>
      </c>
      <c r="T41" s="13">
        <f t="shared" si="24"/>
        <v>40</v>
      </c>
      <c r="U41" s="13">
        <f t="shared" si="25"/>
        <v>0</v>
      </c>
      <c r="V41" s="8"/>
      <c r="W41" s="2">
        <f t="shared" si="10"/>
        <v>8</v>
      </c>
      <c r="X41" s="22">
        <f t="shared" si="11"/>
        <v>6.666666666666667</v>
      </c>
      <c r="Y41" s="22">
        <f t="shared" si="12"/>
        <v>11.666666666666666</v>
      </c>
      <c r="Z41" s="22">
        <f t="shared" si="19"/>
        <v>10</v>
      </c>
      <c r="AA41" s="25">
        <f t="shared" si="20"/>
        <v>16</v>
      </c>
      <c r="AB41" s="25">
        <f t="shared" si="21"/>
        <v>1.3333333333333333</v>
      </c>
      <c r="AC41" s="25">
        <f t="shared" si="22"/>
        <v>1</v>
      </c>
      <c r="AD41" s="25">
        <f t="shared" si="23"/>
        <v>0</v>
      </c>
    </row>
    <row r="42" spans="1:30" ht="15.75" customHeight="1" x14ac:dyDescent="0.25">
      <c r="A42" s="2">
        <f t="shared" si="9"/>
        <v>41</v>
      </c>
      <c r="B42" s="9" t="s">
        <v>70</v>
      </c>
      <c r="C42" s="11">
        <v>1839411</v>
      </c>
      <c r="D42" s="2" t="s">
        <v>20</v>
      </c>
      <c r="E42" s="2">
        <v>10</v>
      </c>
      <c r="F42" s="13">
        <f t="shared" si="0"/>
        <v>8</v>
      </c>
      <c r="G42" s="13">
        <f t="shared" si="1"/>
        <v>20.000000000000036</v>
      </c>
      <c r="H42" s="2">
        <v>15</v>
      </c>
      <c r="I42" s="2">
        <v>20</v>
      </c>
      <c r="J42" s="2">
        <v>6</v>
      </c>
      <c r="K42" s="2">
        <v>0</v>
      </c>
      <c r="L42" s="2">
        <v>8</v>
      </c>
      <c r="M42" s="2">
        <v>0</v>
      </c>
      <c r="N42" s="2">
        <v>0</v>
      </c>
      <c r="O42" s="2">
        <v>30</v>
      </c>
      <c r="P42" s="2">
        <v>10</v>
      </c>
      <c r="Q42" s="2">
        <v>0</v>
      </c>
      <c r="R42" s="2">
        <v>0</v>
      </c>
      <c r="S42" s="2">
        <v>10</v>
      </c>
      <c r="T42" s="13">
        <f t="shared" si="24"/>
        <v>40</v>
      </c>
      <c r="U42" s="13">
        <f t="shared" si="25"/>
        <v>0</v>
      </c>
      <c r="V42" s="8"/>
      <c r="W42" s="2">
        <f t="shared" si="10"/>
        <v>10</v>
      </c>
      <c r="X42" s="22">
        <f t="shared" si="11"/>
        <v>8.3333333333333339</v>
      </c>
      <c r="Y42" s="22">
        <f t="shared" si="12"/>
        <v>15.333333333333334</v>
      </c>
      <c r="Z42" s="22">
        <f t="shared" si="19"/>
        <v>6</v>
      </c>
      <c r="AA42" s="25">
        <f t="shared" si="20"/>
        <v>8</v>
      </c>
      <c r="AB42" s="25">
        <f t="shared" si="21"/>
        <v>0.5</v>
      </c>
      <c r="AC42" s="25">
        <f t="shared" si="22"/>
        <v>10</v>
      </c>
      <c r="AD42" s="25">
        <f t="shared" si="23"/>
        <v>0.16666666666666666</v>
      </c>
    </row>
    <row r="43" spans="1:30" ht="15.75" customHeight="1" x14ac:dyDescent="0.25">
      <c r="A43" s="2">
        <f t="shared" si="9"/>
        <v>42</v>
      </c>
      <c r="B43" s="9" t="s">
        <v>72</v>
      </c>
      <c r="C43" s="11">
        <v>1847376</v>
      </c>
      <c r="D43" s="2" t="s">
        <v>20</v>
      </c>
      <c r="E43" s="2">
        <v>14</v>
      </c>
      <c r="F43" s="13">
        <f t="shared" si="0"/>
        <v>11</v>
      </c>
      <c r="G43" s="13">
        <f t="shared" si="1"/>
        <v>39.999999999999964</v>
      </c>
      <c r="H43" s="2">
        <v>24</v>
      </c>
      <c r="I43" s="20">
        <v>0</v>
      </c>
      <c r="J43" s="2">
        <v>12</v>
      </c>
      <c r="K43" s="2">
        <v>0</v>
      </c>
      <c r="L43" s="2">
        <v>2</v>
      </c>
      <c r="M43" s="2">
        <v>0</v>
      </c>
      <c r="N43" s="2">
        <v>2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13">
        <f t="shared" ref="T43:T52" si="26">SUM(H43,L43,N43,P43,J43,R43)+INT(SUM(S43,K43,Q43,O43,M43,I43)/60)</f>
        <v>40</v>
      </c>
      <c r="U43" s="13">
        <f t="shared" ref="U43:U52" si="27">((SUM(S43,K43,Q43,O43,M43,I43)/60)-INT(SUM(S43,K43,Q43,O43,M43,I43)/60))*60</f>
        <v>0</v>
      </c>
      <c r="V43" s="8"/>
      <c r="W43" s="2">
        <f t="shared" si="10"/>
        <v>14</v>
      </c>
      <c r="X43" s="22">
        <f t="shared" si="11"/>
        <v>11.666666666666666</v>
      </c>
      <c r="Y43" s="22">
        <f t="shared" si="12"/>
        <v>24</v>
      </c>
      <c r="Z43" s="22">
        <f t="shared" si="19"/>
        <v>12</v>
      </c>
      <c r="AA43" s="25">
        <f t="shared" si="20"/>
        <v>2</v>
      </c>
      <c r="AB43" s="25">
        <f t="shared" si="21"/>
        <v>2</v>
      </c>
      <c r="AC43" s="25">
        <f t="shared" si="22"/>
        <v>0</v>
      </c>
      <c r="AD43" s="25">
        <f t="shared" si="23"/>
        <v>0</v>
      </c>
    </row>
    <row r="44" spans="1:30" ht="15.75" customHeight="1" x14ac:dyDescent="0.25">
      <c r="A44" s="2">
        <f t="shared" si="9"/>
        <v>43</v>
      </c>
      <c r="B44" s="9" t="s">
        <v>73</v>
      </c>
      <c r="C44" s="11">
        <v>411646</v>
      </c>
      <c r="D44" s="2" t="s">
        <v>20</v>
      </c>
      <c r="E44" s="2">
        <v>4</v>
      </c>
      <c r="F44" s="13">
        <f t="shared" si="0"/>
        <v>3</v>
      </c>
      <c r="G44" s="13">
        <f t="shared" si="1"/>
        <v>20.000000000000007</v>
      </c>
      <c r="H44" s="2">
        <v>21</v>
      </c>
      <c r="I44" s="2">
        <v>0</v>
      </c>
      <c r="J44" s="2">
        <v>2</v>
      </c>
      <c r="K44" s="2">
        <v>0</v>
      </c>
      <c r="L44" s="2">
        <v>13</v>
      </c>
      <c r="M44" s="2">
        <v>0</v>
      </c>
      <c r="N44" s="2">
        <v>0</v>
      </c>
      <c r="O44" s="2">
        <v>0</v>
      </c>
      <c r="P44" s="2">
        <v>2</v>
      </c>
      <c r="Q44" s="2">
        <v>0</v>
      </c>
      <c r="R44" s="2">
        <v>2</v>
      </c>
      <c r="S44" s="2">
        <v>0</v>
      </c>
      <c r="T44" s="13">
        <f t="shared" si="26"/>
        <v>40</v>
      </c>
      <c r="U44" s="13">
        <f t="shared" si="27"/>
        <v>0</v>
      </c>
      <c r="V44" s="8"/>
      <c r="W44" s="2">
        <f t="shared" si="10"/>
        <v>4</v>
      </c>
      <c r="X44" s="22">
        <f t="shared" si="11"/>
        <v>3.3333333333333335</v>
      </c>
      <c r="Y44" s="22">
        <f t="shared" si="12"/>
        <v>21</v>
      </c>
      <c r="Z44" s="22">
        <f t="shared" si="19"/>
        <v>2</v>
      </c>
      <c r="AA44" s="25">
        <f t="shared" si="20"/>
        <v>13</v>
      </c>
      <c r="AB44" s="25">
        <f t="shared" si="21"/>
        <v>0</v>
      </c>
      <c r="AC44" s="25">
        <f t="shared" si="22"/>
        <v>2</v>
      </c>
      <c r="AD44" s="25">
        <f t="shared" si="23"/>
        <v>2</v>
      </c>
    </row>
    <row r="45" spans="1:30" ht="15.75" customHeight="1" x14ac:dyDescent="0.25">
      <c r="A45" s="2">
        <f t="shared" si="9"/>
        <v>44</v>
      </c>
      <c r="B45" s="9" t="s">
        <v>74</v>
      </c>
      <c r="C45" s="11">
        <v>1933801</v>
      </c>
      <c r="D45" s="2" t="s">
        <v>20</v>
      </c>
      <c r="E45" s="2">
        <v>12</v>
      </c>
      <c r="F45" s="13">
        <f t="shared" si="0"/>
        <v>10</v>
      </c>
      <c r="G45" s="13">
        <f t="shared" si="1"/>
        <v>0</v>
      </c>
      <c r="H45" s="2">
        <v>19</v>
      </c>
      <c r="I45" s="2">
        <v>0</v>
      </c>
      <c r="J45" s="2">
        <v>9</v>
      </c>
      <c r="K45" s="2">
        <v>0</v>
      </c>
      <c r="L45" s="2">
        <v>10</v>
      </c>
      <c r="M45" s="2">
        <v>0</v>
      </c>
      <c r="N45" s="2">
        <v>0</v>
      </c>
      <c r="O45" s="2">
        <v>0</v>
      </c>
      <c r="P45" s="2">
        <v>2</v>
      </c>
      <c r="Q45" s="2">
        <v>0</v>
      </c>
      <c r="R45" s="2">
        <v>0</v>
      </c>
      <c r="S45" s="2">
        <v>0</v>
      </c>
      <c r="T45" s="13">
        <f t="shared" si="26"/>
        <v>40</v>
      </c>
      <c r="U45" s="13">
        <f t="shared" si="27"/>
        <v>0</v>
      </c>
      <c r="V45" s="8"/>
      <c r="W45" s="2">
        <f t="shared" si="10"/>
        <v>12</v>
      </c>
      <c r="X45" s="22">
        <f t="shared" si="11"/>
        <v>10</v>
      </c>
      <c r="Y45" s="22">
        <f t="shared" si="12"/>
        <v>19</v>
      </c>
      <c r="Z45" s="22">
        <f t="shared" si="19"/>
        <v>9</v>
      </c>
      <c r="AA45" s="25">
        <f t="shared" si="20"/>
        <v>10</v>
      </c>
      <c r="AB45" s="25">
        <f t="shared" si="21"/>
        <v>0</v>
      </c>
      <c r="AC45" s="25">
        <f t="shared" si="22"/>
        <v>2</v>
      </c>
      <c r="AD45" s="25">
        <f t="shared" si="23"/>
        <v>0</v>
      </c>
    </row>
    <row r="46" spans="1:30" ht="15.75" customHeight="1" x14ac:dyDescent="0.25">
      <c r="A46" s="2">
        <f t="shared" si="9"/>
        <v>45</v>
      </c>
      <c r="B46" s="9" t="s">
        <v>75</v>
      </c>
      <c r="C46" s="11">
        <v>411647</v>
      </c>
      <c r="D46" s="2" t="s">
        <v>20</v>
      </c>
      <c r="E46" s="2">
        <v>16</v>
      </c>
      <c r="F46" s="13">
        <f t="shared" si="0"/>
        <v>13</v>
      </c>
      <c r="G46" s="13">
        <f t="shared" si="1"/>
        <v>20.000000000000036</v>
      </c>
      <c r="H46" s="2">
        <v>30</v>
      </c>
      <c r="I46" s="2">
        <v>0</v>
      </c>
      <c r="J46" s="2">
        <v>6</v>
      </c>
      <c r="K46" s="2">
        <v>0</v>
      </c>
      <c r="L46" s="2">
        <v>0</v>
      </c>
      <c r="M46" s="2">
        <v>0</v>
      </c>
      <c r="N46" s="2">
        <v>2</v>
      </c>
      <c r="O46" s="2">
        <v>0</v>
      </c>
      <c r="P46" s="2">
        <v>0</v>
      </c>
      <c r="Q46" s="2">
        <v>0</v>
      </c>
      <c r="R46" s="2">
        <v>2</v>
      </c>
      <c r="S46" s="2">
        <v>0</v>
      </c>
      <c r="T46" s="13">
        <f t="shared" si="26"/>
        <v>40</v>
      </c>
      <c r="U46" s="13">
        <f t="shared" si="27"/>
        <v>0</v>
      </c>
      <c r="V46" s="8"/>
      <c r="W46" s="2">
        <f t="shared" si="10"/>
        <v>16</v>
      </c>
      <c r="X46" s="22">
        <f t="shared" si="11"/>
        <v>13.333333333333334</v>
      </c>
      <c r="Y46" s="22">
        <f t="shared" si="12"/>
        <v>30</v>
      </c>
      <c r="Z46" s="22">
        <f t="shared" si="19"/>
        <v>6</v>
      </c>
      <c r="AA46" s="25">
        <f t="shared" si="20"/>
        <v>0</v>
      </c>
      <c r="AB46" s="25">
        <f t="shared" si="21"/>
        <v>2</v>
      </c>
      <c r="AC46" s="25">
        <f t="shared" si="22"/>
        <v>0</v>
      </c>
      <c r="AD46" s="25">
        <f t="shared" si="23"/>
        <v>2</v>
      </c>
    </row>
    <row r="47" spans="1:30" ht="15.75" customHeight="1" x14ac:dyDescent="0.25">
      <c r="A47" s="2">
        <f t="shared" si="9"/>
        <v>46</v>
      </c>
      <c r="B47" s="9" t="s">
        <v>76</v>
      </c>
      <c r="C47" s="11">
        <v>3043959</v>
      </c>
      <c r="D47" s="2" t="s">
        <v>20</v>
      </c>
      <c r="E47" s="2">
        <v>15</v>
      </c>
      <c r="F47" s="13">
        <f t="shared" si="0"/>
        <v>12</v>
      </c>
      <c r="G47" s="13">
        <f t="shared" si="1"/>
        <v>30</v>
      </c>
      <c r="H47" s="2">
        <v>28</v>
      </c>
      <c r="I47" s="2">
        <v>0</v>
      </c>
      <c r="J47" s="2">
        <v>1</v>
      </c>
      <c r="K47" s="2">
        <v>0</v>
      </c>
      <c r="L47" s="2">
        <v>10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</v>
      </c>
      <c r="S47" s="2">
        <v>0</v>
      </c>
      <c r="T47" s="13">
        <f t="shared" si="26"/>
        <v>40</v>
      </c>
      <c r="U47" s="13">
        <f t="shared" si="27"/>
        <v>0</v>
      </c>
      <c r="V47" s="8"/>
      <c r="W47" s="2">
        <f t="shared" si="10"/>
        <v>15</v>
      </c>
      <c r="X47" s="22">
        <f t="shared" si="11"/>
        <v>12.5</v>
      </c>
      <c r="Y47" s="22">
        <f t="shared" si="12"/>
        <v>28</v>
      </c>
      <c r="Z47" s="22">
        <f t="shared" si="19"/>
        <v>1</v>
      </c>
      <c r="AA47" s="25">
        <f t="shared" si="20"/>
        <v>10</v>
      </c>
      <c r="AB47" s="25">
        <f t="shared" si="21"/>
        <v>0</v>
      </c>
      <c r="AC47" s="25">
        <f t="shared" si="22"/>
        <v>0</v>
      </c>
      <c r="AD47" s="25">
        <f t="shared" si="23"/>
        <v>1</v>
      </c>
    </row>
    <row r="48" spans="1:30" ht="15.75" customHeight="1" x14ac:dyDescent="0.25">
      <c r="A48" s="2">
        <f t="shared" si="9"/>
        <v>47</v>
      </c>
      <c r="B48" s="9" t="s">
        <v>77</v>
      </c>
      <c r="C48" s="11">
        <v>4218463</v>
      </c>
      <c r="D48" s="2" t="s">
        <v>20</v>
      </c>
      <c r="E48" s="2">
        <v>10</v>
      </c>
      <c r="F48" s="13">
        <f t="shared" si="0"/>
        <v>8</v>
      </c>
      <c r="G48" s="13">
        <f t="shared" si="1"/>
        <v>20.000000000000036</v>
      </c>
      <c r="H48" s="20">
        <v>15</v>
      </c>
      <c r="I48" s="2">
        <v>0</v>
      </c>
      <c r="J48" s="2">
        <v>8</v>
      </c>
      <c r="K48" s="2">
        <v>0</v>
      </c>
      <c r="L48" s="20">
        <v>9</v>
      </c>
      <c r="M48" s="2">
        <v>0</v>
      </c>
      <c r="N48" s="2">
        <v>0</v>
      </c>
      <c r="O48" s="2">
        <v>0</v>
      </c>
      <c r="P48" s="20">
        <v>4</v>
      </c>
      <c r="Q48" s="2">
        <v>0</v>
      </c>
      <c r="R48" s="2">
        <v>4</v>
      </c>
      <c r="S48" s="2">
        <v>0</v>
      </c>
      <c r="T48" s="13">
        <f t="shared" si="26"/>
        <v>40</v>
      </c>
      <c r="U48" s="13">
        <f t="shared" si="27"/>
        <v>0</v>
      </c>
      <c r="V48" s="8"/>
      <c r="W48" s="2">
        <f t="shared" si="10"/>
        <v>10</v>
      </c>
      <c r="X48" s="22">
        <f t="shared" si="11"/>
        <v>8.3333333333333339</v>
      </c>
      <c r="Y48" s="22">
        <f t="shared" si="12"/>
        <v>15</v>
      </c>
      <c r="Z48" s="22">
        <f t="shared" si="19"/>
        <v>8</v>
      </c>
      <c r="AA48" s="25">
        <f t="shared" si="20"/>
        <v>9</v>
      </c>
      <c r="AB48" s="25">
        <f t="shared" si="21"/>
        <v>0</v>
      </c>
      <c r="AC48" s="25">
        <f t="shared" si="22"/>
        <v>4</v>
      </c>
      <c r="AD48" s="25">
        <f t="shared" si="23"/>
        <v>4</v>
      </c>
    </row>
    <row r="49" spans="1:30" ht="15.75" customHeight="1" x14ac:dyDescent="0.25">
      <c r="A49" s="2">
        <f t="shared" si="9"/>
        <v>48</v>
      </c>
      <c r="B49" s="9" t="s">
        <v>78</v>
      </c>
      <c r="C49" s="11">
        <v>412531</v>
      </c>
      <c r="D49" s="2" t="s">
        <v>20</v>
      </c>
      <c r="E49" s="2">
        <v>18</v>
      </c>
      <c r="F49" s="13">
        <f t="shared" si="0"/>
        <v>15</v>
      </c>
      <c r="G49" s="13">
        <f t="shared" si="1"/>
        <v>0</v>
      </c>
      <c r="H49" s="2">
        <v>22</v>
      </c>
      <c r="I49" s="2">
        <v>15</v>
      </c>
      <c r="J49" s="2">
        <v>13</v>
      </c>
      <c r="K49" s="2">
        <v>0</v>
      </c>
      <c r="L49" s="2">
        <v>2</v>
      </c>
      <c r="M49" s="2">
        <v>30</v>
      </c>
      <c r="N49" s="2">
        <v>0</v>
      </c>
      <c r="O49" s="2">
        <v>0</v>
      </c>
      <c r="P49" s="2">
        <v>0</v>
      </c>
      <c r="Q49" s="2">
        <v>40</v>
      </c>
      <c r="R49" s="20">
        <v>1</v>
      </c>
      <c r="S49" s="20">
        <v>35</v>
      </c>
      <c r="T49" s="13">
        <f t="shared" si="26"/>
        <v>40</v>
      </c>
      <c r="U49" s="13">
        <f t="shared" si="27"/>
        <v>0</v>
      </c>
      <c r="V49" s="8"/>
      <c r="W49" s="2">
        <f t="shared" si="10"/>
        <v>18</v>
      </c>
      <c r="X49" s="22">
        <f t="shared" si="11"/>
        <v>15</v>
      </c>
      <c r="Y49" s="22">
        <f t="shared" si="12"/>
        <v>22.25</v>
      </c>
      <c r="Z49" s="22">
        <f t="shared" si="19"/>
        <v>13</v>
      </c>
      <c r="AA49" s="25">
        <f t="shared" si="20"/>
        <v>2.5</v>
      </c>
      <c r="AB49" s="25">
        <f t="shared" si="21"/>
        <v>0</v>
      </c>
      <c r="AC49" s="25">
        <f t="shared" si="22"/>
        <v>0.66666666666666663</v>
      </c>
      <c r="AD49" s="25">
        <f t="shared" si="23"/>
        <v>1.5833333333333335</v>
      </c>
    </row>
    <row r="50" spans="1:30" ht="15.75" customHeight="1" x14ac:dyDescent="0.25">
      <c r="A50" s="2">
        <f t="shared" si="9"/>
        <v>49</v>
      </c>
      <c r="B50" s="9" t="s">
        <v>79</v>
      </c>
      <c r="C50" s="11">
        <v>2554694</v>
      </c>
      <c r="D50" s="2" t="s">
        <v>20</v>
      </c>
      <c r="E50" s="2">
        <v>16</v>
      </c>
      <c r="F50" s="13">
        <f t="shared" si="0"/>
        <v>13</v>
      </c>
      <c r="G50" s="13">
        <f t="shared" si="1"/>
        <v>20.000000000000036</v>
      </c>
      <c r="H50" s="2">
        <v>29</v>
      </c>
      <c r="I50" s="2">
        <v>20</v>
      </c>
      <c r="J50" s="2">
        <v>0</v>
      </c>
      <c r="K50" s="2">
        <v>0</v>
      </c>
      <c r="L50" s="2">
        <v>3</v>
      </c>
      <c r="M50" s="2">
        <v>0</v>
      </c>
      <c r="N50" s="2">
        <v>2</v>
      </c>
      <c r="O50" s="2">
        <v>40</v>
      </c>
      <c r="P50" s="2">
        <v>1</v>
      </c>
      <c r="Q50" s="2">
        <v>0</v>
      </c>
      <c r="R50" s="2">
        <v>4</v>
      </c>
      <c r="S50" s="2">
        <v>0</v>
      </c>
      <c r="T50" s="13">
        <f t="shared" si="26"/>
        <v>40</v>
      </c>
      <c r="U50" s="13">
        <f t="shared" si="27"/>
        <v>0</v>
      </c>
      <c r="V50" s="8"/>
      <c r="W50" s="2">
        <f t="shared" si="10"/>
        <v>16</v>
      </c>
      <c r="X50" s="22">
        <f t="shared" si="11"/>
        <v>13.333333333333334</v>
      </c>
      <c r="Y50" s="22">
        <f t="shared" si="12"/>
        <v>29.333333333333332</v>
      </c>
      <c r="Z50" s="22">
        <f t="shared" si="19"/>
        <v>0</v>
      </c>
      <c r="AA50" s="25">
        <f t="shared" si="20"/>
        <v>3</v>
      </c>
      <c r="AB50" s="25">
        <f t="shared" si="21"/>
        <v>2.6666666666666665</v>
      </c>
      <c r="AC50" s="25">
        <f t="shared" si="22"/>
        <v>1</v>
      </c>
      <c r="AD50" s="25">
        <f t="shared" si="23"/>
        <v>4</v>
      </c>
    </row>
    <row r="51" spans="1:30" ht="15.75" customHeight="1" x14ac:dyDescent="0.25">
      <c r="A51" s="2">
        <f t="shared" si="9"/>
        <v>50</v>
      </c>
      <c r="B51" s="9" t="s">
        <v>80</v>
      </c>
      <c r="C51" s="11">
        <v>2461303</v>
      </c>
      <c r="D51" s="2" t="s">
        <v>20</v>
      </c>
      <c r="E51" s="2">
        <v>14</v>
      </c>
      <c r="F51" s="13">
        <f t="shared" si="0"/>
        <v>11</v>
      </c>
      <c r="G51" s="13">
        <f t="shared" si="1"/>
        <v>39.999999999999964</v>
      </c>
      <c r="H51" s="2">
        <v>22</v>
      </c>
      <c r="I51" s="2">
        <v>10</v>
      </c>
      <c r="J51" s="2">
        <v>12</v>
      </c>
      <c r="K51" s="2">
        <v>0</v>
      </c>
      <c r="L51" s="20">
        <v>4</v>
      </c>
      <c r="M51" s="20">
        <v>50</v>
      </c>
      <c r="N51" s="2">
        <v>0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13">
        <f t="shared" si="26"/>
        <v>40</v>
      </c>
      <c r="U51" s="13">
        <f t="shared" si="27"/>
        <v>0</v>
      </c>
      <c r="V51" s="8"/>
      <c r="W51" s="2">
        <f t="shared" si="10"/>
        <v>14</v>
      </c>
      <c r="X51" s="22">
        <f t="shared" si="11"/>
        <v>11.666666666666666</v>
      </c>
      <c r="Y51" s="22">
        <f t="shared" si="12"/>
        <v>22.166666666666668</v>
      </c>
      <c r="Z51" s="22">
        <f t="shared" si="19"/>
        <v>12</v>
      </c>
      <c r="AA51" s="25">
        <f t="shared" si="20"/>
        <v>4.833333333333333</v>
      </c>
      <c r="AB51" s="25">
        <f t="shared" si="21"/>
        <v>0</v>
      </c>
      <c r="AC51" s="25">
        <f t="shared" si="22"/>
        <v>1</v>
      </c>
      <c r="AD51" s="25">
        <f t="shared" si="23"/>
        <v>0</v>
      </c>
    </row>
    <row r="52" spans="1:30" ht="15.75" customHeight="1" x14ac:dyDescent="0.25">
      <c r="A52" s="2">
        <f t="shared" si="9"/>
        <v>51</v>
      </c>
      <c r="B52" s="9" t="s">
        <v>81</v>
      </c>
      <c r="C52" s="11">
        <v>2126945</v>
      </c>
      <c r="D52" s="2" t="s">
        <v>20</v>
      </c>
      <c r="E52" s="2">
        <v>6</v>
      </c>
      <c r="F52" s="13">
        <f t="shared" si="0"/>
        <v>5</v>
      </c>
      <c r="G52" s="13">
        <f t="shared" si="1"/>
        <v>0</v>
      </c>
      <c r="H52" s="2">
        <v>15</v>
      </c>
      <c r="I52" s="2">
        <v>67</v>
      </c>
      <c r="J52" s="2">
        <v>0</v>
      </c>
      <c r="K52" s="2">
        <v>33</v>
      </c>
      <c r="L52" s="2">
        <v>1</v>
      </c>
      <c r="M52" s="2">
        <v>50</v>
      </c>
      <c r="N52" s="2">
        <v>20</v>
      </c>
      <c r="O52" s="2">
        <v>0</v>
      </c>
      <c r="P52" s="2">
        <v>1</v>
      </c>
      <c r="Q52" s="2">
        <v>0</v>
      </c>
      <c r="R52" s="2">
        <v>0</v>
      </c>
      <c r="S52" s="2">
        <v>30</v>
      </c>
      <c r="T52" s="13">
        <f t="shared" si="26"/>
        <v>40</v>
      </c>
      <c r="U52" s="13">
        <f t="shared" si="27"/>
        <v>0</v>
      </c>
      <c r="V52" s="8"/>
      <c r="W52" s="2">
        <f t="shared" si="10"/>
        <v>6</v>
      </c>
      <c r="X52" s="22">
        <f t="shared" si="11"/>
        <v>5</v>
      </c>
      <c r="Y52" s="22">
        <f t="shared" si="12"/>
        <v>16.116666666666667</v>
      </c>
      <c r="Z52" s="22">
        <f t="shared" si="19"/>
        <v>0.55000000000000004</v>
      </c>
      <c r="AA52" s="25">
        <f t="shared" si="20"/>
        <v>1.8333333333333335</v>
      </c>
      <c r="AB52" s="25">
        <f t="shared" si="21"/>
        <v>20</v>
      </c>
      <c r="AC52" s="25">
        <f t="shared" si="22"/>
        <v>1</v>
      </c>
      <c r="AD52" s="25">
        <f t="shared" si="23"/>
        <v>0.5</v>
      </c>
    </row>
    <row r="53" spans="1:30" ht="15.75" customHeight="1" x14ac:dyDescent="0.25">
      <c r="A53" s="2">
        <f t="shared" si="9"/>
        <v>52</v>
      </c>
      <c r="B53" s="9" t="s">
        <v>83</v>
      </c>
      <c r="C53" s="11">
        <v>2891218</v>
      </c>
      <c r="D53" s="2" t="s">
        <v>20</v>
      </c>
      <c r="E53" s="2">
        <v>5</v>
      </c>
      <c r="F53" s="13">
        <f t="shared" si="0"/>
        <v>4</v>
      </c>
      <c r="G53" s="13">
        <f t="shared" si="1"/>
        <v>10.000000000000018</v>
      </c>
      <c r="H53" s="2">
        <v>15</v>
      </c>
      <c r="I53" s="2">
        <v>18</v>
      </c>
      <c r="J53" s="2">
        <v>0</v>
      </c>
      <c r="K53" s="2">
        <v>12</v>
      </c>
      <c r="L53" s="2">
        <v>4</v>
      </c>
      <c r="M53" s="2">
        <v>12</v>
      </c>
      <c r="N53" s="2">
        <v>20</v>
      </c>
      <c r="O53" s="2">
        <v>0</v>
      </c>
      <c r="P53" s="2">
        <v>0</v>
      </c>
      <c r="Q53" s="2">
        <v>18</v>
      </c>
      <c r="R53" s="2">
        <v>0</v>
      </c>
      <c r="S53" s="2">
        <v>0</v>
      </c>
      <c r="T53" s="13">
        <f t="shared" ref="T53:T57" si="28">SUM(H53,L53,N53,P53,J53,R53)+INT(SUM(S53,K53,Q53,O53,M53,I53)/60)</f>
        <v>40</v>
      </c>
      <c r="U53" s="13">
        <f t="shared" ref="U53:U57" si="29">((SUM(S53,K53,Q53,O53,M53,I53)/60)-INT(SUM(S53,K53,Q53,O53,M53,I53)/60))*60</f>
        <v>0</v>
      </c>
      <c r="V53" s="8"/>
      <c r="W53" s="2">
        <f t="shared" si="10"/>
        <v>5</v>
      </c>
      <c r="X53" s="22">
        <f t="shared" si="11"/>
        <v>4.166666666666667</v>
      </c>
      <c r="Y53" s="22">
        <f t="shared" si="12"/>
        <v>15.3</v>
      </c>
      <c r="Z53" s="22">
        <f t="shared" si="19"/>
        <v>0.2</v>
      </c>
      <c r="AA53" s="25">
        <f t="shared" si="20"/>
        <v>4.2</v>
      </c>
      <c r="AB53" s="25">
        <f t="shared" si="21"/>
        <v>20</v>
      </c>
      <c r="AC53" s="25">
        <f t="shared" si="22"/>
        <v>0.3</v>
      </c>
      <c r="AD53" s="25">
        <f t="shared" si="23"/>
        <v>0</v>
      </c>
    </row>
    <row r="54" spans="1:30" ht="15.75" customHeight="1" x14ac:dyDescent="0.25">
      <c r="A54" s="2">
        <f t="shared" si="9"/>
        <v>53</v>
      </c>
      <c r="B54" s="9" t="s">
        <v>84</v>
      </c>
      <c r="C54" s="11">
        <v>2532569</v>
      </c>
      <c r="D54" s="2" t="s">
        <v>20</v>
      </c>
      <c r="E54" s="2">
        <v>12</v>
      </c>
      <c r="F54" s="13">
        <f t="shared" si="0"/>
        <v>10</v>
      </c>
      <c r="G54" s="13">
        <f t="shared" si="1"/>
        <v>0</v>
      </c>
      <c r="H54" s="2">
        <v>26</v>
      </c>
      <c r="I54" s="2">
        <v>0</v>
      </c>
      <c r="J54" s="2">
        <v>9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5</v>
      </c>
      <c r="Q54" s="2">
        <v>0</v>
      </c>
      <c r="R54" s="2">
        <v>0</v>
      </c>
      <c r="S54" s="2">
        <v>0</v>
      </c>
      <c r="T54" s="13">
        <f t="shared" si="28"/>
        <v>40</v>
      </c>
      <c r="U54" s="13">
        <f t="shared" si="29"/>
        <v>0</v>
      </c>
      <c r="V54" s="8"/>
      <c r="W54" s="2">
        <f t="shared" si="10"/>
        <v>12</v>
      </c>
      <c r="X54" s="22">
        <f t="shared" si="11"/>
        <v>10</v>
      </c>
      <c r="Y54" s="22">
        <f t="shared" si="12"/>
        <v>26</v>
      </c>
      <c r="Z54" s="22">
        <f t="shared" si="19"/>
        <v>9</v>
      </c>
      <c r="AA54" s="25">
        <f t="shared" si="20"/>
        <v>0</v>
      </c>
      <c r="AB54" s="25">
        <f t="shared" si="21"/>
        <v>0</v>
      </c>
      <c r="AC54" s="25">
        <f t="shared" si="22"/>
        <v>5</v>
      </c>
      <c r="AD54" s="25">
        <f t="shared" si="23"/>
        <v>0</v>
      </c>
    </row>
    <row r="55" spans="1:30" ht="15.75" customHeight="1" x14ac:dyDescent="0.25">
      <c r="A55" s="2">
        <f t="shared" si="9"/>
        <v>54</v>
      </c>
      <c r="B55" s="9" t="s">
        <v>85</v>
      </c>
      <c r="C55" s="11">
        <v>1065700</v>
      </c>
      <c r="D55" s="2" t="s">
        <v>20</v>
      </c>
      <c r="E55" s="2">
        <v>14</v>
      </c>
      <c r="F55" s="13">
        <f t="shared" si="0"/>
        <v>11</v>
      </c>
      <c r="G55" s="13">
        <f t="shared" si="1"/>
        <v>39.999999999999964</v>
      </c>
      <c r="H55" s="2">
        <v>32</v>
      </c>
      <c r="I55" s="2">
        <v>0</v>
      </c>
      <c r="J55" s="2">
        <v>3</v>
      </c>
      <c r="K55" s="2">
        <v>0</v>
      </c>
      <c r="L55" s="2">
        <v>5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13">
        <f t="shared" si="28"/>
        <v>40</v>
      </c>
      <c r="U55" s="13">
        <f t="shared" si="29"/>
        <v>0</v>
      </c>
      <c r="V55" s="8"/>
      <c r="W55" s="2">
        <f t="shared" si="10"/>
        <v>14</v>
      </c>
      <c r="X55" s="22">
        <f t="shared" si="11"/>
        <v>11.666666666666666</v>
      </c>
      <c r="Y55" s="22">
        <f t="shared" si="12"/>
        <v>32</v>
      </c>
      <c r="Z55" s="22">
        <f t="shared" si="19"/>
        <v>3</v>
      </c>
      <c r="AA55" s="25">
        <f t="shared" si="20"/>
        <v>5</v>
      </c>
      <c r="AB55" s="25">
        <f t="shared" si="21"/>
        <v>0</v>
      </c>
      <c r="AC55" s="25">
        <f t="shared" si="22"/>
        <v>0</v>
      </c>
      <c r="AD55" s="25">
        <f t="shared" si="23"/>
        <v>0</v>
      </c>
    </row>
    <row r="56" spans="1:30" ht="15.75" customHeight="1" x14ac:dyDescent="0.25">
      <c r="A56" s="2">
        <f t="shared" si="9"/>
        <v>55</v>
      </c>
      <c r="B56" s="9" t="s">
        <v>86</v>
      </c>
      <c r="C56" s="11">
        <v>411653</v>
      </c>
      <c r="D56" s="2" t="s">
        <v>20</v>
      </c>
      <c r="E56" s="2">
        <v>14</v>
      </c>
      <c r="F56" s="13">
        <f t="shared" si="0"/>
        <v>11</v>
      </c>
      <c r="G56" s="13">
        <f t="shared" si="1"/>
        <v>39.999999999999964</v>
      </c>
      <c r="H56" s="2">
        <v>20</v>
      </c>
      <c r="I56" s="2">
        <v>40</v>
      </c>
      <c r="J56" s="2">
        <v>16</v>
      </c>
      <c r="K56" s="2">
        <v>30</v>
      </c>
      <c r="L56" s="2">
        <v>1</v>
      </c>
      <c r="M56" s="2">
        <v>50</v>
      </c>
      <c r="N56" s="2">
        <v>0</v>
      </c>
      <c r="O56" s="2">
        <v>0</v>
      </c>
      <c r="P56" s="2">
        <v>1</v>
      </c>
      <c r="Q56" s="2">
        <v>0</v>
      </c>
      <c r="R56" s="2">
        <v>0</v>
      </c>
      <c r="S56" s="2">
        <v>0</v>
      </c>
      <c r="T56" s="13">
        <f t="shared" si="28"/>
        <v>40</v>
      </c>
      <c r="U56" s="13">
        <f t="shared" si="29"/>
        <v>0</v>
      </c>
      <c r="V56" s="8"/>
      <c r="W56" s="2">
        <f t="shared" si="10"/>
        <v>14</v>
      </c>
      <c r="X56" s="22">
        <f t="shared" si="11"/>
        <v>11.666666666666666</v>
      </c>
      <c r="Y56" s="22">
        <f t="shared" si="12"/>
        <v>20.666666666666668</v>
      </c>
      <c r="Z56" s="22">
        <f t="shared" si="19"/>
        <v>16.5</v>
      </c>
      <c r="AA56" s="25">
        <f t="shared" si="20"/>
        <v>1.8333333333333335</v>
      </c>
      <c r="AB56" s="25">
        <f t="shared" si="21"/>
        <v>0</v>
      </c>
      <c r="AC56" s="25">
        <f t="shared" si="22"/>
        <v>1</v>
      </c>
      <c r="AD56" s="25">
        <f t="shared" si="23"/>
        <v>0</v>
      </c>
    </row>
    <row r="57" spans="1:30" ht="15.75" customHeight="1" x14ac:dyDescent="0.25">
      <c r="A57" s="2">
        <f t="shared" si="9"/>
        <v>56</v>
      </c>
      <c r="B57" s="9" t="s">
        <v>87</v>
      </c>
      <c r="C57" s="11">
        <v>2132130</v>
      </c>
      <c r="D57" s="2" t="s">
        <v>20</v>
      </c>
      <c r="E57" s="2">
        <v>15</v>
      </c>
      <c r="F57" s="13">
        <f t="shared" si="0"/>
        <v>12</v>
      </c>
      <c r="G57" s="13">
        <f t="shared" si="1"/>
        <v>30</v>
      </c>
      <c r="H57" s="2">
        <v>24</v>
      </c>
      <c r="I57" s="2">
        <v>0</v>
      </c>
      <c r="J57" s="2">
        <v>4</v>
      </c>
      <c r="K57" s="2">
        <v>30</v>
      </c>
      <c r="L57" s="2">
        <v>5</v>
      </c>
      <c r="M57" s="2">
        <v>0</v>
      </c>
      <c r="N57" s="2">
        <v>0</v>
      </c>
      <c r="O57" s="2">
        <v>0</v>
      </c>
      <c r="P57" s="2">
        <v>6</v>
      </c>
      <c r="Q57" s="2">
        <v>30</v>
      </c>
      <c r="R57" s="2">
        <v>0</v>
      </c>
      <c r="S57" s="2">
        <v>0</v>
      </c>
      <c r="T57" s="13">
        <f t="shared" si="28"/>
        <v>40</v>
      </c>
      <c r="U57" s="13">
        <f t="shared" si="29"/>
        <v>0</v>
      </c>
      <c r="V57" s="8"/>
      <c r="W57" s="2">
        <f t="shared" si="10"/>
        <v>15</v>
      </c>
      <c r="X57" s="22">
        <f t="shared" si="11"/>
        <v>12.5</v>
      </c>
      <c r="Y57" s="22">
        <f t="shared" si="12"/>
        <v>24</v>
      </c>
      <c r="Z57" s="22">
        <f t="shared" si="19"/>
        <v>4.5</v>
      </c>
      <c r="AA57" s="25">
        <f t="shared" si="20"/>
        <v>5</v>
      </c>
      <c r="AB57" s="25">
        <f t="shared" si="21"/>
        <v>0</v>
      </c>
      <c r="AC57" s="25">
        <f t="shared" si="22"/>
        <v>6.5</v>
      </c>
      <c r="AD57" s="25">
        <f t="shared" si="23"/>
        <v>0</v>
      </c>
    </row>
    <row r="58" spans="1:30" ht="15.75" customHeight="1" x14ac:dyDescent="0.25">
      <c r="A58" s="2">
        <f t="shared" si="9"/>
        <v>57</v>
      </c>
      <c r="B58" s="9" t="s">
        <v>91</v>
      </c>
      <c r="C58" s="11">
        <v>2031975</v>
      </c>
      <c r="D58" s="2" t="s">
        <v>20</v>
      </c>
      <c r="E58" s="2">
        <v>12</v>
      </c>
      <c r="F58" s="13">
        <f t="shared" si="0"/>
        <v>10</v>
      </c>
      <c r="G58" s="13">
        <f t="shared" si="1"/>
        <v>0</v>
      </c>
      <c r="H58" s="2">
        <v>22</v>
      </c>
      <c r="I58" s="2">
        <v>0</v>
      </c>
      <c r="J58" s="2">
        <v>8</v>
      </c>
      <c r="K58" s="2">
        <v>0</v>
      </c>
      <c r="L58" s="2">
        <v>10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13">
        <f t="shared" ref="T58:T59" si="30">SUM(H58,L58,N58,P58,J58,R58)+INT(SUM(S58,K58,Q58,O58,M58,I58)/60)</f>
        <v>40</v>
      </c>
      <c r="U58" s="13">
        <f t="shared" ref="U58:U59" si="31">((SUM(S58,K58,Q58,O58,M58,I58)/60)-INT(SUM(S58,K58,Q58,O58,M58,I58)/60))*60</f>
        <v>0</v>
      </c>
      <c r="V58" s="8"/>
      <c r="W58" s="2">
        <f t="shared" si="10"/>
        <v>12</v>
      </c>
      <c r="X58" s="22">
        <f t="shared" si="11"/>
        <v>10</v>
      </c>
      <c r="Y58" s="22">
        <f t="shared" si="12"/>
        <v>22</v>
      </c>
      <c r="Z58" s="22">
        <f t="shared" si="19"/>
        <v>8</v>
      </c>
      <c r="AA58" s="25">
        <f t="shared" si="20"/>
        <v>10</v>
      </c>
      <c r="AB58" s="25">
        <f t="shared" si="21"/>
        <v>0</v>
      </c>
      <c r="AC58" s="25">
        <f t="shared" si="22"/>
        <v>0</v>
      </c>
      <c r="AD58" s="25">
        <f t="shared" si="23"/>
        <v>0</v>
      </c>
    </row>
    <row r="59" spans="1:30" ht="15.75" customHeight="1" x14ac:dyDescent="0.25">
      <c r="A59" s="2">
        <f t="shared" si="9"/>
        <v>58</v>
      </c>
      <c r="B59" s="9" t="s">
        <v>92</v>
      </c>
      <c r="C59" s="11">
        <v>2032103</v>
      </c>
      <c r="D59" s="2" t="s">
        <v>20</v>
      </c>
      <c r="E59" s="2">
        <v>10</v>
      </c>
      <c r="F59" s="13">
        <f t="shared" si="0"/>
        <v>8</v>
      </c>
      <c r="G59" s="13">
        <f t="shared" si="1"/>
        <v>20.000000000000036</v>
      </c>
      <c r="H59" s="2">
        <v>21</v>
      </c>
      <c r="I59" s="2">
        <v>40</v>
      </c>
      <c r="J59" s="2">
        <v>3</v>
      </c>
      <c r="K59" s="2">
        <v>0</v>
      </c>
      <c r="L59" s="2">
        <v>11</v>
      </c>
      <c r="M59" s="2">
        <v>20</v>
      </c>
      <c r="N59" s="2">
        <v>0</v>
      </c>
      <c r="O59" s="2">
        <v>0</v>
      </c>
      <c r="P59" s="2">
        <v>4</v>
      </c>
      <c r="Q59" s="2">
        <v>0</v>
      </c>
      <c r="R59" s="2">
        <v>0</v>
      </c>
      <c r="S59" s="2">
        <v>0</v>
      </c>
      <c r="T59" s="13">
        <f t="shared" si="30"/>
        <v>40</v>
      </c>
      <c r="U59" s="13">
        <f t="shared" si="31"/>
        <v>0</v>
      </c>
      <c r="V59" s="8"/>
      <c r="W59" s="2">
        <f t="shared" si="10"/>
        <v>10</v>
      </c>
      <c r="X59" s="22">
        <f t="shared" si="11"/>
        <v>8.3333333333333339</v>
      </c>
      <c r="Y59" s="22">
        <f t="shared" si="12"/>
        <v>21.666666666666668</v>
      </c>
      <c r="Z59" s="22">
        <f t="shared" si="19"/>
        <v>3</v>
      </c>
      <c r="AA59" s="25">
        <f t="shared" si="20"/>
        <v>11.333333333333334</v>
      </c>
      <c r="AB59" s="25">
        <f t="shared" si="21"/>
        <v>0</v>
      </c>
      <c r="AC59" s="25">
        <f t="shared" si="22"/>
        <v>4</v>
      </c>
      <c r="AD59" s="25">
        <f t="shared" si="23"/>
        <v>0</v>
      </c>
    </row>
    <row r="60" spans="1:30" ht="15.75" customHeight="1" x14ac:dyDescent="0.25">
      <c r="A60" s="2">
        <f t="shared" si="9"/>
        <v>59</v>
      </c>
      <c r="B60" s="9" t="s">
        <v>95</v>
      </c>
      <c r="C60" s="11">
        <v>1543734</v>
      </c>
      <c r="D60" s="2" t="s">
        <v>20</v>
      </c>
      <c r="E60" s="2">
        <v>13</v>
      </c>
      <c r="F60" s="13">
        <f t="shared" si="0"/>
        <v>10</v>
      </c>
      <c r="G60" s="13">
        <f t="shared" si="1"/>
        <v>50.000000000000036</v>
      </c>
      <c r="H60" s="2">
        <v>18</v>
      </c>
      <c r="I60" s="2">
        <v>0</v>
      </c>
      <c r="J60" s="2">
        <v>18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4</v>
      </c>
      <c r="Q60" s="2">
        <v>0</v>
      </c>
      <c r="R60" s="2">
        <v>0</v>
      </c>
      <c r="S60" s="2">
        <v>0</v>
      </c>
      <c r="T60" s="13">
        <f t="shared" ref="T60:T62" si="32">SUM(H60,L60,N60,P60,J60,R60)+INT(SUM(S60,K60,Q60,O60,M60,I60)/60)</f>
        <v>40</v>
      </c>
      <c r="U60" s="13">
        <f t="shared" ref="U60:U62" si="33">((SUM(S60,K60,Q60,O60,M60,I60)/60)-INT(SUM(S60,K60,Q60,O60,M60,I60)/60))*60</f>
        <v>0</v>
      </c>
      <c r="V60" s="8"/>
      <c r="W60" s="2">
        <f t="shared" si="10"/>
        <v>13</v>
      </c>
      <c r="X60" s="22">
        <f t="shared" si="11"/>
        <v>10.833333333333334</v>
      </c>
      <c r="Y60" s="22">
        <f t="shared" si="12"/>
        <v>18</v>
      </c>
      <c r="Z60" s="22">
        <f t="shared" si="19"/>
        <v>18</v>
      </c>
      <c r="AA60" s="25">
        <f t="shared" si="20"/>
        <v>0</v>
      </c>
      <c r="AB60" s="25">
        <f t="shared" si="21"/>
        <v>0</v>
      </c>
      <c r="AC60" s="25">
        <f t="shared" si="22"/>
        <v>4</v>
      </c>
      <c r="AD60" s="25">
        <f t="shared" si="23"/>
        <v>0</v>
      </c>
    </row>
    <row r="61" spans="1:30" ht="15.75" customHeight="1" x14ac:dyDescent="0.25">
      <c r="A61" s="2">
        <f t="shared" si="9"/>
        <v>60</v>
      </c>
      <c r="B61" s="9" t="s">
        <v>96</v>
      </c>
      <c r="C61" s="11">
        <v>2478550</v>
      </c>
      <c r="D61" s="2" t="s">
        <v>20</v>
      </c>
      <c r="E61" s="2">
        <v>8</v>
      </c>
      <c r="F61" s="13">
        <f t="shared" si="0"/>
        <v>6</v>
      </c>
      <c r="G61" s="13">
        <f t="shared" si="1"/>
        <v>40.000000000000014</v>
      </c>
      <c r="H61" s="2">
        <v>10</v>
      </c>
      <c r="I61" s="2">
        <v>0</v>
      </c>
      <c r="J61" s="2">
        <v>5</v>
      </c>
      <c r="K61" s="2">
        <v>0</v>
      </c>
      <c r="L61" s="2">
        <v>9</v>
      </c>
      <c r="M61" s="2">
        <v>0</v>
      </c>
      <c r="N61" s="2">
        <v>1</v>
      </c>
      <c r="O61" s="2">
        <v>0</v>
      </c>
      <c r="P61" s="2">
        <v>15</v>
      </c>
      <c r="Q61" s="2">
        <v>0</v>
      </c>
      <c r="R61" s="2">
        <v>0</v>
      </c>
      <c r="S61" s="2">
        <v>0</v>
      </c>
      <c r="T61" s="13">
        <f t="shared" si="32"/>
        <v>40</v>
      </c>
      <c r="U61" s="13">
        <f t="shared" si="33"/>
        <v>0</v>
      </c>
      <c r="V61" s="8"/>
      <c r="W61" s="2">
        <f t="shared" si="10"/>
        <v>8</v>
      </c>
      <c r="X61" s="22">
        <f t="shared" si="11"/>
        <v>6.666666666666667</v>
      </c>
      <c r="Y61" s="22">
        <f t="shared" si="12"/>
        <v>10</v>
      </c>
      <c r="Z61" s="22">
        <f t="shared" si="19"/>
        <v>5</v>
      </c>
      <c r="AA61" s="25">
        <f t="shared" si="20"/>
        <v>9</v>
      </c>
      <c r="AB61" s="25">
        <f t="shared" si="21"/>
        <v>1</v>
      </c>
      <c r="AC61" s="25">
        <f t="shared" si="22"/>
        <v>15</v>
      </c>
      <c r="AD61" s="25">
        <f t="shared" si="23"/>
        <v>0</v>
      </c>
    </row>
    <row r="62" spans="1:30" ht="15.75" customHeight="1" x14ac:dyDescent="0.25">
      <c r="A62" s="2">
        <f t="shared" si="9"/>
        <v>61</v>
      </c>
      <c r="B62" s="9" t="s">
        <v>97</v>
      </c>
      <c r="C62" s="11">
        <v>7413638</v>
      </c>
      <c r="D62" s="20" t="s">
        <v>98</v>
      </c>
      <c r="E62" s="2">
        <v>10</v>
      </c>
      <c r="F62" s="13">
        <f t="shared" si="0"/>
        <v>8</v>
      </c>
      <c r="G62" s="13">
        <f t="shared" si="1"/>
        <v>20.000000000000036</v>
      </c>
      <c r="H62" s="2">
        <v>13</v>
      </c>
      <c r="I62" s="2">
        <v>30</v>
      </c>
      <c r="J62" s="2">
        <v>3</v>
      </c>
      <c r="K62" s="2">
        <v>0</v>
      </c>
      <c r="L62" s="2">
        <v>3</v>
      </c>
      <c r="M62" s="2">
        <v>0</v>
      </c>
      <c r="N62" s="2">
        <v>0</v>
      </c>
      <c r="O62" s="2">
        <v>0</v>
      </c>
      <c r="P62" s="2">
        <v>0</v>
      </c>
      <c r="Q62" s="2">
        <v>30</v>
      </c>
      <c r="R62" s="2">
        <v>0</v>
      </c>
      <c r="S62" s="2">
        <v>0</v>
      </c>
      <c r="T62" s="13">
        <f t="shared" si="32"/>
        <v>20</v>
      </c>
      <c r="U62" s="13">
        <f t="shared" si="33"/>
        <v>0</v>
      </c>
      <c r="V62" s="8"/>
      <c r="W62" s="2">
        <f t="shared" si="10"/>
        <v>10</v>
      </c>
      <c r="X62" s="22">
        <f t="shared" si="11"/>
        <v>8.3333333333333339</v>
      </c>
      <c r="Y62" s="22">
        <f t="shared" si="12"/>
        <v>13.5</v>
      </c>
      <c r="Z62" s="22">
        <f t="shared" si="19"/>
        <v>3</v>
      </c>
      <c r="AA62" s="25">
        <f t="shared" si="20"/>
        <v>3</v>
      </c>
      <c r="AB62" s="25">
        <f t="shared" si="21"/>
        <v>0</v>
      </c>
      <c r="AC62" s="25">
        <f t="shared" si="22"/>
        <v>0.5</v>
      </c>
      <c r="AD62" s="25">
        <f t="shared" si="23"/>
        <v>0</v>
      </c>
    </row>
    <row r="63" spans="1:30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8"/>
    </row>
    <row r="64" spans="1:30" ht="15.75" customHeight="1" x14ac:dyDescent="0.25">
      <c r="A64" s="3"/>
      <c r="B64" s="3"/>
      <c r="C64" s="3"/>
      <c r="D64" s="21" t="s">
        <v>100</v>
      </c>
      <c r="E64" s="2">
        <f>SUM(E2:E62)</f>
        <v>743.5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8"/>
      <c r="W64" s="24">
        <f t="shared" ref="W64:AD64" si="34">SUM(W2:W62)</f>
        <v>743.5</v>
      </c>
      <c r="X64" s="24">
        <f t="shared" si="34"/>
        <v>619.58333333333326</v>
      </c>
      <c r="Y64" s="24">
        <f t="shared" si="34"/>
        <v>1303.2499999999998</v>
      </c>
      <c r="Z64" s="24">
        <f t="shared" si="34"/>
        <v>431.66666666666663</v>
      </c>
      <c r="AA64" s="24">
        <f t="shared" si="34"/>
        <v>342.26666666666659</v>
      </c>
      <c r="AB64" s="24">
        <f t="shared" si="34"/>
        <v>105.5</v>
      </c>
      <c r="AC64" s="24">
        <f t="shared" si="34"/>
        <v>184.23333333333332</v>
      </c>
      <c r="AD64" s="24">
        <f t="shared" si="34"/>
        <v>53.083333333333329</v>
      </c>
    </row>
    <row r="65" spans="1:30" ht="15.75" customHeight="1" x14ac:dyDescent="0.25">
      <c r="A65" s="3"/>
      <c r="B65" s="3"/>
      <c r="C65" s="3"/>
      <c r="D65" s="21" t="s">
        <v>101</v>
      </c>
      <c r="E65" s="3">
        <f>E64/A62</f>
        <v>12.188524590163935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8"/>
      <c r="W65" s="24">
        <f>W64/$A$62</f>
        <v>12.188524590163935</v>
      </c>
      <c r="X65" s="24">
        <f>X64/$A$62</f>
        <v>10.157103825136611</v>
      </c>
      <c r="Y65" s="24">
        <f>Y64/$A$62</f>
        <v>21.364754098360653</v>
      </c>
      <c r="Z65" s="24">
        <f>Z64/$A$62</f>
        <v>7.0765027322404368</v>
      </c>
      <c r="AA65" s="24">
        <f>AA64/$A$62</f>
        <v>5.6109289617486331</v>
      </c>
      <c r="AB65" s="24">
        <f t="shared" ref="AB65:AD65" si="35">AB64/$A$62</f>
        <v>1.7295081967213115</v>
      </c>
      <c r="AC65" s="24">
        <f t="shared" si="35"/>
        <v>3.0202185792349723</v>
      </c>
      <c r="AD65" s="24">
        <f t="shared" si="35"/>
        <v>0.87021857923497259</v>
      </c>
    </row>
    <row r="66" spans="1:30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8"/>
      <c r="W66" s="23">
        <f t="shared" ref="W66:AD66" si="36">MAX(W2:W62)</f>
        <v>20</v>
      </c>
      <c r="X66" s="23">
        <f t="shared" si="36"/>
        <v>16.666666666666668</v>
      </c>
      <c r="Y66" s="23">
        <f t="shared" si="36"/>
        <v>38</v>
      </c>
      <c r="Z66" s="23">
        <f t="shared" si="36"/>
        <v>19</v>
      </c>
      <c r="AA66" s="23">
        <f t="shared" si="36"/>
        <v>19</v>
      </c>
      <c r="AB66" s="23">
        <f t="shared" si="36"/>
        <v>20</v>
      </c>
      <c r="AC66" s="23">
        <f t="shared" si="36"/>
        <v>20</v>
      </c>
      <c r="AD66" s="23">
        <f t="shared" si="36"/>
        <v>4</v>
      </c>
    </row>
    <row r="67" spans="1:30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>
        <v>4</v>
      </c>
      <c r="L67" s="3">
        <v>8</v>
      </c>
      <c r="M67" s="3">
        <v>0</v>
      </c>
      <c r="P67" s="3"/>
      <c r="Q67" s="3"/>
      <c r="R67" s="3"/>
      <c r="S67" s="3"/>
      <c r="T67" s="3"/>
      <c r="U67" s="3"/>
      <c r="V67" s="8"/>
      <c r="W67" s="23">
        <f>MIN(W2:W62)</f>
        <v>4</v>
      </c>
      <c r="X67" s="23">
        <f t="shared" ref="X67:AD67" si="37">MIN(X2:X62)</f>
        <v>3.3333333333333335</v>
      </c>
      <c r="Y67" s="23">
        <f t="shared" si="37"/>
        <v>10</v>
      </c>
      <c r="Z67" s="23">
        <f t="shared" si="37"/>
        <v>0</v>
      </c>
      <c r="AA67" s="23">
        <f t="shared" si="37"/>
        <v>0</v>
      </c>
      <c r="AB67" s="23">
        <f t="shared" si="37"/>
        <v>0</v>
      </c>
      <c r="AC67" s="23">
        <f t="shared" si="37"/>
        <v>0</v>
      </c>
      <c r="AD67" s="23">
        <f t="shared" si="37"/>
        <v>0</v>
      </c>
    </row>
    <row r="68" spans="1:30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>
        <v>8</v>
      </c>
      <c r="L68" s="3">
        <v>16</v>
      </c>
      <c r="M68" s="3">
        <v>4</v>
      </c>
      <c r="P68" s="3"/>
      <c r="Q68" s="3"/>
      <c r="R68" s="3"/>
      <c r="S68" s="3"/>
      <c r="T68" s="3"/>
      <c r="U68" s="3"/>
      <c r="V68" s="8"/>
    </row>
    <row r="69" spans="1:30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>
        <v>12</v>
      </c>
      <c r="L69" s="3">
        <v>24</v>
      </c>
      <c r="M69" s="3">
        <v>8</v>
      </c>
      <c r="P69" s="3"/>
      <c r="Q69" s="3"/>
      <c r="R69" s="3"/>
      <c r="S69" s="3"/>
      <c r="T69" s="3"/>
      <c r="U69" s="3"/>
      <c r="V69" s="8"/>
    </row>
    <row r="70" spans="1:30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>
        <v>16</v>
      </c>
      <c r="L70" s="3">
        <v>32</v>
      </c>
      <c r="M70" s="3">
        <v>12</v>
      </c>
      <c r="P70" s="3"/>
      <c r="Q70" s="3"/>
      <c r="R70" s="3"/>
      <c r="S70" s="3"/>
      <c r="T70" s="3"/>
      <c r="U70" s="3"/>
      <c r="V70" s="8"/>
    </row>
    <row r="71" spans="1:30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>
        <v>20</v>
      </c>
      <c r="L71" s="3">
        <v>40</v>
      </c>
      <c r="M71" s="3">
        <v>16</v>
      </c>
      <c r="P71" s="3"/>
      <c r="Q71" s="3"/>
      <c r="R71" s="3"/>
      <c r="S71" s="3"/>
      <c r="T71" s="3"/>
      <c r="U71" s="3"/>
      <c r="V71" s="8"/>
    </row>
    <row r="72" spans="1:30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>
        <v>20</v>
      </c>
      <c r="N72" s="3"/>
      <c r="O72" s="3"/>
      <c r="P72" s="3"/>
      <c r="Q72" s="3"/>
      <c r="R72" s="3"/>
      <c r="S72" s="3"/>
      <c r="T72" s="3"/>
      <c r="U72" s="3"/>
      <c r="V72" s="8"/>
    </row>
    <row r="73" spans="1:30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8"/>
    </row>
    <row r="74" spans="1:30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8"/>
    </row>
    <row r="75" spans="1:30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8"/>
    </row>
    <row r="76" spans="1:30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8"/>
    </row>
    <row r="77" spans="1:30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8"/>
    </row>
    <row r="78" spans="1:30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8"/>
    </row>
    <row r="79" spans="1:30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8"/>
    </row>
    <row r="80" spans="1:30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8"/>
    </row>
    <row r="81" spans="1:22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8"/>
    </row>
    <row r="82" spans="1:22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8"/>
    </row>
    <row r="83" spans="1:22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8"/>
    </row>
    <row r="84" spans="1:22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8"/>
    </row>
    <row r="85" spans="1:22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8"/>
    </row>
    <row r="86" spans="1:22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8"/>
    </row>
    <row r="87" spans="1:22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8"/>
    </row>
    <row r="88" spans="1:22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8"/>
    </row>
    <row r="89" spans="1:22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8"/>
    </row>
    <row r="90" spans="1:22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8"/>
    </row>
    <row r="91" spans="1:22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8"/>
    </row>
    <row r="92" spans="1:22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8"/>
    </row>
    <row r="93" spans="1:22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8"/>
    </row>
    <row r="94" spans="1:22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8"/>
    </row>
    <row r="95" spans="1:22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8"/>
    </row>
    <row r="96" spans="1:22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8"/>
    </row>
    <row r="97" spans="1:22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8"/>
    </row>
    <row r="98" spans="1:22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8"/>
    </row>
    <row r="99" spans="1:22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8"/>
    </row>
    <row r="100" spans="1:22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8"/>
    </row>
    <row r="101" spans="1:22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8"/>
    </row>
    <row r="102" spans="1:22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8"/>
    </row>
    <row r="103" spans="1:22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8"/>
    </row>
    <row r="104" spans="1:22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8"/>
    </row>
    <row r="105" spans="1:22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8"/>
    </row>
    <row r="106" spans="1:22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8"/>
    </row>
    <row r="107" spans="1:22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8"/>
    </row>
    <row r="108" spans="1:22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8"/>
    </row>
    <row r="109" spans="1:22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8"/>
    </row>
    <row r="110" spans="1:22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8"/>
    </row>
    <row r="111" spans="1:22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8"/>
    </row>
    <row r="112" spans="1:22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8"/>
    </row>
    <row r="113" spans="1:22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8"/>
    </row>
    <row r="114" spans="1:22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8"/>
    </row>
    <row r="115" spans="1:22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8"/>
    </row>
    <row r="116" spans="1:22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8"/>
    </row>
    <row r="117" spans="1:22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8"/>
    </row>
    <row r="118" spans="1:22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8"/>
    </row>
    <row r="119" spans="1:22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8"/>
    </row>
    <row r="120" spans="1:22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8"/>
    </row>
    <row r="121" spans="1:22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8"/>
    </row>
    <row r="122" spans="1:22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8"/>
    </row>
    <row r="123" spans="1:22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8"/>
    </row>
    <row r="124" spans="1:22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8"/>
    </row>
    <row r="125" spans="1:22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8"/>
    </row>
    <row r="126" spans="1:22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8"/>
    </row>
    <row r="127" spans="1:22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8"/>
    </row>
    <row r="128" spans="1:22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8"/>
    </row>
    <row r="129" spans="1:22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8"/>
    </row>
    <row r="130" spans="1:22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8"/>
    </row>
    <row r="131" spans="1:22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8"/>
    </row>
    <row r="132" spans="1:22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8"/>
    </row>
    <row r="133" spans="1:22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8"/>
    </row>
    <row r="134" spans="1:22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8"/>
    </row>
    <row r="135" spans="1:22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8"/>
    </row>
    <row r="136" spans="1:22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8"/>
    </row>
    <row r="137" spans="1:22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8"/>
    </row>
    <row r="138" spans="1:22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8"/>
    </row>
    <row r="139" spans="1:22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8"/>
    </row>
    <row r="140" spans="1:22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8"/>
    </row>
    <row r="141" spans="1:22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8"/>
    </row>
    <row r="142" spans="1:22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8"/>
    </row>
    <row r="143" spans="1:22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8"/>
    </row>
    <row r="144" spans="1:22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8"/>
    </row>
    <row r="145" spans="1:22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8"/>
    </row>
    <row r="146" spans="1:22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8"/>
    </row>
    <row r="147" spans="1:22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8"/>
    </row>
    <row r="148" spans="1:22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8"/>
    </row>
    <row r="149" spans="1:22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8"/>
    </row>
    <row r="150" spans="1:22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8"/>
    </row>
    <row r="151" spans="1:22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8"/>
    </row>
    <row r="152" spans="1:22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8"/>
    </row>
    <row r="153" spans="1:22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8"/>
    </row>
    <row r="154" spans="1:22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8"/>
    </row>
    <row r="155" spans="1:22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8"/>
    </row>
    <row r="156" spans="1:22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8"/>
    </row>
    <row r="157" spans="1:22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8"/>
    </row>
    <row r="158" spans="1:22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8"/>
    </row>
    <row r="159" spans="1:22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8"/>
    </row>
    <row r="160" spans="1:22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8"/>
    </row>
    <row r="161" spans="1:22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8"/>
    </row>
    <row r="162" spans="1:22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8"/>
    </row>
    <row r="163" spans="1:22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8"/>
    </row>
    <row r="164" spans="1:22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8"/>
    </row>
    <row r="165" spans="1:22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8"/>
    </row>
    <row r="166" spans="1:22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8"/>
    </row>
    <row r="167" spans="1:22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8"/>
    </row>
    <row r="168" spans="1:22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8"/>
    </row>
    <row r="169" spans="1:22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8"/>
    </row>
    <row r="170" spans="1:22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8"/>
    </row>
    <row r="171" spans="1:22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8"/>
    </row>
    <row r="172" spans="1:22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8"/>
    </row>
    <row r="173" spans="1:22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8"/>
    </row>
    <row r="174" spans="1:22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8"/>
    </row>
    <row r="175" spans="1:22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8"/>
    </row>
    <row r="176" spans="1:22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8"/>
    </row>
    <row r="177" spans="1:22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8"/>
    </row>
    <row r="178" spans="1:22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8"/>
    </row>
    <row r="179" spans="1:22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8"/>
    </row>
    <row r="180" spans="1:22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8"/>
    </row>
    <row r="181" spans="1:22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8"/>
    </row>
    <row r="182" spans="1:22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8"/>
    </row>
    <row r="183" spans="1:22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8"/>
    </row>
    <row r="184" spans="1:22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8"/>
    </row>
    <row r="185" spans="1:22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8"/>
    </row>
    <row r="186" spans="1:22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8"/>
    </row>
    <row r="187" spans="1:22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8"/>
    </row>
    <row r="188" spans="1:22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8"/>
    </row>
    <row r="189" spans="1:22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8"/>
    </row>
    <row r="190" spans="1:22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8"/>
    </row>
    <row r="191" spans="1:22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8"/>
    </row>
    <row r="192" spans="1:22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8"/>
    </row>
    <row r="193" spans="1:22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8"/>
    </row>
    <row r="194" spans="1:22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8"/>
    </row>
    <row r="195" spans="1:22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8"/>
    </row>
    <row r="196" spans="1:22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8"/>
    </row>
    <row r="197" spans="1:22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8"/>
    </row>
    <row r="198" spans="1:22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8"/>
    </row>
    <row r="199" spans="1:22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8"/>
    </row>
    <row r="200" spans="1:22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8"/>
    </row>
    <row r="201" spans="1:22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8"/>
    </row>
    <row r="202" spans="1:22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8"/>
    </row>
    <row r="203" spans="1:22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8"/>
    </row>
    <row r="204" spans="1:22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8"/>
    </row>
    <row r="205" spans="1:22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8"/>
    </row>
    <row r="206" spans="1:22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8"/>
    </row>
    <row r="207" spans="1:22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8"/>
    </row>
    <row r="208" spans="1:22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8"/>
    </row>
    <row r="209" spans="1:22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8"/>
    </row>
    <row r="210" spans="1:22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8"/>
    </row>
    <row r="211" spans="1:22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8"/>
    </row>
    <row r="212" spans="1:22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8"/>
    </row>
    <row r="213" spans="1:22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8"/>
    </row>
    <row r="214" spans="1:22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8"/>
    </row>
    <row r="215" spans="1:22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8"/>
    </row>
    <row r="216" spans="1:22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8"/>
    </row>
    <row r="217" spans="1:22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8"/>
    </row>
    <row r="218" spans="1:22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8"/>
    </row>
    <row r="219" spans="1:22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8"/>
    </row>
    <row r="220" spans="1:22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8"/>
    </row>
    <row r="221" spans="1:22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8"/>
    </row>
    <row r="222" spans="1:22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8"/>
    </row>
    <row r="223" spans="1:22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8"/>
    </row>
    <row r="224" spans="1:22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8"/>
    </row>
    <row r="225" spans="1:22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8"/>
    </row>
    <row r="226" spans="1:22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8"/>
    </row>
    <row r="227" spans="1:22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8"/>
    </row>
    <row r="228" spans="1:22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8"/>
    </row>
    <row r="229" spans="1:22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8"/>
    </row>
    <row r="230" spans="1:22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8"/>
    </row>
    <row r="231" spans="1:22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8"/>
    </row>
    <row r="232" spans="1:22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8"/>
    </row>
    <row r="233" spans="1:22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8"/>
    </row>
    <row r="234" spans="1:22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8"/>
    </row>
    <row r="235" spans="1:22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8"/>
    </row>
    <row r="236" spans="1:22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8"/>
    </row>
    <row r="237" spans="1:22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8"/>
    </row>
    <row r="238" spans="1:22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8"/>
    </row>
    <row r="239" spans="1:22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8"/>
    </row>
    <row r="240" spans="1:22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8"/>
    </row>
    <row r="241" spans="1:22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8"/>
    </row>
    <row r="242" spans="1:22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8"/>
    </row>
    <row r="243" spans="1:22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8"/>
    </row>
    <row r="244" spans="1:22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8"/>
    </row>
    <row r="245" spans="1:22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8"/>
    </row>
    <row r="246" spans="1:22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8"/>
    </row>
    <row r="247" spans="1:22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8"/>
    </row>
    <row r="248" spans="1:22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8"/>
    </row>
    <row r="249" spans="1:22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8"/>
    </row>
    <row r="250" spans="1:22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8"/>
    </row>
    <row r="251" spans="1:22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8"/>
    </row>
    <row r="252" spans="1:22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8"/>
    </row>
    <row r="253" spans="1:22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8"/>
    </row>
    <row r="254" spans="1:22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8"/>
    </row>
    <row r="255" spans="1:22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8"/>
    </row>
    <row r="256" spans="1:22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8"/>
    </row>
    <row r="257" spans="1:22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8"/>
    </row>
    <row r="258" spans="1:22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8"/>
    </row>
    <row r="259" spans="1:22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8"/>
    </row>
    <row r="260" spans="1:22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8"/>
    </row>
    <row r="261" spans="1:22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8"/>
    </row>
    <row r="262" spans="1:22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8"/>
    </row>
    <row r="263" spans="1:22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8"/>
    </row>
    <row r="264" spans="1:22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8"/>
    </row>
    <row r="265" spans="1:22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8"/>
    </row>
    <row r="266" spans="1:22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8"/>
    </row>
    <row r="267" spans="1:22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8"/>
    </row>
    <row r="268" spans="1:22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8"/>
    </row>
    <row r="269" spans="1:22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8"/>
    </row>
    <row r="270" spans="1:22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8"/>
    </row>
    <row r="271" spans="1:22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8"/>
    </row>
    <row r="272" spans="1:22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8"/>
    </row>
    <row r="273" spans="1:22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8"/>
    </row>
    <row r="274" spans="1:22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8"/>
    </row>
    <row r="275" spans="1:22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8"/>
    </row>
    <row r="276" spans="1:22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8"/>
    </row>
    <row r="277" spans="1:22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8"/>
    </row>
    <row r="278" spans="1:22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8"/>
    </row>
    <row r="279" spans="1:22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8"/>
    </row>
    <row r="280" spans="1:22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8"/>
    </row>
    <row r="281" spans="1:22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8"/>
    </row>
    <row r="282" spans="1:22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8"/>
    </row>
    <row r="283" spans="1:22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8"/>
    </row>
    <row r="284" spans="1:22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8"/>
    </row>
    <row r="285" spans="1:22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8"/>
    </row>
    <row r="286" spans="1:22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8"/>
    </row>
    <row r="287" spans="1:22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8"/>
    </row>
    <row r="288" spans="1:22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8"/>
    </row>
    <row r="289" spans="1:22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8"/>
    </row>
    <row r="290" spans="1:22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8"/>
    </row>
    <row r="291" spans="1:22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8"/>
    </row>
    <row r="292" spans="1:22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8"/>
    </row>
    <row r="293" spans="1:22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8"/>
    </row>
    <row r="294" spans="1:22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8"/>
    </row>
    <row r="295" spans="1:22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8"/>
    </row>
    <row r="296" spans="1:22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8"/>
    </row>
    <row r="297" spans="1:22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8"/>
    </row>
    <row r="298" spans="1:22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8"/>
    </row>
    <row r="299" spans="1:22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8"/>
    </row>
    <row r="300" spans="1:22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8"/>
    </row>
    <row r="301" spans="1:22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8"/>
    </row>
    <row r="302" spans="1:22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8"/>
    </row>
    <row r="303" spans="1:22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8"/>
    </row>
    <row r="304" spans="1:22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8"/>
    </row>
    <row r="305" spans="1:22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8"/>
    </row>
    <row r="306" spans="1:22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8"/>
    </row>
    <row r="307" spans="1:22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8"/>
    </row>
    <row r="308" spans="1:22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8"/>
    </row>
    <row r="309" spans="1:22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8"/>
    </row>
    <row r="310" spans="1:22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8"/>
    </row>
    <row r="311" spans="1:22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8"/>
    </row>
    <row r="312" spans="1:22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8"/>
    </row>
    <row r="313" spans="1:22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8"/>
    </row>
    <row r="314" spans="1:22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8"/>
    </row>
    <row r="315" spans="1:22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8"/>
    </row>
    <row r="316" spans="1:22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8"/>
    </row>
    <row r="317" spans="1:22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8"/>
    </row>
    <row r="318" spans="1:22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8"/>
    </row>
    <row r="319" spans="1:22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8"/>
    </row>
    <row r="320" spans="1:22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8"/>
    </row>
    <row r="321" spans="1:22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8"/>
    </row>
    <row r="322" spans="1:22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8"/>
    </row>
    <row r="323" spans="1:22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8"/>
    </row>
    <row r="324" spans="1:22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8"/>
    </row>
    <row r="325" spans="1:22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8"/>
    </row>
    <row r="326" spans="1:22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8"/>
    </row>
    <row r="327" spans="1:22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8"/>
    </row>
    <row r="328" spans="1:22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8"/>
    </row>
    <row r="329" spans="1:22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8"/>
    </row>
    <row r="330" spans="1:22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8"/>
    </row>
    <row r="331" spans="1:22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8"/>
    </row>
    <row r="332" spans="1:22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8"/>
    </row>
    <row r="333" spans="1:22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8"/>
    </row>
    <row r="334" spans="1:22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8"/>
    </row>
    <row r="335" spans="1:22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8"/>
    </row>
    <row r="336" spans="1:22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8"/>
    </row>
    <row r="337" spans="1:22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8"/>
    </row>
    <row r="338" spans="1:22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8"/>
    </row>
    <row r="339" spans="1:22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8"/>
    </row>
    <row r="340" spans="1:22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8"/>
    </row>
    <row r="341" spans="1:22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8"/>
    </row>
    <row r="342" spans="1:22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8"/>
    </row>
    <row r="343" spans="1:22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8"/>
    </row>
    <row r="344" spans="1:22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8"/>
    </row>
    <row r="345" spans="1:22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8"/>
    </row>
    <row r="346" spans="1:22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8"/>
    </row>
    <row r="347" spans="1:22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8"/>
    </row>
    <row r="348" spans="1:22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8"/>
    </row>
    <row r="349" spans="1:22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8"/>
    </row>
    <row r="350" spans="1:22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8"/>
    </row>
    <row r="351" spans="1:22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8"/>
    </row>
    <row r="352" spans="1:22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8"/>
    </row>
    <row r="353" spans="1:22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8"/>
    </row>
    <row r="354" spans="1:22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8"/>
    </row>
    <row r="355" spans="1:22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8"/>
    </row>
    <row r="356" spans="1:22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8"/>
    </row>
    <row r="357" spans="1:22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8"/>
    </row>
    <row r="358" spans="1:22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8"/>
    </row>
    <row r="359" spans="1:22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8"/>
    </row>
    <row r="360" spans="1:22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8"/>
    </row>
    <row r="361" spans="1:22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8"/>
    </row>
    <row r="362" spans="1:22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8"/>
    </row>
    <row r="363" spans="1:22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8"/>
    </row>
    <row r="364" spans="1:22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8"/>
    </row>
    <row r="365" spans="1:22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8"/>
    </row>
    <row r="366" spans="1:22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8"/>
    </row>
    <row r="367" spans="1:22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8"/>
    </row>
    <row r="368" spans="1:22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8"/>
    </row>
    <row r="369" spans="1:22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8"/>
    </row>
    <row r="370" spans="1:22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8"/>
    </row>
    <row r="371" spans="1:22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8"/>
    </row>
    <row r="372" spans="1:22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8"/>
    </row>
    <row r="373" spans="1:22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8"/>
    </row>
    <row r="374" spans="1:22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8"/>
    </row>
    <row r="375" spans="1:22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8"/>
    </row>
    <row r="376" spans="1:22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8"/>
    </row>
    <row r="377" spans="1:22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8"/>
    </row>
    <row r="378" spans="1:22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8"/>
    </row>
    <row r="379" spans="1:22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8"/>
    </row>
    <row r="380" spans="1:22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8"/>
    </row>
    <row r="381" spans="1:22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8"/>
    </row>
    <row r="382" spans="1:22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8"/>
    </row>
    <row r="383" spans="1:22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8"/>
    </row>
    <row r="384" spans="1:22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8"/>
    </row>
    <row r="385" spans="1:22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8"/>
    </row>
    <row r="386" spans="1:22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8"/>
    </row>
    <row r="387" spans="1:22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8"/>
    </row>
    <row r="388" spans="1:22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8"/>
    </row>
    <row r="389" spans="1:22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8"/>
    </row>
    <row r="390" spans="1:22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8"/>
    </row>
    <row r="391" spans="1:22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8"/>
    </row>
    <row r="392" spans="1:22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8"/>
    </row>
    <row r="393" spans="1:22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8"/>
    </row>
    <row r="394" spans="1:22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8"/>
    </row>
    <row r="395" spans="1:22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8"/>
    </row>
    <row r="396" spans="1:22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8"/>
    </row>
    <row r="397" spans="1:22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8"/>
    </row>
    <row r="398" spans="1:22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8"/>
    </row>
    <row r="399" spans="1:22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8"/>
    </row>
    <row r="400" spans="1:22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8"/>
    </row>
    <row r="401" spans="1:22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8"/>
    </row>
    <row r="402" spans="1:22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8"/>
    </row>
    <row r="403" spans="1:22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8"/>
    </row>
    <row r="404" spans="1:22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8"/>
    </row>
    <row r="405" spans="1:22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8"/>
    </row>
    <row r="406" spans="1:22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8"/>
    </row>
    <row r="407" spans="1:22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8"/>
    </row>
    <row r="408" spans="1:22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8"/>
    </row>
    <row r="409" spans="1:22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8"/>
    </row>
    <row r="410" spans="1:22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8"/>
    </row>
    <row r="411" spans="1:22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8"/>
    </row>
    <row r="412" spans="1:22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8"/>
    </row>
    <row r="413" spans="1:22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8"/>
    </row>
    <row r="414" spans="1:22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8"/>
    </row>
    <row r="415" spans="1:22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8"/>
    </row>
    <row r="416" spans="1:22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8"/>
    </row>
    <row r="417" spans="1:22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8"/>
    </row>
    <row r="418" spans="1:22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8"/>
    </row>
    <row r="419" spans="1:22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8"/>
    </row>
    <row r="420" spans="1:22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8"/>
    </row>
    <row r="421" spans="1:22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8"/>
    </row>
    <row r="422" spans="1:22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8"/>
    </row>
    <row r="423" spans="1:22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8"/>
    </row>
    <row r="424" spans="1:22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8"/>
    </row>
    <row r="425" spans="1:22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8"/>
    </row>
    <row r="426" spans="1:22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8"/>
    </row>
    <row r="427" spans="1:22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8"/>
    </row>
    <row r="428" spans="1:22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8"/>
    </row>
    <row r="429" spans="1:22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8"/>
    </row>
    <row r="430" spans="1:22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8"/>
    </row>
    <row r="431" spans="1:22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8"/>
    </row>
    <row r="432" spans="1:22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8"/>
    </row>
    <row r="433" spans="1:22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8"/>
    </row>
    <row r="434" spans="1:22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8"/>
    </row>
    <row r="435" spans="1:22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8"/>
    </row>
    <row r="436" spans="1:22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8"/>
    </row>
    <row r="437" spans="1:22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8"/>
    </row>
    <row r="438" spans="1:22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8"/>
    </row>
    <row r="439" spans="1:22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8"/>
    </row>
    <row r="440" spans="1:22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8"/>
    </row>
    <row r="441" spans="1:22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8"/>
    </row>
    <row r="442" spans="1:22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8"/>
    </row>
    <row r="443" spans="1:22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8"/>
    </row>
    <row r="444" spans="1:22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8"/>
    </row>
    <row r="445" spans="1:22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8"/>
    </row>
    <row r="446" spans="1:22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8"/>
    </row>
    <row r="447" spans="1:22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8"/>
    </row>
    <row r="448" spans="1:22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8"/>
    </row>
    <row r="449" spans="1:22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8"/>
    </row>
    <row r="450" spans="1:22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8"/>
    </row>
    <row r="451" spans="1:22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8"/>
    </row>
    <row r="452" spans="1:22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8"/>
    </row>
    <row r="453" spans="1:22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8"/>
    </row>
    <row r="454" spans="1:22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8"/>
    </row>
    <row r="455" spans="1:22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8"/>
    </row>
    <row r="456" spans="1:22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8"/>
    </row>
    <row r="457" spans="1:22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8"/>
    </row>
    <row r="458" spans="1:22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8"/>
    </row>
    <row r="459" spans="1:22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8"/>
    </row>
    <row r="460" spans="1:22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8"/>
    </row>
    <row r="461" spans="1:22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8"/>
    </row>
    <row r="462" spans="1:22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8"/>
    </row>
    <row r="463" spans="1:22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8"/>
    </row>
    <row r="464" spans="1:22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8"/>
    </row>
    <row r="465" spans="1:22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8"/>
    </row>
    <row r="466" spans="1:22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8"/>
    </row>
    <row r="467" spans="1:22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8"/>
    </row>
    <row r="468" spans="1:22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8"/>
    </row>
    <row r="469" spans="1:22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8"/>
    </row>
    <row r="470" spans="1:22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8"/>
    </row>
    <row r="471" spans="1:22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8"/>
    </row>
    <row r="472" spans="1:22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8"/>
    </row>
    <row r="473" spans="1:22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8"/>
    </row>
    <row r="474" spans="1:22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8"/>
    </row>
    <row r="475" spans="1:22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8"/>
    </row>
    <row r="476" spans="1:22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8"/>
    </row>
    <row r="477" spans="1:22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8"/>
    </row>
    <row r="478" spans="1:22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8"/>
    </row>
    <row r="479" spans="1:22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8"/>
    </row>
    <row r="480" spans="1:22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8"/>
    </row>
    <row r="481" spans="1:22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8"/>
    </row>
    <row r="482" spans="1:22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8"/>
    </row>
    <row r="483" spans="1:22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8"/>
    </row>
    <row r="484" spans="1:22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8"/>
    </row>
    <row r="485" spans="1:22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8"/>
    </row>
    <row r="486" spans="1:22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8"/>
    </row>
    <row r="487" spans="1:22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8"/>
    </row>
    <row r="488" spans="1:22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8"/>
    </row>
    <row r="489" spans="1:22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8"/>
    </row>
    <row r="490" spans="1:22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8"/>
    </row>
    <row r="491" spans="1:22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8"/>
    </row>
    <row r="492" spans="1:22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8"/>
    </row>
    <row r="493" spans="1:22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8"/>
    </row>
    <row r="494" spans="1:22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8"/>
    </row>
    <row r="495" spans="1:22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8"/>
    </row>
    <row r="496" spans="1:22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8"/>
    </row>
    <row r="497" spans="1:22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8"/>
    </row>
    <row r="498" spans="1:22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8"/>
    </row>
    <row r="499" spans="1:22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8"/>
    </row>
    <row r="500" spans="1:22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8"/>
    </row>
    <row r="501" spans="1:22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8"/>
    </row>
    <row r="502" spans="1:22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8"/>
    </row>
    <row r="503" spans="1:22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8"/>
    </row>
    <row r="504" spans="1:22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8"/>
    </row>
    <row r="505" spans="1:22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8"/>
    </row>
    <row r="506" spans="1:22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8"/>
    </row>
    <row r="507" spans="1:22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8"/>
    </row>
    <row r="508" spans="1:22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8"/>
    </row>
    <row r="509" spans="1:22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8"/>
    </row>
    <row r="510" spans="1:22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8"/>
    </row>
    <row r="511" spans="1:22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8"/>
    </row>
    <row r="512" spans="1:22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8"/>
    </row>
    <row r="513" spans="1:22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8"/>
    </row>
    <row r="514" spans="1:22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8"/>
    </row>
    <row r="515" spans="1:22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8"/>
    </row>
    <row r="516" spans="1:22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8"/>
    </row>
    <row r="517" spans="1:22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8"/>
    </row>
    <row r="518" spans="1:22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8"/>
    </row>
    <row r="519" spans="1:22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8"/>
    </row>
    <row r="520" spans="1:22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8"/>
    </row>
    <row r="521" spans="1:22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8"/>
    </row>
    <row r="522" spans="1:22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8"/>
    </row>
    <row r="523" spans="1:22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8"/>
    </row>
    <row r="524" spans="1:22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8"/>
    </row>
    <row r="525" spans="1:22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8"/>
    </row>
    <row r="526" spans="1:22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8"/>
    </row>
    <row r="527" spans="1:22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8"/>
    </row>
    <row r="528" spans="1:22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8"/>
    </row>
    <row r="529" spans="1:22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8"/>
    </row>
    <row r="530" spans="1:22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8"/>
    </row>
    <row r="531" spans="1:22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8"/>
    </row>
    <row r="532" spans="1:22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8"/>
    </row>
    <row r="533" spans="1:22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8"/>
    </row>
    <row r="534" spans="1:22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8"/>
    </row>
    <row r="535" spans="1:22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8"/>
    </row>
    <row r="536" spans="1:22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8"/>
    </row>
    <row r="537" spans="1:22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8"/>
    </row>
    <row r="538" spans="1:22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8"/>
    </row>
    <row r="539" spans="1:22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8"/>
    </row>
    <row r="540" spans="1:22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8"/>
    </row>
    <row r="541" spans="1:22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8"/>
    </row>
    <row r="542" spans="1:22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8"/>
    </row>
    <row r="543" spans="1:22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8"/>
    </row>
    <row r="544" spans="1:22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8"/>
    </row>
    <row r="545" spans="1:22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8"/>
    </row>
    <row r="546" spans="1:22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8"/>
    </row>
    <row r="547" spans="1:22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8"/>
    </row>
    <row r="548" spans="1:22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8"/>
    </row>
    <row r="549" spans="1:22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8"/>
    </row>
    <row r="550" spans="1:22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8"/>
    </row>
    <row r="551" spans="1:22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8"/>
    </row>
    <row r="552" spans="1:22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8"/>
    </row>
    <row r="553" spans="1:22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8"/>
    </row>
    <row r="554" spans="1:22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8"/>
    </row>
    <row r="555" spans="1:22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8"/>
    </row>
    <row r="556" spans="1:22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8"/>
    </row>
    <row r="557" spans="1:22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8"/>
    </row>
    <row r="558" spans="1:22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8"/>
    </row>
    <row r="559" spans="1:22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8"/>
    </row>
    <row r="560" spans="1:22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8"/>
    </row>
    <row r="561" spans="1:22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8"/>
    </row>
    <row r="562" spans="1:22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8"/>
    </row>
    <row r="563" spans="1:22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8"/>
    </row>
    <row r="564" spans="1:22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8"/>
    </row>
    <row r="565" spans="1:22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8"/>
    </row>
    <row r="566" spans="1:22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8"/>
    </row>
    <row r="567" spans="1:22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8"/>
    </row>
    <row r="568" spans="1:22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8"/>
    </row>
    <row r="569" spans="1:22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8"/>
    </row>
    <row r="570" spans="1:22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8"/>
    </row>
    <row r="571" spans="1:22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8"/>
    </row>
    <row r="572" spans="1:22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8"/>
    </row>
    <row r="573" spans="1:22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8"/>
    </row>
    <row r="574" spans="1:22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8"/>
    </row>
    <row r="575" spans="1:22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8"/>
    </row>
    <row r="576" spans="1:22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8"/>
    </row>
    <row r="577" spans="1:22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8"/>
    </row>
    <row r="578" spans="1:22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8"/>
    </row>
    <row r="579" spans="1:22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8"/>
    </row>
    <row r="580" spans="1:22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8"/>
    </row>
    <row r="581" spans="1:22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8"/>
    </row>
    <row r="582" spans="1:22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8"/>
    </row>
    <row r="583" spans="1:22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8"/>
    </row>
    <row r="584" spans="1:22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8"/>
    </row>
    <row r="585" spans="1:22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8"/>
    </row>
    <row r="586" spans="1:22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8"/>
    </row>
    <row r="587" spans="1:22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8"/>
    </row>
    <row r="588" spans="1:22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8"/>
    </row>
    <row r="589" spans="1:22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8"/>
    </row>
    <row r="590" spans="1:22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8"/>
    </row>
    <row r="591" spans="1:22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8"/>
    </row>
    <row r="592" spans="1:22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8"/>
    </row>
    <row r="593" spans="1:22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8"/>
    </row>
    <row r="594" spans="1:22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8"/>
    </row>
    <row r="595" spans="1:22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8"/>
    </row>
    <row r="596" spans="1:22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8"/>
    </row>
    <row r="597" spans="1:22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8"/>
    </row>
    <row r="598" spans="1:22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8"/>
    </row>
    <row r="599" spans="1:22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8"/>
    </row>
    <row r="600" spans="1:22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8"/>
    </row>
    <row r="601" spans="1:22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8"/>
    </row>
    <row r="602" spans="1:22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8"/>
    </row>
    <row r="603" spans="1:22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8"/>
    </row>
    <row r="604" spans="1:22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8"/>
    </row>
    <row r="605" spans="1:22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8"/>
    </row>
    <row r="606" spans="1:22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8"/>
    </row>
    <row r="607" spans="1:22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8"/>
    </row>
    <row r="608" spans="1:22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8"/>
    </row>
    <row r="609" spans="1:22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8"/>
    </row>
    <row r="610" spans="1:22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8"/>
    </row>
    <row r="611" spans="1:22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8"/>
    </row>
    <row r="612" spans="1:22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8"/>
    </row>
    <row r="613" spans="1:22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8"/>
    </row>
    <row r="614" spans="1:22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8"/>
    </row>
    <row r="615" spans="1:22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8"/>
    </row>
    <row r="616" spans="1:22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8"/>
    </row>
    <row r="617" spans="1:22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8"/>
    </row>
    <row r="618" spans="1:22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8"/>
    </row>
    <row r="619" spans="1:22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8"/>
    </row>
    <row r="620" spans="1:22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8"/>
    </row>
    <row r="621" spans="1:22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8"/>
    </row>
    <row r="622" spans="1:22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8"/>
    </row>
    <row r="623" spans="1:22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8"/>
    </row>
    <row r="624" spans="1:22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8"/>
    </row>
    <row r="625" spans="1:22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8"/>
    </row>
    <row r="626" spans="1:22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8"/>
    </row>
    <row r="627" spans="1:22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8"/>
    </row>
    <row r="628" spans="1:22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8"/>
    </row>
    <row r="629" spans="1:22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8"/>
    </row>
    <row r="630" spans="1:22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8"/>
    </row>
    <row r="631" spans="1:22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8"/>
    </row>
    <row r="632" spans="1:22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8"/>
    </row>
    <row r="633" spans="1:22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8"/>
    </row>
    <row r="634" spans="1:22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8"/>
    </row>
    <row r="635" spans="1:22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8"/>
    </row>
    <row r="636" spans="1:22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8"/>
    </row>
    <row r="637" spans="1:22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8"/>
    </row>
    <row r="638" spans="1:22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8"/>
    </row>
    <row r="639" spans="1:22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8"/>
    </row>
    <row r="640" spans="1:22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8"/>
    </row>
    <row r="641" spans="1:22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8"/>
    </row>
    <row r="642" spans="1:22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8"/>
    </row>
    <row r="643" spans="1:22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8"/>
    </row>
    <row r="644" spans="1:22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8"/>
    </row>
    <row r="645" spans="1:22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8"/>
    </row>
    <row r="646" spans="1:22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8"/>
    </row>
    <row r="647" spans="1:22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8"/>
    </row>
    <row r="648" spans="1:22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8"/>
    </row>
    <row r="649" spans="1:22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8"/>
    </row>
    <row r="650" spans="1:22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8"/>
    </row>
    <row r="651" spans="1:22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8"/>
    </row>
    <row r="652" spans="1:22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8"/>
    </row>
    <row r="653" spans="1:22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8"/>
    </row>
    <row r="654" spans="1:22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8"/>
    </row>
    <row r="655" spans="1:22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8"/>
    </row>
    <row r="656" spans="1:22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8"/>
    </row>
    <row r="657" spans="1:22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8"/>
    </row>
    <row r="658" spans="1:22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8"/>
    </row>
    <row r="659" spans="1:22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8"/>
    </row>
    <row r="660" spans="1:22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8"/>
    </row>
    <row r="661" spans="1:22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8"/>
    </row>
    <row r="662" spans="1:22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8"/>
    </row>
    <row r="663" spans="1:22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8"/>
    </row>
    <row r="664" spans="1:22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8"/>
    </row>
    <row r="665" spans="1:22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8"/>
    </row>
    <row r="666" spans="1:22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8"/>
    </row>
    <row r="667" spans="1:22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8"/>
    </row>
    <row r="668" spans="1:22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8"/>
    </row>
    <row r="669" spans="1:22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8"/>
    </row>
    <row r="670" spans="1:22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8"/>
    </row>
    <row r="671" spans="1:22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8"/>
    </row>
    <row r="672" spans="1:22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8"/>
    </row>
    <row r="673" spans="1:22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8"/>
    </row>
    <row r="674" spans="1:22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8"/>
    </row>
    <row r="675" spans="1:22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8"/>
    </row>
    <row r="676" spans="1:22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8"/>
    </row>
    <row r="677" spans="1:22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8"/>
    </row>
    <row r="678" spans="1:22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8"/>
    </row>
    <row r="679" spans="1:22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8"/>
    </row>
    <row r="680" spans="1:22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8"/>
    </row>
    <row r="681" spans="1:22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8"/>
    </row>
    <row r="682" spans="1:22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8"/>
    </row>
    <row r="683" spans="1:22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8"/>
    </row>
    <row r="684" spans="1:22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8"/>
    </row>
    <row r="685" spans="1:22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8"/>
    </row>
    <row r="686" spans="1:22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8"/>
    </row>
    <row r="687" spans="1:22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8"/>
    </row>
    <row r="688" spans="1:22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8"/>
    </row>
    <row r="689" spans="1:22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8"/>
    </row>
    <row r="690" spans="1:22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8"/>
    </row>
    <row r="691" spans="1:22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8"/>
    </row>
    <row r="692" spans="1:22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8"/>
    </row>
    <row r="693" spans="1:22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8"/>
    </row>
    <row r="694" spans="1:22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8"/>
    </row>
    <row r="695" spans="1:22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8"/>
    </row>
    <row r="696" spans="1:22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8"/>
    </row>
    <row r="697" spans="1:22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8"/>
    </row>
    <row r="698" spans="1:22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8"/>
    </row>
    <row r="699" spans="1:22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8"/>
    </row>
    <row r="700" spans="1:22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8"/>
    </row>
    <row r="701" spans="1:22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8"/>
    </row>
    <row r="702" spans="1:22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8"/>
    </row>
    <row r="703" spans="1:22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8"/>
    </row>
    <row r="704" spans="1:22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8"/>
    </row>
    <row r="705" spans="1:22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8"/>
    </row>
    <row r="706" spans="1:22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8"/>
    </row>
    <row r="707" spans="1:22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8"/>
    </row>
    <row r="708" spans="1:22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8"/>
    </row>
    <row r="709" spans="1:22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8"/>
    </row>
    <row r="710" spans="1:22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8"/>
    </row>
    <row r="711" spans="1:22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8"/>
    </row>
    <row r="712" spans="1:22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8"/>
    </row>
    <row r="713" spans="1:22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8"/>
    </row>
    <row r="714" spans="1:22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8"/>
    </row>
    <row r="715" spans="1:22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8"/>
    </row>
    <row r="716" spans="1:22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8"/>
    </row>
    <row r="717" spans="1:22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8"/>
    </row>
    <row r="718" spans="1:22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8"/>
    </row>
    <row r="719" spans="1:22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8"/>
    </row>
    <row r="720" spans="1:22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8"/>
    </row>
    <row r="721" spans="1:22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8"/>
    </row>
    <row r="722" spans="1:22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8"/>
    </row>
    <row r="723" spans="1:22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8"/>
    </row>
    <row r="724" spans="1:22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8"/>
    </row>
    <row r="725" spans="1:22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8"/>
    </row>
    <row r="726" spans="1:22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8"/>
    </row>
    <row r="727" spans="1:22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8"/>
    </row>
    <row r="728" spans="1:22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8"/>
    </row>
    <row r="729" spans="1:22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8"/>
    </row>
    <row r="730" spans="1:22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8"/>
    </row>
    <row r="731" spans="1:22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8"/>
    </row>
    <row r="732" spans="1:22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8"/>
    </row>
    <row r="733" spans="1:22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8"/>
    </row>
    <row r="734" spans="1:22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8"/>
    </row>
    <row r="735" spans="1:22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8"/>
    </row>
    <row r="736" spans="1:22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8"/>
    </row>
    <row r="737" spans="1:22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8"/>
    </row>
    <row r="738" spans="1:22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8"/>
    </row>
    <row r="739" spans="1:22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8"/>
    </row>
    <row r="740" spans="1:22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8"/>
    </row>
    <row r="741" spans="1:22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8"/>
    </row>
    <row r="742" spans="1:22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8"/>
    </row>
    <row r="743" spans="1:22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8"/>
    </row>
    <row r="744" spans="1:22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8"/>
    </row>
    <row r="745" spans="1:22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8"/>
    </row>
    <row r="746" spans="1:22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8"/>
    </row>
    <row r="747" spans="1:22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8"/>
    </row>
    <row r="748" spans="1:22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8"/>
    </row>
    <row r="749" spans="1:22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8"/>
    </row>
    <row r="750" spans="1:22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8"/>
    </row>
    <row r="751" spans="1:22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8"/>
    </row>
    <row r="752" spans="1:22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8"/>
    </row>
    <row r="753" spans="1:22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8"/>
    </row>
    <row r="754" spans="1:22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8"/>
    </row>
    <row r="755" spans="1:22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8"/>
    </row>
    <row r="756" spans="1:22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8"/>
    </row>
    <row r="757" spans="1:22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8"/>
    </row>
    <row r="758" spans="1:22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8"/>
    </row>
    <row r="759" spans="1:22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8"/>
    </row>
    <row r="760" spans="1:22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8"/>
    </row>
    <row r="761" spans="1:22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8"/>
    </row>
    <row r="762" spans="1:22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8"/>
    </row>
    <row r="763" spans="1:22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8"/>
    </row>
    <row r="764" spans="1:22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8"/>
    </row>
    <row r="765" spans="1:22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8"/>
    </row>
    <row r="766" spans="1:22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8"/>
    </row>
    <row r="767" spans="1:22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8"/>
    </row>
    <row r="768" spans="1:22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8"/>
    </row>
    <row r="769" spans="1:22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8"/>
    </row>
    <row r="770" spans="1:22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8"/>
    </row>
    <row r="771" spans="1:22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8"/>
    </row>
    <row r="772" spans="1:22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8"/>
    </row>
    <row r="773" spans="1:22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8"/>
    </row>
    <row r="774" spans="1:22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8"/>
    </row>
    <row r="775" spans="1:22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8"/>
    </row>
    <row r="776" spans="1:22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8"/>
    </row>
    <row r="777" spans="1:22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8"/>
    </row>
    <row r="778" spans="1:22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8"/>
    </row>
    <row r="779" spans="1:22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8"/>
    </row>
    <row r="780" spans="1:22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8"/>
    </row>
    <row r="781" spans="1:22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8"/>
    </row>
    <row r="782" spans="1:22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8"/>
    </row>
    <row r="783" spans="1:22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8"/>
    </row>
    <row r="784" spans="1:22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8"/>
    </row>
    <row r="785" spans="1:22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8"/>
    </row>
    <row r="786" spans="1:22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8"/>
    </row>
    <row r="787" spans="1:22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8"/>
    </row>
    <row r="788" spans="1:22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8"/>
    </row>
    <row r="789" spans="1:22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8"/>
    </row>
    <row r="790" spans="1:22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8"/>
    </row>
    <row r="791" spans="1:22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8"/>
    </row>
    <row r="792" spans="1:22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8"/>
    </row>
    <row r="793" spans="1:22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8"/>
    </row>
    <row r="794" spans="1:22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8"/>
    </row>
    <row r="795" spans="1:22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8"/>
    </row>
    <row r="796" spans="1:22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8"/>
    </row>
    <row r="797" spans="1:22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8"/>
    </row>
    <row r="798" spans="1:22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8"/>
    </row>
    <row r="799" spans="1:22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8"/>
    </row>
    <row r="800" spans="1:22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8"/>
    </row>
    <row r="801" spans="1:22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8"/>
    </row>
    <row r="802" spans="1:22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8"/>
    </row>
    <row r="803" spans="1:22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8"/>
    </row>
    <row r="804" spans="1:22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8"/>
    </row>
    <row r="805" spans="1:22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8"/>
    </row>
    <row r="806" spans="1:22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8"/>
    </row>
    <row r="807" spans="1:22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8"/>
    </row>
    <row r="808" spans="1:22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8"/>
    </row>
    <row r="809" spans="1:22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8"/>
    </row>
    <row r="810" spans="1:22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8"/>
    </row>
    <row r="811" spans="1:22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8"/>
    </row>
    <row r="812" spans="1:22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8"/>
    </row>
    <row r="813" spans="1:22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8"/>
    </row>
    <row r="814" spans="1:22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8"/>
    </row>
    <row r="815" spans="1:22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8"/>
    </row>
    <row r="816" spans="1:22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8"/>
    </row>
    <row r="817" spans="1:22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8"/>
    </row>
    <row r="818" spans="1:22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8"/>
    </row>
    <row r="819" spans="1:22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8"/>
    </row>
    <row r="820" spans="1:22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8"/>
    </row>
    <row r="821" spans="1:22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8"/>
    </row>
    <row r="822" spans="1:22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8"/>
    </row>
    <row r="823" spans="1:22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8"/>
    </row>
    <row r="824" spans="1:22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8"/>
    </row>
    <row r="825" spans="1:22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8"/>
    </row>
    <row r="826" spans="1:22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8"/>
    </row>
    <row r="827" spans="1:22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8"/>
    </row>
    <row r="828" spans="1:22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8"/>
    </row>
    <row r="829" spans="1:22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8"/>
    </row>
    <row r="830" spans="1:22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8"/>
    </row>
    <row r="831" spans="1:22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8"/>
    </row>
    <row r="832" spans="1:22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8"/>
    </row>
    <row r="833" spans="1:22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8"/>
    </row>
    <row r="834" spans="1:22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8"/>
    </row>
    <row r="835" spans="1:22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8"/>
    </row>
    <row r="836" spans="1:22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8"/>
    </row>
    <row r="837" spans="1:22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8"/>
    </row>
    <row r="838" spans="1:22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8"/>
    </row>
    <row r="839" spans="1:22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8"/>
    </row>
    <row r="840" spans="1:22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8"/>
    </row>
    <row r="841" spans="1:22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8"/>
    </row>
    <row r="842" spans="1:22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8"/>
    </row>
    <row r="843" spans="1:22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8"/>
    </row>
    <row r="844" spans="1:22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8"/>
    </row>
    <row r="845" spans="1:22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8"/>
    </row>
    <row r="846" spans="1:22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8"/>
    </row>
    <row r="847" spans="1:22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8"/>
    </row>
    <row r="848" spans="1:22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8"/>
    </row>
    <row r="849" spans="1:22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8"/>
    </row>
    <row r="850" spans="1:22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8"/>
    </row>
    <row r="851" spans="1:22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8"/>
    </row>
    <row r="852" spans="1:22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8"/>
    </row>
    <row r="853" spans="1:22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8"/>
    </row>
    <row r="854" spans="1:22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8"/>
    </row>
    <row r="855" spans="1:22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8"/>
    </row>
    <row r="856" spans="1:22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8"/>
    </row>
    <row r="857" spans="1:22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8"/>
    </row>
    <row r="858" spans="1:22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8"/>
    </row>
    <row r="859" spans="1:22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8"/>
    </row>
    <row r="860" spans="1:22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8"/>
    </row>
    <row r="861" spans="1:22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8"/>
    </row>
    <row r="862" spans="1:22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8"/>
    </row>
    <row r="863" spans="1:22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8"/>
    </row>
    <row r="864" spans="1:22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8"/>
    </row>
    <row r="865" spans="1:22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8"/>
    </row>
    <row r="866" spans="1:22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8"/>
    </row>
    <row r="867" spans="1:22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8"/>
    </row>
    <row r="868" spans="1:22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8"/>
    </row>
    <row r="869" spans="1:22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8"/>
    </row>
    <row r="870" spans="1:22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8"/>
    </row>
    <row r="871" spans="1:22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8"/>
    </row>
    <row r="872" spans="1:22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8"/>
    </row>
    <row r="873" spans="1:22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8"/>
    </row>
    <row r="874" spans="1:22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8"/>
    </row>
    <row r="875" spans="1:22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8"/>
    </row>
    <row r="876" spans="1:22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8"/>
    </row>
    <row r="877" spans="1:22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8"/>
    </row>
    <row r="878" spans="1:22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8"/>
    </row>
    <row r="879" spans="1:22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8"/>
    </row>
    <row r="880" spans="1:22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8"/>
    </row>
    <row r="881" spans="1:22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8"/>
    </row>
    <row r="882" spans="1:22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8"/>
    </row>
    <row r="883" spans="1:22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8"/>
    </row>
    <row r="884" spans="1:22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8"/>
    </row>
    <row r="885" spans="1:22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8"/>
    </row>
    <row r="886" spans="1:22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8"/>
    </row>
    <row r="887" spans="1:22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8"/>
    </row>
    <row r="888" spans="1:22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8"/>
    </row>
    <row r="889" spans="1:22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8"/>
    </row>
    <row r="890" spans="1:22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8"/>
    </row>
    <row r="891" spans="1:22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8"/>
    </row>
    <row r="892" spans="1:22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8"/>
    </row>
    <row r="893" spans="1:22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8"/>
    </row>
    <row r="894" spans="1:22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8"/>
    </row>
    <row r="895" spans="1:22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8"/>
    </row>
    <row r="896" spans="1:22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8"/>
    </row>
    <row r="897" spans="1:22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8"/>
    </row>
    <row r="898" spans="1:22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8"/>
    </row>
    <row r="899" spans="1:22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8"/>
    </row>
    <row r="900" spans="1:22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8"/>
    </row>
    <row r="901" spans="1:22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8"/>
    </row>
    <row r="902" spans="1:22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8"/>
    </row>
    <row r="903" spans="1:22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8"/>
    </row>
    <row r="904" spans="1:22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8"/>
    </row>
    <row r="905" spans="1:22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8"/>
    </row>
    <row r="906" spans="1:22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8"/>
    </row>
    <row r="907" spans="1:22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8"/>
    </row>
    <row r="908" spans="1:22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8"/>
    </row>
    <row r="909" spans="1:22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8"/>
    </row>
    <row r="910" spans="1:22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8"/>
    </row>
    <row r="911" spans="1:22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8"/>
    </row>
    <row r="912" spans="1:22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8"/>
    </row>
    <row r="913" spans="1:22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8"/>
    </row>
    <row r="914" spans="1:22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8"/>
    </row>
    <row r="915" spans="1:22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8"/>
    </row>
    <row r="916" spans="1:22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8"/>
    </row>
    <row r="917" spans="1:22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8"/>
    </row>
    <row r="918" spans="1:22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8"/>
    </row>
    <row r="919" spans="1:22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8"/>
    </row>
    <row r="920" spans="1:22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8"/>
    </row>
    <row r="921" spans="1:22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8"/>
    </row>
    <row r="922" spans="1:22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8"/>
    </row>
    <row r="923" spans="1:22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8"/>
    </row>
    <row r="924" spans="1:22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8"/>
    </row>
    <row r="925" spans="1:22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8"/>
    </row>
    <row r="926" spans="1:22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8"/>
    </row>
    <row r="927" spans="1:22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8"/>
    </row>
    <row r="928" spans="1:22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8"/>
    </row>
    <row r="929" spans="1:22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8"/>
    </row>
    <row r="930" spans="1:22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8"/>
    </row>
    <row r="931" spans="1:22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8"/>
    </row>
    <row r="932" spans="1:22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8"/>
    </row>
    <row r="933" spans="1:22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8"/>
    </row>
    <row r="934" spans="1:22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8"/>
    </row>
    <row r="935" spans="1:22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8"/>
    </row>
    <row r="936" spans="1:22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8"/>
    </row>
    <row r="937" spans="1:22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8"/>
    </row>
    <row r="938" spans="1:22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8"/>
    </row>
    <row r="939" spans="1:22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8"/>
    </row>
    <row r="940" spans="1:22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8"/>
    </row>
    <row r="941" spans="1:22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8"/>
    </row>
    <row r="942" spans="1:22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8"/>
    </row>
    <row r="943" spans="1:22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8"/>
    </row>
    <row r="944" spans="1:22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8"/>
    </row>
    <row r="945" spans="1:22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8"/>
    </row>
    <row r="946" spans="1:22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8"/>
    </row>
    <row r="947" spans="1:22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8"/>
    </row>
    <row r="948" spans="1:22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8"/>
    </row>
    <row r="949" spans="1:22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8"/>
    </row>
    <row r="950" spans="1:22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8"/>
    </row>
    <row r="951" spans="1:22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8"/>
    </row>
    <row r="952" spans="1:22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8"/>
    </row>
    <row r="953" spans="1:22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8"/>
    </row>
    <row r="954" spans="1:22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8"/>
    </row>
    <row r="955" spans="1:22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8"/>
    </row>
    <row r="956" spans="1:22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8"/>
    </row>
    <row r="957" spans="1:22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8"/>
    </row>
    <row r="958" spans="1:22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8"/>
    </row>
    <row r="959" spans="1:22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8"/>
    </row>
    <row r="960" spans="1:22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8"/>
    </row>
    <row r="961" spans="1:22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8"/>
    </row>
    <row r="962" spans="1:22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8"/>
    </row>
    <row r="963" spans="1:22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8"/>
    </row>
    <row r="964" spans="1:22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8"/>
    </row>
    <row r="965" spans="1:22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8"/>
    </row>
    <row r="966" spans="1:22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8"/>
    </row>
    <row r="967" spans="1:22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8"/>
    </row>
    <row r="968" spans="1:22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8"/>
    </row>
    <row r="969" spans="1:22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8"/>
    </row>
    <row r="970" spans="1:22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8"/>
    </row>
    <row r="971" spans="1:22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8"/>
    </row>
    <row r="972" spans="1:22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8"/>
    </row>
    <row r="973" spans="1:22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8"/>
    </row>
    <row r="974" spans="1:22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8"/>
    </row>
    <row r="975" spans="1:22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8"/>
    </row>
    <row r="976" spans="1:22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8"/>
    </row>
    <row r="977" spans="1:22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8"/>
    </row>
    <row r="978" spans="1:22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8"/>
    </row>
    <row r="979" spans="1:22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8"/>
    </row>
    <row r="980" spans="1:22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8"/>
    </row>
    <row r="981" spans="1:22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8"/>
    </row>
    <row r="982" spans="1:22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8"/>
    </row>
    <row r="983" spans="1:22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8"/>
    </row>
    <row r="984" spans="1:22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8"/>
    </row>
    <row r="985" spans="1:22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8"/>
    </row>
    <row r="986" spans="1:22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8"/>
    </row>
    <row r="987" spans="1:22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8"/>
    </row>
    <row r="988" spans="1:22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8"/>
    </row>
    <row r="989" spans="1:22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8"/>
    </row>
  </sheetData>
  <mergeCells count="9">
    <mergeCell ref="W1:X1"/>
    <mergeCell ref="R1:S1"/>
    <mergeCell ref="T1:U1"/>
    <mergeCell ref="E1:G1"/>
    <mergeCell ref="H1:I1"/>
    <mergeCell ref="J1:K1"/>
    <mergeCell ref="L1:M1"/>
    <mergeCell ref="N1:O1"/>
    <mergeCell ref="P1:Q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BancoDados</vt:lpstr>
      <vt:lpstr>Apresentação Resumida</vt:lpstr>
      <vt:lpstr>Nº Aula Ministradas</vt:lpstr>
      <vt:lpstr>AtividadesEnsino</vt:lpstr>
      <vt:lpstr>Planilha2</vt:lpstr>
      <vt:lpstr>Analise_01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Morais</dc:creator>
  <cp:lastModifiedBy>Luciano Coutinho</cp:lastModifiedBy>
  <dcterms:created xsi:type="dcterms:W3CDTF">2015-06-05T18:19:34Z</dcterms:created>
  <dcterms:modified xsi:type="dcterms:W3CDTF">2019-10-24T15:10:17Z</dcterms:modified>
</cp:coreProperties>
</file>