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MO\Desktop\Szymek\CodeProjects\Master_Diploma\bike+sharing+dataset\"/>
    </mc:Choice>
  </mc:AlternateContent>
  <xr:revisionPtr revIDLastSave="0" documentId="13_ncr:1_{63145795-6CE8-4372-B9DB-EDA41A3D95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y-excel" sheetId="1" r:id="rId1"/>
  </sheets>
  <definedNames>
    <definedName name="_xlnm._FilterDatabase" localSheetId="0" hidden="1">'day-excel'!$AB$1:$AB$1</definedName>
    <definedName name="_Toc169924491" localSheetId="0">'day-excel'!$W$1</definedName>
    <definedName name="_Toc169924492" localSheetId="0">'day-excel'!$Y$1</definedName>
    <definedName name="_Toc169924493" localSheetId="0">'day-excel'!$AA$1</definedName>
    <definedName name="_Toc169924494" localSheetId="0">'day-excel'!$AC$1</definedName>
    <definedName name="_Toc169924496" localSheetId="0">'day-excel'!$AE$1</definedName>
    <definedName name="_Toc169924497" localSheetId="0">'day-excel'!$AJ$1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2" i="1"/>
  <c r="W6" i="1"/>
  <c r="W5" i="1"/>
  <c r="AJ8" i="1"/>
  <c r="AI8" i="1"/>
  <c r="AJ6" i="1"/>
  <c r="AI6" i="1"/>
  <c r="AE3" i="1"/>
  <c r="AE2" i="1"/>
  <c r="AC2" i="1"/>
  <c r="AC8" i="1"/>
  <c r="AC7" i="1"/>
  <c r="AC6" i="1"/>
  <c r="AC5" i="1"/>
  <c r="AC4" i="1"/>
  <c r="AC3" i="1"/>
  <c r="AA13" i="1"/>
  <c r="AA12" i="1"/>
  <c r="AA11" i="1"/>
  <c r="AA10" i="1"/>
  <c r="AA9" i="1"/>
  <c r="AA8" i="1"/>
  <c r="AA7" i="1"/>
  <c r="AA6" i="1"/>
  <c r="AA5" i="1"/>
  <c r="AA4" i="1"/>
  <c r="AA3" i="1"/>
  <c r="AA2" i="1"/>
  <c r="Y5" i="1"/>
  <c r="Y4" i="1"/>
  <c r="Y3" i="1"/>
  <c r="U3" i="1"/>
  <c r="Y2" i="1"/>
  <c r="W9" i="1"/>
  <c r="W8" i="1"/>
  <c r="U2" i="1"/>
  <c r="S4" i="1"/>
  <c r="S3" i="1"/>
  <c r="S2" i="1"/>
  <c r="S5" i="1"/>
  <c r="AJ2" i="1" l="1"/>
  <c r="AJ3" i="1"/>
  <c r="U5" i="1"/>
  <c r="U6" i="1" s="1"/>
</calcChain>
</file>

<file path=xl/sharedStrings.xml><?xml version="1.0" encoding="utf-8"?>
<sst xmlns="http://schemas.openxmlformats.org/spreadsheetml/2006/main" count="1527" uniqueCount="1253">
  <si>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</si>
  <si>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</si>
  <si>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</si>
  <si>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</si>
  <si>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</si>
  <si>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</si>
  <si>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</si>
  <si>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</si>
  <si>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</si>
  <si>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</si>
  <si>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</si>
  <si>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</si>
  <si>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</si>
  <si>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</si>
  <si>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</si>
  <si>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</si>
  <si>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0.344167</t>
  </si>
  <si>
    <t>0.363625</t>
  </si>
  <si>
    <t>0.805833</t>
  </si>
  <si>
    <t>0.363478</t>
  </si>
  <si>
    <t>0.353739</t>
  </si>
  <si>
    <t>0.196364</t>
  </si>
  <si>
    <t>0.189405</t>
  </si>
  <si>
    <t>0.2</t>
  </si>
  <si>
    <t>0.212122</t>
  </si>
  <si>
    <t>0.226957</t>
  </si>
  <si>
    <t>0.22927</t>
  </si>
  <si>
    <t>0.204348</t>
  </si>
  <si>
    <t>0.233209</t>
  </si>
  <si>
    <t>0.196522</t>
  </si>
  <si>
    <t>0.208839</t>
  </si>
  <si>
    <t>0.165</t>
  </si>
  <si>
    <t>0.162254</t>
  </si>
  <si>
    <t>0.138333</t>
  </si>
  <si>
    <t>0.116175</t>
  </si>
  <si>
    <t>0.150833</t>
  </si>
  <si>
    <t>0.150888</t>
  </si>
  <si>
    <t>0.169091</t>
  </si>
  <si>
    <t>0.191464</t>
  </si>
  <si>
    <t>0.172727</t>
  </si>
  <si>
    <t>0.160473</t>
  </si>
  <si>
    <t>0.150883</t>
  </si>
  <si>
    <t>0.16087</t>
  </si>
  <si>
    <t>0.188413</t>
  </si>
  <si>
    <t>0.233333</t>
  </si>
  <si>
    <t>0.248112</t>
  </si>
  <si>
    <t>0.231667</t>
  </si>
  <si>
    <t>0.234217</t>
  </si>
  <si>
    <t>0.175833</t>
  </si>
  <si>
    <t>0.176771</t>
  </si>
  <si>
    <t>0.5375</t>
  </si>
  <si>
    <t>0.216667</t>
  </si>
  <si>
    <t>0.232333</t>
  </si>
  <si>
    <t>0.861667</t>
  </si>
  <si>
    <t>0.292174</t>
  </si>
  <si>
    <t>0.298422</t>
  </si>
  <si>
    <t>0.261667</t>
  </si>
  <si>
    <t>0.25505</t>
  </si>
  <si>
    <t>0.538333</t>
  </si>
  <si>
    <t>0.1775</t>
  </si>
  <si>
    <t>0.157833</t>
  </si>
  <si>
    <t>0.0591304</t>
  </si>
  <si>
    <t>0.0790696</t>
  </si>
  <si>
    <t>0.4</t>
  </si>
  <si>
    <t>0.0965217</t>
  </si>
  <si>
    <t>0.0988391</t>
  </si>
  <si>
    <t>0.0973913</t>
  </si>
  <si>
    <t>0.11793</t>
  </si>
  <si>
    <t>0.223478</t>
  </si>
  <si>
    <t>0.234526</t>
  </si>
  <si>
    <t>0.2175</t>
  </si>
  <si>
    <t>0.2036</t>
  </si>
  <si>
    <t>0.195</t>
  </si>
  <si>
    <t>0.2197</t>
  </si>
  <si>
    <t>0.203478</t>
  </si>
  <si>
    <t>0.223317</t>
  </si>
  <si>
    <t>0.212126</t>
  </si>
  <si>
    <t>0.216522</t>
  </si>
  <si>
    <t>0.250322</t>
  </si>
  <si>
    <t>0.180833</t>
  </si>
  <si>
    <t>0.18625</t>
  </si>
  <si>
    <t>0.192174</t>
  </si>
  <si>
    <t>0.23453</t>
  </si>
  <si>
    <t>0.26</t>
  </si>
  <si>
    <t>0.254417</t>
  </si>
  <si>
    <t>0.186957</t>
  </si>
  <si>
    <t>0.177878</t>
  </si>
  <si>
    <t>0.211304</t>
  </si>
  <si>
    <t>0.228587</t>
  </si>
  <si>
    <t>0.243058</t>
  </si>
  <si>
    <t>0.285833</t>
  </si>
  <si>
    <t>0.291671</t>
  </si>
  <si>
    <t>0.568333</t>
  </si>
  <si>
    <t>0.271667</t>
  </si>
  <si>
    <t>0.303658</t>
  </si>
  <si>
    <t>0.738333</t>
  </si>
  <si>
    <t>0.220833</t>
  </si>
  <si>
    <t>0.198246</t>
  </si>
  <si>
    <t>0.134783</t>
  </si>
  <si>
    <t>0.144283</t>
  </si>
  <si>
    <t>0.144348</t>
  </si>
  <si>
    <t>0.149548</t>
  </si>
  <si>
    <t>0.189091</t>
  </si>
  <si>
    <t>0.213509</t>
  </si>
  <si>
    <t>0.2225</t>
  </si>
  <si>
    <t>0.232954</t>
  </si>
  <si>
    <t>0.544167</t>
  </si>
  <si>
    <t>0.316522</t>
  </si>
  <si>
    <t>0.324113</t>
  </si>
  <si>
    <t>0.415</t>
  </si>
  <si>
    <t>0.39835</t>
  </si>
  <si>
    <t>0.375833</t>
  </si>
  <si>
    <t>0.266087</t>
  </si>
  <si>
    <t>0.254274</t>
  </si>
  <si>
    <t>0.318261</t>
  </si>
  <si>
    <t>0.3162</t>
  </si>
  <si>
    <t>0.435833</t>
  </si>
  <si>
    <t>0.428658</t>
  </si>
  <si>
    <t>0.521667</t>
  </si>
  <si>
    <t>0.511983</t>
  </si>
  <si>
    <t>0.399167</t>
  </si>
  <si>
    <t>0.391404</t>
  </si>
  <si>
    <t>0.285217</t>
  </si>
  <si>
    <t>0.27733</t>
  </si>
  <si>
    <t>0.303333</t>
  </si>
  <si>
    <t>0.284075</t>
  </si>
  <si>
    <t>0.182222</t>
  </si>
  <si>
    <t>0.186033</t>
  </si>
  <si>
    <t>0.221739</t>
  </si>
  <si>
    <t>0.245717</t>
  </si>
  <si>
    <t>0.295652</t>
  </si>
  <si>
    <t>0.289191</t>
  </si>
  <si>
    <t>0.364348</t>
  </si>
  <si>
    <t>0.350461</t>
  </si>
  <si>
    <t>0.2825</t>
  </si>
  <si>
    <t>0.282192</t>
  </si>
  <si>
    <t>0.343478</t>
  </si>
  <si>
    <t>0.351109</t>
  </si>
  <si>
    <t>0.68</t>
  </si>
  <si>
    <t>0.407273</t>
  </si>
  <si>
    <t>0.400118</t>
  </si>
  <si>
    <t>0.266667</t>
  </si>
  <si>
    <t>0.263879</t>
  </si>
  <si>
    <t>0.535</t>
  </si>
  <si>
    <t>0.335</t>
  </si>
  <si>
    <t>0.320071</t>
  </si>
  <si>
    <t>0.198333</t>
  </si>
  <si>
    <t>0.200133</t>
  </si>
  <si>
    <t>0.255679</t>
  </si>
  <si>
    <t>0.384167</t>
  </si>
  <si>
    <t>0.378779</t>
  </si>
  <si>
    <t>0.789167</t>
  </si>
  <si>
    <t>0.376522</t>
  </si>
  <si>
    <t>0.366252</t>
  </si>
  <si>
    <t>0.261739</t>
  </si>
  <si>
    <t>0.238461</t>
  </si>
  <si>
    <t>0.2925</t>
  </si>
  <si>
    <t>0.3024</t>
  </si>
  <si>
    <t>0.420833</t>
  </si>
  <si>
    <t>0.295833</t>
  </si>
  <si>
    <t>0.286608</t>
  </si>
  <si>
    <t>0.389091</t>
  </si>
  <si>
    <t>0.385668</t>
  </si>
  <si>
    <t>0.305</t>
  </si>
  <si>
    <t>0.329167</t>
  </si>
  <si>
    <t>0.32575</t>
  </si>
  <si>
    <t>0.384348</t>
  </si>
  <si>
    <t>0.380091</t>
  </si>
  <si>
    <t>0.325217</t>
  </si>
  <si>
    <t>0.332</t>
  </si>
  <si>
    <t>0.317391</t>
  </si>
  <si>
    <t>0.318178</t>
  </si>
  <si>
    <t>0.365217</t>
  </si>
  <si>
    <t>0.36693</t>
  </si>
  <si>
    <t>0.410333</t>
  </si>
  <si>
    <t>0.54</t>
  </si>
  <si>
    <t>0.527009</t>
  </si>
  <si>
    <t>0.4725</t>
  </si>
  <si>
    <t>0.466525</t>
  </si>
  <si>
    <t>0.3325</t>
  </si>
  <si>
    <t>0.430435</t>
  </si>
  <si>
    <t>0.409735</t>
  </si>
  <si>
    <t>0.441667</t>
  </si>
  <si>
    <t>0.440642</t>
  </si>
  <si>
    <t>0.346957</t>
  </si>
  <si>
    <t>0.337939</t>
  </si>
  <si>
    <t>0.285</t>
  </si>
  <si>
    <t>0.270833</t>
  </si>
  <si>
    <t>0.264167</t>
  </si>
  <si>
    <t>0.256312</t>
  </si>
  <si>
    <t>0.495</t>
  </si>
  <si>
    <t>0.265833</t>
  </si>
  <si>
    <t>0.257571</t>
  </si>
  <si>
    <t>0.253043</t>
  </si>
  <si>
    <t>0.250339</t>
  </si>
  <si>
    <t>0.264348</t>
  </si>
  <si>
    <t>0.257574</t>
  </si>
  <si>
    <t>0.3025</t>
  </si>
  <si>
    <t>0.292908</t>
  </si>
  <si>
    <t>0.314167</t>
  </si>
  <si>
    <t>0.3</t>
  </si>
  <si>
    <t>0.29735</t>
  </si>
  <si>
    <t>0.268333</t>
  </si>
  <si>
    <t>0.257575</t>
  </si>
  <si>
    <t>0.283454</t>
  </si>
  <si>
    <t>0.315</t>
  </si>
  <si>
    <t>0.315637</t>
  </si>
  <si>
    <t>0.378333</t>
  </si>
  <si>
    <t>0.378767</t>
  </si>
  <si>
    <t>0.573333</t>
  </si>
  <si>
    <t>0.542929</t>
  </si>
  <si>
    <t>0.414167</t>
  </si>
  <si>
    <t>0.390833</t>
  </si>
  <si>
    <t>0.387608</t>
  </si>
  <si>
    <t>0.4375</t>
  </si>
  <si>
    <t>0.433696</t>
  </si>
  <si>
    <t>0.335833</t>
  </si>
  <si>
    <t>0.324479</t>
  </si>
  <si>
    <t>0.3425</t>
  </si>
  <si>
    <t>0.341529</t>
  </si>
  <si>
    <t>0.426667</t>
  </si>
  <si>
    <t>0.426737</t>
  </si>
  <si>
    <t>0.595652</t>
  </si>
  <si>
    <t>0.565217</t>
  </si>
  <si>
    <t>0.5025</t>
  </si>
  <si>
    <t>0.493054</t>
  </si>
  <si>
    <t>0.4125</t>
  </si>
  <si>
    <t>0.417283</t>
  </si>
  <si>
    <t>0.4675</t>
  </si>
  <si>
    <t>0.462742</t>
  </si>
  <si>
    <t>0.446667</t>
  </si>
  <si>
    <t>0.441913</t>
  </si>
  <si>
    <t>0.430833</t>
  </si>
  <si>
    <t>0.425492</t>
  </si>
  <si>
    <t>0.456667</t>
  </si>
  <si>
    <t>0.445696</t>
  </si>
  <si>
    <t>0.5125</t>
  </si>
  <si>
    <t>0.503146</t>
  </si>
  <si>
    <t>0.5425</t>
  </si>
  <si>
    <t>0.505833</t>
  </si>
  <si>
    <t>0.489258</t>
  </si>
  <si>
    <t>0.665833</t>
  </si>
  <si>
    <t>0.595</t>
  </si>
  <si>
    <t>0.564392</t>
  </si>
  <si>
    <t>0.459167</t>
  </si>
  <si>
    <t>0.453892</t>
  </si>
  <si>
    <t>0.336667</t>
  </si>
  <si>
    <t>0.321954</t>
  </si>
  <si>
    <t>0.46</t>
  </si>
  <si>
    <t>0.450121</t>
  </si>
  <si>
    <t>0.581667</t>
  </si>
  <si>
    <t>0.551763</t>
  </si>
  <si>
    <t>0.606667</t>
  </si>
  <si>
    <t>0.5745</t>
  </si>
  <si>
    <t>0.776667</t>
  </si>
  <si>
    <t>0.631667</t>
  </si>
  <si>
    <t>0.594083</t>
  </si>
  <si>
    <t>0.62</t>
  </si>
  <si>
    <t>0.575142</t>
  </si>
  <si>
    <t>0.6175</t>
  </si>
  <si>
    <t>0.578929</t>
  </si>
  <si>
    <t>0.700833</t>
  </si>
  <si>
    <t>0.51</t>
  </si>
  <si>
    <t>0.497463</t>
  </si>
  <si>
    <t>0.464021</t>
  </si>
  <si>
    <t>0.451667</t>
  </si>
  <si>
    <t>0.448204</t>
  </si>
  <si>
    <t>0.549167</t>
  </si>
  <si>
    <t>0.532833</t>
  </si>
  <si>
    <t>0.616667</t>
  </si>
  <si>
    <t>0.582079</t>
  </si>
  <si>
    <t>0.40465</t>
  </si>
  <si>
    <t>0.441917</t>
  </si>
  <si>
    <t>0.479167</t>
  </si>
  <si>
    <t>0.474117</t>
  </si>
  <si>
    <t>0.52</t>
  </si>
  <si>
    <t>0.512621</t>
  </si>
  <si>
    <t>0.528333</t>
  </si>
  <si>
    <t>0.518933</t>
  </si>
  <si>
    <t>0.5325</t>
  </si>
  <si>
    <t>0.525246</t>
  </si>
  <si>
    <t>0.522721</t>
  </si>
  <si>
    <t>0.489167</t>
  </si>
  <si>
    <t>0.5284</t>
  </si>
  <si>
    <t>0.523363</t>
  </si>
  <si>
    <t>0.7475</t>
  </si>
  <si>
    <t>0.4943</t>
  </si>
  <si>
    <t>0.520833</t>
  </si>
  <si>
    <t>0.500629</t>
  </si>
  <si>
    <t>0.5625</t>
  </si>
  <si>
    <t>0.536</t>
  </si>
  <si>
    <t>0.5775</t>
  </si>
  <si>
    <t>0.550512</t>
  </si>
  <si>
    <t>0.561667</t>
  </si>
  <si>
    <t>0.538529</t>
  </si>
  <si>
    <t>0.55</t>
  </si>
  <si>
    <t>0.527158</t>
  </si>
  <si>
    <t>0.530833</t>
  </si>
  <si>
    <t>0.510742</t>
  </si>
  <si>
    <t>0.536667</t>
  </si>
  <si>
    <t>0.529042</t>
  </si>
  <si>
    <t>0.6025</t>
  </si>
  <si>
    <t>0.571975</t>
  </si>
  <si>
    <t>0.626667</t>
  </si>
  <si>
    <t>0.604167</t>
  </si>
  <si>
    <t>0.590296</t>
  </si>
  <si>
    <t>0.66</t>
  </si>
  <si>
    <t>0.604813</t>
  </si>
  <si>
    <t>0.660833</t>
  </si>
  <si>
    <t>0.615542</t>
  </si>
  <si>
    <t>0.708333</t>
  </si>
  <si>
    <t>0.654688</t>
  </si>
  <si>
    <t>0.681667</t>
  </si>
  <si>
    <t>0.637008</t>
  </si>
  <si>
    <t>0.655833</t>
  </si>
  <si>
    <t>0.612379</t>
  </si>
  <si>
    <t>0.6675</t>
  </si>
  <si>
    <t>0.61555</t>
  </si>
  <si>
    <t>0.733333</t>
  </si>
  <si>
    <t>0.671092</t>
  </si>
  <si>
    <t>0.685</t>
  </si>
  <si>
    <t>0.775</t>
  </si>
  <si>
    <t>0.725383</t>
  </si>
  <si>
    <t>0.636667</t>
  </si>
  <si>
    <t>0.764167</t>
  </si>
  <si>
    <t>0.720967</t>
  </si>
  <si>
    <t>0.715</t>
  </si>
  <si>
    <t>0.643942</t>
  </si>
  <si>
    <t>0.587133</t>
  </si>
  <si>
    <t>0.354167</t>
  </si>
  <si>
    <t>0.635</t>
  </si>
  <si>
    <t>0.594696</t>
  </si>
  <si>
    <t>0.648333</t>
  </si>
  <si>
    <t>0.616804</t>
  </si>
  <si>
    <t>0.678333</t>
  </si>
  <si>
    <t>0.621858</t>
  </si>
  <si>
    <t>0.6</t>
  </si>
  <si>
    <t>0.7075</t>
  </si>
  <si>
    <t>0.65595</t>
  </si>
  <si>
    <t>0.775833</t>
  </si>
  <si>
    <t>0.727279</t>
  </si>
  <si>
    <t>0.808333</t>
  </si>
  <si>
    <t>0.757579</t>
  </si>
  <si>
    <t>0.755</t>
  </si>
  <si>
    <t>0.703292</t>
  </si>
  <si>
    <t>0.725</t>
  </si>
  <si>
    <t>0.678038</t>
  </si>
  <si>
    <t>0.6925</t>
  </si>
  <si>
    <t>0.643325</t>
  </si>
  <si>
    <t>0.601654</t>
  </si>
  <si>
    <t>0.591546</t>
  </si>
  <si>
    <t>0.587754</t>
  </si>
  <si>
    <t>0.471667</t>
  </si>
  <si>
    <t>0.628333</t>
  </si>
  <si>
    <t>0.595346</t>
  </si>
  <si>
    <t>0.688333</t>
  </si>
  <si>
    <t>0.649167</t>
  </si>
  <si>
    <t>0.600383</t>
  </si>
  <si>
    <t>0.735833</t>
  </si>
  <si>
    <t>0.696667</t>
  </si>
  <si>
    <t>0.643954</t>
  </si>
  <si>
    <t>0.699167</t>
  </si>
  <si>
    <t>0.645846</t>
  </si>
  <si>
    <t>0.680833</t>
  </si>
  <si>
    <t>0.637646</t>
  </si>
  <si>
    <t>0.693829</t>
  </si>
  <si>
    <t>0.728333</t>
  </si>
  <si>
    <t>0.693833</t>
  </si>
  <si>
    <t>0.703333</t>
  </si>
  <si>
    <t>0.724167</t>
  </si>
  <si>
    <t>0.656583</t>
  </si>
  <si>
    <t>0.695</t>
  </si>
  <si>
    <t>0.643313</t>
  </si>
  <si>
    <t>0.637629</t>
  </si>
  <si>
    <t>0.6825</t>
  </si>
  <si>
    <t>0.637004</t>
  </si>
  <si>
    <t>0.744167</t>
  </si>
  <si>
    <t>0.692558</t>
  </si>
  <si>
    <t>0.634167</t>
  </si>
  <si>
    <t>0.7225</t>
  </si>
  <si>
    <t>0.652162</t>
  </si>
  <si>
    <t>0.667308</t>
  </si>
  <si>
    <t>0.716667</t>
  </si>
  <si>
    <t>0.668575</t>
  </si>
  <si>
    <t>0.726667</t>
  </si>
  <si>
    <t>0.665417</t>
  </si>
  <si>
    <t>0.746667</t>
  </si>
  <si>
    <t>0.696338</t>
  </si>
  <si>
    <t>0.72</t>
  </si>
  <si>
    <t>0.685633</t>
  </si>
  <si>
    <t>0.743333</t>
  </si>
  <si>
    <t>0.75</t>
  </si>
  <si>
    <t>0.686871</t>
  </si>
  <si>
    <t>0.709167</t>
  </si>
  <si>
    <t>0.670483</t>
  </si>
  <si>
    <t>0.664158</t>
  </si>
  <si>
    <t>0.609167</t>
  </si>
  <si>
    <t>0.690025</t>
  </si>
  <si>
    <t>0.7625</t>
  </si>
  <si>
    <t>0.729804</t>
  </si>
  <si>
    <t>0.635833</t>
  </si>
  <si>
    <t>0.794167</t>
  </si>
  <si>
    <t>0.739275</t>
  </si>
  <si>
    <t>0.689404</t>
  </si>
  <si>
    <t>0.635104</t>
  </si>
  <si>
    <t>0.663333</t>
  </si>
  <si>
    <t>0.624371</t>
  </si>
  <si>
    <t>0.686667</t>
  </si>
  <si>
    <t>0.638263</t>
  </si>
  <si>
    <t>0.719167</t>
  </si>
  <si>
    <t>0.669833</t>
  </si>
  <si>
    <t>0.703925</t>
  </si>
  <si>
    <t>0.747479</t>
  </si>
  <si>
    <t>0.768333</t>
  </si>
  <si>
    <t>0.74685</t>
  </si>
  <si>
    <t>0.815</t>
  </si>
  <si>
    <t>0.826371</t>
  </si>
  <si>
    <t>0.848333</t>
  </si>
  <si>
    <t>0.840896</t>
  </si>
  <si>
    <t>0.849167</t>
  </si>
  <si>
    <t>0.804287</t>
  </si>
  <si>
    <t>0.5</t>
  </si>
  <si>
    <t>0.83</t>
  </si>
  <si>
    <t>0.794829</t>
  </si>
  <si>
    <t>0.550833</t>
  </si>
  <si>
    <t>0.720958</t>
  </si>
  <si>
    <t>0.771667</t>
  </si>
  <si>
    <t>0.696979</t>
  </si>
  <si>
    <t>0.540833</t>
  </si>
  <si>
    <t>0.690667</t>
  </si>
  <si>
    <t>0.779167</t>
  </si>
  <si>
    <t>0.7399</t>
  </si>
  <si>
    <t>0.583333</t>
  </si>
  <si>
    <t>0.838333</t>
  </si>
  <si>
    <t>0.785967</t>
  </si>
  <si>
    <t>0.804167</t>
  </si>
  <si>
    <t>0.728537</t>
  </si>
  <si>
    <t>0.729796</t>
  </si>
  <si>
    <t>0.783333</t>
  </si>
  <si>
    <t>0.707071</t>
  </si>
  <si>
    <t>0.731667</t>
  </si>
  <si>
    <t>0.679937</t>
  </si>
  <si>
    <t>0.6575</t>
  </si>
  <si>
    <t>0.71</t>
  </si>
  <si>
    <t>0.664788</t>
  </si>
  <si>
    <t>0.710833</t>
  </si>
  <si>
    <t>0.656567</t>
  </si>
  <si>
    <t>0.630833</t>
  </si>
  <si>
    <t>0.676154</t>
  </si>
  <si>
    <t>0.7425</t>
  </si>
  <si>
    <t>0.715292</t>
  </si>
  <si>
    <t>0.765</t>
  </si>
  <si>
    <t>0.703283</t>
  </si>
  <si>
    <t>0.724121</t>
  </si>
  <si>
    <t>0.766667</t>
  </si>
  <si>
    <t>0.684983</t>
  </si>
  <si>
    <t>0.424167</t>
  </si>
  <si>
    <t>0.7175</t>
  </si>
  <si>
    <t>0.651521</t>
  </si>
  <si>
    <t>0.654042</t>
  </si>
  <si>
    <t>0.685833</t>
  </si>
  <si>
    <t>0.645858</t>
  </si>
  <si>
    <t>0.676667</t>
  </si>
  <si>
    <t>0.624388</t>
  </si>
  <si>
    <t>0.616167</t>
  </si>
  <si>
    <t>0.645837</t>
  </si>
  <si>
    <t>0.723333</t>
  </si>
  <si>
    <t>0.666671</t>
  </si>
  <si>
    <t>0.711667</t>
  </si>
  <si>
    <t>0.662258</t>
  </si>
  <si>
    <t>0.633221</t>
  </si>
  <si>
    <t>0.6975</t>
  </si>
  <si>
    <t>0.648996</t>
  </si>
  <si>
    <t>0.675525</t>
  </si>
  <si>
    <t>0.77</t>
  </si>
  <si>
    <t>0.691667</t>
  </si>
  <si>
    <t>0.638254</t>
  </si>
  <si>
    <t>0.47</t>
  </si>
  <si>
    <t>0.640833</t>
  </si>
  <si>
    <t>0.606067</t>
  </si>
  <si>
    <t>0.673333</t>
  </si>
  <si>
    <t>0.630692</t>
  </si>
  <si>
    <t>0.684167</t>
  </si>
  <si>
    <t>0.645854</t>
  </si>
  <si>
    <t>0.7</t>
  </si>
  <si>
    <t>0.659733</t>
  </si>
  <si>
    <t>0.635556</t>
  </si>
  <si>
    <t>0.707059</t>
  </si>
  <si>
    <t>0.647959</t>
  </si>
  <si>
    <t>0.607958</t>
  </si>
  <si>
    <t>0.639167</t>
  </si>
  <si>
    <t>0.594704</t>
  </si>
  <si>
    <t>0.656667</t>
  </si>
  <si>
    <t>0.611121</t>
  </si>
  <si>
    <t>0.655</t>
  </si>
  <si>
    <t>0.614921</t>
  </si>
  <si>
    <t>0.643333</t>
  </si>
  <si>
    <t>0.604808</t>
  </si>
  <si>
    <t>0.669167</t>
  </si>
  <si>
    <t>0.633213</t>
  </si>
  <si>
    <t>0.665429</t>
  </si>
  <si>
    <t>0.625646</t>
  </si>
  <si>
    <t>0.5152</t>
  </si>
  <si>
    <t>0.599167</t>
  </si>
  <si>
    <t>0.544229</t>
  </si>
  <si>
    <t>0.633913</t>
  </si>
  <si>
    <t>0.555361</t>
  </si>
  <si>
    <t>0.65</t>
  </si>
  <si>
    <t>0.578946</t>
  </si>
  <si>
    <t>0.607962</t>
  </si>
  <si>
    <t>0.653333</t>
  </si>
  <si>
    <t>0.609229</t>
  </si>
  <si>
    <t>0.644348</t>
  </si>
  <si>
    <t>0.60213</t>
  </si>
  <si>
    <t>0.650833</t>
  </si>
  <si>
    <t>0.603554</t>
  </si>
  <si>
    <t>0.7125</t>
  </si>
  <si>
    <t>0.6269</t>
  </si>
  <si>
    <t>0.553671</t>
  </si>
  <si>
    <t>0.469167</t>
  </si>
  <si>
    <t>0.461475</t>
  </si>
  <si>
    <t>0.491667</t>
  </si>
  <si>
    <t>0.478512</t>
  </si>
  <si>
    <t>0.5075</t>
  </si>
  <si>
    <t>0.490537</t>
  </si>
  <si>
    <t>0.529675</t>
  </si>
  <si>
    <t>0.69</t>
  </si>
  <si>
    <t>0.532217</t>
  </si>
  <si>
    <t>0.550533</t>
  </si>
  <si>
    <t>0.554963</t>
  </si>
  <si>
    <t>0.522125</t>
  </si>
  <si>
    <t>0.564412</t>
  </si>
  <si>
    <t>0.572637</t>
  </si>
  <si>
    <t>0.589042</t>
  </si>
  <si>
    <t>0.574525</t>
  </si>
  <si>
    <t>0.575158</t>
  </si>
  <si>
    <t>0.574512</t>
  </si>
  <si>
    <t>0.564167</t>
  </si>
  <si>
    <t>0.544829</t>
  </si>
  <si>
    <t>0.41</t>
  </si>
  <si>
    <t>0.412863</t>
  </si>
  <si>
    <t>0.356667</t>
  </si>
  <si>
    <t>0.345317</t>
  </si>
  <si>
    <t>0.392046</t>
  </si>
  <si>
    <t>0.484167</t>
  </si>
  <si>
    <t>0.472858</t>
  </si>
  <si>
    <t>0.527138</t>
  </si>
  <si>
    <t>0.494167</t>
  </si>
  <si>
    <t>0.480425</t>
  </si>
  <si>
    <t>0.620833</t>
  </si>
  <si>
    <t>0.510833</t>
  </si>
  <si>
    <t>0.504404</t>
  </si>
  <si>
    <t>0.513242</t>
  </si>
  <si>
    <t>0.523983</t>
  </si>
  <si>
    <t>0.570833</t>
  </si>
  <si>
    <t>0.542925</t>
  </si>
  <si>
    <t>0.566667</t>
  </si>
  <si>
    <t>0.546096</t>
  </si>
  <si>
    <t>0.543333</t>
  </si>
  <si>
    <t>0.517717</t>
  </si>
  <si>
    <t>0.589167</t>
  </si>
  <si>
    <t>0.551804</t>
  </si>
  <si>
    <t>0.506667</t>
  </si>
  <si>
    <t>0.498725</t>
  </si>
  <si>
    <t>0.511667</t>
  </si>
  <si>
    <t>0.503154</t>
  </si>
  <si>
    <t>0.534167</t>
  </si>
  <si>
    <t>0.510725</t>
  </si>
  <si>
    <t>0.541739</t>
  </si>
  <si>
    <t>0.513848</t>
  </si>
  <si>
    <t>0.475833</t>
  </si>
  <si>
    <t>0.4275</t>
  </si>
  <si>
    <t>0.423596</t>
  </si>
  <si>
    <t>0.4225</t>
  </si>
  <si>
    <t>0.421667</t>
  </si>
  <si>
    <t>0.422333</t>
  </si>
  <si>
    <t>0.463333</t>
  </si>
  <si>
    <t>0.457067</t>
  </si>
  <si>
    <t>0.463375</t>
  </si>
  <si>
    <t>0.472846</t>
  </si>
  <si>
    <t>0.457046</t>
  </si>
  <si>
    <t>0.330833</t>
  </si>
  <si>
    <t>0.318812</t>
  </si>
  <si>
    <t>0.254167</t>
  </si>
  <si>
    <t>0.227913</t>
  </si>
  <si>
    <t>0.319167</t>
  </si>
  <si>
    <t>0.321329</t>
  </si>
  <si>
    <t>0.34</t>
  </si>
  <si>
    <t>0.356063</t>
  </si>
  <si>
    <t>0.400833</t>
  </si>
  <si>
    <t>0.397088</t>
  </si>
  <si>
    <t>0.3775</t>
  </si>
  <si>
    <t>0.390133</t>
  </si>
  <si>
    <t>0.408333</t>
  </si>
  <si>
    <t>0.405921</t>
  </si>
  <si>
    <t>0.403333</t>
  </si>
  <si>
    <t>0.403392</t>
  </si>
  <si>
    <t>0.326667</t>
  </si>
  <si>
    <t>0.323854</t>
  </si>
  <si>
    <t>0.348333</t>
  </si>
  <si>
    <t>0.362358</t>
  </si>
  <si>
    <t>0.395</t>
  </si>
  <si>
    <t>0.400871</t>
  </si>
  <si>
    <t>0.412246</t>
  </si>
  <si>
    <t>0.721667</t>
  </si>
  <si>
    <t>0.409079</t>
  </si>
  <si>
    <t>0.38</t>
  </si>
  <si>
    <t>0.373721</t>
  </si>
  <si>
    <t>0.324167</t>
  </si>
  <si>
    <t>0.306817</t>
  </si>
  <si>
    <t>0.357942</t>
  </si>
  <si>
    <t>0.440833</t>
  </si>
  <si>
    <t>0.43055</t>
  </si>
  <si>
    <t>0.458333</t>
  </si>
  <si>
    <t>0.53</t>
  </si>
  <si>
    <t>0.524612</t>
  </si>
  <si>
    <t>0.507579</t>
  </si>
  <si>
    <t>0.451988</t>
  </si>
  <si>
    <t>0.341667</t>
  </si>
  <si>
    <t>0.323221</t>
  </si>
  <si>
    <t>0.274167</t>
  </si>
  <si>
    <t>0.272721</t>
  </si>
  <si>
    <t>0.324483</t>
  </si>
  <si>
    <t>0.457058</t>
  </si>
  <si>
    <t>0.4475</t>
  </si>
  <si>
    <t>0.445062</t>
  </si>
  <si>
    <t>0.416667</t>
  </si>
  <si>
    <t>0.421696</t>
  </si>
  <si>
    <t>0.430537</t>
  </si>
  <si>
    <t>0.373333</t>
  </si>
  <si>
    <t>0.372471</t>
  </si>
  <si>
    <t>0.375</t>
  </si>
  <si>
    <t>0.380671</t>
  </si>
  <si>
    <t>0.385087</t>
  </si>
  <si>
    <t>0.4558</t>
  </si>
  <si>
    <t>0.503478</t>
  </si>
  <si>
    <t>0.490122</t>
  </si>
  <si>
    <t>0.451375</t>
  </si>
  <si>
    <t>0.325</t>
  </si>
  <si>
    <t>0.311221</t>
  </si>
  <si>
    <t>0.613333</t>
  </si>
  <si>
    <t>0.3125</t>
  </si>
  <si>
    <t>0.305554</t>
  </si>
  <si>
    <t>0.331433</t>
  </si>
  <si>
    <t>0.299167</t>
  </si>
  <si>
    <t>0.310604</t>
  </si>
  <si>
    <t>0.3491</t>
  </si>
  <si>
    <t>0.385833</t>
  </si>
  <si>
    <t>0.393925</t>
  </si>
  <si>
    <t>0.4625</t>
  </si>
  <si>
    <t>0.4564</t>
  </si>
  <si>
    <t>0.400246</t>
  </si>
  <si>
    <t>0.256938</t>
  </si>
  <si>
    <t>0.58</t>
  </si>
  <si>
    <t>0.290833</t>
  </si>
  <si>
    <t>0.317542</t>
  </si>
  <si>
    <t>0.695833</t>
  </si>
  <si>
    <t>0.275</t>
  </si>
  <si>
    <t>0.266412</t>
  </si>
  <si>
    <t>0.253154</t>
  </si>
  <si>
    <t>0.238333</t>
  </si>
  <si>
    <t>0.270196</t>
  </si>
  <si>
    <t>0.301138</t>
  </si>
  <si>
    <t>0.3175</t>
  </si>
  <si>
    <t>0.338362</t>
  </si>
  <si>
    <t>0.412237</t>
  </si>
  <si>
    <t>0.359825</t>
  </si>
  <si>
    <t>0.258333</t>
  </si>
  <si>
    <t>0.249371</t>
  </si>
  <si>
    <t>0.560833</t>
  </si>
  <si>
    <t>0.245579</t>
  </si>
  <si>
    <t>0.276667</t>
  </si>
  <si>
    <t>0.280933</t>
  </si>
  <si>
    <t>0.396454</t>
  </si>
  <si>
    <t>0.428333</t>
  </si>
  <si>
    <t>0.428017</t>
  </si>
  <si>
    <t>0.423333</t>
  </si>
  <si>
    <t>0.426121</t>
  </si>
  <si>
    <t>0.377513</t>
  </si>
  <si>
    <t>0.299242</t>
  </si>
  <si>
    <t>0.274783</t>
  </si>
  <si>
    <t>0.279961</t>
  </si>
  <si>
    <t>0.321739</t>
  </si>
  <si>
    <t>0.315535</t>
  </si>
  <si>
    <t>0.327633</t>
  </si>
  <si>
    <t>0.29913</t>
  </si>
  <si>
    <t>0.279974</t>
  </si>
  <si>
    <t>0.248333</t>
  </si>
  <si>
    <t>0.263892</t>
  </si>
  <si>
    <t>0.311667</t>
  </si>
  <si>
    <t>0.414121</t>
  </si>
  <si>
    <t>0.37</t>
  </si>
  <si>
    <t>0.375621</t>
  </si>
  <si>
    <t>0.273043</t>
  </si>
  <si>
    <t>0.252304</t>
  </si>
  <si>
    <t>0.15</t>
  </si>
  <si>
    <t>0.126275</t>
  </si>
  <si>
    <t>0.1075</t>
  </si>
  <si>
    <t>0.119337</t>
  </si>
  <si>
    <t>0.278412</t>
  </si>
  <si>
    <t>0.334167</t>
  </si>
  <si>
    <t>0.340267</t>
  </si>
  <si>
    <t>0.393333</t>
  </si>
  <si>
    <t>0.390779</t>
  </si>
  <si>
    <t>0.531667</t>
  </si>
  <si>
    <t>0.3375</t>
  </si>
  <si>
    <t>0.340258</t>
  </si>
  <si>
    <t>0.224167</t>
  </si>
  <si>
    <t>0.247479</t>
  </si>
  <si>
    <t>0.308696</t>
  </si>
  <si>
    <t>0.318826</t>
  </si>
  <si>
    <t>0.282821</t>
  </si>
  <si>
    <t>0.3825</t>
  </si>
  <si>
    <t>0.381938</t>
  </si>
  <si>
    <t>0.249362</t>
  </si>
  <si>
    <t>0.18</t>
  </si>
  <si>
    <t>0.183087</t>
  </si>
  <si>
    <t>0.4575</t>
  </si>
  <si>
    <t>0.166667</t>
  </si>
  <si>
    <t>0.161625</t>
  </si>
  <si>
    <t>0.19</t>
  </si>
  <si>
    <t>0.190663</t>
  </si>
  <si>
    <t>0.5225</t>
  </si>
  <si>
    <t>0.373043</t>
  </si>
  <si>
    <t>0.364278</t>
  </si>
  <si>
    <t>0.275254</t>
  </si>
  <si>
    <t>0.190038</t>
  </si>
  <si>
    <t>0.220958</t>
  </si>
  <si>
    <t>0.173333</t>
  </si>
  <si>
    <t>0.174875</t>
  </si>
  <si>
    <t>0.1625</t>
  </si>
  <si>
    <t>0.16225</t>
  </si>
  <si>
    <t>0.218333</t>
  </si>
  <si>
    <t>0.349108</t>
  </si>
  <si>
    <t>0.294167</t>
  </si>
  <si>
    <t>0.294821</t>
  </si>
  <si>
    <t>0.35605</t>
  </si>
  <si>
    <t>0.425</t>
  </si>
  <si>
    <t>0.415383</t>
  </si>
  <si>
    <t>0.315833</t>
  </si>
  <si>
    <t>0.326379</t>
  </si>
  <si>
    <t>0.269167</t>
  </si>
  <si>
    <t>0.262625</t>
  </si>
  <si>
    <t>0.39</t>
  </si>
  <si>
    <t>0.381317</t>
  </si>
  <si>
    <t>0.466538</t>
  </si>
  <si>
    <t>0.398971</t>
  </si>
  <si>
    <t>0.313333</t>
  </si>
  <si>
    <t>0.309346</t>
  </si>
  <si>
    <t>0.526667</t>
  </si>
  <si>
    <t>0.272725</t>
  </si>
  <si>
    <t>0.264521</t>
  </si>
  <si>
    <t>0.282609</t>
  </si>
  <si>
    <t>0.296426</t>
  </si>
  <si>
    <t>0.361104</t>
  </si>
  <si>
    <t>0.256667</t>
  </si>
  <si>
    <t>0.266421</t>
  </si>
  <si>
    <t>0.265</t>
  </si>
  <si>
    <t>0.261988</t>
  </si>
  <si>
    <t>0.280833</t>
  </si>
  <si>
    <t>0.293558</t>
  </si>
  <si>
    <t>0.210867</t>
  </si>
  <si>
    <t>0.1275</t>
  </si>
  <si>
    <t>0.101658</t>
  </si>
  <si>
    <t>0.333946</t>
  </si>
  <si>
    <t>0.351629</t>
  </si>
  <si>
    <t>0.316667</t>
  </si>
  <si>
    <t>0.330162</t>
  </si>
  <si>
    <t>0.343333</t>
  </si>
  <si>
    <t>0.346667</t>
  </si>
  <si>
    <t>0.355425</t>
  </si>
  <si>
    <t>0.28</t>
  </si>
  <si>
    <t>0.265788</t>
  </si>
  <si>
    <t>0.273391</t>
  </si>
  <si>
    <t>0.287826</t>
  </si>
  <si>
    <t>0.295113</t>
  </si>
  <si>
    <t>0.395833</t>
  </si>
  <si>
    <t>0.392667</t>
  </si>
  <si>
    <t>0.454167</t>
  </si>
  <si>
    <t>0.444446</t>
  </si>
  <si>
    <t>0.4075</t>
  </si>
  <si>
    <t>0.410971</t>
  </si>
  <si>
    <t>0.255675</t>
  </si>
  <si>
    <t>0.279167</t>
  </si>
  <si>
    <t>0.268308</t>
  </si>
  <si>
    <t>0.366667</t>
  </si>
  <si>
    <t>0.357954</t>
  </si>
  <si>
    <t>0.359167</t>
  </si>
  <si>
    <t>0.353525</t>
  </si>
  <si>
    <t>0.344348</t>
  </si>
  <si>
    <t>0.34847</t>
  </si>
  <si>
    <t>0.485833</t>
  </si>
  <si>
    <t>0.475371</t>
  </si>
  <si>
    <t>0.353333</t>
  </si>
  <si>
    <t>0.359842</t>
  </si>
  <si>
    <t>0.413492</t>
  </si>
  <si>
    <t>0.325833</t>
  </si>
  <si>
    <t>0.303021</t>
  </si>
  <si>
    <t>0.243333</t>
  </si>
  <si>
    <t>0.241171</t>
  </si>
  <si>
    <t>0.255042</t>
  </si>
  <si>
    <t>0.404167</t>
  </si>
  <si>
    <t>0.3851</t>
  </si>
  <si>
    <t>0.5275</t>
  </si>
  <si>
    <t>0.524604</t>
  </si>
  <si>
    <t>0.410833</t>
  </si>
  <si>
    <t>0.397083</t>
  </si>
  <si>
    <t>0.2875</t>
  </si>
  <si>
    <t>0.277767</t>
  </si>
  <si>
    <t>0.361739</t>
  </si>
  <si>
    <t>0.35967</t>
  </si>
  <si>
    <t>0.466667</t>
  </si>
  <si>
    <t>0.459592</t>
  </si>
  <si>
    <t>0.565</t>
  </si>
  <si>
    <t>0.5725</t>
  </si>
  <si>
    <t>0.548617</t>
  </si>
  <si>
    <t>0.5575</t>
  </si>
  <si>
    <t>0.532825</t>
  </si>
  <si>
    <t>0.436229</t>
  </si>
  <si>
    <t>0.514167</t>
  </si>
  <si>
    <t>0.505046</t>
  </si>
  <si>
    <t>0.755833</t>
  </si>
  <si>
    <t>0.464</t>
  </si>
  <si>
    <t>0.545</t>
  </si>
  <si>
    <t>0.532821</t>
  </si>
  <si>
    <t>0.538533</t>
  </si>
  <si>
    <t>0.513258</t>
  </si>
  <si>
    <t>0.554167</t>
  </si>
  <si>
    <t>0.531567</t>
  </si>
  <si>
    <t>0.601667</t>
  </si>
  <si>
    <t>0.570067</t>
  </si>
  <si>
    <t>0.486733</t>
  </si>
  <si>
    <t>0.437488</t>
  </si>
  <si>
    <t>0.445833</t>
  </si>
  <si>
    <t>0.43875</t>
  </si>
  <si>
    <t>0.323333</t>
  </si>
  <si>
    <t>0.315654</t>
  </si>
  <si>
    <t>0.47095</t>
  </si>
  <si>
    <t>0.482304</t>
  </si>
  <si>
    <t>0.580833</t>
  </si>
  <si>
    <t>0.421708</t>
  </si>
  <si>
    <t>0.425833</t>
  </si>
  <si>
    <t>0.417287</t>
  </si>
  <si>
    <t>0.433913</t>
  </si>
  <si>
    <t>0.427513</t>
  </si>
  <si>
    <t>0.461483</t>
  </si>
  <si>
    <t>0.396667</t>
  </si>
  <si>
    <t>0.541667</t>
  </si>
  <si>
    <t>0.53345</t>
  </si>
  <si>
    <t>0.435</t>
  </si>
  <si>
    <t>0.431163</t>
  </si>
  <si>
    <t>0.374167</t>
  </si>
  <si>
    <t>0.390767</t>
  </si>
  <si>
    <t>0.426129</t>
  </si>
  <si>
    <t>0.492425</t>
  </si>
  <si>
    <t>0.476638</t>
  </si>
  <si>
    <t>0.436233</t>
  </si>
  <si>
    <t>0.348696</t>
  </si>
  <si>
    <t>0.337274</t>
  </si>
  <si>
    <t>0.3975</t>
  </si>
  <si>
    <t>0.387604</t>
  </si>
  <si>
    <t>0.4425</t>
  </si>
  <si>
    <t>0.431808</t>
  </si>
  <si>
    <t>0.487996</t>
  </si>
  <si>
    <t>0.573875</t>
  </si>
  <si>
    <t>0.664167</t>
  </si>
  <si>
    <t>0.614925</t>
  </si>
  <si>
    <t>0.608333</t>
  </si>
  <si>
    <t>0.598487</t>
  </si>
  <si>
    <t>0.457038</t>
  </si>
  <si>
    <t>0.498333</t>
  </si>
  <si>
    <t>0.493046</t>
  </si>
  <si>
    <t>0.6125</t>
  </si>
  <si>
    <t>0.515775</t>
  </si>
  <si>
    <t>0.57</t>
  </si>
  <si>
    <t>0.542921</t>
  </si>
  <si>
    <t>0.389504</t>
  </si>
  <si>
    <t>0.321667</t>
  </si>
  <si>
    <t>0.301125</t>
  </si>
  <si>
    <t>0.413333</t>
  </si>
  <si>
    <t>0.405283</t>
  </si>
  <si>
    <t>0.476667</t>
  </si>
  <si>
    <t>0.470317</t>
  </si>
  <si>
    <t>0.483583</t>
  </si>
  <si>
    <t>0.452637</t>
  </si>
  <si>
    <t>0.376667</t>
  </si>
  <si>
    <t>0.377504</t>
  </si>
  <si>
    <t>0.464167</t>
  </si>
  <si>
    <t>0.457696</t>
  </si>
  <si>
    <t>0.577021</t>
  </si>
  <si>
    <t>0.537896</t>
  </si>
  <si>
    <t>0.56</t>
  </si>
  <si>
    <t>0.537242</t>
  </si>
  <si>
    <t>0.6275</t>
  </si>
  <si>
    <t>0.590917</t>
  </si>
  <si>
    <t>0.621667</t>
  </si>
  <si>
    <t>0.584608</t>
  </si>
  <si>
    <t>0.546737</t>
  </si>
  <si>
    <t>0.527142</t>
  </si>
  <si>
    <t>0.557471</t>
  </si>
  <si>
    <t>0.575</t>
  </si>
  <si>
    <t>0.553025</t>
  </si>
  <si>
    <t>0.491783</t>
  </si>
  <si>
    <t>0.533333</t>
  </si>
  <si>
    <t>0.544817</t>
  </si>
  <si>
    <t>0.585238</t>
  </si>
  <si>
    <t>0.5499</t>
  </si>
  <si>
    <t>0.611667</t>
  </si>
  <si>
    <t>0.576404</t>
  </si>
  <si>
    <t>0.595975</t>
  </si>
  <si>
    <t>0.593333</t>
  </si>
  <si>
    <t>0.572613</t>
  </si>
  <si>
    <t>0.551121</t>
  </si>
  <si>
    <t>0.566908</t>
  </si>
  <si>
    <t>0.583967</t>
  </si>
  <si>
    <t>0.598333</t>
  </si>
  <si>
    <t>0.565667</t>
  </si>
  <si>
    <t>0.615</t>
  </si>
  <si>
    <t>0.580825</t>
  </si>
  <si>
    <t>0.765833</t>
  </si>
  <si>
    <t>0.584612</t>
  </si>
  <si>
    <t>0.6067</t>
  </si>
  <si>
    <t>0.627529</t>
  </si>
  <si>
    <t>0.642696</t>
  </si>
  <si>
    <t>0.641425</t>
  </si>
  <si>
    <t>0.6793</t>
  </si>
  <si>
    <t>0.672992</t>
  </si>
  <si>
    <t>0.611129</t>
  </si>
  <si>
    <t>0.631329</t>
  </si>
  <si>
    <t>0.654167</t>
  </si>
  <si>
    <t>0.566288</t>
  </si>
  <si>
    <t>0.575133</t>
  </si>
  <si>
    <t>0.5975</t>
  </si>
  <si>
    <t>0.578283</t>
  </si>
  <si>
    <t>0.525892</t>
  </si>
  <si>
    <t>0.542292</t>
  </si>
  <si>
    <t>0.569442</t>
  </si>
  <si>
    <t>0.597862</t>
  </si>
  <si>
    <t>0.648367</t>
  </si>
  <si>
    <t>0.663517</t>
  </si>
  <si>
    <t>0.720833</t>
  </si>
  <si>
    <t>0.659721</t>
  </si>
  <si>
    <t>0.597875</t>
  </si>
  <si>
    <t>0.611117</t>
  </si>
  <si>
    <t>0.624383</t>
  </si>
  <si>
    <t>0.599754</t>
  </si>
  <si>
    <t>0.594708</t>
  </si>
  <si>
    <t>0.5925</t>
  </si>
  <si>
    <t>0.544842</t>
  </si>
  <si>
    <t>0.654692</t>
  </si>
  <si>
    <t>0.7825</t>
  </si>
  <si>
    <t>0.720975</t>
  </si>
  <si>
    <t>0.752542</t>
  </si>
  <si>
    <t>0.7775</t>
  </si>
  <si>
    <t>0.652792</t>
  </si>
  <si>
    <t>0.674254</t>
  </si>
  <si>
    <t>0.715833</t>
  </si>
  <si>
    <t>0.640792</t>
  </si>
  <si>
    <t>0.749167</t>
  </si>
  <si>
    <t>0.675512</t>
  </si>
  <si>
    <t>0.834167</t>
  </si>
  <si>
    <t>0.786613</t>
  </si>
  <si>
    <t>0.687508</t>
  </si>
  <si>
    <t>0.815833</t>
  </si>
  <si>
    <t>0.750629</t>
  </si>
  <si>
    <t>0.781667</t>
  </si>
  <si>
    <t>0.702038</t>
  </si>
  <si>
    <t>0.780833</t>
  </si>
  <si>
    <t>0.70265</t>
  </si>
  <si>
    <t>0.732337</t>
  </si>
  <si>
    <t>0.8275</t>
  </si>
  <si>
    <t>0.761367</t>
  </si>
  <si>
    <t>0.828333</t>
  </si>
  <si>
    <t>0.752533</t>
  </si>
  <si>
    <t>0.804913</t>
  </si>
  <si>
    <t>0.8225</t>
  </si>
  <si>
    <t>0.790396</t>
  </si>
  <si>
    <t>0.654054</t>
  </si>
  <si>
    <t>0.664796</t>
  </si>
  <si>
    <t>0.650271</t>
  </si>
  <si>
    <t>0.633333</t>
  </si>
  <si>
    <t>0.654683</t>
  </si>
  <si>
    <t>0.667933</t>
  </si>
  <si>
    <t>0.666042</t>
  </si>
  <si>
    <t>0.745833</t>
  </si>
  <si>
    <t>0.705196</t>
  </si>
  <si>
    <t>0.763333</t>
  </si>
  <si>
    <t>0.724125</t>
  </si>
  <si>
    <t>0.818333</t>
  </si>
  <si>
    <t>0.755683</t>
  </si>
  <si>
    <t>0.793333</t>
  </si>
  <si>
    <t>0.745583</t>
  </si>
  <si>
    <t>0.714642</t>
  </si>
  <si>
    <t>0.613025</t>
  </si>
  <si>
    <t>0.595833</t>
  </si>
  <si>
    <t>0.549912</t>
  </si>
  <si>
    <t>0.623125</t>
  </si>
  <si>
    <t>0.741667</t>
  </si>
  <si>
    <t>0.690017</t>
  </si>
  <si>
    <t>0.750833</t>
  </si>
  <si>
    <t>0.70645</t>
  </si>
  <si>
    <t>0.739263</t>
  </si>
  <si>
    <t>0.734217</t>
  </si>
  <si>
    <t>0.697604</t>
  </si>
  <si>
    <t>0.730833</t>
  </si>
  <si>
    <t>0.684987</t>
  </si>
  <si>
    <t>0.713333</t>
  </si>
  <si>
    <t>0.662896</t>
  </si>
  <si>
    <t>0.7525</t>
  </si>
  <si>
    <t>0.707088</t>
  </si>
  <si>
    <t>0.722867</t>
  </si>
  <si>
    <t>0.751267</t>
  </si>
  <si>
    <t>0.769167</t>
  </si>
  <si>
    <t>0.731079</t>
  </si>
  <si>
    <t>0.710246</t>
  </si>
  <si>
    <t>0.697621</t>
  </si>
  <si>
    <t>0.707717</t>
  </si>
  <si>
    <t>0.699508</t>
  </si>
  <si>
    <t>0.667942</t>
  </si>
  <si>
    <t>0.638267</t>
  </si>
  <si>
    <t>0.644579</t>
  </si>
  <si>
    <t>0.662254</t>
  </si>
  <si>
    <t>0.676779</t>
  </si>
  <si>
    <t>0.706667</t>
  </si>
  <si>
    <t>0.654037</t>
  </si>
  <si>
    <t>0.2424</t>
  </si>
  <si>
    <t>0.618071</t>
  </si>
  <si>
    <t>0.595967</t>
  </si>
  <si>
    <t>0.601025</t>
  </si>
  <si>
    <t>0.621854</t>
  </si>
  <si>
    <t>0.7025</t>
  </si>
  <si>
    <t>0.6471</t>
  </si>
  <si>
    <t>0.661667</t>
  </si>
  <si>
    <t>0.618696</t>
  </si>
  <si>
    <t>0.595996</t>
  </si>
  <si>
    <t>0.66605</t>
  </si>
  <si>
    <t>0.635733</t>
  </si>
  <si>
    <t>0.652779</t>
  </si>
  <si>
    <t>0.6894</t>
  </si>
  <si>
    <t>0.5875</t>
  </si>
  <si>
    <t>0.753333</t>
  </si>
  <si>
    <t>0.702654</t>
  </si>
  <si>
    <t>0.649</t>
  </si>
  <si>
    <t>0.661629</t>
  </si>
  <si>
    <t>0.725833</t>
  </si>
  <si>
    <t>0.686888</t>
  </si>
  <si>
    <t>0.736667</t>
  </si>
  <si>
    <t>0.708983</t>
  </si>
  <si>
    <t>0.655329</t>
  </si>
  <si>
    <t>0.657204</t>
  </si>
  <si>
    <t>0.659167</t>
  </si>
  <si>
    <t>0.61</t>
  </si>
  <si>
    <t>0.578925</t>
  </si>
  <si>
    <t>0.565654</t>
  </si>
  <si>
    <t>0.554292</t>
  </si>
  <si>
    <t>0.570075</t>
  </si>
  <si>
    <t>0.579558</t>
  </si>
  <si>
    <t>0.585867</t>
  </si>
  <si>
    <t>0.563125</t>
  </si>
  <si>
    <t>0.55305</t>
  </si>
  <si>
    <t>0.623333</t>
  </si>
  <si>
    <t>0.565067</t>
  </si>
  <si>
    <t>0.5525</t>
  </si>
  <si>
    <t>0.540404</t>
  </si>
  <si>
    <t>0.546667</t>
  </si>
  <si>
    <t>0.532192</t>
  </si>
  <si>
    <t>0.571971</t>
  </si>
  <si>
    <t>0.610488</t>
  </si>
  <si>
    <t>0.529167</t>
  </si>
  <si>
    <t>0.502513</t>
  </si>
  <si>
    <t>0.544179</t>
  </si>
  <si>
    <t>0.596613</t>
  </si>
  <si>
    <t>0.607975</t>
  </si>
  <si>
    <t>0.619167</t>
  </si>
  <si>
    <t>0.585863</t>
  </si>
  <si>
    <t>0.530296</t>
  </si>
  <si>
    <t>0.517663</t>
  </si>
  <si>
    <t>0.512</t>
  </si>
  <si>
    <t>0.590833</t>
  </si>
  <si>
    <t>0.542333</t>
  </si>
  <si>
    <t>0.599133</t>
  </si>
  <si>
    <t>0.580187</t>
  </si>
  <si>
    <t>0.538521</t>
  </si>
  <si>
    <t>0.415833</t>
  </si>
  <si>
    <t>0.419813</t>
  </si>
  <si>
    <t>0.383333</t>
  </si>
  <si>
    <t>0.438112</t>
  </si>
  <si>
    <t>0.503142</t>
  </si>
  <si>
    <t>0.431167</t>
  </si>
  <si>
    <t>0.433071</t>
  </si>
  <si>
    <t>0.391396</t>
  </si>
  <si>
    <t>0.508204</t>
  </si>
  <si>
    <t>0.53915</t>
  </si>
  <si>
    <t>0.468333</t>
  </si>
  <si>
    <t>0.460846</t>
  </si>
  <si>
    <t>0.455833</t>
  </si>
  <si>
    <t>0.450108</t>
  </si>
  <si>
    <t>0.512625</t>
  </si>
  <si>
    <t>0.563333</t>
  </si>
  <si>
    <t>0.472842</t>
  </si>
  <si>
    <t>0.456429</t>
  </si>
  <si>
    <t>0.4875</t>
  </si>
  <si>
    <t>0.482942</t>
  </si>
  <si>
    <t>0.530304</t>
  </si>
  <si>
    <t>0.558721</t>
  </si>
  <si>
    <t>0.529688</t>
  </si>
  <si>
    <t>0.545833</t>
  </si>
  <si>
    <t>0.52275</t>
  </si>
  <si>
    <t>0.515133</t>
  </si>
  <si>
    <t>0.4775</t>
  </si>
  <si>
    <t>0.467771</t>
  </si>
  <si>
    <t>0.44</t>
  </si>
  <si>
    <t>0.4394</t>
  </si>
  <si>
    <t>0.318182</t>
  </si>
  <si>
    <t>0.309909</t>
  </si>
  <si>
    <t>0.3575</t>
  </si>
  <si>
    <t>0.3611</t>
  </si>
  <si>
    <t>0.365833</t>
  </si>
  <si>
    <t>0.369942</t>
  </si>
  <si>
    <t>0.355</t>
  </si>
  <si>
    <t>0.356042</t>
  </si>
  <si>
    <t>0.323846</t>
  </si>
  <si>
    <t>0.329538</t>
  </si>
  <si>
    <t>0.308075</t>
  </si>
  <si>
    <t>0.281567</t>
  </si>
  <si>
    <t>0.274621</t>
  </si>
  <si>
    <t>0.352174</t>
  </si>
  <si>
    <t>0.341891</t>
  </si>
  <si>
    <t>0.361667</t>
  </si>
  <si>
    <t>0.355413</t>
  </si>
  <si>
    <t>0.389167</t>
  </si>
  <si>
    <t>0.393937</t>
  </si>
  <si>
    <t>0.421713</t>
  </si>
  <si>
    <t>0.485</t>
  </si>
  <si>
    <t>0.475383</t>
  </si>
  <si>
    <t>0.323225</t>
  </si>
  <si>
    <t>0.289167</t>
  </si>
  <si>
    <t>0.281563</t>
  </si>
  <si>
    <t>0.324492</t>
  </si>
  <si>
    <t>0.345</t>
  </si>
  <si>
    <t>0.347204</t>
  </si>
  <si>
    <t>0.326383</t>
  </si>
  <si>
    <t>0.337746</t>
  </si>
  <si>
    <t>0.380833</t>
  </si>
  <si>
    <t>0.380667</t>
  </si>
  <si>
    <t>0.364892</t>
  </si>
  <si>
    <t>0.350371</t>
  </si>
  <si>
    <t>0.368333</t>
  </si>
  <si>
    <t>0.278333</t>
  </si>
  <si>
    <t>0.248742</t>
  </si>
  <si>
    <t>0.245833</t>
  </si>
  <si>
    <t>0.257583</t>
  </si>
  <si>
    <t>0.339004</t>
  </si>
  <si>
    <t>0.291667</t>
  </si>
  <si>
    <t>0.281558</t>
  </si>
  <si>
    <t>0.296667</t>
  </si>
  <si>
    <t>0.289762</t>
  </si>
  <si>
    <t>0.28087</t>
  </si>
  <si>
    <t>0.298333</t>
  </si>
  <si>
    <t>0.323867</t>
  </si>
  <si>
    <t>0.316904</t>
  </si>
  <si>
    <t>0.3475</t>
  </si>
  <si>
    <t>0.359208</t>
  </si>
  <si>
    <t>0.4525</t>
  </si>
  <si>
    <t>0.455796</t>
  </si>
  <si>
    <t>0.469054</t>
  </si>
  <si>
    <t>0.438333</t>
  </si>
  <si>
    <t>0.428012</t>
  </si>
  <si>
    <t>0.255833</t>
  </si>
  <si>
    <t>0.258204</t>
  </si>
  <si>
    <t>0.320833</t>
  </si>
  <si>
    <t>0.321958</t>
  </si>
  <si>
    <t>0.381667</t>
  </si>
  <si>
    <t>0.389508</t>
  </si>
  <si>
    <t>0.390146</t>
  </si>
  <si>
    <t>0.435575</t>
  </si>
  <si>
    <t>0.338363</t>
  </si>
  <si>
    <t>0.2975</t>
  </si>
  <si>
    <t>0.297338</t>
  </si>
  <si>
    <t>0.294188</t>
  </si>
  <si>
    <t>0.281667</t>
  </si>
  <si>
    <t>0.294192</t>
  </si>
  <si>
    <t>0.338383</t>
  </si>
  <si>
    <t>0.3625</t>
  </si>
  <si>
    <t>0.369938</t>
  </si>
  <si>
    <t>0.4015</t>
  </si>
  <si>
    <t>0.409708</t>
  </si>
  <si>
    <t>0.342162</t>
  </si>
  <si>
    <t>0.33</t>
  </si>
  <si>
    <t>0.335217</t>
  </si>
  <si>
    <t>0.301767</t>
  </si>
  <si>
    <t>0.236113</t>
  </si>
  <si>
    <t>0.259471</t>
  </si>
  <si>
    <t>0.231304</t>
  </si>
  <si>
    <t>0.2589</t>
  </si>
  <si>
    <t>0.291304</t>
  </si>
  <si>
    <t>0.294465</t>
  </si>
  <si>
    <t>0.220333</t>
  </si>
  <si>
    <t>0.226642</t>
  </si>
  <si>
    <t>0.253333</t>
  </si>
  <si>
    <t>0.255046</t>
  </si>
  <si>
    <t>0.2317</t>
  </si>
  <si>
    <t>0.215833</t>
  </si>
  <si>
    <t>0.223487</t>
  </si>
  <si>
    <t>Seasonal anaysis</t>
  </si>
  <si>
    <t>Impact of working days and holidays</t>
  </si>
  <si>
    <t>Weather influence</t>
  </si>
  <si>
    <t>Monthly analysis</t>
  </si>
  <si>
    <t>Spring</t>
  </si>
  <si>
    <t>Summer</t>
  </si>
  <si>
    <t>Autumn</t>
  </si>
  <si>
    <t>Winter</t>
  </si>
  <si>
    <t>Clear, Few clouds, Partly cloudy, Partly cloudy</t>
  </si>
  <si>
    <t>Mist + Cloudy, Mist + Broken clouds, Mist + Few clouds, Mist</t>
  </si>
  <si>
    <t>Light Snow, Light Rain + Thunderstorm + Scattered clouds, Light Rain + Scattered clouds</t>
  </si>
  <si>
    <t>Heavy Rain + Ice Pallets + Thunderstorm + Mist, Snow + Fog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</si>
  <si>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</si>
  <si>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</si>
  <si>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</si>
  <si>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</si>
  <si>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</si>
  <si>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</si>
  <si>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</si>
  <si>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</si>
  <si>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</si>
  <si>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</si>
  <si>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</si>
  <si>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</si>
  <si>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Analysis by days of the week</t>
  </si>
  <si>
    <t>Monday</t>
  </si>
  <si>
    <t>Thursday</t>
  </si>
  <si>
    <t>Tuesday</t>
  </si>
  <si>
    <t>Wednesday</t>
  </si>
  <si>
    <t>Friday</t>
  </si>
  <si>
    <t>Saturday</t>
  </si>
  <si>
    <t>Sunday</t>
  </si>
  <si>
    <t>Comparison of registered and casual users</t>
  </si>
  <si>
    <t>Registered</t>
  </si>
  <si>
    <t>Casual</t>
  </si>
  <si>
    <t>The impact of holidays on rentals</t>
  </si>
  <si>
    <t>Days count of holidays</t>
  </si>
  <si>
    <t>Days count of standard days</t>
  </si>
  <si>
    <t>Holidays</t>
  </si>
  <si>
    <t>Standard days</t>
  </si>
  <si>
    <t>Holiday count of rentals</t>
  </si>
  <si>
    <t>Standard day count of rentals</t>
  </si>
  <si>
    <t>Annual analysis</t>
  </si>
  <si>
    <t>working days total</t>
  </si>
  <si>
    <t>holidays total</t>
  </si>
  <si>
    <t>working days factor</t>
  </si>
  <si>
    <t>working days count</t>
  </si>
  <si>
    <t>holidays count</t>
  </si>
  <si>
    <t>holidays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</si>
</sst>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FF11"/>
        <bgColor indexed="64"/>
      </patternFill>
    </fill>
    <fill>
      <patternFill patternType="solid">
        <fgColor rgb="FFFFFC20"/>
        <bgColor indexed="64"/>
      </patternFill>
    </fill>
    <fill>
      <patternFill patternType="solid">
        <fgColor rgb="FFFC9908"/>
        <bgColor indexed="64"/>
      </patternFill>
    </fill>
    <fill>
      <patternFill patternType="solid">
        <fgColor rgb="FFF33C0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D83FF"/>
        <bgColor indexed="64"/>
      </patternFill>
    </fill>
    <fill>
      <patternFill patternType="solid">
        <fgColor rgb="FF7DC4FF"/>
        <bgColor indexed="64"/>
      </patternFill>
    </fill>
    <fill>
      <patternFill patternType="solid">
        <fgColor rgb="FF7DFFF9"/>
        <bgColor indexed="64"/>
      </patternFill>
    </fill>
    <fill>
      <patternFill patternType="solid">
        <fgColor rgb="FF7DFFB8"/>
        <bgColor indexed="64"/>
      </patternFill>
    </fill>
    <fill>
      <patternFill patternType="solid">
        <fgColor rgb="FF83FF7D"/>
        <bgColor indexed="64"/>
      </patternFill>
    </fill>
    <fill>
      <patternFill patternType="solid">
        <fgColor rgb="FFC4FF7D"/>
        <bgColor indexed="64"/>
      </patternFill>
    </fill>
    <fill>
      <patternFill patternType="solid">
        <fgColor rgb="FFFFFC7D"/>
        <bgColor indexed="64"/>
      </patternFill>
    </fill>
    <fill>
      <patternFill patternType="solid">
        <fgColor rgb="FFFFB87D"/>
        <bgColor indexed="64"/>
      </patternFill>
    </fill>
    <fill>
      <patternFill patternType="solid">
        <fgColor rgb="FFFF7D83"/>
        <bgColor indexed="64"/>
      </patternFill>
    </fill>
    <fill>
      <patternFill patternType="solid">
        <fgColor rgb="FFFF7DC4"/>
        <bgColor indexed="64"/>
      </patternFill>
    </fill>
    <fill>
      <patternFill patternType="solid">
        <fgColor rgb="FFD27DBE"/>
        <bgColor indexed="64"/>
      </patternFill>
    </fill>
    <fill>
      <patternFill patternType="solid">
        <fgColor rgb="FFB87D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7EFF6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4" fontId="0" fillId="48" borderId="0" xfId="0" applyNumberFormat="1" applyFill="1"/>
    <xf numFmtId="14" fontId="0" fillId="49" borderId="0" xfId="0" applyNumberFormat="1" applyFill="1"/>
    <xf numFmtId="14" fontId="0" fillId="50" borderId="0" xfId="0" applyNumberFormat="1" applyFill="1"/>
    <xf numFmtId="14" fontId="0" fillId="51" borderId="0" xfId="0" applyNumberFormat="1" applyFill="1"/>
    <xf numFmtId="14" fontId="0" fillId="52" borderId="0" xfId="0" applyNumberFormat="1" applyFill="1"/>
    <xf numFmtId="14" fontId="0" fillId="53" borderId="0" xfId="0" applyNumberFormat="1" applyFill="1"/>
    <xf numFmtId="14" fontId="0" fillId="54" borderId="0" xfId="0" applyNumberFormat="1" applyFill="1"/>
    <xf numFmtId="14" fontId="0" fillId="55" borderId="0" xfId="0" applyNumberFormat="1" applyFill="1"/>
    <xf numFmtId="14" fontId="0" fillId="56" borderId="0" xfId="0" applyNumberFormat="1" applyFill="1"/>
    <xf numFmtId="14" fontId="0" fillId="57" borderId="0" xfId="0" applyNumberFormat="1" applyFill="1"/>
    <xf numFmtId="14" fontId="0" fillId="58" borderId="0" xfId="0" applyNumberFormat="1" applyFill="1"/>
    <xf numFmtId="14" fontId="0" fillId="59" borderId="0" xfId="0" applyNumberFormat="1" applyFill="1"/>
    <xf numFmtId="164" fontId="0" fillId="0" borderId="0" xfId="0" applyNumberFormat="1"/>
    <xf numFmtId="165" fontId="0" fillId="46" borderId="0" xfId="0" applyNumberFormat="1" applyFill="1"/>
    <xf numFmtId="164" fontId="0" fillId="47" borderId="0" xfId="0" applyNumberFormat="1" applyFill="1"/>
    <xf numFmtId="164" fontId="0" fillId="60" borderId="0" xfId="0" applyNumberFormat="1" applyFill="1"/>
    <xf numFmtId="164" fontId="0" fillId="61" borderId="0" xfId="0" applyNumberFormat="1" applyFill="1"/>
    <xf numFmtId="164" fontId="0" fillId="62" borderId="0" xfId="0" applyNumberFormat="1" applyFill="1"/>
    <xf numFmtId="164" fontId="0" fillId="63" borderId="0" xfId="0" applyNumberFormat="1" applyFill="1"/>
    <xf numFmtId="164" fontId="0" fillId="64" borderId="0" xfId="0" applyNumberFormat="1" applyFill="1"/>
    <xf numFmtId="0" fontId="0" fillId="65" borderId="0" xfId="0" applyFill="1"/>
    <xf numFmtId="0" fontId="0" fillId="66" borderId="0" xfId="0" applyFill="1"/>
    <xf numFmtId="0" fontId="0" fillId="44" borderId="0" xfId="0" applyFill="1"/>
    <xf numFmtId="0" fontId="0" fillId="45" borderId="0" xfId="0" applyFill="1"/>
    <xf numFmtId="0" fontId="0" fillId="48" borderId="0" xfId="0" applyFill="1"/>
    <xf numFmtId="0" fontId="0" fillId="40" borderId="0" xfId="0" applyFill="1" applyAlignment="1">
      <alignment wrapText="1"/>
    </xf>
    <xf numFmtId="0" fontId="0" fillId="41" borderId="0" xfId="0" applyFill="1" applyAlignment="1">
      <alignment wrapText="1"/>
    </xf>
    <xf numFmtId="0" fontId="0" fillId="42" borderId="0" xfId="0" applyFill="1" applyAlignment="1">
      <alignment wrapText="1"/>
    </xf>
    <xf numFmtId="0" fontId="0" fillId="4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D83FF"/>
      <color rgb="FFFF6D6D"/>
      <color rgb="FF7EFF6D"/>
      <color rgb="FF7DC4FF"/>
      <color rgb="FFB87DFF"/>
      <color rgb="FFD27DBE"/>
      <color rgb="FFFF7DC4"/>
      <color rgb="FFFF7D83"/>
      <color rgb="FFFFB87D"/>
      <color rgb="FFFFFC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'day-excel'!$S$1</c:f>
              <c:strCache>
                <c:ptCount val="1"/>
                <c:pt idx="0">
                  <c:v>Seasonal anaysis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CD-44F8-9AD6-D489EF7204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CD-44F8-9AD6-D489EF7204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CD-44F8-9AD6-D489EF7204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CD-44F8-9AD6-D489EF7204F9}"/>
              </c:ext>
            </c:extLst>
          </c:dPt>
          <c:cat>
            <c:strRef>
              <c:f>'day-excel'!$R$2:$R$5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'day-excel'!$S$2:$S$5</c:f>
              <c:numCache>
                <c:formatCode>General</c:formatCode>
                <c:ptCount val="4"/>
                <c:pt idx="0">
                  <c:v>918589</c:v>
                </c:pt>
                <c:pt idx="1">
                  <c:v>1061129</c:v>
                </c:pt>
                <c:pt idx="2">
                  <c:v>841613</c:v>
                </c:pt>
                <c:pt idx="3">
                  <c:v>471348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D-44F8-9AD6-D489EF72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3536"/>
        <c:axId val="116499296"/>
      </c:barChart>
      <c:catAx>
        <c:axId val="3883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99296"/>
        <c:crosses val="autoZero"/>
        <c:auto val="1"/>
        <c:lblAlgn val="ctr"/>
        <c:lblOffset val="100"/>
        <c:noMultiLvlLbl val="0"/>
      </c:catAx>
      <c:valAx>
        <c:axId val="1164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'day-excel'!$U$1</c:f>
              <c:strCache>
                <c:ptCount val="1"/>
                <c:pt idx="0">
                  <c:v>Annual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9-4BDA-80D7-FE5EEB56DB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09-4BDA-80D7-FE5EEB56DB02}"/>
              </c:ext>
            </c:extLst>
          </c:dPt>
          <c:cat>
            <c:numRef>
              <c:f>'day-excel'!$T$2:$T$3</c:f>
              <c:numCache>
                <c:formatCode>General</c:formatCode>
                <c:ptCount val="2"/>
                <c:pt idx="0">
                  <c:v>2011</c:v>
                </c:pt>
                <c:pt idx="1">
                  <c:v>2012</c:v>
                </c:pt>
              </c:numCache>
            </c:numRef>
          </c:cat>
          <c:val>
            <c:numRef>
              <c:f>'day-excel'!$U$2:$U$3</c:f>
              <c:numCache>
                <c:formatCode>General</c:formatCode>
                <c:ptCount val="2"/>
                <c:pt idx="0">
                  <c:v>1243103</c:v>
                </c:pt>
                <c:pt idx="1">
                  <c:v>2049576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BDA-80D7-FE5EEB56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46384"/>
        <c:axId val="419201280"/>
      </c:barChart>
      <c:catAx>
        <c:axId val="3886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01280"/>
        <c:crosses val="autoZero"/>
        <c:auto val="1"/>
        <c:lblAlgn val="ctr"/>
        <c:lblOffset val="100"/>
        <c:noMultiLvlLbl val="0"/>
      </c:catAx>
      <c:valAx>
        <c:axId val="419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6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'day-excel'!$Y$1</c:f>
              <c:strCache>
                <c:ptCount val="1"/>
                <c:pt idx="0">
                  <c:v>Weather influence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FF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89-4106-8BEA-EB48E23FD2CF}"/>
              </c:ext>
            </c:extLst>
          </c:dPt>
          <c:dPt>
            <c:idx val="1"/>
            <c:invertIfNegative val="0"/>
            <c:bubble3D val="0"/>
            <c:spPr>
              <a:solidFill>
                <a:srgbClr val="FFFC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89-4106-8BEA-EB48E23FD2C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89-4106-8BEA-EB48E23FD2CF}"/>
              </c:ext>
            </c:extLst>
          </c:dPt>
          <c:cat>
            <c:strRef>
              <c:f>'day-excel'!$X$2:$X$5</c:f>
              <c:strCache>
                <c:ptCount val="4"/>
                <c:pt idx="0">
                  <c:v>Clear, Few clouds, Partly cloudy, Partly cloudy</c:v>
                </c:pt>
                <c:pt idx="1">
                  <c:v>Mist + Cloudy, Mist + Broken clouds, Mist + Few clouds, Mist</c:v>
                </c:pt>
                <c:pt idx="2">
                  <c:v>Light Snow, Light Rain + Thunderstorm + Scattered clouds, Light Rain + Scattered clouds</c:v>
                </c:pt>
                <c:pt idx="3">
                  <c:v>Heavy Rain + Ice Pallets + Thunderstorm + Mist, Snow + Fog</c:v>
                </c:pt>
              </c:strCache>
            </c:strRef>
          </c:cat>
          <c:val>
            <c:numRef>
              <c:f>'day-excel'!$Y$2:$Y$5</c:f>
              <c:numCache>
                <c:formatCode>General</c:formatCode>
                <c:ptCount val="4"/>
                <c:pt idx="0">
                  <c:v>2257952</c:v>
                </c:pt>
                <c:pt idx="1">
                  <c:v>996858</c:v>
                </c:pt>
                <c:pt idx="2">
                  <c:v>37869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9-4106-8BEA-EB48E23F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71648"/>
        <c:axId val="389848976"/>
      </c:barChart>
      <c:catAx>
        <c:axId val="3869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848976"/>
        <c:crosses val="autoZero"/>
        <c:auto val="1"/>
        <c:lblAlgn val="ctr"/>
        <c:lblOffset val="100"/>
        <c:noMultiLvlLbl val="0"/>
      </c:catAx>
      <c:valAx>
        <c:axId val="3898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9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'day-excel'!$AA$1</c:f>
              <c:strCache>
                <c:ptCount val="1"/>
                <c:pt idx="0">
                  <c:v>Monthly analysis</c:v>
                </c:pt>
              </c:strCache>
            </c:strRef>
          </c:tx>
          <c:spPr>
            <a:solidFill>
              <a:srgbClr val="7D83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DFFF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C4-4AA6-8CF3-D6F9EFAD9BE0}"/>
              </c:ext>
            </c:extLst>
          </c:dPt>
          <c:dPt>
            <c:idx val="1"/>
            <c:invertIfNegative val="0"/>
            <c:bubble3D val="0"/>
            <c:spPr>
              <a:solidFill>
                <a:srgbClr val="7DFF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4-4AA6-8CF3-D6F9EFAD9BE0}"/>
              </c:ext>
            </c:extLst>
          </c:dPt>
          <c:dPt>
            <c:idx val="2"/>
            <c:invertIfNegative val="0"/>
            <c:bubble3D val="0"/>
            <c:spPr>
              <a:solidFill>
                <a:srgbClr val="83FF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C4-4AA6-8CF3-D6F9EFAD9BE0}"/>
              </c:ext>
            </c:extLst>
          </c:dPt>
          <c:dPt>
            <c:idx val="3"/>
            <c:invertIfNegative val="0"/>
            <c:bubble3D val="0"/>
            <c:spPr>
              <a:solidFill>
                <a:srgbClr val="C4FF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C4-4AA6-8CF3-D6F9EFAD9BE0}"/>
              </c:ext>
            </c:extLst>
          </c:dPt>
          <c:dPt>
            <c:idx val="4"/>
            <c:invertIfNegative val="0"/>
            <c:bubble3D val="0"/>
            <c:spPr>
              <a:solidFill>
                <a:srgbClr val="FFFC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C4-4AA6-8CF3-D6F9EFAD9BE0}"/>
              </c:ext>
            </c:extLst>
          </c:dPt>
          <c:dPt>
            <c:idx val="5"/>
            <c:invertIfNegative val="0"/>
            <c:bubble3D val="0"/>
            <c:spPr>
              <a:solidFill>
                <a:srgbClr val="FFB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C4-4AA6-8CF3-D6F9EFAD9BE0}"/>
              </c:ext>
            </c:extLst>
          </c:dPt>
          <c:dPt>
            <c:idx val="6"/>
            <c:invertIfNegative val="0"/>
            <c:bubble3D val="0"/>
            <c:spPr>
              <a:solidFill>
                <a:srgbClr val="FF7D8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C4-4AA6-8CF3-D6F9EFAD9BE0}"/>
              </c:ext>
            </c:extLst>
          </c:dPt>
          <c:dPt>
            <c:idx val="7"/>
            <c:invertIfNegative val="0"/>
            <c:bubble3D val="0"/>
            <c:spPr>
              <a:solidFill>
                <a:srgbClr val="FF7D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C4-4AA6-8CF3-D6F9EFAD9BE0}"/>
              </c:ext>
            </c:extLst>
          </c:dPt>
          <c:dPt>
            <c:idx val="8"/>
            <c:invertIfNegative val="0"/>
            <c:bubble3D val="0"/>
            <c:spPr>
              <a:solidFill>
                <a:srgbClr val="D27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C4-4AA6-8CF3-D6F9EFAD9BE0}"/>
              </c:ext>
            </c:extLst>
          </c:dPt>
          <c:dPt>
            <c:idx val="9"/>
            <c:invertIfNegative val="0"/>
            <c:bubble3D val="0"/>
            <c:spPr>
              <a:solidFill>
                <a:srgbClr val="B87D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C4-4AA6-8CF3-D6F9EFAD9BE0}"/>
              </c:ext>
            </c:extLst>
          </c:dPt>
          <c:dPt>
            <c:idx val="11"/>
            <c:invertIfNegative val="0"/>
            <c:bubble3D val="0"/>
            <c:spPr>
              <a:solidFill>
                <a:srgbClr val="7DC4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C4-4AA6-8CF3-D6F9EFAD9BE0}"/>
              </c:ext>
            </c:extLst>
          </c:dPt>
          <c:cat>
            <c:strRef>
              <c:f>'day-excel'!$Z$2:$Z$13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'day-excel'!$AA$2:$AA$13</c:f>
              <c:numCache>
                <c:formatCode>General</c:formatCode>
                <c:ptCount val="12"/>
                <c:pt idx="0">
                  <c:v>134933</c:v>
                </c:pt>
                <c:pt idx="1">
                  <c:v>151352</c:v>
                </c:pt>
                <c:pt idx="2">
                  <c:v>228920</c:v>
                </c:pt>
                <c:pt idx="3">
                  <c:v>269094</c:v>
                </c:pt>
                <c:pt idx="4">
                  <c:v>331686</c:v>
                </c:pt>
                <c:pt idx="5">
                  <c:v>346342</c:v>
                </c:pt>
                <c:pt idx="6">
                  <c:v>344948</c:v>
                </c:pt>
                <c:pt idx="7">
                  <c:v>351194</c:v>
                </c:pt>
                <c:pt idx="8">
                  <c:v>345991</c:v>
                </c:pt>
                <c:pt idx="9">
                  <c:v>322352</c:v>
                </c:pt>
                <c:pt idx="10">
                  <c:v>254831</c:v>
                </c:pt>
                <c:pt idx="11">
                  <c:v>211036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AA6-8CF3-D6F9EFAD9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8336"/>
        <c:axId val="517076688"/>
      </c:barChart>
      <c:catAx>
        <c:axId val="3883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076688"/>
        <c:crosses val="autoZero"/>
        <c:auto val="1"/>
        <c:lblAlgn val="ctr"/>
        <c:lblOffset val="100"/>
        <c:noMultiLvlLbl val="0"/>
      </c:catAx>
      <c:valAx>
        <c:axId val="5170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'day-excel'!$AC$1</c:f>
              <c:strCache>
                <c:ptCount val="1"/>
                <c:pt idx="0">
                  <c:v>Analysis by days of the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3-4755-B932-3323B8B57A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D3-4755-B932-3323B8B57A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D3-4755-B932-3323B8B57A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D3-4755-B932-3323B8B57A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D3-4755-B932-3323B8B57A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D3-4755-B932-3323B8B57A91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D3-4755-B932-3323B8B57A91}"/>
              </c:ext>
            </c:extLst>
          </c:dPt>
          <c:cat>
            <c:strRef>
              <c:f>'day-excel'!$AB$2:$AB$8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'day-excel'!$AC$2:$AC$8</c:f>
              <c:numCache>
                <c:formatCode>General</c:formatCode>
                <c:ptCount val="7"/>
                <c:pt idx="0">
                  <c:v>444027</c:v>
                </c:pt>
                <c:pt idx="1">
                  <c:v>455503</c:v>
                </c:pt>
                <c:pt idx="2">
                  <c:v>469109</c:v>
                </c:pt>
                <c:pt idx="3">
                  <c:v>473048</c:v>
                </c:pt>
                <c:pt idx="4">
                  <c:v>485395</c:v>
                </c:pt>
                <c:pt idx="5">
                  <c:v>487790</c:v>
                </c:pt>
                <c:pt idx="6">
                  <c:v>477807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3-4755-B932-3323B8B5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5456"/>
        <c:axId val="530987808"/>
      </c:barChart>
      <c:catAx>
        <c:axId val="388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987808"/>
        <c:crosses val="autoZero"/>
        <c:auto val="1"/>
        <c:lblAlgn val="ctr"/>
        <c:lblOffset val="100"/>
        <c:noMultiLvlLbl val="0"/>
      </c:catAx>
      <c:valAx>
        <c:axId val="5309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'day-excel'!$AE$1</c:f>
              <c:strCache>
                <c:ptCount val="1"/>
                <c:pt idx="0">
                  <c:v>Comparison of registered and casual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EFF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C-4E2E-9661-A439BC816073}"/>
              </c:ext>
            </c:extLst>
          </c:dPt>
          <c:dPt>
            <c:idx val="1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6C-4E2E-9661-A439BC816073}"/>
              </c:ext>
            </c:extLst>
          </c:dPt>
          <c:cat>
            <c:strRef>
              <c:f>'day-excel'!$AD$2:$AD$3</c:f>
              <c:strCache>
                <c:ptCount val="2"/>
                <c:pt idx="0">
                  <c:v>Registered</c:v>
                </c:pt>
                <c:pt idx="1">
                  <c:v>Casual</c:v>
                </c:pt>
              </c:strCache>
            </c:strRef>
          </c:cat>
          <c:val>
            <c:numRef>
              <c:f>'day-excel'!$AE$2:$AE$3</c:f>
              <c:numCache>
                <c:formatCode>General</c:formatCode>
                <c:ptCount val="2"/>
                <c:pt idx="0">
                  <c:v>2672662</c:v>
                </c:pt>
                <c:pt idx="1">
                  <c:v>620017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C-4E2E-9661-A439BC81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73104"/>
        <c:axId val="517071728"/>
      </c:barChart>
      <c:catAx>
        <c:axId val="5344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071728"/>
        <c:crosses val="autoZero"/>
        <c:auto val="1"/>
        <c:lblAlgn val="ctr"/>
        <c:lblOffset val="100"/>
        <c:noMultiLvlLbl val="0"/>
      </c:catAx>
      <c:valAx>
        <c:axId val="5170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4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'day-excel'!$AJ$1</c:f>
              <c:strCache>
                <c:ptCount val="1"/>
                <c:pt idx="0">
                  <c:v>The impact of holidays 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9-4612-8173-A38F07DCA289}"/>
              </c:ext>
            </c:extLst>
          </c:dPt>
          <c:dPt>
            <c:idx val="1"/>
            <c:invertIfNegative val="0"/>
            <c:bubble3D val="0"/>
            <c:spPr>
              <a:solidFill>
                <a:srgbClr val="7D8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09-4612-8173-A38F07DCA289}"/>
              </c:ext>
            </c:extLst>
          </c:dPt>
          <c:cat>
            <c:strRef>
              <c:f>'day-excel'!$AI$2:$AI$3</c:f>
              <c:strCache>
                <c:ptCount val="2"/>
                <c:pt idx="0">
                  <c:v>Holidays</c:v>
                </c:pt>
                <c:pt idx="1">
                  <c:v>Standard days</c:v>
                </c:pt>
              </c:strCache>
            </c:strRef>
          </c:cat>
          <c:val>
            <c:numRef>
              <c:f>'day-excel'!$AJ$2:$AJ$3</c:f>
              <c:numCache>
                <c:formatCode>General</c:formatCode>
                <c:ptCount val="2"/>
                <c:pt idx="0">
                  <c:v>3735</c:v>
                </c:pt>
                <c:pt idx="1">
                  <c:v>4527.1042253521127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9-4612-8173-A38F07DC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83184"/>
        <c:axId val="528394608"/>
      </c:barChart>
      <c:catAx>
        <c:axId val="5344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394608"/>
        <c:crosses val="autoZero"/>
        <c:auto val="1"/>
        <c:lblAlgn val="ctr"/>
        <c:lblOffset val="100"/>
        <c:noMultiLvlLbl val="0"/>
      </c:catAx>
      <c:valAx>
        <c:axId val="528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4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'day-excel'!$W$1</c:f>
              <c:strCache>
                <c:ptCount val="1"/>
                <c:pt idx="0">
                  <c:v>Impact of working days and holidays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9-456F-AA4B-F6577DAC4FC4}"/>
              </c:ext>
            </c:extLst>
          </c:dPt>
          <c:cat>
            <c:strRef>
              <c:f>'day-excel'!$V$2:$V$3</c:f>
              <c:strCache>
                <c:ptCount val="2"/>
                <c:pt idx="0">
                  <c:v>working days factor</c:v>
                </c:pt>
                <c:pt idx="1">
                  <c:v>holidays factor</c:v>
                </c:pt>
              </c:strCache>
            </c:strRef>
          </c:cat>
          <c:val>
            <c:numRef>
              <c:f>'day-excel'!$W$2:$W$3</c:f>
              <c:numCache>
                <c:formatCode>General</c:formatCode>
                <c:ptCount val="2"/>
                <c:pt idx="0">
                  <c:v>4584.82</c:v>
                </c:pt>
                <c:pt idx="1">
                  <c:v>4330.1688311688313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56F-AA4B-F6577DAC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781167"/>
        <c:axId val="949632559"/>
      </c:barChart>
      <c:catAx>
        <c:axId val="10837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632559"/>
        <c:crosses val="autoZero"/>
        <c:auto val="1"/>
        <c:lblAlgn val="ctr"/>
        <c:lblOffset val="100"/>
        <c:noMultiLvlLbl val="0"/>
      </c:catAx>
      <c:valAx>
        <c:axId val="949632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7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38100</xdr:colOff>
      <xdr:row>1</xdr:row>
      <xdr:rowOff>14287</xdr:rowOff>
    </xdr:from>
    <xdr:to>
      <xdr:col>51</xdr:col>
      <xdr:colOff>342900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D0571-AE9C-338C-15BC-F72405DD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28574</xdr:colOff>
      <xdr:row>15</xdr:row>
      <xdr:rowOff>138111</xdr:rowOff>
    </xdr:from>
    <xdr:to>
      <xdr:col>51</xdr:col>
      <xdr:colOff>342899</xdr:colOff>
      <xdr:row>30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88044-95EB-4EEC-D8A2-3D0A27BD8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38100</xdr:colOff>
      <xdr:row>45</xdr:row>
      <xdr:rowOff>33337</xdr:rowOff>
    </xdr:from>
    <xdr:to>
      <xdr:col>51</xdr:col>
      <xdr:colOff>342900</xdr:colOff>
      <xdr:row>59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4F657-5C65-6469-49C9-C7E54BC35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385762</xdr:colOff>
      <xdr:row>1</xdr:row>
      <xdr:rowOff>14287</xdr:rowOff>
    </xdr:from>
    <xdr:to>
      <xdr:col>59</xdr:col>
      <xdr:colOff>80962</xdr:colOff>
      <xdr:row>15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633810-BFCB-0749-85AD-692CD3A3E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385762</xdr:colOff>
      <xdr:row>15</xdr:row>
      <xdr:rowOff>138112</xdr:rowOff>
    </xdr:from>
    <xdr:to>
      <xdr:col>59</xdr:col>
      <xdr:colOff>80962</xdr:colOff>
      <xdr:row>30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B00DE6-FAFF-E196-111F-C3AE8A77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390525</xdr:colOff>
      <xdr:row>30</xdr:row>
      <xdr:rowOff>90487</xdr:rowOff>
    </xdr:from>
    <xdr:to>
      <xdr:col>59</xdr:col>
      <xdr:colOff>85725</xdr:colOff>
      <xdr:row>44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75F655-D4A4-6460-576A-AE7846B9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390525</xdr:colOff>
      <xdr:row>45</xdr:row>
      <xdr:rowOff>42862</xdr:rowOff>
    </xdr:from>
    <xdr:to>
      <xdr:col>59</xdr:col>
      <xdr:colOff>85725</xdr:colOff>
      <xdr:row>59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0633D8-FB7F-1C1E-E2C9-9E2E3943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33619</xdr:colOff>
      <xdr:row>30</xdr:row>
      <xdr:rowOff>96370</xdr:rowOff>
    </xdr:from>
    <xdr:to>
      <xdr:col>51</xdr:col>
      <xdr:colOff>330575</xdr:colOff>
      <xdr:row>44</xdr:row>
      <xdr:rowOff>172570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07A8E7-D543-4DD6-1FB4-EC6282AD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32"/>
  <sheetViews>
    <sheetView tabSelected="1" topLeftCell="W1" zoomScale="170" zoomScaleNormal="170" workbookViewId="0">
      <selection activeCell="X11" sqref="X11"/>
    </sheetView>
  </sheetViews>
  <sheetFormatPr defaultRowHeight="15" x14ac:dyDescent="0.25"/>
  <cols>
    <col min="1" max="1" width="7.140625" bestFit="1" customWidth="1"/>
    <col min="2" max="2" width="10.140625" bestFit="1" customWidth="1"/>
    <col min="3" max="3" width="7.140625" bestFit="1" customWidth="1"/>
    <col min="4" max="4" width="2.7109375" bestFit="1" customWidth="1"/>
    <col min="5" max="5" width="5.7109375" bestFit="1" customWidth="1"/>
    <col min="6" max="6" width="7.5703125" bestFit="1" customWidth="1"/>
    <col min="7" max="7" width="9" bestFit="1" customWidth="1"/>
    <col min="8" max="8" width="11.28515625" bestFit="1" customWidth="1"/>
    <col min="9" max="9" width="10.5703125" bestFit="1" customWidth="1"/>
    <col min="10" max="12" width="9.5703125" bestFit="1" customWidth="1"/>
    <col min="13" max="13" width="10.85546875" bestFit="1" customWidth="1"/>
    <col min="14" max="14" width="6.42578125" bestFit="1" customWidth="1"/>
    <col min="15" max="15" width="10.140625" bestFit="1" customWidth="1"/>
    <col min="16" max="16" width="5" bestFit="1" customWidth="1"/>
    <col min="18" max="18" width="8.42578125" bestFit="1" customWidth="1"/>
    <col min="19" max="19" width="15.85546875" bestFit="1" customWidth="1"/>
    <col min="20" max="20" width="5.28515625" bestFit="1" customWidth="1"/>
    <col min="21" max="21" width="13.7109375" bestFit="1" customWidth="1"/>
    <col min="22" max="22" width="18.28515625" bestFit="1" customWidth="1"/>
    <col min="23" max="23" width="33.5703125" bestFit="1" customWidth="1"/>
    <col min="24" max="24" width="40.7109375" customWidth="1"/>
    <col min="25" max="25" width="17.85546875" bestFit="1" customWidth="1"/>
    <col min="26" max="26" width="10.85546875" bestFit="1" customWidth="1"/>
    <col min="27" max="27" width="16" bestFit="1" customWidth="1"/>
    <col min="28" max="28" width="11.42578125" bestFit="1" customWidth="1"/>
    <col min="29" max="29" width="26.85546875" bestFit="1" customWidth="1"/>
    <col min="30" max="30" width="10.5703125" bestFit="1" customWidth="1"/>
    <col min="31" max="31" width="39.140625" bestFit="1" customWidth="1"/>
    <col min="32" max="32" width="22.42578125" hidden="1" customWidth="1"/>
    <col min="33" max="33" width="27.28515625" hidden="1" customWidth="1"/>
    <col min="34" max="34" width="0" hidden="1" customWidth="1"/>
    <col min="35" max="35" width="22.42578125" bestFit="1" customWidth="1"/>
    <col min="36" max="36" width="30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s="2" t="s">
        <v>1204</v>
      </c>
      <c r="U1" s="2" t="s">
        <v>1246</v>
      </c>
      <c r="W1" s="2" t="s">
        <v>1205</v>
      </c>
      <c r="Y1" s="2" t="s">
        <v>1206</v>
      </c>
      <c r="AA1" s="2" t="s">
        <v>1207</v>
      </c>
      <c r="AC1" s="2" t="s">
        <v>1228</v>
      </c>
      <c r="AE1" s="2" t="s">
        <v>1236</v>
      </c>
      <c r="AJ1" s="2" t="s">
        <v>1239</v>
      </c>
    </row>
    <row r="2" spans="1:36" ht="30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 t="s">
        <v>16</v>
      </c>
      <c r="K2" t="s">
        <v>17</v>
      </c>
      <c r="L2" s="21">
        <v>0.80583300000000002</v>
      </c>
      <c r="M2" s="21">
        <v>0.16044600000000001</v>
      </c>
      <c r="N2">
        <v>331</v>
      </c>
      <c r="O2">
        <v>654</v>
      </c>
      <c r="P2">
        <v>985</v>
      </c>
      <c r="R2" s="3" t="s">
        <v>1208</v>
      </c>
      <c r="S2">
        <f>SUMIF(C2:C732,2,P2:P732)</f>
        <v>918589</v>
      </c>
      <c r="T2" s="7">
        <v>2011</v>
      </c>
      <c r="U2">
        <f>SUMIF(D2:D732,0,P2:P732)</f>
        <v>1243103</v>
      </c>
      <c r="V2" s="6" t="s">
        <v>1249</v>
      </c>
      <c r="W2">
        <f>W8/W5</f>
        <v>4584.82</v>
      </c>
      <c r="X2" s="34" t="s">
        <v>1212</v>
      </c>
      <c r="Y2">
        <f>SUMIF(I2:I732,1,P2:P732)</f>
        <v>2257952</v>
      </c>
      <c r="Z2" s="11" t="s">
        <v>1216</v>
      </c>
      <c r="AA2">
        <f>SUMIF($E$2:$E$732,1,$P$2:$P$732)</f>
        <v>134933</v>
      </c>
      <c r="AB2" s="22" t="s">
        <v>1229</v>
      </c>
      <c r="AC2">
        <f>SUMIF(G2:G732,0,P2:P732)</f>
        <v>444027</v>
      </c>
      <c r="AD2" s="30" t="s">
        <v>1237</v>
      </c>
      <c r="AE2">
        <f>SUM(O2:O732)</f>
        <v>2672662</v>
      </c>
      <c r="AI2" s="32" t="s">
        <v>1242</v>
      </c>
      <c r="AJ2">
        <f>AI8/AI6</f>
        <v>3735</v>
      </c>
    </row>
    <row r="3" spans="1:36" ht="30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 t="s">
        <v>19</v>
      </c>
      <c r="K3" t="s">
        <v>20</v>
      </c>
      <c r="L3" s="21">
        <v>0.69608700000000001</v>
      </c>
      <c r="M3" s="21">
        <v>0.24853900000000001</v>
      </c>
      <c r="N3">
        <v>131</v>
      </c>
      <c r="O3">
        <v>670</v>
      </c>
      <c r="P3">
        <v>801</v>
      </c>
      <c r="R3" s="4" t="s">
        <v>1209</v>
      </c>
      <c r="S3">
        <f>SUMIF(C2:C732,3,P2:P732)</f>
        <v>1061129</v>
      </c>
      <c r="T3" s="8">
        <v>2012</v>
      </c>
      <c r="U3">
        <f>SUMIF(D2:D732,1,P2:P732)</f>
        <v>2049576</v>
      </c>
      <c r="V3" s="3" t="s">
        <v>1252</v>
      </c>
      <c r="W3">
        <f>W9/W6</f>
        <v>4330.1688311688313</v>
      </c>
      <c r="X3" s="35" t="s">
        <v>1213</v>
      </c>
      <c r="Y3">
        <f>SUMIF(I2:I732,2,P2:P732)</f>
        <v>996858</v>
      </c>
      <c r="Z3" s="12" t="s">
        <v>1217</v>
      </c>
      <c r="AA3">
        <f>SUMIF($E$2:$E$732,2,$P$2:$P$732)</f>
        <v>151352</v>
      </c>
      <c r="AB3" s="23" t="s">
        <v>1231</v>
      </c>
      <c r="AC3">
        <f>SUMIF(G2:G732,1,P2:P732)</f>
        <v>455503</v>
      </c>
      <c r="AD3" s="29" t="s">
        <v>1238</v>
      </c>
      <c r="AE3">
        <f>SUM(N2:N732)</f>
        <v>620017</v>
      </c>
      <c r="AI3" s="33" t="s">
        <v>1243</v>
      </c>
      <c r="AJ3">
        <f>AJ8/AJ6</f>
        <v>4527.1042253521127</v>
      </c>
    </row>
    <row r="4" spans="1:36" ht="45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 t="s">
        <v>21</v>
      </c>
      <c r="K4" t="s">
        <v>22</v>
      </c>
      <c r="L4" s="21">
        <v>0.43727300000000002</v>
      </c>
      <c r="M4" s="21">
        <v>0.248309</v>
      </c>
      <c r="N4">
        <v>120</v>
      </c>
      <c r="O4">
        <v>1229</v>
      </c>
      <c r="P4">
        <v>1349</v>
      </c>
      <c r="R4" s="5" t="s">
        <v>1210</v>
      </c>
      <c r="S4">
        <f>SUMIF(C2:C732,4,P2:P732)</f>
        <v>841613</v>
      </c>
      <c r="X4" s="36" t="s">
        <v>1214</v>
      </c>
      <c r="Y4">
        <f>SUMIF(I2:I732,3,P2:P732)</f>
        <v>37869</v>
      </c>
      <c r="Z4" s="13" t="s">
        <v>1218</v>
      </c>
      <c r="AA4">
        <f>SUMIF($E$2:$E$732,3,$P$2:$P$732)</f>
        <v>228920</v>
      </c>
      <c r="AB4" s="24" t="s">
        <v>1232</v>
      </c>
      <c r="AC4">
        <f>SUMIF(G2:G732,2,P2:P732)</f>
        <v>469109</v>
      </c>
    </row>
    <row r="5" spans="1:36" ht="30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 t="s">
        <v>23</v>
      </c>
      <c r="K5" t="s">
        <v>24</v>
      </c>
      <c r="L5" s="21">
        <v>0.59043500000000004</v>
      </c>
      <c r="M5" s="21">
        <v>0.16029599999999999</v>
      </c>
      <c r="N5">
        <v>108</v>
      </c>
      <c r="O5">
        <v>1454</v>
      </c>
      <c r="P5">
        <v>1562</v>
      </c>
      <c r="R5" s="6" t="s">
        <v>1211</v>
      </c>
      <c r="S5">
        <f>SUMIF(C2:C732,1,P2:P732)</f>
        <v>471348</v>
      </c>
      <c r="U5">
        <f>U3-U2</f>
        <v>806473</v>
      </c>
      <c r="V5" s="6" t="s">
        <v>1250</v>
      </c>
      <c r="W5">
        <f>COUNTIF(H2:H732,1)</f>
        <v>500</v>
      </c>
      <c r="X5" s="37" t="s">
        <v>1215</v>
      </c>
      <c r="Y5">
        <f>SUMIF(I2:I732,4,P2:P732)</f>
        <v>0</v>
      </c>
      <c r="Z5" s="14" t="s">
        <v>1219</v>
      </c>
      <c r="AA5">
        <f>SUMIF($E$2:$E$732,4,$P$2:$P$732)</f>
        <v>269094</v>
      </c>
      <c r="AB5" s="25" t="s">
        <v>1230</v>
      </c>
      <c r="AC5">
        <f>SUMIF(G2:G732,3,P2:P732)</f>
        <v>473048</v>
      </c>
      <c r="AI5" s="31" t="s">
        <v>1240</v>
      </c>
      <c r="AJ5" s="31" t="s">
        <v>1241</v>
      </c>
    </row>
    <row r="6" spans="1:36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 t="s">
        <v>25</v>
      </c>
      <c r="K6" t="s">
        <v>26</v>
      </c>
      <c r="L6" s="21">
        <v>0.43695699999999998</v>
      </c>
      <c r="M6" s="21">
        <v>0.18690000000000001</v>
      </c>
      <c r="N6">
        <v>82</v>
      </c>
      <c r="O6">
        <v>1518</v>
      </c>
      <c r="P6">
        <v>1600</v>
      </c>
      <c r="U6">
        <f>U2/U5*100</f>
        <v>154.14068418905532</v>
      </c>
      <c r="V6" s="3" t="s">
        <v>1251</v>
      </c>
      <c r="W6">
        <f>COUNTIF(H2:H732,0)</f>
        <v>231</v>
      </c>
      <c r="Z6" s="15" t="s">
        <v>1220</v>
      </c>
      <c r="AA6">
        <f>SUMIF($E$2:$E$732,5,$P$2:$P$732)</f>
        <v>331686</v>
      </c>
      <c r="AB6" s="26" t="s">
        <v>1233</v>
      </c>
      <c r="AC6">
        <f>SUMIF(G2:G732,4,P2:P732)</f>
        <v>485395</v>
      </c>
      <c r="AI6">
        <f>COUNTIF(F2:F732,1)</f>
        <v>21</v>
      </c>
      <c r="AJ6">
        <f>COUNTIF(F2:F732,0)</f>
        <v>710</v>
      </c>
    </row>
    <row r="7" spans="1:36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 t="s">
        <v>27</v>
      </c>
      <c r="K7" t="s">
        <v>28</v>
      </c>
      <c r="L7" s="21">
        <v>0.51826099999999997</v>
      </c>
      <c r="M7" s="21">
        <v>8.9565199999999998E-2</v>
      </c>
      <c r="N7">
        <v>88</v>
      </c>
      <c r="O7">
        <v>1518</v>
      </c>
      <c r="P7">
        <v>1606</v>
      </c>
      <c r="Z7" s="16" t="s">
        <v>1221</v>
      </c>
      <c r="AA7">
        <f>SUMIF($E$2:$E$732,6,$P$2:$P$732)</f>
        <v>346342</v>
      </c>
      <c r="AB7" s="27" t="s">
        <v>1234</v>
      </c>
      <c r="AC7">
        <f>SUMIF(G2:G732,5,P2:P732)</f>
        <v>487790</v>
      </c>
      <c r="AI7" s="31" t="s">
        <v>1244</v>
      </c>
      <c r="AJ7" s="31" t="s">
        <v>1245</v>
      </c>
    </row>
    <row r="8" spans="1:36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 t="s">
        <v>29</v>
      </c>
      <c r="K8" t="s">
        <v>30</v>
      </c>
      <c r="L8" s="21">
        <v>0.49869599999999997</v>
      </c>
      <c r="M8" s="21">
        <v>0.16872599999999999</v>
      </c>
      <c r="N8">
        <v>148</v>
      </c>
      <c r="O8">
        <v>1362</v>
      </c>
      <c r="P8">
        <v>1510</v>
      </c>
      <c r="V8" s="6" t="s">
        <v>1247</v>
      </c>
      <c r="W8">
        <f>SUMIF(H2:H732,1,P2:P732)</f>
        <v>2292410</v>
      </c>
      <c r="Z8" s="17" t="s">
        <v>1222</v>
      </c>
      <c r="AA8">
        <f>SUMIF($E$2:$E$732,7,$P$2:$P$732)</f>
        <v>344948</v>
      </c>
      <c r="AB8" s="28" t="s">
        <v>1235</v>
      </c>
      <c r="AC8">
        <f>SUMIF(G2:G732,6,P2:P732)</f>
        <v>477807</v>
      </c>
      <c r="AI8">
        <f>SUMIF(F2:F732,1,P2:P732)</f>
        <v>78435</v>
      </c>
      <c r="AJ8">
        <f>SUMIF(F2:F732,0,P2:P732)</f>
        <v>3214244</v>
      </c>
    </row>
    <row r="9" spans="1:36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 t="s">
        <v>31</v>
      </c>
      <c r="K9" t="s">
        <v>32</v>
      </c>
      <c r="L9" s="21">
        <v>0.535833</v>
      </c>
      <c r="M9" s="21">
        <v>0.26680399999999999</v>
      </c>
      <c r="N9">
        <v>68</v>
      </c>
      <c r="O9">
        <v>891</v>
      </c>
      <c r="P9">
        <v>959</v>
      </c>
      <c r="V9" s="3" t="s">
        <v>1248</v>
      </c>
      <c r="W9">
        <f>SUMIF(H2:H732,0,P2:P732)</f>
        <v>1000269</v>
      </c>
      <c r="Z9" s="18" t="s">
        <v>1223</v>
      </c>
      <c r="AA9">
        <f>SUMIF($E$2:$E$732,8,$P$2:$P$732)</f>
        <v>351194</v>
      </c>
      <c r="AB9" s="21"/>
    </row>
    <row r="10" spans="1:36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 t="s">
        <v>33</v>
      </c>
      <c r="K10" t="s">
        <v>34</v>
      </c>
      <c r="L10" s="21">
        <v>0.43416700000000003</v>
      </c>
      <c r="M10" s="21">
        <v>0.36194999999999999</v>
      </c>
      <c r="N10">
        <v>54</v>
      </c>
      <c r="O10">
        <v>768</v>
      </c>
      <c r="P10">
        <v>822</v>
      </c>
      <c r="Z10" s="19" t="s">
        <v>1224</v>
      </c>
      <c r="AA10">
        <f>SUMIF($E$2:$E$732,9,$P$2:$P$732)</f>
        <v>345991</v>
      </c>
      <c r="AB10" s="21"/>
    </row>
    <row r="11" spans="1:36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 t="s">
        <v>35</v>
      </c>
      <c r="K11" t="s">
        <v>36</v>
      </c>
      <c r="L11" s="21">
        <v>0.48291699999999999</v>
      </c>
      <c r="M11" s="21">
        <v>0.22326699999999999</v>
      </c>
      <c r="N11">
        <v>41</v>
      </c>
      <c r="O11">
        <v>1280</v>
      </c>
      <c r="P11">
        <v>1321</v>
      </c>
      <c r="Z11" s="20" t="s">
        <v>1225</v>
      </c>
      <c r="AA11">
        <f>SUMIF($E$2:$E$732,10,$P$2:$P$732)</f>
        <v>322352</v>
      </c>
      <c r="AB11" s="21"/>
    </row>
    <row r="12" spans="1:36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 t="s">
        <v>37</v>
      </c>
      <c r="K12" t="s">
        <v>38</v>
      </c>
      <c r="L12" s="21">
        <v>0.68636399999999997</v>
      </c>
      <c r="M12" s="21">
        <v>0.122132</v>
      </c>
      <c r="N12">
        <v>43</v>
      </c>
      <c r="O12">
        <v>1220</v>
      </c>
      <c r="P12">
        <v>1263</v>
      </c>
      <c r="Z12" s="9" t="s">
        <v>1226</v>
      </c>
      <c r="AA12">
        <f>SUMIF($E$2:$E$732,11,$P$2:$P$732)</f>
        <v>254831</v>
      </c>
      <c r="AB12" s="21"/>
    </row>
    <row r="13" spans="1:36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 t="s">
        <v>39</v>
      </c>
      <c r="K13" t="s">
        <v>40</v>
      </c>
      <c r="L13" s="21">
        <v>0.59954499999999999</v>
      </c>
      <c r="M13" s="21">
        <v>0.30462699999999998</v>
      </c>
      <c r="N13">
        <v>25</v>
      </c>
      <c r="O13">
        <v>1137</v>
      </c>
      <c r="P13">
        <v>1162</v>
      </c>
      <c r="Z13" s="10" t="s">
        <v>1227</v>
      </c>
      <c r="AA13">
        <f>SUMIF($E$2:$E$732,12,$P$2:$P$732)</f>
        <v>211036</v>
      </c>
      <c r="AB13" s="21"/>
    </row>
    <row r="14" spans="1:36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 t="s">
        <v>31</v>
      </c>
      <c r="K14" t="s">
        <v>41</v>
      </c>
      <c r="L14" s="21">
        <v>0.47041699999999997</v>
      </c>
      <c r="M14" s="21">
        <v>0.30099999999999999</v>
      </c>
      <c r="N14">
        <v>38</v>
      </c>
      <c r="O14">
        <v>1368</v>
      </c>
      <c r="P14">
        <v>1406</v>
      </c>
      <c r="AB14" s="21"/>
    </row>
    <row r="15" spans="1:36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 t="s">
        <v>42</v>
      </c>
      <c r="K15" t="s">
        <v>43</v>
      </c>
      <c r="L15" s="21">
        <v>0.53782600000000003</v>
      </c>
      <c r="M15" s="21">
        <v>0.12654799999999999</v>
      </c>
      <c r="N15">
        <v>54</v>
      </c>
      <c r="O15">
        <v>1367</v>
      </c>
      <c r="P15">
        <v>1421</v>
      </c>
      <c r="AB15" s="21"/>
    </row>
    <row r="16" spans="1:36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 t="s">
        <v>44</v>
      </c>
      <c r="K16" t="s">
        <v>45</v>
      </c>
      <c r="L16" s="21">
        <v>0.49875000000000003</v>
      </c>
      <c r="M16" s="21">
        <v>0.15796299999999999</v>
      </c>
      <c r="N16">
        <v>222</v>
      </c>
      <c r="O16">
        <v>1026</v>
      </c>
      <c r="P16">
        <v>1248</v>
      </c>
      <c r="AB16" s="21"/>
    </row>
    <row r="17" spans="1:28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 t="s">
        <v>46</v>
      </c>
      <c r="K17" t="s">
        <v>47</v>
      </c>
      <c r="L17" s="21">
        <v>0.48375000000000001</v>
      </c>
      <c r="M17" s="21">
        <v>0.18843299999999999</v>
      </c>
      <c r="N17">
        <v>251</v>
      </c>
      <c r="O17">
        <v>953</v>
      </c>
      <c r="P17">
        <v>1204</v>
      </c>
      <c r="AB17" s="21"/>
    </row>
    <row r="18" spans="1:28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 t="s">
        <v>48</v>
      </c>
      <c r="K18" t="s">
        <v>49</v>
      </c>
      <c r="L18" s="21">
        <v>0.53749999999999998</v>
      </c>
      <c r="M18" s="21">
        <v>0.194017</v>
      </c>
      <c r="N18">
        <v>117</v>
      </c>
      <c r="O18">
        <v>883</v>
      </c>
      <c r="P18">
        <v>1000</v>
      </c>
      <c r="AB18" s="21"/>
    </row>
    <row r="19" spans="1:28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 t="s">
        <v>51</v>
      </c>
      <c r="K19" t="s">
        <v>52</v>
      </c>
      <c r="L19" s="21">
        <v>0.86166699999999996</v>
      </c>
      <c r="M19" s="21">
        <v>0.14677499999999999</v>
      </c>
      <c r="N19">
        <v>9</v>
      </c>
      <c r="O19">
        <v>674</v>
      </c>
      <c r="P19">
        <v>683</v>
      </c>
      <c r="AB19" s="21"/>
    </row>
    <row r="20" spans="1:28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 t="s">
        <v>54</v>
      </c>
      <c r="K20" t="s">
        <v>55</v>
      </c>
      <c r="L20" s="21">
        <v>0.74173900000000004</v>
      </c>
      <c r="M20" s="21">
        <v>0.208317</v>
      </c>
      <c r="N20">
        <v>78</v>
      </c>
      <c r="O20">
        <v>1572</v>
      </c>
      <c r="P20">
        <v>1650</v>
      </c>
      <c r="AB20" s="21"/>
    </row>
    <row r="21" spans="1:28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 t="s">
        <v>56</v>
      </c>
      <c r="K21" t="s">
        <v>57</v>
      </c>
      <c r="L21" s="21">
        <v>0.53833299999999995</v>
      </c>
      <c r="M21" s="21">
        <v>0.19590399999999999</v>
      </c>
      <c r="N21">
        <v>83</v>
      </c>
      <c r="O21">
        <v>1844</v>
      </c>
      <c r="P21">
        <v>1927</v>
      </c>
      <c r="AB21" s="21"/>
    </row>
    <row r="22" spans="1:28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 t="s">
        <v>59</v>
      </c>
      <c r="K22" t="s">
        <v>60</v>
      </c>
      <c r="L22" s="21">
        <v>0.45708300000000002</v>
      </c>
      <c r="M22" s="21">
        <v>0.353242</v>
      </c>
      <c r="N22">
        <v>75</v>
      </c>
      <c r="O22">
        <v>1468</v>
      </c>
      <c r="P22">
        <v>1543</v>
      </c>
      <c r="AB22" s="21"/>
    </row>
    <row r="23" spans="1:28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 t="s">
        <v>61</v>
      </c>
      <c r="K23" t="s">
        <v>62</v>
      </c>
      <c r="L23" s="21">
        <v>0.4</v>
      </c>
      <c r="M23" s="21">
        <v>0.17197000000000001</v>
      </c>
      <c r="N23">
        <v>93</v>
      </c>
      <c r="O23">
        <v>888</v>
      </c>
      <c r="P23">
        <v>981</v>
      </c>
      <c r="AB23" s="21"/>
    </row>
    <row r="24" spans="1:28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 t="s">
        <v>64</v>
      </c>
      <c r="K24" t="s">
        <v>65</v>
      </c>
      <c r="L24" s="21">
        <v>0.43652200000000002</v>
      </c>
      <c r="M24" s="21">
        <v>0.24660000000000001</v>
      </c>
      <c r="N24">
        <v>150</v>
      </c>
      <c r="O24">
        <v>836</v>
      </c>
      <c r="P24">
        <v>986</v>
      </c>
      <c r="AB24" s="21"/>
    </row>
    <row r="25" spans="1:28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 t="s">
        <v>66</v>
      </c>
      <c r="K25" t="s">
        <v>67</v>
      </c>
      <c r="L25" s="21">
        <v>0.49173899999999998</v>
      </c>
      <c r="M25" s="21">
        <v>0.15833</v>
      </c>
      <c r="N25">
        <v>86</v>
      </c>
      <c r="O25">
        <v>1330</v>
      </c>
      <c r="P25">
        <v>1416</v>
      </c>
      <c r="AB25" s="21"/>
    </row>
    <row r="26" spans="1:28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 t="s">
        <v>68</v>
      </c>
      <c r="K26" t="s">
        <v>69</v>
      </c>
      <c r="L26" s="21">
        <v>0.61695699999999998</v>
      </c>
      <c r="M26" s="21">
        <v>0.12979599999999999</v>
      </c>
      <c r="N26">
        <v>186</v>
      </c>
      <c r="O26">
        <v>1799</v>
      </c>
      <c r="P26">
        <v>1985</v>
      </c>
      <c r="AB26" s="21"/>
    </row>
    <row r="27" spans="1:28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 t="s">
        <v>70</v>
      </c>
      <c r="K27" t="s">
        <v>71</v>
      </c>
      <c r="L27" s="21">
        <v>0.86250000000000004</v>
      </c>
      <c r="M27" s="21">
        <v>0.29385</v>
      </c>
      <c r="N27">
        <v>34</v>
      </c>
      <c r="O27">
        <v>472</v>
      </c>
      <c r="P27">
        <v>506</v>
      </c>
      <c r="AB27" s="21"/>
    </row>
    <row r="28" spans="1:28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 t="s">
        <v>72</v>
      </c>
      <c r="K28" t="s">
        <v>73</v>
      </c>
      <c r="L28" s="21">
        <v>0.6875</v>
      </c>
      <c r="M28" s="21">
        <v>0.11383699999999999</v>
      </c>
      <c r="N28">
        <v>15</v>
      </c>
      <c r="O28">
        <v>416</v>
      </c>
      <c r="P28">
        <v>431</v>
      </c>
      <c r="AB28" s="21"/>
    </row>
    <row r="29" spans="1:28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 t="s">
        <v>74</v>
      </c>
      <c r="K29" t="s">
        <v>75</v>
      </c>
      <c r="L29" s="21">
        <v>0.79304300000000005</v>
      </c>
      <c r="M29" s="21">
        <v>0.12330000000000001</v>
      </c>
      <c r="N29">
        <v>38</v>
      </c>
      <c r="O29">
        <v>1129</v>
      </c>
      <c r="P29">
        <v>1167</v>
      </c>
      <c r="AB29" s="21"/>
    </row>
    <row r="30" spans="1:28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 t="s">
        <v>29</v>
      </c>
      <c r="K30" t="s">
        <v>76</v>
      </c>
      <c r="L30" s="21">
        <v>0.65173899999999996</v>
      </c>
      <c r="M30" s="21">
        <v>0.14536499999999999</v>
      </c>
      <c r="N30">
        <v>123</v>
      </c>
      <c r="O30">
        <v>975</v>
      </c>
      <c r="P30">
        <v>1098</v>
      </c>
      <c r="AB30" s="21"/>
    </row>
    <row r="31" spans="1:28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 t="s">
        <v>77</v>
      </c>
      <c r="K31" t="s">
        <v>78</v>
      </c>
      <c r="L31" s="21">
        <v>0.72217399999999998</v>
      </c>
      <c r="M31" s="21">
        <v>7.3982599999999996E-2</v>
      </c>
      <c r="N31">
        <v>140</v>
      </c>
      <c r="O31">
        <v>956</v>
      </c>
      <c r="P31">
        <v>1096</v>
      </c>
      <c r="AB31" s="21"/>
    </row>
    <row r="32" spans="1:28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 t="s">
        <v>79</v>
      </c>
      <c r="K32" t="s">
        <v>80</v>
      </c>
      <c r="L32" s="21">
        <v>0.60375000000000001</v>
      </c>
      <c r="M32" s="21">
        <v>0.187192</v>
      </c>
      <c r="N32">
        <v>42</v>
      </c>
      <c r="O32">
        <v>1459</v>
      </c>
      <c r="P32">
        <v>1501</v>
      </c>
      <c r="AB32" s="21"/>
    </row>
    <row r="33" spans="1:28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 t="s">
        <v>81</v>
      </c>
      <c r="K33" t="s">
        <v>82</v>
      </c>
      <c r="L33" s="21">
        <v>0.829565</v>
      </c>
      <c r="M33" s="21">
        <v>5.3213000000000003E-2</v>
      </c>
      <c r="N33">
        <v>47</v>
      </c>
      <c r="O33">
        <v>1313</v>
      </c>
      <c r="P33">
        <v>1360</v>
      </c>
      <c r="AB33" s="21"/>
    </row>
    <row r="34" spans="1:28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 t="s">
        <v>83</v>
      </c>
      <c r="K34" t="s">
        <v>84</v>
      </c>
      <c r="L34" s="21">
        <v>0.77541700000000002</v>
      </c>
      <c r="M34" s="21">
        <v>0.26430799999999999</v>
      </c>
      <c r="N34">
        <v>72</v>
      </c>
      <c r="O34">
        <v>1454</v>
      </c>
      <c r="P34">
        <v>1526</v>
      </c>
      <c r="AB34" s="21"/>
    </row>
    <row r="35" spans="1:28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 t="s">
        <v>85</v>
      </c>
      <c r="K35" t="s">
        <v>86</v>
      </c>
      <c r="L35" s="21">
        <v>0.43782599999999999</v>
      </c>
      <c r="M35" s="21">
        <v>0.277752</v>
      </c>
      <c r="N35">
        <v>61</v>
      </c>
      <c r="O35">
        <v>1489</v>
      </c>
      <c r="P35">
        <v>1550</v>
      </c>
      <c r="AB35" s="21"/>
    </row>
    <row r="36" spans="1:28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 t="s">
        <v>87</v>
      </c>
      <c r="K36" t="s">
        <v>88</v>
      </c>
      <c r="L36" s="21">
        <v>0.58521699999999999</v>
      </c>
      <c r="M36" s="21">
        <v>0.12783900000000001</v>
      </c>
      <c r="N36">
        <v>88</v>
      </c>
      <c r="O36">
        <v>1620</v>
      </c>
      <c r="P36">
        <v>1708</v>
      </c>
      <c r="AB36" s="21"/>
    </row>
    <row r="37" spans="1:28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 t="s">
        <v>44</v>
      </c>
      <c r="K37" t="s">
        <v>89</v>
      </c>
      <c r="L37" s="21">
        <v>0.92916699999999997</v>
      </c>
      <c r="M37" s="21">
        <v>0.161079</v>
      </c>
      <c r="N37">
        <v>100</v>
      </c>
      <c r="O37">
        <v>905</v>
      </c>
      <c r="P37">
        <v>1005</v>
      </c>
      <c r="AB37" s="21"/>
    </row>
    <row r="38" spans="1:28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 t="s">
        <v>90</v>
      </c>
      <c r="K38" t="s">
        <v>91</v>
      </c>
      <c r="L38" s="21">
        <v>0.56833299999999998</v>
      </c>
      <c r="M38" s="21">
        <v>0.14180000000000001</v>
      </c>
      <c r="N38">
        <v>354</v>
      </c>
      <c r="O38">
        <v>1269</v>
      </c>
      <c r="P38">
        <v>1623</v>
      </c>
      <c r="AB38" s="21"/>
    </row>
    <row r="39" spans="1:28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 t="s">
        <v>93</v>
      </c>
      <c r="K39" t="s">
        <v>94</v>
      </c>
      <c r="L39" s="21">
        <v>0.73833300000000002</v>
      </c>
      <c r="M39" s="21">
        <v>4.5408299999999999E-2</v>
      </c>
      <c r="N39">
        <v>120</v>
      </c>
      <c r="O39">
        <v>1592</v>
      </c>
      <c r="P39">
        <v>1712</v>
      </c>
      <c r="AB39" s="21"/>
    </row>
    <row r="40" spans="1:28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 t="s">
        <v>96</v>
      </c>
      <c r="K40" t="s">
        <v>97</v>
      </c>
      <c r="L40" s="21">
        <v>0.53791699999999998</v>
      </c>
      <c r="M40" s="21">
        <v>0.36194999999999999</v>
      </c>
      <c r="N40">
        <v>64</v>
      </c>
      <c r="O40">
        <v>1466</v>
      </c>
      <c r="P40">
        <v>1530</v>
      </c>
      <c r="AB40" s="21"/>
    </row>
    <row r="41" spans="1:28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 t="s">
        <v>98</v>
      </c>
      <c r="K41" t="s">
        <v>99</v>
      </c>
      <c r="L41" s="21">
        <v>0.49478299999999997</v>
      </c>
      <c r="M41" s="21">
        <v>0.18883900000000001</v>
      </c>
      <c r="N41">
        <v>53</v>
      </c>
      <c r="O41">
        <v>1552</v>
      </c>
      <c r="P41">
        <v>1605</v>
      </c>
      <c r="AB41" s="21"/>
    </row>
    <row r="42" spans="1:28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 t="s">
        <v>100</v>
      </c>
      <c r="K42" t="s">
        <v>101</v>
      </c>
      <c r="L42" s="21">
        <v>0.43739099999999997</v>
      </c>
      <c r="M42" s="21">
        <v>0.22193499999999999</v>
      </c>
      <c r="N42">
        <v>47</v>
      </c>
      <c r="O42">
        <v>1491</v>
      </c>
      <c r="P42">
        <v>1538</v>
      </c>
      <c r="AB42" s="21"/>
    </row>
    <row r="43" spans="1:28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 t="s">
        <v>102</v>
      </c>
      <c r="K43" t="s">
        <v>103</v>
      </c>
      <c r="L43" s="21">
        <v>0.50636400000000004</v>
      </c>
      <c r="M43" s="21">
        <v>0.10854999999999999</v>
      </c>
      <c r="N43">
        <v>149</v>
      </c>
      <c r="O43">
        <v>1597</v>
      </c>
      <c r="P43">
        <v>1746</v>
      </c>
      <c r="AB43" s="21"/>
    </row>
    <row r="44" spans="1:28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 t="s">
        <v>104</v>
      </c>
      <c r="K44" t="s">
        <v>105</v>
      </c>
      <c r="L44" s="21">
        <v>0.54416699999999996</v>
      </c>
      <c r="M44" s="21">
        <v>0.20336699999999999</v>
      </c>
      <c r="N44">
        <v>288</v>
      </c>
      <c r="O44">
        <v>1184</v>
      </c>
      <c r="P44">
        <v>1472</v>
      </c>
      <c r="AB44" s="21"/>
    </row>
    <row r="45" spans="1:28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 t="s">
        <v>107</v>
      </c>
      <c r="K45" t="s">
        <v>108</v>
      </c>
      <c r="L45" s="21">
        <v>0.45739099999999999</v>
      </c>
      <c r="M45" s="21">
        <v>0.26088299999999998</v>
      </c>
      <c r="N45">
        <v>397</v>
      </c>
      <c r="O45">
        <v>1192</v>
      </c>
      <c r="P45">
        <v>1589</v>
      </c>
      <c r="AB45" s="21"/>
    </row>
    <row r="46" spans="1:28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 t="s">
        <v>109</v>
      </c>
      <c r="K46" t="s">
        <v>110</v>
      </c>
      <c r="L46" s="21">
        <v>0.37583299999999997</v>
      </c>
      <c r="M46" s="21">
        <v>0.417908</v>
      </c>
      <c r="N46">
        <v>208</v>
      </c>
      <c r="O46">
        <v>1705</v>
      </c>
      <c r="P46">
        <v>1913</v>
      </c>
      <c r="AB46" s="21"/>
    </row>
    <row r="47" spans="1:28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 t="s">
        <v>112</v>
      </c>
      <c r="K47" t="s">
        <v>113</v>
      </c>
      <c r="L47" s="21">
        <v>0.31434800000000002</v>
      </c>
      <c r="M47" s="21">
        <v>0.29137400000000002</v>
      </c>
      <c r="N47">
        <v>140</v>
      </c>
      <c r="O47">
        <v>1675</v>
      </c>
      <c r="P47">
        <v>1815</v>
      </c>
      <c r="AB47" s="21"/>
    </row>
    <row r="48" spans="1:28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 t="s">
        <v>114</v>
      </c>
      <c r="K48" t="s">
        <v>115</v>
      </c>
      <c r="L48" s="21">
        <v>0.42347800000000002</v>
      </c>
      <c r="M48" s="21">
        <v>0.25179099999999999</v>
      </c>
      <c r="N48">
        <v>218</v>
      </c>
      <c r="O48">
        <v>1897</v>
      </c>
      <c r="P48">
        <v>2115</v>
      </c>
      <c r="AB48" s="21"/>
    </row>
    <row r="49" spans="1:28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 t="s">
        <v>116</v>
      </c>
      <c r="K49" t="s">
        <v>117</v>
      </c>
      <c r="L49" s="21">
        <v>0.505</v>
      </c>
      <c r="M49" s="21">
        <v>0.230104</v>
      </c>
      <c r="N49">
        <v>259</v>
      </c>
      <c r="O49">
        <v>2216</v>
      </c>
      <c r="P49">
        <v>2475</v>
      </c>
      <c r="AB49" s="21"/>
    </row>
    <row r="50" spans="1:28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 t="s">
        <v>118</v>
      </c>
      <c r="K50" t="s">
        <v>119</v>
      </c>
      <c r="L50" s="21">
        <v>0.51666699999999999</v>
      </c>
      <c r="M50" s="21">
        <v>0.26492500000000002</v>
      </c>
      <c r="N50">
        <v>579</v>
      </c>
      <c r="O50">
        <v>2348</v>
      </c>
      <c r="P50">
        <v>2927</v>
      </c>
      <c r="AB50" s="21"/>
    </row>
    <row r="51" spans="1:28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 t="s">
        <v>120</v>
      </c>
      <c r="K51" t="s">
        <v>121</v>
      </c>
      <c r="L51" s="21">
        <v>0.187917</v>
      </c>
      <c r="M51" s="21">
        <v>0.507463</v>
      </c>
      <c r="N51">
        <v>532</v>
      </c>
      <c r="O51">
        <v>1103</v>
      </c>
      <c r="P51">
        <v>1635</v>
      </c>
      <c r="AB51" s="21"/>
    </row>
    <row r="52" spans="1:28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 t="s">
        <v>122</v>
      </c>
      <c r="K52" t="s">
        <v>123</v>
      </c>
      <c r="L52" s="21">
        <v>0.40782600000000002</v>
      </c>
      <c r="M52" s="21">
        <v>0.22323499999999999</v>
      </c>
      <c r="N52">
        <v>639</v>
      </c>
      <c r="O52">
        <v>1173</v>
      </c>
      <c r="P52">
        <v>1812</v>
      </c>
      <c r="AB52" s="21"/>
    </row>
    <row r="53" spans="1:28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 t="s">
        <v>124</v>
      </c>
      <c r="K53" t="s">
        <v>125</v>
      </c>
      <c r="L53" s="21">
        <v>0.60499999999999998</v>
      </c>
      <c r="M53" s="21">
        <v>0.30784600000000001</v>
      </c>
      <c r="N53">
        <v>195</v>
      </c>
      <c r="O53">
        <v>912</v>
      </c>
      <c r="P53">
        <v>1107</v>
      </c>
      <c r="AB53" s="21"/>
    </row>
    <row r="54" spans="1:28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 t="s">
        <v>126</v>
      </c>
      <c r="K54" t="s">
        <v>127</v>
      </c>
      <c r="L54" s="21">
        <v>0.57777800000000001</v>
      </c>
      <c r="M54" s="21">
        <v>0.195683</v>
      </c>
      <c r="N54">
        <v>74</v>
      </c>
      <c r="O54">
        <v>1376</v>
      </c>
      <c r="P54">
        <v>1450</v>
      </c>
      <c r="AB54" s="21"/>
    </row>
    <row r="55" spans="1:28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 t="s">
        <v>128</v>
      </c>
      <c r="K55" t="s">
        <v>129</v>
      </c>
      <c r="L55" s="21">
        <v>0.423043</v>
      </c>
      <c r="M55" s="21">
        <v>9.4113000000000002E-2</v>
      </c>
      <c r="N55">
        <v>139</v>
      </c>
      <c r="O55">
        <v>1778</v>
      </c>
      <c r="P55">
        <v>1917</v>
      </c>
      <c r="AB55" s="21"/>
    </row>
    <row r="56" spans="1:28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 t="s">
        <v>130</v>
      </c>
      <c r="K56" t="s">
        <v>131</v>
      </c>
      <c r="L56" s="21">
        <v>0.69739099999999998</v>
      </c>
      <c r="M56" s="21">
        <v>0.250496</v>
      </c>
      <c r="N56">
        <v>100</v>
      </c>
      <c r="O56">
        <v>1707</v>
      </c>
      <c r="P56">
        <v>1807</v>
      </c>
      <c r="AB56" s="21"/>
    </row>
    <row r="57" spans="1:28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 t="s">
        <v>132</v>
      </c>
      <c r="K57" t="s">
        <v>133</v>
      </c>
      <c r="L57" s="21">
        <v>0.71217399999999997</v>
      </c>
      <c r="M57" s="21">
        <v>0.34653899999999999</v>
      </c>
      <c r="N57">
        <v>120</v>
      </c>
      <c r="O57">
        <v>1341</v>
      </c>
      <c r="P57">
        <v>1461</v>
      </c>
      <c r="AB57" s="21"/>
    </row>
    <row r="58" spans="1:28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 t="s">
        <v>134</v>
      </c>
      <c r="K58" t="s">
        <v>135</v>
      </c>
      <c r="L58" s="21">
        <v>0.53791699999999998</v>
      </c>
      <c r="M58" s="21">
        <v>0.18657099999999999</v>
      </c>
      <c r="N58">
        <v>424</v>
      </c>
      <c r="O58">
        <v>1545</v>
      </c>
      <c r="P58">
        <v>1969</v>
      </c>
      <c r="AB58" s="21"/>
    </row>
    <row r="59" spans="1:28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 t="s">
        <v>136</v>
      </c>
      <c r="K59" t="s">
        <v>137</v>
      </c>
      <c r="L59" s="21">
        <v>0.68</v>
      </c>
      <c r="M59" s="21">
        <v>0.125248</v>
      </c>
      <c r="N59">
        <v>694</v>
      </c>
      <c r="O59">
        <v>1708</v>
      </c>
      <c r="P59">
        <v>2402</v>
      </c>
      <c r="AB59" s="21"/>
    </row>
    <row r="60" spans="1:28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 t="s">
        <v>139</v>
      </c>
      <c r="K60" t="s">
        <v>140</v>
      </c>
      <c r="L60" s="21">
        <v>0.87636400000000003</v>
      </c>
      <c r="M60" s="21">
        <v>0.289686</v>
      </c>
      <c r="N60">
        <v>81</v>
      </c>
      <c r="O60">
        <v>1365</v>
      </c>
      <c r="P60">
        <v>1446</v>
      </c>
      <c r="AB60" s="21"/>
    </row>
    <row r="61" spans="1:28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 t="s">
        <v>141</v>
      </c>
      <c r="K61" t="s">
        <v>142</v>
      </c>
      <c r="L61" s="21">
        <v>0.53500000000000003</v>
      </c>
      <c r="M61" s="21">
        <v>0.21642500000000001</v>
      </c>
      <c r="N61">
        <v>137</v>
      </c>
      <c r="O61">
        <v>1714</v>
      </c>
      <c r="P61">
        <v>1851</v>
      </c>
      <c r="AB61" s="21"/>
    </row>
    <row r="62" spans="1:28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 t="s">
        <v>144</v>
      </c>
      <c r="K62" t="s">
        <v>145</v>
      </c>
      <c r="L62" s="21">
        <v>0.44958300000000001</v>
      </c>
      <c r="M62" s="21">
        <v>0.30783300000000002</v>
      </c>
      <c r="N62">
        <v>231</v>
      </c>
      <c r="O62">
        <v>1903</v>
      </c>
      <c r="P62">
        <v>2134</v>
      </c>
      <c r="AB62" s="21"/>
    </row>
    <row r="63" spans="1:28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 t="s">
        <v>146</v>
      </c>
      <c r="K63" t="s">
        <v>147</v>
      </c>
      <c r="L63" s="21">
        <v>0.31833299999999998</v>
      </c>
      <c r="M63" s="21">
        <v>0.22575400000000001</v>
      </c>
      <c r="N63">
        <v>123</v>
      </c>
      <c r="O63">
        <v>1562</v>
      </c>
      <c r="P63">
        <v>1685</v>
      </c>
      <c r="AB63" s="21"/>
    </row>
    <row r="64" spans="1:28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 t="s">
        <v>56</v>
      </c>
      <c r="K64" t="s">
        <v>148</v>
      </c>
      <c r="L64" s="21">
        <v>0.61041699999999999</v>
      </c>
      <c r="M64" s="21">
        <v>0.203346</v>
      </c>
      <c r="N64">
        <v>214</v>
      </c>
      <c r="O64">
        <v>1730</v>
      </c>
      <c r="P64">
        <v>1944</v>
      </c>
      <c r="AB64" s="21"/>
    </row>
    <row r="65" spans="1:28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 t="s">
        <v>149</v>
      </c>
      <c r="K65" t="s">
        <v>150</v>
      </c>
      <c r="L65" s="21">
        <v>0.78916699999999995</v>
      </c>
      <c r="M65" s="21">
        <v>0.25187100000000001</v>
      </c>
      <c r="N65">
        <v>640</v>
      </c>
      <c r="O65">
        <v>1437</v>
      </c>
      <c r="P65">
        <v>2077</v>
      </c>
      <c r="AB65" s="21"/>
    </row>
    <row r="66" spans="1:28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 t="s">
        <v>152</v>
      </c>
      <c r="K66" t="s">
        <v>153</v>
      </c>
      <c r="L66" s="21">
        <v>0.94826100000000002</v>
      </c>
      <c r="M66" s="21">
        <v>0.34328700000000001</v>
      </c>
      <c r="N66">
        <v>114</v>
      </c>
      <c r="O66">
        <v>491</v>
      </c>
      <c r="P66">
        <v>605</v>
      </c>
      <c r="AB66" s="21"/>
    </row>
    <row r="67" spans="1:28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 t="s">
        <v>154</v>
      </c>
      <c r="K67" t="s">
        <v>155</v>
      </c>
      <c r="L67" s="21">
        <v>0.55130400000000002</v>
      </c>
      <c r="M67" s="21">
        <v>0.34135199999999999</v>
      </c>
      <c r="N67">
        <v>244</v>
      </c>
      <c r="O67">
        <v>1628</v>
      </c>
      <c r="P67">
        <v>1872</v>
      </c>
      <c r="AB67" s="21"/>
    </row>
    <row r="68" spans="1:28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 t="s">
        <v>156</v>
      </c>
      <c r="K68" t="s">
        <v>157</v>
      </c>
      <c r="L68" s="21">
        <v>0.42083300000000001</v>
      </c>
      <c r="M68" s="21">
        <v>0.12064999999999999</v>
      </c>
      <c r="N68">
        <v>316</v>
      </c>
      <c r="O68">
        <v>1817</v>
      </c>
      <c r="P68">
        <v>2133</v>
      </c>
      <c r="AB68" s="21"/>
    </row>
    <row r="69" spans="1:28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 t="s">
        <v>159</v>
      </c>
      <c r="K69" t="s">
        <v>160</v>
      </c>
      <c r="L69" s="21">
        <v>0.77541700000000002</v>
      </c>
      <c r="M69" s="21">
        <v>0.22015000000000001</v>
      </c>
      <c r="N69">
        <v>191</v>
      </c>
      <c r="O69">
        <v>1700</v>
      </c>
      <c r="P69">
        <v>1891</v>
      </c>
      <c r="AB69" s="21"/>
    </row>
    <row r="70" spans="1:28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 t="s">
        <v>161</v>
      </c>
      <c r="K70" t="s">
        <v>162</v>
      </c>
      <c r="L70" s="21">
        <v>0</v>
      </c>
      <c r="M70" s="21">
        <v>0.26187700000000003</v>
      </c>
      <c r="N70">
        <v>46</v>
      </c>
      <c r="O70">
        <v>577</v>
      </c>
      <c r="P70">
        <v>623</v>
      </c>
      <c r="AB70" s="21"/>
    </row>
    <row r="71" spans="1:28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 t="s">
        <v>107</v>
      </c>
      <c r="K71" t="s">
        <v>163</v>
      </c>
      <c r="L71" s="21">
        <v>0.64956499999999995</v>
      </c>
      <c r="M71" s="21">
        <v>0.23297000000000001</v>
      </c>
      <c r="N71">
        <v>247</v>
      </c>
      <c r="O71">
        <v>1730</v>
      </c>
      <c r="P71">
        <v>1977</v>
      </c>
      <c r="AB71" s="21"/>
    </row>
    <row r="72" spans="1:28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 t="s">
        <v>164</v>
      </c>
      <c r="K72" t="s">
        <v>165</v>
      </c>
      <c r="L72" s="21">
        <v>0.59458299999999997</v>
      </c>
      <c r="M72" s="21">
        <v>0.220775</v>
      </c>
      <c r="N72">
        <v>724</v>
      </c>
      <c r="O72">
        <v>1408</v>
      </c>
      <c r="P72">
        <v>2132</v>
      </c>
      <c r="AB72" s="21"/>
    </row>
    <row r="73" spans="1:28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 t="s">
        <v>166</v>
      </c>
      <c r="K73" t="s">
        <v>167</v>
      </c>
      <c r="L73" s="21">
        <v>0.52739100000000005</v>
      </c>
      <c r="M73" s="21">
        <v>0.27060400000000001</v>
      </c>
      <c r="N73">
        <v>982</v>
      </c>
      <c r="O73">
        <v>1435</v>
      </c>
      <c r="P73">
        <v>2417</v>
      </c>
      <c r="AB73" s="21"/>
    </row>
    <row r="74" spans="1:28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 t="s">
        <v>168</v>
      </c>
      <c r="K74" t="s">
        <v>169</v>
      </c>
      <c r="L74" s="21">
        <v>0.49695699999999998</v>
      </c>
      <c r="M74" s="21">
        <v>0.13692599999999999</v>
      </c>
      <c r="N74">
        <v>359</v>
      </c>
      <c r="O74">
        <v>1687</v>
      </c>
      <c r="P74">
        <v>2046</v>
      </c>
      <c r="AB74" s="21"/>
    </row>
    <row r="75" spans="1:28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 t="s">
        <v>170</v>
      </c>
      <c r="K75" t="s">
        <v>171</v>
      </c>
      <c r="L75" s="21">
        <v>0.65565200000000001</v>
      </c>
      <c r="M75" s="21">
        <v>0.184309</v>
      </c>
      <c r="N75">
        <v>289</v>
      </c>
      <c r="O75">
        <v>1767</v>
      </c>
      <c r="P75">
        <v>2056</v>
      </c>
      <c r="AB75" s="21"/>
    </row>
    <row r="76" spans="1:28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 t="s">
        <v>172</v>
      </c>
      <c r="K76" t="s">
        <v>173</v>
      </c>
      <c r="L76" s="21">
        <v>0.77652200000000005</v>
      </c>
      <c r="M76" s="21">
        <v>0.20311699999999999</v>
      </c>
      <c r="N76">
        <v>321</v>
      </c>
      <c r="O76">
        <v>1871</v>
      </c>
      <c r="P76">
        <v>2192</v>
      </c>
      <c r="AB76" s="21"/>
    </row>
    <row r="77" spans="1:28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 t="s">
        <v>109</v>
      </c>
      <c r="K77" t="s">
        <v>174</v>
      </c>
      <c r="L77" s="21">
        <v>0.60291700000000004</v>
      </c>
      <c r="M77" s="21">
        <v>0.20957899999999999</v>
      </c>
      <c r="N77">
        <v>424</v>
      </c>
      <c r="O77">
        <v>2320</v>
      </c>
      <c r="P77">
        <v>2744</v>
      </c>
      <c r="AB77" s="21"/>
    </row>
    <row r="78" spans="1:28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 t="s">
        <v>175</v>
      </c>
      <c r="K78" t="s">
        <v>176</v>
      </c>
      <c r="L78" s="21">
        <v>0.52521700000000004</v>
      </c>
      <c r="M78" s="21">
        <v>0.231017</v>
      </c>
      <c r="N78">
        <v>884</v>
      </c>
      <c r="O78">
        <v>2355</v>
      </c>
      <c r="P78">
        <v>3239</v>
      </c>
      <c r="AB78" s="21"/>
    </row>
    <row r="79" spans="1:28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 t="s">
        <v>177</v>
      </c>
      <c r="K79" t="s">
        <v>178</v>
      </c>
      <c r="L79" s="21">
        <v>0.37916699999999998</v>
      </c>
      <c r="M79" s="21">
        <v>0.36816700000000002</v>
      </c>
      <c r="N79">
        <v>1424</v>
      </c>
      <c r="O79">
        <v>1693</v>
      </c>
      <c r="P79">
        <v>3117</v>
      </c>
      <c r="AB79" s="21"/>
    </row>
    <row r="80" spans="1:28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 t="s">
        <v>179</v>
      </c>
      <c r="K80" t="s">
        <v>165</v>
      </c>
      <c r="L80" s="21">
        <v>0.47375</v>
      </c>
      <c r="M80" s="21">
        <v>0.20772099999999999</v>
      </c>
      <c r="N80">
        <v>1047</v>
      </c>
      <c r="O80">
        <v>1424</v>
      </c>
      <c r="P80">
        <v>2471</v>
      </c>
      <c r="AB80" s="21"/>
    </row>
    <row r="81" spans="1:28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 t="s">
        <v>180</v>
      </c>
      <c r="K81" t="s">
        <v>181</v>
      </c>
      <c r="L81" s="21">
        <v>0.73739100000000002</v>
      </c>
      <c r="M81" s="21">
        <v>0.28878300000000001</v>
      </c>
      <c r="N81">
        <v>401</v>
      </c>
      <c r="O81">
        <v>1676</v>
      </c>
      <c r="P81">
        <v>2077</v>
      </c>
      <c r="AB81" s="21"/>
    </row>
    <row r="82" spans="1:28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 t="s">
        <v>182</v>
      </c>
      <c r="K82" t="s">
        <v>183</v>
      </c>
      <c r="L82" s="21">
        <v>0.624583</v>
      </c>
      <c r="M82" s="21">
        <v>0.22575000000000001</v>
      </c>
      <c r="N82">
        <v>460</v>
      </c>
      <c r="O82">
        <v>2243</v>
      </c>
      <c r="P82">
        <v>2703</v>
      </c>
      <c r="AB82" s="21"/>
    </row>
    <row r="83" spans="1:28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 t="s">
        <v>184</v>
      </c>
      <c r="K83" t="s">
        <v>185</v>
      </c>
      <c r="L83" s="21">
        <v>0.83956500000000001</v>
      </c>
      <c r="M83" s="21">
        <v>0.234261</v>
      </c>
      <c r="N83">
        <v>203</v>
      </c>
      <c r="O83">
        <v>1918</v>
      </c>
      <c r="P83">
        <v>2121</v>
      </c>
      <c r="AB83" s="21"/>
    </row>
    <row r="84" spans="1:28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 t="s">
        <v>186</v>
      </c>
      <c r="K84" t="s">
        <v>187</v>
      </c>
      <c r="L84" s="21">
        <v>0.80583300000000002</v>
      </c>
      <c r="M84" s="21">
        <v>0.243787</v>
      </c>
      <c r="N84">
        <v>166</v>
      </c>
      <c r="O84">
        <v>1699</v>
      </c>
      <c r="P84">
        <v>1865</v>
      </c>
      <c r="AB84" s="21"/>
    </row>
    <row r="85" spans="1:28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 t="s">
        <v>188</v>
      </c>
      <c r="K85" t="s">
        <v>189</v>
      </c>
      <c r="L85" s="21">
        <v>0.495</v>
      </c>
      <c r="M85" s="21">
        <v>0.23072500000000001</v>
      </c>
      <c r="N85">
        <v>300</v>
      </c>
      <c r="O85">
        <v>1910</v>
      </c>
      <c r="P85">
        <v>2210</v>
      </c>
      <c r="AB85" s="21"/>
    </row>
    <row r="86" spans="1:28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 t="s">
        <v>191</v>
      </c>
      <c r="K86" t="s">
        <v>192</v>
      </c>
      <c r="L86" s="21">
        <v>0.39416699999999999</v>
      </c>
      <c r="M86" s="21">
        <v>0.20957100000000001</v>
      </c>
      <c r="N86">
        <v>981</v>
      </c>
      <c r="O86">
        <v>1515</v>
      </c>
      <c r="P86">
        <v>2496</v>
      </c>
      <c r="AB86" s="21"/>
    </row>
    <row r="87" spans="1:28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 t="s">
        <v>193</v>
      </c>
      <c r="K87" t="s">
        <v>194</v>
      </c>
      <c r="L87" s="21">
        <v>0.49391299999999999</v>
      </c>
      <c r="M87" s="21">
        <v>0.18429999999999999</v>
      </c>
      <c r="N87">
        <v>472</v>
      </c>
      <c r="O87">
        <v>1221</v>
      </c>
      <c r="P87">
        <v>1693</v>
      </c>
      <c r="AB87" s="21"/>
    </row>
    <row r="88" spans="1:28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 t="s">
        <v>195</v>
      </c>
      <c r="K88" t="s">
        <v>196</v>
      </c>
      <c r="L88" s="21">
        <v>0.302174</v>
      </c>
      <c r="M88" s="21">
        <v>0.212204</v>
      </c>
      <c r="N88">
        <v>222</v>
      </c>
      <c r="O88">
        <v>1806</v>
      </c>
      <c r="P88">
        <v>2028</v>
      </c>
      <c r="AB88" s="21"/>
    </row>
    <row r="89" spans="1:28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 t="s">
        <v>197</v>
      </c>
      <c r="K89" t="s">
        <v>198</v>
      </c>
      <c r="L89" s="21">
        <v>0.31416699999999997</v>
      </c>
      <c r="M89" s="21">
        <v>0.226996</v>
      </c>
      <c r="N89">
        <v>317</v>
      </c>
      <c r="O89">
        <v>2108</v>
      </c>
      <c r="P89">
        <v>2425</v>
      </c>
      <c r="AB89" s="21"/>
    </row>
    <row r="90" spans="1:28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 t="s">
        <v>200</v>
      </c>
      <c r="K90" t="s">
        <v>201</v>
      </c>
      <c r="L90" s="21">
        <v>0.64666699999999999</v>
      </c>
      <c r="M90" s="21">
        <v>0.17288799999999999</v>
      </c>
      <c r="N90">
        <v>168</v>
      </c>
      <c r="O90">
        <v>1368</v>
      </c>
      <c r="P90">
        <v>1536</v>
      </c>
      <c r="AB90" s="21"/>
    </row>
    <row r="91" spans="1:28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 t="s">
        <v>202</v>
      </c>
      <c r="K91" t="s">
        <v>203</v>
      </c>
      <c r="L91" s="21">
        <v>0.91833299999999995</v>
      </c>
      <c r="M91" s="21">
        <v>0.21764600000000001</v>
      </c>
      <c r="N91">
        <v>179</v>
      </c>
      <c r="O91">
        <v>1506</v>
      </c>
      <c r="P91">
        <v>1685</v>
      </c>
      <c r="AB91" s="21"/>
    </row>
    <row r="92" spans="1:28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 t="s">
        <v>200</v>
      </c>
      <c r="K92" t="s">
        <v>204</v>
      </c>
      <c r="L92" s="21">
        <v>0.68625000000000003</v>
      </c>
      <c r="M92" s="21">
        <v>0.25870799999999999</v>
      </c>
      <c r="N92">
        <v>307</v>
      </c>
      <c r="O92">
        <v>1920</v>
      </c>
      <c r="P92">
        <v>2227</v>
      </c>
      <c r="AB92" s="21"/>
    </row>
    <row r="93" spans="1:28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 t="s">
        <v>205</v>
      </c>
      <c r="K93" t="s">
        <v>206</v>
      </c>
      <c r="L93" s="21">
        <v>0.65375000000000005</v>
      </c>
      <c r="M93" s="21">
        <v>0.19714599999999999</v>
      </c>
      <c r="N93">
        <v>898</v>
      </c>
      <c r="O93">
        <v>1354</v>
      </c>
      <c r="P93">
        <v>2252</v>
      </c>
      <c r="AB93" s="21"/>
    </row>
    <row r="94" spans="1:28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 t="s">
        <v>207</v>
      </c>
      <c r="K94" t="s">
        <v>208</v>
      </c>
      <c r="L94" s="21">
        <v>0.48</v>
      </c>
      <c r="M94" s="21">
        <v>0.18221300000000001</v>
      </c>
      <c r="N94">
        <v>1651</v>
      </c>
      <c r="O94">
        <v>1598</v>
      </c>
      <c r="P94">
        <v>3249</v>
      </c>
      <c r="AB94" s="21"/>
    </row>
    <row r="95" spans="1:28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 t="s">
        <v>209</v>
      </c>
      <c r="K95" t="s">
        <v>210</v>
      </c>
      <c r="L95" s="21">
        <v>0.42625000000000002</v>
      </c>
      <c r="M95" s="21">
        <v>0.385571</v>
      </c>
      <c r="N95">
        <v>734</v>
      </c>
      <c r="O95">
        <v>2381</v>
      </c>
      <c r="P95">
        <v>3115</v>
      </c>
      <c r="AB95" s="21"/>
    </row>
    <row r="96" spans="1:28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 t="s">
        <v>211</v>
      </c>
      <c r="K96" t="s">
        <v>110</v>
      </c>
      <c r="L96" s="21">
        <v>0.64208299999999996</v>
      </c>
      <c r="M96" s="21">
        <v>0.388067</v>
      </c>
      <c r="N96">
        <v>167</v>
      </c>
      <c r="O96">
        <v>1628</v>
      </c>
      <c r="P96">
        <v>1795</v>
      </c>
      <c r="AB96" s="21"/>
    </row>
    <row r="97" spans="1:28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 t="s">
        <v>212</v>
      </c>
      <c r="K97" t="s">
        <v>213</v>
      </c>
      <c r="L97" s="21">
        <v>0.470833</v>
      </c>
      <c r="M97" s="21">
        <v>0.26306299999999999</v>
      </c>
      <c r="N97">
        <v>413</v>
      </c>
      <c r="O97">
        <v>2395</v>
      </c>
      <c r="P97">
        <v>2808</v>
      </c>
      <c r="AB97" s="21"/>
    </row>
    <row r="98" spans="1:28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 t="s">
        <v>214</v>
      </c>
      <c r="K98" t="s">
        <v>215</v>
      </c>
      <c r="L98" s="21">
        <v>0.60291700000000004</v>
      </c>
      <c r="M98" s="21">
        <v>0.16231200000000001</v>
      </c>
      <c r="N98">
        <v>571</v>
      </c>
      <c r="O98">
        <v>2570</v>
      </c>
      <c r="P98">
        <v>3141</v>
      </c>
      <c r="AB98" s="21"/>
    </row>
    <row r="99" spans="1:28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 t="s">
        <v>216</v>
      </c>
      <c r="K99" t="s">
        <v>217</v>
      </c>
      <c r="L99" s="21">
        <v>0.83625000000000005</v>
      </c>
      <c r="M99" s="21">
        <v>0.226992</v>
      </c>
      <c r="N99">
        <v>172</v>
      </c>
      <c r="O99">
        <v>1299</v>
      </c>
      <c r="P99">
        <v>1471</v>
      </c>
      <c r="AB99" s="21"/>
    </row>
    <row r="100" spans="1:28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 t="s">
        <v>218</v>
      </c>
      <c r="K100" t="s">
        <v>219</v>
      </c>
      <c r="L100" s="21">
        <v>0.87749999999999995</v>
      </c>
      <c r="M100" s="21">
        <v>0.13308300000000001</v>
      </c>
      <c r="N100">
        <v>879</v>
      </c>
      <c r="O100">
        <v>1576</v>
      </c>
      <c r="P100">
        <v>2455</v>
      </c>
      <c r="AB100" s="21"/>
    </row>
    <row r="101" spans="1:28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 t="s">
        <v>220</v>
      </c>
      <c r="K101" t="s">
        <v>221</v>
      </c>
      <c r="L101" s="21">
        <v>0.85750000000000004</v>
      </c>
      <c r="M101" s="21">
        <v>0.14676700000000001</v>
      </c>
      <c r="N101">
        <v>1188</v>
      </c>
      <c r="O101">
        <v>1707</v>
      </c>
      <c r="P101">
        <v>2895</v>
      </c>
      <c r="AB101" s="21"/>
    </row>
    <row r="102" spans="1:28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 t="s">
        <v>222</v>
      </c>
      <c r="K102" t="s">
        <v>223</v>
      </c>
      <c r="L102" s="21">
        <v>0.71695600000000004</v>
      </c>
      <c r="M102" s="21">
        <v>0.32447399999999998</v>
      </c>
      <c r="N102">
        <v>855</v>
      </c>
      <c r="O102">
        <v>2493</v>
      </c>
      <c r="P102">
        <v>3348</v>
      </c>
      <c r="AB102" s="21"/>
    </row>
    <row r="103" spans="1:28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 t="s">
        <v>224</v>
      </c>
      <c r="K103" t="s">
        <v>225</v>
      </c>
      <c r="L103" s="21">
        <v>0.73916700000000002</v>
      </c>
      <c r="M103" s="21">
        <v>0.27487899999999998</v>
      </c>
      <c r="N103">
        <v>257</v>
      </c>
      <c r="O103">
        <v>1777</v>
      </c>
      <c r="P103">
        <v>2034</v>
      </c>
      <c r="AB103" s="21"/>
    </row>
    <row r="104" spans="1:28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 t="s">
        <v>226</v>
      </c>
      <c r="K104" t="s">
        <v>227</v>
      </c>
      <c r="L104" s="21">
        <v>0.81916699999999998</v>
      </c>
      <c r="M104" s="21">
        <v>0.25061699999999998</v>
      </c>
      <c r="N104">
        <v>209</v>
      </c>
      <c r="O104">
        <v>1953</v>
      </c>
      <c r="P104">
        <v>2162</v>
      </c>
      <c r="AB104" s="21"/>
    </row>
    <row r="105" spans="1:28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 t="s">
        <v>228</v>
      </c>
      <c r="K105" t="s">
        <v>229</v>
      </c>
      <c r="L105" s="21">
        <v>0.54041700000000004</v>
      </c>
      <c r="M105" s="21">
        <v>0.11070000000000001</v>
      </c>
      <c r="N105">
        <v>529</v>
      </c>
      <c r="O105">
        <v>2738</v>
      </c>
      <c r="P105">
        <v>3267</v>
      </c>
      <c r="AB105" s="21"/>
    </row>
    <row r="106" spans="1:28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 t="s">
        <v>230</v>
      </c>
      <c r="K106" t="s">
        <v>231</v>
      </c>
      <c r="L106" s="21">
        <v>0.67125000000000001</v>
      </c>
      <c r="M106" s="21">
        <v>0.22637499999999999</v>
      </c>
      <c r="N106">
        <v>642</v>
      </c>
      <c r="O106">
        <v>2484</v>
      </c>
      <c r="P106">
        <v>3126</v>
      </c>
      <c r="AB106" s="21"/>
    </row>
    <row r="107" spans="1:28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 t="s">
        <v>232</v>
      </c>
      <c r="K107" t="s">
        <v>233</v>
      </c>
      <c r="L107" s="21">
        <v>0.88833300000000004</v>
      </c>
      <c r="M107" s="21">
        <v>0.340808</v>
      </c>
      <c r="N107">
        <v>121</v>
      </c>
      <c r="O107">
        <v>674</v>
      </c>
      <c r="P107">
        <v>795</v>
      </c>
      <c r="AB107" s="21"/>
    </row>
    <row r="108" spans="1:28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 t="s">
        <v>234</v>
      </c>
      <c r="K108" t="s">
        <v>235</v>
      </c>
      <c r="L108" s="21">
        <v>0.47958299999999998</v>
      </c>
      <c r="M108" s="21">
        <v>0.30349599999999999</v>
      </c>
      <c r="N108">
        <v>1558</v>
      </c>
      <c r="O108">
        <v>2186</v>
      </c>
      <c r="P108">
        <v>3744</v>
      </c>
      <c r="AB108" s="21"/>
    </row>
    <row r="109" spans="1:28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 t="s">
        <v>236</v>
      </c>
      <c r="K109" t="s">
        <v>237</v>
      </c>
      <c r="L109" s="21">
        <v>0.54249999999999998</v>
      </c>
      <c r="M109" s="21">
        <v>0.16356699999999999</v>
      </c>
      <c r="N109">
        <v>669</v>
      </c>
      <c r="O109">
        <v>2760</v>
      </c>
      <c r="P109">
        <v>3429</v>
      </c>
      <c r="AB109" s="21"/>
    </row>
    <row r="110" spans="1:28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 t="s">
        <v>239</v>
      </c>
      <c r="K110" t="s">
        <v>240</v>
      </c>
      <c r="L110" s="21">
        <v>0.66583300000000001</v>
      </c>
      <c r="M110" s="21">
        <v>0.157971</v>
      </c>
      <c r="N110">
        <v>409</v>
      </c>
      <c r="O110">
        <v>2795</v>
      </c>
      <c r="P110">
        <v>3204</v>
      </c>
      <c r="AB110" s="21"/>
    </row>
    <row r="111" spans="1:28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 t="s">
        <v>242</v>
      </c>
      <c r="K111" t="s">
        <v>243</v>
      </c>
      <c r="L111" s="21">
        <v>0.61416700000000002</v>
      </c>
      <c r="M111" s="21">
        <v>0.241925</v>
      </c>
      <c r="N111">
        <v>613</v>
      </c>
      <c r="O111">
        <v>3331</v>
      </c>
      <c r="P111">
        <v>3944</v>
      </c>
      <c r="AB111" s="21"/>
    </row>
    <row r="112" spans="1:28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 t="s">
        <v>244</v>
      </c>
      <c r="K112" t="s">
        <v>245</v>
      </c>
      <c r="L112" s="21">
        <v>0.40708299999999997</v>
      </c>
      <c r="M112" s="21">
        <v>0.32525799999999999</v>
      </c>
      <c r="N112">
        <v>745</v>
      </c>
      <c r="O112">
        <v>3444</v>
      </c>
      <c r="P112">
        <v>4189</v>
      </c>
      <c r="AB112" s="21"/>
    </row>
    <row r="113" spans="1:28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 t="s">
        <v>246</v>
      </c>
      <c r="K113" t="s">
        <v>247</v>
      </c>
      <c r="L113" s="21">
        <v>0.72958299999999998</v>
      </c>
      <c r="M113" s="21">
        <v>0.21952099999999999</v>
      </c>
      <c r="N113">
        <v>177</v>
      </c>
      <c r="O113">
        <v>1506</v>
      </c>
      <c r="P113">
        <v>1683</v>
      </c>
      <c r="AB113" s="21"/>
    </row>
    <row r="114" spans="1:28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 t="s">
        <v>248</v>
      </c>
      <c r="K114" t="s">
        <v>249</v>
      </c>
      <c r="L114" s="21">
        <v>0.88791699999999996</v>
      </c>
      <c r="M114" s="21">
        <v>0.23072500000000001</v>
      </c>
      <c r="N114">
        <v>1462</v>
      </c>
      <c r="O114">
        <v>2574</v>
      </c>
      <c r="P114">
        <v>4036</v>
      </c>
      <c r="AB114" s="21"/>
    </row>
    <row r="115" spans="1:28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 t="s">
        <v>250</v>
      </c>
      <c r="K115" t="s">
        <v>251</v>
      </c>
      <c r="L115" s="21">
        <v>0.81083300000000003</v>
      </c>
      <c r="M115" s="21">
        <v>0.19217500000000001</v>
      </c>
      <c r="N115">
        <v>1710</v>
      </c>
      <c r="O115">
        <v>2481</v>
      </c>
      <c r="P115">
        <v>4191</v>
      </c>
      <c r="AB115" s="21"/>
    </row>
    <row r="116" spans="1:28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 t="s">
        <v>252</v>
      </c>
      <c r="K116" t="s">
        <v>253</v>
      </c>
      <c r="L116" s="21">
        <v>0.776667</v>
      </c>
      <c r="M116" s="21">
        <v>0.185333</v>
      </c>
      <c r="N116">
        <v>773</v>
      </c>
      <c r="O116">
        <v>3300</v>
      </c>
      <c r="P116">
        <v>4073</v>
      </c>
      <c r="AB116" s="21"/>
    </row>
    <row r="117" spans="1:28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 t="s">
        <v>255</v>
      </c>
      <c r="K117" t="s">
        <v>256</v>
      </c>
      <c r="L117" s="21">
        <v>0.72916700000000001</v>
      </c>
      <c r="M117" s="21">
        <v>0.32650000000000001</v>
      </c>
      <c r="N117">
        <v>678</v>
      </c>
      <c r="O117">
        <v>3722</v>
      </c>
      <c r="P117">
        <v>4400</v>
      </c>
      <c r="AB117" s="21"/>
    </row>
    <row r="118" spans="1:28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 t="s">
        <v>257</v>
      </c>
      <c r="K118" t="s">
        <v>258</v>
      </c>
      <c r="L118" s="21">
        <v>0.83541699999999997</v>
      </c>
      <c r="M118" s="21">
        <v>0.31219999999999998</v>
      </c>
      <c r="N118">
        <v>547</v>
      </c>
      <c r="O118">
        <v>3325</v>
      </c>
      <c r="P118">
        <v>3872</v>
      </c>
      <c r="AB118" s="21"/>
    </row>
    <row r="119" spans="1:28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 t="s">
        <v>259</v>
      </c>
      <c r="K119" t="s">
        <v>260</v>
      </c>
      <c r="L119" s="21">
        <v>0.70083300000000004</v>
      </c>
      <c r="M119" s="21">
        <v>0.32090800000000003</v>
      </c>
      <c r="N119">
        <v>569</v>
      </c>
      <c r="O119">
        <v>3489</v>
      </c>
      <c r="P119">
        <v>4058</v>
      </c>
      <c r="AB119" s="21"/>
    </row>
    <row r="120" spans="1:28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 t="s">
        <v>262</v>
      </c>
      <c r="K120" t="s">
        <v>263</v>
      </c>
      <c r="L120" s="21">
        <v>0.45708300000000002</v>
      </c>
      <c r="M120" s="21">
        <v>0.240063</v>
      </c>
      <c r="N120">
        <v>878</v>
      </c>
      <c r="O120">
        <v>3717</v>
      </c>
      <c r="P120">
        <v>4595</v>
      </c>
      <c r="AB120" s="21"/>
    </row>
    <row r="121" spans="1:28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 t="s">
        <v>177</v>
      </c>
      <c r="K121" t="s">
        <v>264</v>
      </c>
      <c r="L121" s="21">
        <v>0.50333300000000003</v>
      </c>
      <c r="M121" s="21">
        <v>0.23507500000000001</v>
      </c>
      <c r="N121">
        <v>1965</v>
      </c>
      <c r="O121">
        <v>3347</v>
      </c>
      <c r="P121">
        <v>5312</v>
      </c>
      <c r="AB121" s="21"/>
    </row>
    <row r="122" spans="1:28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 t="s">
        <v>265</v>
      </c>
      <c r="K122" t="s">
        <v>266</v>
      </c>
      <c r="L122" s="21">
        <v>0.76208299999999995</v>
      </c>
      <c r="M122" s="21">
        <v>0.106354</v>
      </c>
      <c r="N122">
        <v>1138</v>
      </c>
      <c r="O122">
        <v>2213</v>
      </c>
      <c r="P122">
        <v>3351</v>
      </c>
      <c r="AB122" s="21"/>
    </row>
    <row r="123" spans="1:28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 t="s">
        <v>267</v>
      </c>
      <c r="K123" t="s">
        <v>268</v>
      </c>
      <c r="L123" s="21">
        <v>0.73</v>
      </c>
      <c r="M123" s="21">
        <v>0.18345400000000001</v>
      </c>
      <c r="N123">
        <v>847</v>
      </c>
      <c r="O123">
        <v>3554</v>
      </c>
      <c r="P123">
        <v>4401</v>
      </c>
      <c r="AB123" s="21"/>
    </row>
    <row r="124" spans="1:28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 t="s">
        <v>269</v>
      </c>
      <c r="K124" t="s">
        <v>270</v>
      </c>
      <c r="L124" s="21">
        <v>0.69708300000000001</v>
      </c>
      <c r="M124" s="21">
        <v>0.342667</v>
      </c>
      <c r="N124">
        <v>603</v>
      </c>
      <c r="O124">
        <v>3848</v>
      </c>
      <c r="P124">
        <v>4451</v>
      </c>
      <c r="AB124" s="21"/>
    </row>
    <row r="125" spans="1:28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 t="s">
        <v>211</v>
      </c>
      <c r="K125" t="s">
        <v>271</v>
      </c>
      <c r="L125" s="21">
        <v>0.73708300000000004</v>
      </c>
      <c r="M125" s="21">
        <v>0.32899600000000001</v>
      </c>
      <c r="N125">
        <v>255</v>
      </c>
      <c r="O125">
        <v>2378</v>
      </c>
      <c r="P125">
        <v>2633</v>
      </c>
      <c r="AB125" s="21"/>
    </row>
    <row r="126" spans="1:28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 t="s">
        <v>244</v>
      </c>
      <c r="K126" t="s">
        <v>272</v>
      </c>
      <c r="L126" s="21">
        <v>0.44416699999999998</v>
      </c>
      <c r="M126" s="21">
        <v>0.29539199999999999</v>
      </c>
      <c r="N126">
        <v>614</v>
      </c>
      <c r="O126">
        <v>3819</v>
      </c>
      <c r="P126">
        <v>4433</v>
      </c>
      <c r="AB126" s="21"/>
    </row>
    <row r="127" spans="1:28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 t="s">
        <v>273</v>
      </c>
      <c r="K127" t="s">
        <v>274</v>
      </c>
      <c r="L127" s="21">
        <v>0.59</v>
      </c>
      <c r="M127" s="21">
        <v>0.228246</v>
      </c>
      <c r="N127">
        <v>894</v>
      </c>
      <c r="O127">
        <v>3714</v>
      </c>
      <c r="P127">
        <v>4608</v>
      </c>
      <c r="AB127" s="21"/>
    </row>
    <row r="128" spans="1:28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 t="s">
        <v>275</v>
      </c>
      <c r="K128" t="s">
        <v>276</v>
      </c>
      <c r="L128" s="21">
        <v>0.54125000000000001</v>
      </c>
      <c r="M128" s="21">
        <v>0.16045000000000001</v>
      </c>
      <c r="N128">
        <v>1612</v>
      </c>
      <c r="O128">
        <v>3102</v>
      </c>
      <c r="P128">
        <v>4714</v>
      </c>
      <c r="AB128" s="21"/>
    </row>
    <row r="129" spans="1:28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 t="s">
        <v>277</v>
      </c>
      <c r="K129" t="s">
        <v>278</v>
      </c>
      <c r="L129" s="21">
        <v>0.63166699999999998</v>
      </c>
      <c r="M129" s="21">
        <v>7.4637499999999996E-2</v>
      </c>
      <c r="N129">
        <v>1401</v>
      </c>
      <c r="O129">
        <v>2932</v>
      </c>
      <c r="P129">
        <v>4333</v>
      </c>
      <c r="AB129" s="21"/>
    </row>
    <row r="130" spans="1:28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 t="s">
        <v>279</v>
      </c>
      <c r="K130" t="s">
        <v>280</v>
      </c>
      <c r="L130" s="21">
        <v>0.58875</v>
      </c>
      <c r="M130" s="21">
        <v>0.17599999999999999</v>
      </c>
      <c r="N130">
        <v>664</v>
      </c>
      <c r="O130">
        <v>3698</v>
      </c>
      <c r="P130">
        <v>4362</v>
      </c>
      <c r="AB130" s="21"/>
    </row>
    <row r="131" spans="1:28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 t="s">
        <v>279</v>
      </c>
      <c r="K131" t="s">
        <v>281</v>
      </c>
      <c r="L131" s="21">
        <v>0.48916700000000002</v>
      </c>
      <c r="M131" s="21">
        <v>0.115671</v>
      </c>
      <c r="N131">
        <v>694</v>
      </c>
      <c r="O131">
        <v>4109</v>
      </c>
      <c r="P131">
        <v>4803</v>
      </c>
      <c r="AB131" s="21"/>
    </row>
    <row r="132" spans="1:28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 t="s">
        <v>238</v>
      </c>
      <c r="K132" t="s">
        <v>283</v>
      </c>
      <c r="L132" s="21">
        <v>0.63291699999999995</v>
      </c>
      <c r="M132" s="21">
        <v>0.120642</v>
      </c>
      <c r="N132">
        <v>550</v>
      </c>
      <c r="O132">
        <v>3632</v>
      </c>
      <c r="P132">
        <v>4182</v>
      </c>
      <c r="AB132" s="21"/>
    </row>
    <row r="133" spans="1:28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 t="s">
        <v>143</v>
      </c>
      <c r="K133" t="s">
        <v>284</v>
      </c>
      <c r="L133" s="21">
        <v>0.74750000000000005</v>
      </c>
      <c r="M133" s="21">
        <v>0.189667</v>
      </c>
      <c r="N133">
        <v>695</v>
      </c>
      <c r="O133">
        <v>4169</v>
      </c>
      <c r="P133">
        <v>4864</v>
      </c>
      <c r="AB133" s="21"/>
    </row>
    <row r="134" spans="1:28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 t="s">
        <v>236</v>
      </c>
      <c r="K134" t="s">
        <v>286</v>
      </c>
      <c r="L134" s="21">
        <v>0.86333300000000002</v>
      </c>
      <c r="M134" s="21">
        <v>0.179725</v>
      </c>
      <c r="N134">
        <v>692</v>
      </c>
      <c r="O134">
        <v>3413</v>
      </c>
      <c r="P134">
        <v>4105</v>
      </c>
      <c r="AB134" s="21"/>
    </row>
    <row r="135" spans="1:28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 t="s">
        <v>287</v>
      </c>
      <c r="K135" t="s">
        <v>288</v>
      </c>
      <c r="L135" s="21">
        <v>0.92249999999999999</v>
      </c>
      <c r="M135" s="21">
        <v>0.13494999999999999</v>
      </c>
      <c r="N135">
        <v>902</v>
      </c>
      <c r="O135">
        <v>2507</v>
      </c>
      <c r="P135">
        <v>3409</v>
      </c>
      <c r="AB135" s="21"/>
    </row>
    <row r="136" spans="1:28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 t="s">
        <v>289</v>
      </c>
      <c r="K136" t="s">
        <v>290</v>
      </c>
      <c r="L136" s="21">
        <v>0.86708300000000005</v>
      </c>
      <c r="M136" s="21">
        <v>0.152979</v>
      </c>
      <c r="N136">
        <v>1582</v>
      </c>
      <c r="O136">
        <v>2971</v>
      </c>
      <c r="P136">
        <v>4553</v>
      </c>
      <c r="AB136" s="21"/>
    </row>
    <row r="137" spans="1:28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 t="s">
        <v>291</v>
      </c>
      <c r="K137" t="s">
        <v>292</v>
      </c>
      <c r="L137" s="21">
        <v>0.78791699999999998</v>
      </c>
      <c r="M137" s="21">
        <v>0.12687100000000001</v>
      </c>
      <c r="N137">
        <v>773</v>
      </c>
      <c r="O137">
        <v>3185</v>
      </c>
      <c r="P137">
        <v>3958</v>
      </c>
      <c r="AB137" s="21"/>
    </row>
    <row r="138" spans="1:28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 t="s">
        <v>293</v>
      </c>
      <c r="K138" t="s">
        <v>294</v>
      </c>
      <c r="L138" s="21">
        <v>0.83791700000000002</v>
      </c>
      <c r="M138" s="21">
        <v>0.27735399999999999</v>
      </c>
      <c r="N138">
        <v>678</v>
      </c>
      <c r="O138">
        <v>3445</v>
      </c>
      <c r="P138">
        <v>4123</v>
      </c>
      <c r="AB138" s="21"/>
    </row>
    <row r="139" spans="1:28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 t="s">
        <v>295</v>
      </c>
      <c r="K139" t="s">
        <v>296</v>
      </c>
      <c r="L139" s="21">
        <v>0.87</v>
      </c>
      <c r="M139" s="21">
        <v>0.201492</v>
      </c>
      <c r="N139">
        <v>536</v>
      </c>
      <c r="O139">
        <v>3319</v>
      </c>
      <c r="P139">
        <v>3855</v>
      </c>
      <c r="AB139" s="21"/>
    </row>
    <row r="140" spans="1:28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 t="s">
        <v>297</v>
      </c>
      <c r="K140" t="s">
        <v>298</v>
      </c>
      <c r="L140" s="21">
        <v>0.82958299999999996</v>
      </c>
      <c r="M140" s="21">
        <v>0.108213</v>
      </c>
      <c r="N140">
        <v>735</v>
      </c>
      <c r="O140">
        <v>3840</v>
      </c>
      <c r="P140">
        <v>4575</v>
      </c>
      <c r="AB140" s="21"/>
    </row>
    <row r="141" spans="1:28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 t="s">
        <v>299</v>
      </c>
      <c r="K141" t="s">
        <v>300</v>
      </c>
      <c r="L141" s="21">
        <v>0.71958299999999997</v>
      </c>
      <c r="M141" s="21">
        <v>0.12501300000000001</v>
      </c>
      <c r="N141">
        <v>909</v>
      </c>
      <c r="O141">
        <v>4008</v>
      </c>
      <c r="P141">
        <v>4917</v>
      </c>
      <c r="AB141" s="21"/>
    </row>
    <row r="142" spans="1:28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 t="s">
        <v>301</v>
      </c>
      <c r="K142" t="s">
        <v>302</v>
      </c>
      <c r="L142" s="21">
        <v>0.62666699999999997</v>
      </c>
      <c r="M142" s="21">
        <v>0.12064999999999999</v>
      </c>
      <c r="N142">
        <v>2258</v>
      </c>
      <c r="O142">
        <v>3547</v>
      </c>
      <c r="P142">
        <v>5805</v>
      </c>
      <c r="AB142" s="21"/>
    </row>
    <row r="143" spans="1:28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 t="s">
        <v>304</v>
      </c>
      <c r="K143" t="s">
        <v>253</v>
      </c>
      <c r="L143" s="21">
        <v>0.749583</v>
      </c>
      <c r="M143" s="21">
        <v>0.148008</v>
      </c>
      <c r="N143">
        <v>1576</v>
      </c>
      <c r="O143">
        <v>3084</v>
      </c>
      <c r="P143">
        <v>4660</v>
      </c>
      <c r="AB143" s="21"/>
    </row>
    <row r="144" spans="1:28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 t="s">
        <v>255</v>
      </c>
      <c r="K144" t="s">
        <v>305</v>
      </c>
      <c r="L144" s="21">
        <v>0.81</v>
      </c>
      <c r="M144" s="21">
        <v>0.23384199999999999</v>
      </c>
      <c r="N144">
        <v>836</v>
      </c>
      <c r="O144">
        <v>3438</v>
      </c>
      <c r="P144">
        <v>4274</v>
      </c>
      <c r="AB144" s="21"/>
    </row>
    <row r="145" spans="1:28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 t="s">
        <v>306</v>
      </c>
      <c r="K145" t="s">
        <v>307</v>
      </c>
      <c r="L145" s="21">
        <v>0.74083299999999996</v>
      </c>
      <c r="M145" s="21">
        <v>0.207092</v>
      </c>
      <c r="N145">
        <v>659</v>
      </c>
      <c r="O145">
        <v>3833</v>
      </c>
      <c r="P145">
        <v>4492</v>
      </c>
      <c r="AB145" s="21"/>
    </row>
    <row r="146" spans="1:28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 t="s">
        <v>308</v>
      </c>
      <c r="K146" t="s">
        <v>309</v>
      </c>
      <c r="L146" s="21">
        <v>0.69625000000000004</v>
      </c>
      <c r="M146" s="21">
        <v>0.15423300000000001</v>
      </c>
      <c r="N146">
        <v>740</v>
      </c>
      <c r="O146">
        <v>4238</v>
      </c>
      <c r="P146">
        <v>4978</v>
      </c>
      <c r="AB146" s="21"/>
    </row>
    <row r="147" spans="1:28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 t="s">
        <v>310</v>
      </c>
      <c r="K147" t="s">
        <v>311</v>
      </c>
      <c r="L147" s="21">
        <v>0.67749999999999999</v>
      </c>
      <c r="M147" s="21">
        <v>0.19964199999999999</v>
      </c>
      <c r="N147">
        <v>758</v>
      </c>
      <c r="O147">
        <v>3919</v>
      </c>
      <c r="P147">
        <v>4677</v>
      </c>
      <c r="AB147" s="21"/>
    </row>
    <row r="148" spans="1:28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 t="s">
        <v>312</v>
      </c>
      <c r="K148" t="s">
        <v>313</v>
      </c>
      <c r="L148" s="21">
        <v>0.65375000000000005</v>
      </c>
      <c r="M148" s="21">
        <v>0.240679</v>
      </c>
      <c r="N148">
        <v>871</v>
      </c>
      <c r="O148">
        <v>3808</v>
      </c>
      <c r="P148">
        <v>4679</v>
      </c>
      <c r="AB148" s="21"/>
    </row>
    <row r="149" spans="1:28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 t="s">
        <v>314</v>
      </c>
      <c r="K149" t="s">
        <v>315</v>
      </c>
      <c r="L149" s="21">
        <v>0.72958299999999998</v>
      </c>
      <c r="M149" s="21">
        <v>0.23009199999999999</v>
      </c>
      <c r="N149">
        <v>2001</v>
      </c>
      <c r="O149">
        <v>2757</v>
      </c>
      <c r="P149">
        <v>4758</v>
      </c>
      <c r="AB149" s="21"/>
    </row>
    <row r="150" spans="1:28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 t="s">
        <v>316</v>
      </c>
      <c r="K150" t="s">
        <v>317</v>
      </c>
      <c r="L150" s="21">
        <v>0.81874999999999998</v>
      </c>
      <c r="M150" s="21">
        <v>0.21393799999999999</v>
      </c>
      <c r="N150">
        <v>2355</v>
      </c>
      <c r="O150">
        <v>2433</v>
      </c>
      <c r="P150">
        <v>4788</v>
      </c>
      <c r="AB150" s="21"/>
    </row>
    <row r="151" spans="1:28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 t="s">
        <v>318</v>
      </c>
      <c r="K151" t="s">
        <v>319</v>
      </c>
      <c r="L151" s="21">
        <v>0.68500000000000005</v>
      </c>
      <c r="M151" s="21">
        <v>0.13122500000000001</v>
      </c>
      <c r="N151">
        <v>1549</v>
      </c>
      <c r="O151">
        <v>2549</v>
      </c>
      <c r="P151">
        <v>4098</v>
      </c>
      <c r="AB151" s="21"/>
    </row>
    <row r="152" spans="1:28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 t="s">
        <v>321</v>
      </c>
      <c r="K152" t="s">
        <v>322</v>
      </c>
      <c r="L152" s="21">
        <v>0.63666699999999998</v>
      </c>
      <c r="M152" s="21">
        <v>0.111329</v>
      </c>
      <c r="N152">
        <v>673</v>
      </c>
      <c r="O152">
        <v>3309</v>
      </c>
      <c r="P152">
        <v>3982</v>
      </c>
      <c r="AB152" s="21"/>
    </row>
    <row r="153" spans="1:28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 t="s">
        <v>324</v>
      </c>
      <c r="K153" t="s">
        <v>325</v>
      </c>
      <c r="L153" s="21">
        <v>0.67708299999999999</v>
      </c>
      <c r="M153" s="21">
        <v>0.207092</v>
      </c>
      <c r="N153">
        <v>513</v>
      </c>
      <c r="O153">
        <v>3461</v>
      </c>
      <c r="P153">
        <v>3974</v>
      </c>
      <c r="AB153" s="21"/>
    </row>
    <row r="154" spans="1:28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 t="s">
        <v>326</v>
      </c>
      <c r="K154" t="s">
        <v>327</v>
      </c>
      <c r="L154" s="21">
        <v>0.30499999999999999</v>
      </c>
      <c r="M154" s="21">
        <v>0.29228700000000002</v>
      </c>
      <c r="N154">
        <v>736</v>
      </c>
      <c r="O154">
        <v>4232</v>
      </c>
      <c r="P154">
        <v>4968</v>
      </c>
      <c r="AB154" s="21"/>
    </row>
    <row r="155" spans="1:28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 t="s">
        <v>257</v>
      </c>
      <c r="K155" t="s">
        <v>328</v>
      </c>
      <c r="L155" s="21">
        <v>0.35416700000000001</v>
      </c>
      <c r="M155" s="21">
        <v>0.25312099999999998</v>
      </c>
      <c r="N155">
        <v>898</v>
      </c>
      <c r="O155">
        <v>4414</v>
      </c>
      <c r="P155">
        <v>5312</v>
      </c>
      <c r="AB155" s="21"/>
    </row>
    <row r="156" spans="1:28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 t="s">
        <v>330</v>
      </c>
      <c r="K156" t="s">
        <v>331</v>
      </c>
      <c r="L156" s="21">
        <v>0.45624999999999999</v>
      </c>
      <c r="M156" s="21">
        <v>0.123142</v>
      </c>
      <c r="N156">
        <v>1869</v>
      </c>
      <c r="O156">
        <v>3473</v>
      </c>
      <c r="P156">
        <v>5342</v>
      </c>
      <c r="AB156" s="21"/>
    </row>
    <row r="157" spans="1:28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 t="s">
        <v>332</v>
      </c>
      <c r="K157" t="s">
        <v>333</v>
      </c>
      <c r="L157" s="21">
        <v>0.65249999999999997</v>
      </c>
      <c r="M157" s="21">
        <v>0.13869200000000001</v>
      </c>
      <c r="N157">
        <v>1685</v>
      </c>
      <c r="O157">
        <v>3221</v>
      </c>
      <c r="P157">
        <v>4906</v>
      </c>
      <c r="AB157" s="21"/>
    </row>
    <row r="158" spans="1:28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 t="s">
        <v>334</v>
      </c>
      <c r="K158" t="s">
        <v>335</v>
      </c>
      <c r="L158" s="21">
        <v>0.6</v>
      </c>
      <c r="M158" s="21">
        <v>0.121896</v>
      </c>
      <c r="N158">
        <v>673</v>
      </c>
      <c r="O158">
        <v>3875</v>
      </c>
      <c r="P158">
        <v>4548</v>
      </c>
      <c r="AB158" s="21"/>
    </row>
    <row r="159" spans="1:28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 t="s">
        <v>337</v>
      </c>
      <c r="K159" t="s">
        <v>338</v>
      </c>
      <c r="L159" s="21">
        <v>0.59791700000000003</v>
      </c>
      <c r="M159" s="21">
        <v>0.187808</v>
      </c>
      <c r="N159">
        <v>763</v>
      </c>
      <c r="O159">
        <v>4070</v>
      </c>
      <c r="P159">
        <v>4833</v>
      </c>
      <c r="AB159" s="21"/>
    </row>
    <row r="160" spans="1:28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 t="s">
        <v>339</v>
      </c>
      <c r="K160" t="s">
        <v>340</v>
      </c>
      <c r="L160" s="21">
        <v>0.62208300000000005</v>
      </c>
      <c r="M160" s="21">
        <v>0.13681699999999999</v>
      </c>
      <c r="N160">
        <v>676</v>
      </c>
      <c r="O160">
        <v>3725</v>
      </c>
      <c r="P160">
        <v>4401</v>
      </c>
      <c r="AB160" s="21"/>
    </row>
    <row r="161" spans="1:28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 t="s">
        <v>341</v>
      </c>
      <c r="K161" t="s">
        <v>342</v>
      </c>
      <c r="L161" s="21">
        <v>0.56833299999999998</v>
      </c>
      <c r="M161" s="21">
        <v>0.14988299999999999</v>
      </c>
      <c r="N161">
        <v>563</v>
      </c>
      <c r="O161">
        <v>3352</v>
      </c>
      <c r="P161">
        <v>3915</v>
      </c>
      <c r="AB161" s="21"/>
    </row>
    <row r="162" spans="1:28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 t="s">
        <v>343</v>
      </c>
      <c r="K162" t="s">
        <v>344</v>
      </c>
      <c r="L162" s="21">
        <v>0.60499999999999998</v>
      </c>
      <c r="M162" s="21">
        <v>0.14055400000000001</v>
      </c>
      <c r="N162">
        <v>815</v>
      </c>
      <c r="O162">
        <v>3771</v>
      </c>
      <c r="P162">
        <v>4586</v>
      </c>
      <c r="AB162" s="21"/>
    </row>
    <row r="163" spans="1:28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 t="s">
        <v>345</v>
      </c>
      <c r="K163" t="s">
        <v>346</v>
      </c>
      <c r="L163" s="21">
        <v>0.65458300000000003</v>
      </c>
      <c r="M163" s="21">
        <v>0.15484999999999999</v>
      </c>
      <c r="N163">
        <v>1729</v>
      </c>
      <c r="O163">
        <v>3237</v>
      </c>
      <c r="P163">
        <v>4966</v>
      </c>
      <c r="AB163" s="21"/>
    </row>
    <row r="164" spans="1:28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 t="s">
        <v>347</v>
      </c>
      <c r="K164" t="s">
        <v>348</v>
      </c>
      <c r="L164" s="21">
        <v>0.74791700000000005</v>
      </c>
      <c r="M164" s="21">
        <v>0.16356699999999999</v>
      </c>
      <c r="N164">
        <v>1467</v>
      </c>
      <c r="O164">
        <v>2993</v>
      </c>
      <c r="P164">
        <v>4460</v>
      </c>
      <c r="AB164" s="21"/>
    </row>
    <row r="165" spans="1:28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 t="s">
        <v>330</v>
      </c>
      <c r="K165" t="s">
        <v>349</v>
      </c>
      <c r="L165" s="21">
        <v>0.49458299999999999</v>
      </c>
      <c r="M165" s="21">
        <v>0.30535000000000001</v>
      </c>
      <c r="N165">
        <v>863</v>
      </c>
      <c r="O165">
        <v>4157</v>
      </c>
      <c r="P165">
        <v>5020</v>
      </c>
      <c r="AB165" s="21"/>
    </row>
    <row r="166" spans="1:28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 t="s">
        <v>304</v>
      </c>
      <c r="K166" t="s">
        <v>350</v>
      </c>
      <c r="L166" s="21">
        <v>0.50708299999999995</v>
      </c>
      <c r="M166" s="21">
        <v>0.26928299999999999</v>
      </c>
      <c r="N166">
        <v>727</v>
      </c>
      <c r="O166">
        <v>4164</v>
      </c>
      <c r="P166">
        <v>4891</v>
      </c>
      <c r="AB166" s="21"/>
    </row>
    <row r="167" spans="1:28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 t="s">
        <v>303</v>
      </c>
      <c r="K167" t="s">
        <v>351</v>
      </c>
      <c r="L167" s="21">
        <v>0.471667</v>
      </c>
      <c r="M167" s="21">
        <v>0.16791200000000001</v>
      </c>
      <c r="N167">
        <v>769</v>
      </c>
      <c r="O167">
        <v>4411</v>
      </c>
      <c r="P167">
        <v>5180</v>
      </c>
      <c r="AB167" s="21"/>
    </row>
    <row r="168" spans="1:28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 t="s">
        <v>353</v>
      </c>
      <c r="K168" t="s">
        <v>354</v>
      </c>
      <c r="L168" s="21">
        <v>0.68833299999999997</v>
      </c>
      <c r="M168" s="21">
        <v>0.20647099999999999</v>
      </c>
      <c r="N168">
        <v>545</v>
      </c>
      <c r="O168">
        <v>3222</v>
      </c>
      <c r="P168">
        <v>3767</v>
      </c>
      <c r="AB168" s="21"/>
    </row>
    <row r="169" spans="1:28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 t="s">
        <v>356</v>
      </c>
      <c r="K169" t="s">
        <v>357</v>
      </c>
      <c r="L169" s="21">
        <v>0.73583299999999996</v>
      </c>
      <c r="M169" s="21">
        <v>0.14302899999999999</v>
      </c>
      <c r="N169">
        <v>863</v>
      </c>
      <c r="O169">
        <v>3981</v>
      </c>
      <c r="P169">
        <v>4844</v>
      </c>
      <c r="AB169" s="21"/>
    </row>
    <row r="170" spans="1:28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 t="s">
        <v>359</v>
      </c>
      <c r="K170" t="s">
        <v>360</v>
      </c>
      <c r="L170" s="21">
        <v>0.67041700000000004</v>
      </c>
      <c r="M170" s="21">
        <v>0.119408</v>
      </c>
      <c r="N170">
        <v>1807</v>
      </c>
      <c r="O170">
        <v>3312</v>
      </c>
      <c r="P170">
        <v>5119</v>
      </c>
      <c r="AB170" s="21"/>
    </row>
    <row r="171" spans="1:28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 t="s">
        <v>361</v>
      </c>
      <c r="K171" t="s">
        <v>362</v>
      </c>
      <c r="L171" s="21">
        <v>0.66666700000000001</v>
      </c>
      <c r="M171" s="21">
        <v>0.10199999999999999</v>
      </c>
      <c r="N171">
        <v>1639</v>
      </c>
      <c r="O171">
        <v>3105</v>
      </c>
      <c r="P171">
        <v>4744</v>
      </c>
      <c r="AB171" s="21"/>
    </row>
    <row r="172" spans="1:28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 t="s">
        <v>330</v>
      </c>
      <c r="K172" t="s">
        <v>354</v>
      </c>
      <c r="L172" s="21">
        <v>0.74624999999999997</v>
      </c>
      <c r="M172" s="21">
        <v>0.155475</v>
      </c>
      <c r="N172">
        <v>699</v>
      </c>
      <c r="O172">
        <v>3311</v>
      </c>
      <c r="P172">
        <v>4010</v>
      </c>
      <c r="AB172" s="21"/>
    </row>
    <row r="173" spans="1:28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 t="s">
        <v>363</v>
      </c>
      <c r="K173" t="s">
        <v>364</v>
      </c>
      <c r="L173" s="21">
        <v>0.77041700000000002</v>
      </c>
      <c r="M173" s="21">
        <v>0.17102500000000001</v>
      </c>
      <c r="N173">
        <v>774</v>
      </c>
      <c r="O173">
        <v>4061</v>
      </c>
      <c r="P173">
        <v>4835</v>
      </c>
      <c r="AB173" s="21"/>
    </row>
    <row r="174" spans="1:28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 t="s">
        <v>318</v>
      </c>
      <c r="K174" t="s">
        <v>365</v>
      </c>
      <c r="L174" s="21">
        <v>0.70750000000000002</v>
      </c>
      <c r="M174" s="21">
        <v>0.172262</v>
      </c>
      <c r="N174">
        <v>661</v>
      </c>
      <c r="O174">
        <v>3846</v>
      </c>
      <c r="P174">
        <v>4507</v>
      </c>
      <c r="AB174" s="21"/>
    </row>
    <row r="175" spans="1:28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 t="s">
        <v>366</v>
      </c>
      <c r="K175" t="s">
        <v>367</v>
      </c>
      <c r="L175" s="21">
        <v>0.70333299999999999</v>
      </c>
      <c r="M175" s="21">
        <v>0.23880399999999999</v>
      </c>
      <c r="N175">
        <v>746</v>
      </c>
      <c r="O175">
        <v>4044</v>
      </c>
      <c r="P175">
        <v>4790</v>
      </c>
      <c r="AB175" s="21"/>
    </row>
    <row r="176" spans="1:28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 t="s">
        <v>369</v>
      </c>
      <c r="K176" t="s">
        <v>370</v>
      </c>
      <c r="L176" s="21">
        <v>0.57333299999999998</v>
      </c>
      <c r="M176" s="21">
        <v>0.222025</v>
      </c>
      <c r="N176">
        <v>969</v>
      </c>
      <c r="O176">
        <v>4022</v>
      </c>
      <c r="P176">
        <v>4991</v>
      </c>
      <c r="AB176" s="21"/>
    </row>
    <row r="177" spans="1:28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 t="s">
        <v>371</v>
      </c>
      <c r="K177" t="s">
        <v>372</v>
      </c>
      <c r="L177" s="21">
        <v>0.48333300000000001</v>
      </c>
      <c r="M177" s="21">
        <v>0.20957100000000001</v>
      </c>
      <c r="N177">
        <v>1782</v>
      </c>
      <c r="O177">
        <v>3420</v>
      </c>
      <c r="P177">
        <v>5202</v>
      </c>
      <c r="AB177" s="21"/>
    </row>
    <row r="178" spans="1:28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 t="s">
        <v>138</v>
      </c>
      <c r="K178" t="s">
        <v>373</v>
      </c>
      <c r="L178" s="21">
        <v>0.51333300000000004</v>
      </c>
      <c r="M178" s="21">
        <v>9.4533300000000001E-2</v>
      </c>
      <c r="N178">
        <v>1920</v>
      </c>
      <c r="O178">
        <v>3385</v>
      </c>
      <c r="P178">
        <v>5305</v>
      </c>
      <c r="AB178" s="21"/>
    </row>
    <row r="179" spans="1:28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 t="s">
        <v>374</v>
      </c>
      <c r="K179" t="s">
        <v>375</v>
      </c>
      <c r="L179" s="21">
        <v>0.65833299999999995</v>
      </c>
      <c r="M179" s="21">
        <v>0.107588</v>
      </c>
      <c r="N179">
        <v>854</v>
      </c>
      <c r="O179">
        <v>3854</v>
      </c>
      <c r="P179">
        <v>4708</v>
      </c>
      <c r="AB179" s="21"/>
    </row>
    <row r="180" spans="1:28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 t="s">
        <v>376</v>
      </c>
      <c r="K180" t="s">
        <v>377</v>
      </c>
      <c r="L180" s="21">
        <v>0.63416700000000004</v>
      </c>
      <c r="M180" s="21">
        <v>0.14428299999999999</v>
      </c>
      <c r="N180">
        <v>732</v>
      </c>
      <c r="O180">
        <v>3916</v>
      </c>
      <c r="P180">
        <v>4648</v>
      </c>
      <c r="AB180" s="21"/>
    </row>
    <row r="181" spans="1:28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 t="s">
        <v>366</v>
      </c>
      <c r="K181" t="s">
        <v>311</v>
      </c>
      <c r="L181" s="21">
        <v>0.497917</v>
      </c>
      <c r="M181" s="21">
        <v>0.26182100000000003</v>
      </c>
      <c r="N181">
        <v>848</v>
      </c>
      <c r="O181">
        <v>4377</v>
      </c>
      <c r="P181">
        <v>5225</v>
      </c>
      <c r="AB181" s="21"/>
    </row>
    <row r="182" spans="1:28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 t="s">
        <v>359</v>
      </c>
      <c r="K182" t="s">
        <v>313</v>
      </c>
      <c r="L182" s="21">
        <v>0.43416700000000003</v>
      </c>
      <c r="M182" s="21">
        <v>0.185312</v>
      </c>
      <c r="N182">
        <v>1027</v>
      </c>
      <c r="O182">
        <v>4488</v>
      </c>
      <c r="P182">
        <v>5515</v>
      </c>
      <c r="AB182" s="21"/>
    </row>
    <row r="183" spans="1:28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 t="s">
        <v>379</v>
      </c>
      <c r="K183" t="s">
        <v>380</v>
      </c>
      <c r="L183" s="21">
        <v>0.39624999999999999</v>
      </c>
      <c r="M183" s="21">
        <v>0.102608</v>
      </c>
      <c r="N183">
        <v>1246</v>
      </c>
      <c r="O183">
        <v>4116</v>
      </c>
      <c r="P183">
        <v>5362</v>
      </c>
      <c r="AB183" s="21"/>
    </row>
    <row r="184" spans="1:28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 t="s">
        <v>95</v>
      </c>
      <c r="K184" t="s">
        <v>381</v>
      </c>
      <c r="L184" s="21">
        <v>0.44458300000000001</v>
      </c>
      <c r="M184" s="21">
        <v>0.115062</v>
      </c>
      <c r="N184">
        <v>2204</v>
      </c>
      <c r="O184">
        <v>2915</v>
      </c>
      <c r="P184">
        <v>5119</v>
      </c>
      <c r="AB184" s="21"/>
    </row>
    <row r="185" spans="1:28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 t="s">
        <v>382</v>
      </c>
      <c r="K185" t="s">
        <v>383</v>
      </c>
      <c r="L185" s="21">
        <v>0.6825</v>
      </c>
      <c r="M185" s="21">
        <v>0.22885800000000001</v>
      </c>
      <c r="N185">
        <v>2282</v>
      </c>
      <c r="O185">
        <v>2367</v>
      </c>
      <c r="P185">
        <v>4649</v>
      </c>
      <c r="AB185" s="21"/>
    </row>
    <row r="186" spans="1:28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 t="s">
        <v>384</v>
      </c>
      <c r="K186" t="s">
        <v>385</v>
      </c>
      <c r="L186" s="21">
        <v>0.63791699999999996</v>
      </c>
      <c r="M186" s="21">
        <v>8.1479200000000002E-2</v>
      </c>
      <c r="N186">
        <v>3065</v>
      </c>
      <c r="O186">
        <v>2978</v>
      </c>
      <c r="P186">
        <v>6043</v>
      </c>
      <c r="AB186" s="21"/>
    </row>
    <row r="187" spans="1:28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 t="s">
        <v>386</v>
      </c>
      <c r="K187" t="s">
        <v>387</v>
      </c>
      <c r="L187" s="21">
        <v>0.59041699999999997</v>
      </c>
      <c r="M187" s="21">
        <v>0.12625800000000001</v>
      </c>
      <c r="N187">
        <v>1031</v>
      </c>
      <c r="O187">
        <v>3634</v>
      </c>
      <c r="P187">
        <v>4665</v>
      </c>
      <c r="AB187" s="21"/>
    </row>
    <row r="188" spans="1:28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 t="s">
        <v>388</v>
      </c>
      <c r="K188" t="s">
        <v>389</v>
      </c>
      <c r="L188" s="21">
        <v>0.74333300000000002</v>
      </c>
      <c r="M188" s="21">
        <v>0.14988299999999999</v>
      </c>
      <c r="N188">
        <v>784</v>
      </c>
      <c r="O188">
        <v>3845</v>
      </c>
      <c r="P188">
        <v>4629</v>
      </c>
      <c r="AB188" s="21"/>
    </row>
    <row r="189" spans="1:28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 t="s">
        <v>391</v>
      </c>
      <c r="K189" t="s">
        <v>392</v>
      </c>
      <c r="L189" s="21">
        <v>0.65125</v>
      </c>
      <c r="M189" s="21">
        <v>0.15920000000000001</v>
      </c>
      <c r="N189">
        <v>754</v>
      </c>
      <c r="O189">
        <v>3838</v>
      </c>
      <c r="P189">
        <v>4592</v>
      </c>
      <c r="AB189" s="21"/>
    </row>
    <row r="190" spans="1:28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 t="s">
        <v>393</v>
      </c>
      <c r="K190" t="s">
        <v>394</v>
      </c>
      <c r="L190" s="21">
        <v>0.75791699999999995</v>
      </c>
      <c r="M190" s="21">
        <v>0.225129</v>
      </c>
      <c r="N190">
        <v>692</v>
      </c>
      <c r="O190">
        <v>3348</v>
      </c>
      <c r="P190">
        <v>4040</v>
      </c>
      <c r="AB190" s="21"/>
    </row>
    <row r="191" spans="1:28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 t="s">
        <v>318</v>
      </c>
      <c r="K191" t="s">
        <v>395</v>
      </c>
      <c r="L191" s="21">
        <v>0.60916700000000001</v>
      </c>
      <c r="M191" s="21">
        <v>0.16791200000000001</v>
      </c>
      <c r="N191">
        <v>1988</v>
      </c>
      <c r="O191">
        <v>3348</v>
      </c>
      <c r="P191">
        <v>5336</v>
      </c>
      <c r="AB191" s="21"/>
    </row>
    <row r="192" spans="1:28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 t="s">
        <v>285</v>
      </c>
      <c r="K192" t="s">
        <v>397</v>
      </c>
      <c r="L192" s="21">
        <v>0.57833299999999999</v>
      </c>
      <c r="M192" s="21">
        <v>0.183471</v>
      </c>
      <c r="N192">
        <v>1743</v>
      </c>
      <c r="O192">
        <v>3138</v>
      </c>
      <c r="P192">
        <v>4881</v>
      </c>
      <c r="AB192" s="21"/>
    </row>
    <row r="193" spans="1:28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 t="s">
        <v>398</v>
      </c>
      <c r="K193" t="s">
        <v>399</v>
      </c>
      <c r="L193" s="21">
        <v>0.63583299999999998</v>
      </c>
      <c r="M193" s="21">
        <v>0.282337</v>
      </c>
      <c r="N193">
        <v>723</v>
      </c>
      <c r="O193">
        <v>3363</v>
      </c>
      <c r="P193">
        <v>4086</v>
      </c>
      <c r="AB193" s="21"/>
    </row>
    <row r="194" spans="1:28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 t="s">
        <v>401</v>
      </c>
      <c r="K194" t="s">
        <v>402</v>
      </c>
      <c r="L194" s="21">
        <v>0.55916699999999997</v>
      </c>
      <c r="M194" s="21">
        <v>0.20025399999999999</v>
      </c>
      <c r="N194">
        <v>662</v>
      </c>
      <c r="O194">
        <v>3596</v>
      </c>
      <c r="P194">
        <v>4258</v>
      </c>
      <c r="AB194" s="21"/>
    </row>
    <row r="195" spans="1:28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 t="s">
        <v>386</v>
      </c>
      <c r="K195" t="s">
        <v>403</v>
      </c>
      <c r="L195" s="21">
        <v>0.63166699999999998</v>
      </c>
      <c r="M195" s="21">
        <v>0.14613300000000001</v>
      </c>
      <c r="N195">
        <v>748</v>
      </c>
      <c r="O195">
        <v>3594</v>
      </c>
      <c r="P195">
        <v>4342</v>
      </c>
      <c r="AB195" s="21"/>
    </row>
    <row r="196" spans="1:28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 t="s">
        <v>363</v>
      </c>
      <c r="K196" t="s">
        <v>404</v>
      </c>
      <c r="L196" s="21">
        <v>0.47625000000000001</v>
      </c>
      <c r="M196" s="21">
        <v>0.24066699999999999</v>
      </c>
      <c r="N196">
        <v>888</v>
      </c>
      <c r="O196">
        <v>4196</v>
      </c>
      <c r="P196">
        <v>5084</v>
      </c>
      <c r="AB196" s="21"/>
    </row>
    <row r="197" spans="1:28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 t="s">
        <v>405</v>
      </c>
      <c r="K197" t="s">
        <v>406</v>
      </c>
      <c r="L197" s="21">
        <v>0.59125000000000005</v>
      </c>
      <c r="M197" s="21">
        <v>0.182833</v>
      </c>
      <c r="N197">
        <v>1318</v>
      </c>
      <c r="O197">
        <v>4220</v>
      </c>
      <c r="P197">
        <v>5538</v>
      </c>
      <c r="AB197" s="21"/>
    </row>
    <row r="198" spans="1:28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 t="s">
        <v>407</v>
      </c>
      <c r="K198" t="s">
        <v>408</v>
      </c>
      <c r="L198" s="21">
        <v>0.58499999999999996</v>
      </c>
      <c r="M198" s="21">
        <v>0.208342</v>
      </c>
      <c r="N198">
        <v>2418</v>
      </c>
      <c r="O198">
        <v>3505</v>
      </c>
      <c r="P198">
        <v>5923</v>
      </c>
      <c r="AB198" s="21"/>
    </row>
    <row r="199" spans="1:28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 t="s">
        <v>409</v>
      </c>
      <c r="K199" t="s">
        <v>410</v>
      </c>
      <c r="L199" s="21">
        <v>0.60416700000000001</v>
      </c>
      <c r="M199" s="21">
        <v>0.245033</v>
      </c>
      <c r="N199">
        <v>2006</v>
      </c>
      <c r="O199">
        <v>3296</v>
      </c>
      <c r="P199">
        <v>5302</v>
      </c>
      <c r="AB199" s="21"/>
    </row>
    <row r="200" spans="1:28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 t="s">
        <v>386</v>
      </c>
      <c r="K200" t="s">
        <v>411</v>
      </c>
      <c r="L200" s="21">
        <v>0.65125</v>
      </c>
      <c r="M200" s="21">
        <v>0.215804</v>
      </c>
      <c r="N200">
        <v>841</v>
      </c>
      <c r="O200">
        <v>3617</v>
      </c>
      <c r="P200">
        <v>4458</v>
      </c>
      <c r="AB200" s="21"/>
    </row>
    <row r="201" spans="1:28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 t="s">
        <v>254</v>
      </c>
      <c r="K201" t="s">
        <v>412</v>
      </c>
      <c r="L201" s="21">
        <v>0.65041700000000002</v>
      </c>
      <c r="M201" s="21">
        <v>0.13059999999999999</v>
      </c>
      <c r="N201">
        <v>752</v>
      </c>
      <c r="O201">
        <v>3789</v>
      </c>
      <c r="P201">
        <v>4541</v>
      </c>
      <c r="AB201" s="21"/>
    </row>
    <row r="202" spans="1:28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 t="s">
        <v>413</v>
      </c>
      <c r="K202" t="s">
        <v>414</v>
      </c>
      <c r="L202" s="21">
        <v>0.70708300000000002</v>
      </c>
      <c r="M202" s="21">
        <v>0.113817</v>
      </c>
      <c r="N202">
        <v>644</v>
      </c>
      <c r="O202">
        <v>3688</v>
      </c>
      <c r="P202">
        <v>4332</v>
      </c>
      <c r="AB202" s="21"/>
    </row>
    <row r="203" spans="1:28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 t="s">
        <v>415</v>
      </c>
      <c r="K203" t="s">
        <v>416</v>
      </c>
      <c r="L203" s="21">
        <v>0.69125000000000003</v>
      </c>
      <c r="M203" s="21">
        <v>0.222021</v>
      </c>
      <c r="N203">
        <v>632</v>
      </c>
      <c r="O203">
        <v>3152</v>
      </c>
      <c r="P203">
        <v>3784</v>
      </c>
      <c r="AB203" s="21"/>
    </row>
    <row r="204" spans="1:28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 t="s">
        <v>417</v>
      </c>
      <c r="K204" t="s">
        <v>418</v>
      </c>
      <c r="L204" s="21">
        <v>0.58041699999999996</v>
      </c>
      <c r="M204" s="21">
        <v>0.1331</v>
      </c>
      <c r="N204">
        <v>562</v>
      </c>
      <c r="O204">
        <v>2825</v>
      </c>
      <c r="P204">
        <v>3387</v>
      </c>
      <c r="AB204" s="21"/>
    </row>
    <row r="205" spans="1:28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 t="s">
        <v>419</v>
      </c>
      <c r="K205" t="s">
        <v>420</v>
      </c>
      <c r="L205" s="21">
        <v>0.5</v>
      </c>
      <c r="M205" s="21">
        <v>0.131221</v>
      </c>
      <c r="N205">
        <v>987</v>
      </c>
      <c r="O205">
        <v>2298</v>
      </c>
      <c r="P205">
        <v>3285</v>
      </c>
      <c r="AB205" s="21"/>
    </row>
    <row r="206" spans="1:28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 t="s">
        <v>422</v>
      </c>
      <c r="K206" t="s">
        <v>423</v>
      </c>
      <c r="L206" s="21">
        <v>0.55083300000000002</v>
      </c>
      <c r="M206" s="21">
        <v>0.16917099999999999</v>
      </c>
      <c r="N206">
        <v>1050</v>
      </c>
      <c r="O206">
        <v>2556</v>
      </c>
      <c r="P206">
        <v>3606</v>
      </c>
      <c r="AB206" s="21"/>
    </row>
    <row r="207" spans="1:28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 t="s">
        <v>390</v>
      </c>
      <c r="K207" t="s">
        <v>425</v>
      </c>
      <c r="L207" s="21">
        <v>0.75708299999999995</v>
      </c>
      <c r="M207" s="21">
        <v>9.0808299999999995E-2</v>
      </c>
      <c r="N207">
        <v>568</v>
      </c>
      <c r="O207">
        <v>3272</v>
      </c>
      <c r="P207">
        <v>3840</v>
      </c>
      <c r="AB207" s="21"/>
    </row>
    <row r="208" spans="1:28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 t="s">
        <v>426</v>
      </c>
      <c r="K208" t="s">
        <v>427</v>
      </c>
      <c r="L208" s="21">
        <v>0.54083300000000001</v>
      </c>
      <c r="M208" s="21">
        <v>0.20025799999999999</v>
      </c>
      <c r="N208">
        <v>750</v>
      </c>
      <c r="O208">
        <v>3840</v>
      </c>
      <c r="P208">
        <v>4590</v>
      </c>
      <c r="AB208" s="21"/>
    </row>
    <row r="209" spans="1:28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 t="s">
        <v>321</v>
      </c>
      <c r="K209" t="s">
        <v>429</v>
      </c>
      <c r="L209" s="21">
        <v>0.40291700000000003</v>
      </c>
      <c r="M209" s="21">
        <v>0.18346299999999999</v>
      </c>
      <c r="N209">
        <v>755</v>
      </c>
      <c r="O209">
        <v>3901</v>
      </c>
      <c r="P209">
        <v>4656</v>
      </c>
      <c r="AB209" s="21"/>
    </row>
    <row r="210" spans="1:28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 t="s">
        <v>430</v>
      </c>
      <c r="K210" t="s">
        <v>431</v>
      </c>
      <c r="L210" s="21">
        <v>0.58333299999999999</v>
      </c>
      <c r="M210" s="21">
        <v>0.178479</v>
      </c>
      <c r="N210">
        <v>606</v>
      </c>
      <c r="O210">
        <v>3784</v>
      </c>
      <c r="P210">
        <v>4390</v>
      </c>
      <c r="AB210" s="21"/>
    </row>
    <row r="211" spans="1:28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 t="s">
        <v>433</v>
      </c>
      <c r="K211" t="s">
        <v>434</v>
      </c>
      <c r="L211" s="21">
        <v>0.54249999999999998</v>
      </c>
      <c r="M211" s="21">
        <v>0.17413799999999999</v>
      </c>
      <c r="N211">
        <v>670</v>
      </c>
      <c r="O211">
        <v>3176</v>
      </c>
      <c r="P211">
        <v>3846</v>
      </c>
      <c r="AB211" s="21"/>
    </row>
    <row r="212" spans="1:28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 t="s">
        <v>435</v>
      </c>
      <c r="K212" t="s">
        <v>436</v>
      </c>
      <c r="L212" s="21">
        <v>0.465833</v>
      </c>
      <c r="M212" s="21">
        <v>0.16853699999999999</v>
      </c>
      <c r="N212">
        <v>1559</v>
      </c>
      <c r="O212">
        <v>2916</v>
      </c>
      <c r="P212">
        <v>4475</v>
      </c>
      <c r="AB212" s="21"/>
    </row>
    <row r="213" spans="1:28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 t="s">
        <v>18</v>
      </c>
      <c r="K213" t="s">
        <v>437</v>
      </c>
      <c r="L213" s="21">
        <v>0.48083300000000001</v>
      </c>
      <c r="M213" s="21">
        <v>0.16481299999999999</v>
      </c>
      <c r="N213">
        <v>1524</v>
      </c>
      <c r="O213">
        <v>2778</v>
      </c>
      <c r="P213">
        <v>4302</v>
      </c>
      <c r="AB213" s="21"/>
    </row>
    <row r="214" spans="1:28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 t="s">
        <v>426</v>
      </c>
      <c r="K214" t="s">
        <v>344</v>
      </c>
      <c r="L214" s="21">
        <v>0.55083300000000002</v>
      </c>
      <c r="M214" s="21">
        <v>0.156717</v>
      </c>
      <c r="N214">
        <v>729</v>
      </c>
      <c r="O214">
        <v>3537</v>
      </c>
      <c r="P214">
        <v>4266</v>
      </c>
      <c r="AB214" s="21"/>
    </row>
    <row r="215" spans="1:28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 t="s">
        <v>438</v>
      </c>
      <c r="K215" t="s">
        <v>439</v>
      </c>
      <c r="L215" s="21">
        <v>0.49125000000000002</v>
      </c>
      <c r="M215" s="21">
        <v>0.20585000000000001</v>
      </c>
      <c r="N215">
        <v>801</v>
      </c>
      <c r="O215">
        <v>4044</v>
      </c>
      <c r="P215">
        <v>4845</v>
      </c>
      <c r="AB215" s="21"/>
    </row>
    <row r="216" spans="1:28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 t="s">
        <v>440</v>
      </c>
      <c r="K216" t="s">
        <v>441</v>
      </c>
      <c r="L216" s="21">
        <v>0.65749999999999997</v>
      </c>
      <c r="M216" s="21">
        <v>0.13558300000000001</v>
      </c>
      <c r="N216">
        <v>467</v>
      </c>
      <c r="O216">
        <v>3107</v>
      </c>
      <c r="P216">
        <v>3574</v>
      </c>
      <c r="AB216" s="21"/>
    </row>
    <row r="217" spans="1:28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 t="s">
        <v>443</v>
      </c>
      <c r="K217" t="s">
        <v>444</v>
      </c>
      <c r="L217" s="21">
        <v>0.75749999999999995</v>
      </c>
      <c r="M217" s="21">
        <v>0.19714999999999999</v>
      </c>
      <c r="N217">
        <v>799</v>
      </c>
      <c r="O217">
        <v>3777</v>
      </c>
      <c r="P217">
        <v>4576</v>
      </c>
      <c r="AB217" s="21"/>
    </row>
    <row r="218" spans="1:28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 t="s">
        <v>445</v>
      </c>
      <c r="K218" t="s">
        <v>446</v>
      </c>
      <c r="L218" s="21">
        <v>0.63083299999999998</v>
      </c>
      <c r="M218" s="21">
        <v>0.184696</v>
      </c>
      <c r="N218">
        <v>1023</v>
      </c>
      <c r="O218">
        <v>3843</v>
      </c>
      <c r="P218">
        <v>4866</v>
      </c>
      <c r="AB218" s="21"/>
    </row>
    <row r="219" spans="1:28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 t="s">
        <v>382</v>
      </c>
      <c r="K219" t="s">
        <v>448</v>
      </c>
      <c r="L219" s="21">
        <v>0.755</v>
      </c>
      <c r="M219" s="21">
        <v>0.22825000000000001</v>
      </c>
      <c r="N219">
        <v>1521</v>
      </c>
      <c r="O219">
        <v>2773</v>
      </c>
      <c r="P219">
        <v>4294</v>
      </c>
      <c r="AB219" s="21"/>
    </row>
    <row r="220" spans="1:28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 t="s">
        <v>449</v>
      </c>
      <c r="K220" t="s">
        <v>450</v>
      </c>
      <c r="L220" s="21">
        <v>0.75291699999999995</v>
      </c>
      <c r="M220" s="21">
        <v>0.201487</v>
      </c>
      <c r="N220">
        <v>1298</v>
      </c>
      <c r="O220">
        <v>2487</v>
      </c>
      <c r="P220">
        <v>3785</v>
      </c>
      <c r="AB220" s="21"/>
    </row>
    <row r="221" spans="1:28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 t="s">
        <v>451</v>
      </c>
      <c r="K221" t="s">
        <v>452</v>
      </c>
      <c r="L221" s="21">
        <v>0.59208300000000003</v>
      </c>
      <c r="M221" s="21">
        <v>0.19217500000000001</v>
      </c>
      <c r="N221">
        <v>846</v>
      </c>
      <c r="O221">
        <v>3480</v>
      </c>
      <c r="P221">
        <v>4326</v>
      </c>
      <c r="AB221" s="21"/>
    </row>
    <row r="222" spans="1:28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 t="s">
        <v>321</v>
      </c>
      <c r="K222" t="s">
        <v>453</v>
      </c>
      <c r="L222" s="21">
        <v>0.57041699999999995</v>
      </c>
      <c r="M222" s="21">
        <v>0.15112100000000001</v>
      </c>
      <c r="N222">
        <v>907</v>
      </c>
      <c r="O222">
        <v>3695</v>
      </c>
      <c r="P222">
        <v>4602</v>
      </c>
      <c r="AB222" s="21"/>
    </row>
    <row r="223" spans="1:28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 t="s">
        <v>454</v>
      </c>
      <c r="K223" t="s">
        <v>455</v>
      </c>
      <c r="L223" s="21">
        <v>0.42416700000000002</v>
      </c>
      <c r="M223" s="21">
        <v>0.20025799999999999</v>
      </c>
      <c r="N223">
        <v>884</v>
      </c>
      <c r="O223">
        <v>3896</v>
      </c>
      <c r="P223">
        <v>4780</v>
      </c>
      <c r="AB223" s="21"/>
    </row>
    <row r="224" spans="1:28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 t="s">
        <v>457</v>
      </c>
      <c r="K224" t="s">
        <v>458</v>
      </c>
      <c r="L224" s="21">
        <v>0.42375000000000002</v>
      </c>
      <c r="M224" s="21">
        <v>0.164796</v>
      </c>
      <c r="N224">
        <v>812</v>
      </c>
      <c r="O224">
        <v>3980</v>
      </c>
      <c r="P224">
        <v>4792</v>
      </c>
      <c r="AB224" s="21"/>
    </row>
    <row r="225" spans="1:28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 t="s">
        <v>310</v>
      </c>
      <c r="K225" t="s">
        <v>459</v>
      </c>
      <c r="L225" s="21">
        <v>0.41499999999999998</v>
      </c>
      <c r="M225" s="21">
        <v>0.12562100000000001</v>
      </c>
      <c r="N225">
        <v>1051</v>
      </c>
      <c r="O225">
        <v>3854</v>
      </c>
      <c r="P225">
        <v>4905</v>
      </c>
      <c r="AB225" s="21"/>
    </row>
    <row r="226" spans="1:28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 t="s">
        <v>460</v>
      </c>
      <c r="K226" t="s">
        <v>461</v>
      </c>
      <c r="L226" s="21">
        <v>0.72958299999999998</v>
      </c>
      <c r="M226" s="21">
        <v>0.211454</v>
      </c>
      <c r="N226">
        <v>1504</v>
      </c>
      <c r="O226">
        <v>2646</v>
      </c>
      <c r="P226">
        <v>4150</v>
      </c>
      <c r="AB226" s="21"/>
    </row>
    <row r="227" spans="1:28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 t="s">
        <v>462</v>
      </c>
      <c r="K227" t="s">
        <v>463</v>
      </c>
      <c r="L227" s="21">
        <v>0.8175</v>
      </c>
      <c r="M227" s="21">
        <v>0.222633</v>
      </c>
      <c r="N227">
        <v>1338</v>
      </c>
      <c r="O227">
        <v>2482</v>
      </c>
      <c r="P227">
        <v>3820</v>
      </c>
      <c r="AB227" s="21"/>
    </row>
    <row r="228" spans="1:28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 t="s">
        <v>241</v>
      </c>
      <c r="K228" t="s">
        <v>464</v>
      </c>
      <c r="L228" s="21">
        <v>0.71208300000000002</v>
      </c>
      <c r="M228" s="21">
        <v>0.208954</v>
      </c>
      <c r="N228">
        <v>775</v>
      </c>
      <c r="O228">
        <v>3563</v>
      </c>
      <c r="P228">
        <v>4338</v>
      </c>
      <c r="AB228" s="21"/>
    </row>
    <row r="229" spans="1:28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 t="s">
        <v>261</v>
      </c>
      <c r="K229" t="s">
        <v>465</v>
      </c>
      <c r="L229" s="21">
        <v>0.57833299999999999</v>
      </c>
      <c r="M229" s="21">
        <v>0.23632900000000001</v>
      </c>
      <c r="N229">
        <v>721</v>
      </c>
      <c r="O229">
        <v>4004</v>
      </c>
      <c r="P229">
        <v>4725</v>
      </c>
      <c r="AB229" s="21"/>
    </row>
    <row r="230" spans="1:28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 t="s">
        <v>466</v>
      </c>
      <c r="K230" t="s">
        <v>467</v>
      </c>
      <c r="L230" s="21">
        <v>0.57541699999999996</v>
      </c>
      <c r="M230" s="21">
        <v>0.14366699999999999</v>
      </c>
      <c r="N230">
        <v>668</v>
      </c>
      <c r="O230">
        <v>4026</v>
      </c>
      <c r="P230">
        <v>4694</v>
      </c>
      <c r="AB230" s="21"/>
    </row>
    <row r="231" spans="1:28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 t="s">
        <v>468</v>
      </c>
      <c r="K231" t="s">
        <v>469</v>
      </c>
      <c r="L231" s="21">
        <v>0.65458300000000003</v>
      </c>
      <c r="M231" s="21">
        <v>0.233208</v>
      </c>
      <c r="N231">
        <v>639</v>
      </c>
      <c r="O231">
        <v>3166</v>
      </c>
      <c r="P231">
        <v>3805</v>
      </c>
      <c r="AB231" s="21"/>
    </row>
    <row r="232" spans="1:28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 t="s">
        <v>320</v>
      </c>
      <c r="K232" t="s">
        <v>470</v>
      </c>
      <c r="L232" s="21">
        <v>0.72291700000000003</v>
      </c>
      <c r="M232" s="21">
        <v>0.13930799999999999</v>
      </c>
      <c r="N232">
        <v>797</v>
      </c>
      <c r="O232">
        <v>3356</v>
      </c>
      <c r="P232">
        <v>4153</v>
      </c>
      <c r="AB232" s="21"/>
    </row>
    <row r="233" spans="1:28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 t="s">
        <v>471</v>
      </c>
      <c r="K233" t="s">
        <v>472</v>
      </c>
      <c r="L233" s="21">
        <v>0.67416699999999996</v>
      </c>
      <c r="M233" s="21">
        <v>0.104467</v>
      </c>
      <c r="N233">
        <v>1914</v>
      </c>
      <c r="O233">
        <v>3277</v>
      </c>
      <c r="P233">
        <v>5191</v>
      </c>
      <c r="AB233" s="21"/>
    </row>
    <row r="234" spans="1:28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 t="s">
        <v>445</v>
      </c>
      <c r="K234" t="s">
        <v>473</v>
      </c>
      <c r="L234" s="21">
        <v>0.77</v>
      </c>
      <c r="M234" s="21">
        <v>0.248754</v>
      </c>
      <c r="N234">
        <v>1249</v>
      </c>
      <c r="O234">
        <v>2624</v>
      </c>
      <c r="P234">
        <v>3873</v>
      </c>
      <c r="AB234" s="21"/>
    </row>
    <row r="235" spans="1:28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 t="s">
        <v>475</v>
      </c>
      <c r="K235" t="s">
        <v>476</v>
      </c>
      <c r="L235" s="21">
        <v>0.47</v>
      </c>
      <c r="M235" s="21">
        <v>0.27675</v>
      </c>
      <c r="N235">
        <v>833</v>
      </c>
      <c r="O235">
        <v>3925</v>
      </c>
      <c r="P235">
        <v>4758</v>
      </c>
      <c r="AB235" s="21"/>
    </row>
    <row r="236" spans="1:28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 t="s">
        <v>478</v>
      </c>
      <c r="K236" t="s">
        <v>479</v>
      </c>
      <c r="L236" s="21">
        <v>0.45541700000000002</v>
      </c>
      <c r="M236" s="21">
        <v>0.146763</v>
      </c>
      <c r="N236">
        <v>1281</v>
      </c>
      <c r="O236">
        <v>4614</v>
      </c>
      <c r="P236">
        <v>5895</v>
      </c>
      <c r="AB236" s="21"/>
    </row>
    <row r="237" spans="1:28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 t="s">
        <v>480</v>
      </c>
      <c r="K237" t="s">
        <v>481</v>
      </c>
      <c r="L237" s="21">
        <v>0.60499999999999998</v>
      </c>
      <c r="M237" s="21">
        <v>0.253108</v>
      </c>
      <c r="N237">
        <v>949</v>
      </c>
      <c r="O237">
        <v>4181</v>
      </c>
      <c r="P237">
        <v>5130</v>
      </c>
      <c r="AB237" s="21"/>
    </row>
    <row r="238" spans="1:28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 t="s">
        <v>482</v>
      </c>
      <c r="K238" t="s">
        <v>483</v>
      </c>
      <c r="L238" s="21">
        <v>0.77166699999999999</v>
      </c>
      <c r="M238" s="21">
        <v>0.21083299999999999</v>
      </c>
      <c r="N238">
        <v>435</v>
      </c>
      <c r="O238">
        <v>3107</v>
      </c>
      <c r="P238">
        <v>3542</v>
      </c>
      <c r="AB238" s="21"/>
    </row>
    <row r="239" spans="1:28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 t="s">
        <v>484</v>
      </c>
      <c r="K239" t="s">
        <v>485</v>
      </c>
      <c r="L239" s="21">
        <v>0.76124999999999998</v>
      </c>
      <c r="M239" s="21">
        <v>8.3962499999999995E-2</v>
      </c>
      <c r="N239">
        <v>768</v>
      </c>
      <c r="O239">
        <v>3893</v>
      </c>
      <c r="P239">
        <v>4661</v>
      </c>
      <c r="AB239" s="21"/>
    </row>
    <row r="240" spans="1:28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 t="s">
        <v>138</v>
      </c>
      <c r="K240" t="s">
        <v>486</v>
      </c>
      <c r="L240" s="21">
        <v>0.85</v>
      </c>
      <c r="M240" s="21">
        <v>0.37561699999999998</v>
      </c>
      <c r="N240">
        <v>226</v>
      </c>
      <c r="O240">
        <v>889</v>
      </c>
      <c r="P240">
        <v>1115</v>
      </c>
      <c r="AB240" s="21"/>
    </row>
    <row r="241" spans="1:28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 t="s">
        <v>487</v>
      </c>
      <c r="K241" t="s">
        <v>488</v>
      </c>
      <c r="L241" s="21">
        <v>0.56176499999999996</v>
      </c>
      <c r="M241" s="21">
        <v>0.30465900000000001</v>
      </c>
      <c r="N241">
        <v>1415</v>
      </c>
      <c r="O241">
        <v>2919</v>
      </c>
      <c r="P241">
        <v>4334</v>
      </c>
      <c r="AB241" s="21"/>
    </row>
    <row r="242" spans="1:28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 t="s">
        <v>323</v>
      </c>
      <c r="K242" t="s">
        <v>489</v>
      </c>
      <c r="L242" s="21">
        <v>0.55458300000000005</v>
      </c>
      <c r="M242" s="21">
        <v>0.15982499999999999</v>
      </c>
      <c r="N242">
        <v>729</v>
      </c>
      <c r="O242">
        <v>3905</v>
      </c>
      <c r="P242">
        <v>4634</v>
      </c>
      <c r="AB242" s="21"/>
    </row>
    <row r="243" spans="1:28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 t="s">
        <v>490</v>
      </c>
      <c r="K243" t="s">
        <v>491</v>
      </c>
      <c r="L243" s="21">
        <v>0.54833299999999996</v>
      </c>
      <c r="M243" s="21">
        <v>0.12500800000000001</v>
      </c>
      <c r="N243">
        <v>775</v>
      </c>
      <c r="O243">
        <v>4429</v>
      </c>
      <c r="P243">
        <v>5204</v>
      </c>
      <c r="AB243" s="21"/>
    </row>
    <row r="244" spans="1:28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 t="s">
        <v>492</v>
      </c>
      <c r="K244" t="s">
        <v>493</v>
      </c>
      <c r="L244" s="21">
        <v>0.59791700000000003</v>
      </c>
      <c r="M244" s="21">
        <v>8.3333299999999999E-2</v>
      </c>
      <c r="N244">
        <v>688</v>
      </c>
      <c r="O244">
        <v>4370</v>
      </c>
      <c r="P244">
        <v>5058</v>
      </c>
      <c r="AB244" s="21"/>
    </row>
    <row r="245" spans="1:28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 t="s">
        <v>494</v>
      </c>
      <c r="K245" t="s">
        <v>495</v>
      </c>
      <c r="L245" s="21">
        <v>0.63916700000000004</v>
      </c>
      <c r="M245" s="21">
        <v>0.14179600000000001</v>
      </c>
      <c r="N245">
        <v>783</v>
      </c>
      <c r="O245">
        <v>4332</v>
      </c>
      <c r="P245">
        <v>5115</v>
      </c>
      <c r="AB245" s="21"/>
    </row>
    <row r="246" spans="1:28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 t="s">
        <v>496</v>
      </c>
      <c r="K246" t="s">
        <v>497</v>
      </c>
      <c r="L246" s="21">
        <v>0.72708300000000003</v>
      </c>
      <c r="M246" s="21">
        <v>0.139929</v>
      </c>
      <c r="N246">
        <v>875</v>
      </c>
      <c r="O246">
        <v>3852</v>
      </c>
      <c r="P246">
        <v>4727</v>
      </c>
      <c r="AB246" s="21"/>
    </row>
    <row r="247" spans="1:28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 t="s">
        <v>498</v>
      </c>
      <c r="K247" t="s">
        <v>499</v>
      </c>
      <c r="L247" s="21">
        <v>0.71666700000000005</v>
      </c>
      <c r="M247" s="21">
        <v>0.18532499999999999</v>
      </c>
      <c r="N247">
        <v>1935</v>
      </c>
      <c r="O247">
        <v>2549</v>
      </c>
      <c r="P247">
        <v>4484</v>
      </c>
      <c r="AB247" s="21"/>
    </row>
    <row r="248" spans="1:28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 t="s">
        <v>393</v>
      </c>
      <c r="K248" t="s">
        <v>500</v>
      </c>
      <c r="L248" s="21">
        <v>0.74208300000000005</v>
      </c>
      <c r="M248" s="21">
        <v>0.20646700000000001</v>
      </c>
      <c r="N248">
        <v>2521</v>
      </c>
      <c r="O248">
        <v>2419</v>
      </c>
      <c r="P248">
        <v>4940</v>
      </c>
      <c r="AB248" s="21"/>
    </row>
    <row r="249" spans="1:28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 t="s">
        <v>480</v>
      </c>
      <c r="K249" t="s">
        <v>501</v>
      </c>
      <c r="L249" s="21">
        <v>0.79041700000000004</v>
      </c>
      <c r="M249" s="21">
        <v>0.212696</v>
      </c>
      <c r="N249">
        <v>1236</v>
      </c>
      <c r="O249">
        <v>2115</v>
      </c>
      <c r="P249">
        <v>3351</v>
      </c>
      <c r="AB249" s="21"/>
    </row>
    <row r="250" spans="1:28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 t="s">
        <v>175</v>
      </c>
      <c r="K250" t="s">
        <v>502</v>
      </c>
      <c r="L250" s="21">
        <v>0.886957</v>
      </c>
      <c r="M250" s="21">
        <v>0.343943</v>
      </c>
      <c r="N250">
        <v>204</v>
      </c>
      <c r="O250">
        <v>2506</v>
      </c>
      <c r="P250">
        <v>2710</v>
      </c>
      <c r="AB250" s="21"/>
    </row>
    <row r="251" spans="1:28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 t="s">
        <v>503</v>
      </c>
      <c r="K251" t="s">
        <v>504</v>
      </c>
      <c r="L251" s="21">
        <v>0.91708299999999998</v>
      </c>
      <c r="M251" s="21">
        <v>9.7020800000000004E-2</v>
      </c>
      <c r="N251">
        <v>118</v>
      </c>
      <c r="O251">
        <v>1878</v>
      </c>
      <c r="P251">
        <v>1996</v>
      </c>
      <c r="AB251" s="21"/>
    </row>
    <row r="252" spans="1:28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 t="s">
        <v>505</v>
      </c>
      <c r="K252" t="s">
        <v>506</v>
      </c>
      <c r="L252" s="21">
        <v>0.93956499999999998</v>
      </c>
      <c r="M252" s="21">
        <v>0.192748</v>
      </c>
      <c r="N252">
        <v>153</v>
      </c>
      <c r="O252">
        <v>1689</v>
      </c>
      <c r="P252">
        <v>1842</v>
      </c>
      <c r="AB252" s="21"/>
    </row>
    <row r="253" spans="1:28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 t="s">
        <v>507</v>
      </c>
      <c r="K253" t="s">
        <v>508</v>
      </c>
      <c r="L253" s="21">
        <v>0.89791699999999997</v>
      </c>
      <c r="M253" s="21">
        <v>0.124379</v>
      </c>
      <c r="N253">
        <v>417</v>
      </c>
      <c r="O253">
        <v>3127</v>
      </c>
      <c r="P253">
        <v>3544</v>
      </c>
      <c r="AB253" s="21"/>
    </row>
    <row r="254" spans="1:28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 t="s">
        <v>306</v>
      </c>
      <c r="K254" t="s">
        <v>509</v>
      </c>
      <c r="L254" s="21">
        <v>0.75375000000000003</v>
      </c>
      <c r="M254" s="21">
        <v>0.15360799999999999</v>
      </c>
      <c r="N254">
        <v>1750</v>
      </c>
      <c r="O254">
        <v>3595</v>
      </c>
      <c r="P254">
        <v>5345</v>
      </c>
      <c r="AB254" s="21"/>
    </row>
    <row r="255" spans="1:28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 t="s">
        <v>510</v>
      </c>
      <c r="K255" t="s">
        <v>511</v>
      </c>
      <c r="L255" s="21">
        <v>0.71375</v>
      </c>
      <c r="M255" s="21">
        <v>0.115054</v>
      </c>
      <c r="N255">
        <v>1633</v>
      </c>
      <c r="O255">
        <v>3413</v>
      </c>
      <c r="P255">
        <v>5046</v>
      </c>
      <c r="AB255" s="21"/>
    </row>
    <row r="256" spans="1:28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 t="s">
        <v>512</v>
      </c>
      <c r="K256" t="s">
        <v>513</v>
      </c>
      <c r="L256" s="21">
        <v>0.69217399999999996</v>
      </c>
      <c r="M256" s="21">
        <v>8.8913000000000006E-2</v>
      </c>
      <c r="N256">
        <v>690</v>
      </c>
      <c r="O256">
        <v>4023</v>
      </c>
      <c r="P256">
        <v>4713</v>
      </c>
      <c r="AB256" s="21"/>
    </row>
    <row r="257" spans="1:28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 t="s">
        <v>514</v>
      </c>
      <c r="K257" t="s">
        <v>515</v>
      </c>
      <c r="L257" s="21">
        <v>0.71250000000000002</v>
      </c>
      <c r="M257" s="21">
        <v>0.14180400000000001</v>
      </c>
      <c r="N257">
        <v>701</v>
      </c>
      <c r="O257">
        <v>4062</v>
      </c>
      <c r="P257">
        <v>4763</v>
      </c>
      <c r="AB257" s="21"/>
    </row>
    <row r="258" spans="1:28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 t="s">
        <v>480</v>
      </c>
      <c r="K258" t="s">
        <v>517</v>
      </c>
      <c r="L258" s="21">
        <v>0.69708300000000001</v>
      </c>
      <c r="M258" s="21">
        <v>0.1673</v>
      </c>
      <c r="N258">
        <v>647</v>
      </c>
      <c r="O258">
        <v>4138</v>
      </c>
      <c r="P258">
        <v>4785</v>
      </c>
      <c r="AB258" s="21"/>
    </row>
    <row r="259" spans="1:28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 t="s">
        <v>291</v>
      </c>
      <c r="K259" t="s">
        <v>518</v>
      </c>
      <c r="L259" s="21">
        <v>0.70916699999999999</v>
      </c>
      <c r="M259" s="21">
        <v>0.271146</v>
      </c>
      <c r="N259">
        <v>428</v>
      </c>
      <c r="O259">
        <v>3231</v>
      </c>
      <c r="P259">
        <v>3659</v>
      </c>
      <c r="AB259" s="21"/>
    </row>
    <row r="260" spans="1:28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 t="s">
        <v>519</v>
      </c>
      <c r="K260" t="s">
        <v>520</v>
      </c>
      <c r="L260" s="21">
        <v>0.59041699999999997</v>
      </c>
      <c r="M260" s="21">
        <v>0.164183</v>
      </c>
      <c r="N260">
        <v>742</v>
      </c>
      <c r="O260">
        <v>4018</v>
      </c>
      <c r="P260">
        <v>4760</v>
      </c>
      <c r="AB260" s="21"/>
    </row>
    <row r="261" spans="1:28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 t="s">
        <v>521</v>
      </c>
      <c r="K261" t="s">
        <v>522</v>
      </c>
      <c r="L261" s="21">
        <v>0.718333</v>
      </c>
      <c r="M261" s="21">
        <v>0.18967500000000001</v>
      </c>
      <c r="N261">
        <v>1434</v>
      </c>
      <c r="O261">
        <v>3077</v>
      </c>
      <c r="P261">
        <v>4511</v>
      </c>
      <c r="AB261" s="21"/>
    </row>
    <row r="262" spans="1:28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 t="s">
        <v>523</v>
      </c>
      <c r="K262" t="s">
        <v>524</v>
      </c>
      <c r="L262" s="21">
        <v>0.69499999999999995</v>
      </c>
      <c r="M262" s="21">
        <v>0.178483</v>
      </c>
      <c r="N262">
        <v>1353</v>
      </c>
      <c r="O262">
        <v>2921</v>
      </c>
      <c r="P262">
        <v>4274</v>
      </c>
      <c r="AB262" s="21"/>
    </row>
    <row r="263" spans="1:28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 t="s">
        <v>267</v>
      </c>
      <c r="K263" t="s">
        <v>525</v>
      </c>
      <c r="L263" s="21">
        <v>0.69</v>
      </c>
      <c r="M263" s="21">
        <v>0.15174199999999999</v>
      </c>
      <c r="N263">
        <v>691</v>
      </c>
      <c r="O263">
        <v>3848</v>
      </c>
      <c r="P263">
        <v>4539</v>
      </c>
      <c r="AB263" s="21"/>
    </row>
    <row r="264" spans="1:28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 t="s">
        <v>293</v>
      </c>
      <c r="K264" t="s">
        <v>527</v>
      </c>
      <c r="L264" s="21">
        <v>0.88124999999999998</v>
      </c>
      <c r="M264" s="21">
        <v>0.13495399999999999</v>
      </c>
      <c r="N264">
        <v>438</v>
      </c>
      <c r="O264">
        <v>3203</v>
      </c>
      <c r="P264">
        <v>3641</v>
      </c>
      <c r="AB264" s="21"/>
    </row>
    <row r="265" spans="1:28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 t="s">
        <v>242</v>
      </c>
      <c r="K265" t="s">
        <v>528</v>
      </c>
      <c r="L265" s="21">
        <v>0.9</v>
      </c>
      <c r="M265" s="21">
        <v>9.6404199999999995E-2</v>
      </c>
      <c r="N265">
        <v>539</v>
      </c>
      <c r="O265">
        <v>3813</v>
      </c>
      <c r="P265">
        <v>4352</v>
      </c>
      <c r="AB265" s="21"/>
    </row>
    <row r="266" spans="1:28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 t="s">
        <v>353</v>
      </c>
      <c r="K266" t="s">
        <v>529</v>
      </c>
      <c r="L266" s="21">
        <v>0.90208299999999997</v>
      </c>
      <c r="M266" s="21">
        <v>0.12812499999999999</v>
      </c>
      <c r="N266">
        <v>555</v>
      </c>
      <c r="O266">
        <v>4240</v>
      </c>
      <c r="P266">
        <v>4795</v>
      </c>
      <c r="AB266" s="21"/>
    </row>
    <row r="267" spans="1:28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 t="s">
        <v>396</v>
      </c>
      <c r="K267" t="s">
        <v>530</v>
      </c>
      <c r="L267" s="21">
        <v>0.97250000000000003</v>
      </c>
      <c r="M267" s="21">
        <v>7.8366699999999997E-2</v>
      </c>
      <c r="N267">
        <v>258</v>
      </c>
      <c r="O267">
        <v>2137</v>
      </c>
      <c r="P267">
        <v>2395</v>
      </c>
      <c r="AB267" s="21"/>
    </row>
    <row r="268" spans="1:28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 t="s">
        <v>252</v>
      </c>
      <c r="K268" t="s">
        <v>531</v>
      </c>
      <c r="L268" s="21">
        <v>0.86250000000000004</v>
      </c>
      <c r="M268" s="21">
        <v>7.8383300000000003E-2</v>
      </c>
      <c r="N268">
        <v>1776</v>
      </c>
      <c r="O268">
        <v>3647</v>
      </c>
      <c r="P268">
        <v>5423</v>
      </c>
      <c r="AB268" s="21"/>
    </row>
    <row r="269" spans="1:28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 t="s">
        <v>378</v>
      </c>
      <c r="K269" t="s">
        <v>532</v>
      </c>
      <c r="L269" s="21">
        <v>0.84499999999999997</v>
      </c>
      <c r="M269" s="21">
        <v>5.0379199999999999E-2</v>
      </c>
      <c r="N269">
        <v>1544</v>
      </c>
      <c r="O269">
        <v>3466</v>
      </c>
      <c r="P269">
        <v>5010</v>
      </c>
      <c r="AB269" s="21"/>
    </row>
    <row r="270" spans="1:28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 t="s">
        <v>356</v>
      </c>
      <c r="K270" t="s">
        <v>533</v>
      </c>
      <c r="L270" s="21">
        <v>0.848333</v>
      </c>
      <c r="M270" s="21">
        <v>0.11070000000000001</v>
      </c>
      <c r="N270">
        <v>684</v>
      </c>
      <c r="O270">
        <v>3946</v>
      </c>
      <c r="P270">
        <v>4630</v>
      </c>
      <c r="AB270" s="21"/>
    </row>
    <row r="271" spans="1:28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 t="s">
        <v>323</v>
      </c>
      <c r="K271" t="s">
        <v>534</v>
      </c>
      <c r="L271" s="21">
        <v>0.88541700000000001</v>
      </c>
      <c r="M271" s="21">
        <v>0.118171</v>
      </c>
      <c r="N271">
        <v>477</v>
      </c>
      <c r="O271">
        <v>3643</v>
      </c>
      <c r="P271">
        <v>4120</v>
      </c>
      <c r="AB271" s="21"/>
    </row>
    <row r="272" spans="1:28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 t="s">
        <v>330</v>
      </c>
      <c r="K272" t="s">
        <v>535</v>
      </c>
      <c r="L272" s="21">
        <v>0.84875</v>
      </c>
      <c r="M272" s="21">
        <v>0.14862900000000001</v>
      </c>
      <c r="N272">
        <v>480</v>
      </c>
      <c r="O272">
        <v>3427</v>
      </c>
      <c r="P272">
        <v>3907</v>
      </c>
      <c r="AB272" s="21"/>
    </row>
    <row r="273" spans="1:28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 t="s">
        <v>269</v>
      </c>
      <c r="K273" t="s">
        <v>536</v>
      </c>
      <c r="L273" s="21">
        <v>0.69916699999999998</v>
      </c>
      <c r="M273" s="21">
        <v>0.17288300000000001</v>
      </c>
      <c r="N273">
        <v>653</v>
      </c>
      <c r="O273">
        <v>4186</v>
      </c>
      <c r="P273">
        <v>4839</v>
      </c>
      <c r="AB273" s="21"/>
    </row>
    <row r="274" spans="1:28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 t="s">
        <v>537</v>
      </c>
      <c r="K274" t="s">
        <v>538</v>
      </c>
      <c r="L274" s="21">
        <v>0.64749999999999996</v>
      </c>
      <c r="M274" s="21">
        <v>0.20647499999999999</v>
      </c>
      <c r="N274">
        <v>830</v>
      </c>
      <c r="O274">
        <v>4372</v>
      </c>
      <c r="P274">
        <v>5202</v>
      </c>
      <c r="AB274" s="21"/>
    </row>
    <row r="275" spans="1:28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 t="s">
        <v>539</v>
      </c>
      <c r="K275" t="s">
        <v>540</v>
      </c>
      <c r="L275" s="21">
        <v>0.75375000000000003</v>
      </c>
      <c r="M275" s="21">
        <v>0.292296</v>
      </c>
      <c r="N275">
        <v>480</v>
      </c>
      <c r="O275">
        <v>1949</v>
      </c>
      <c r="P275">
        <v>2429</v>
      </c>
      <c r="AB275" s="21"/>
    </row>
    <row r="276" spans="1:28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 t="s">
        <v>541</v>
      </c>
      <c r="K276" t="s">
        <v>542</v>
      </c>
      <c r="L276" s="21">
        <v>0.79166700000000001</v>
      </c>
      <c r="M276" s="21">
        <v>0.22201299999999999</v>
      </c>
      <c r="N276">
        <v>616</v>
      </c>
      <c r="O276">
        <v>2302</v>
      </c>
      <c r="P276">
        <v>2918</v>
      </c>
      <c r="AB276" s="21"/>
    </row>
    <row r="277" spans="1:28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 t="s">
        <v>149</v>
      </c>
      <c r="K277" t="s">
        <v>543</v>
      </c>
      <c r="L277" s="21">
        <v>0.76083299999999998</v>
      </c>
      <c r="M277" s="21">
        <v>8.3345799999999998E-2</v>
      </c>
      <c r="N277">
        <v>330</v>
      </c>
      <c r="O277">
        <v>3240</v>
      </c>
      <c r="P277">
        <v>3570</v>
      </c>
      <c r="AB277" s="21"/>
    </row>
    <row r="278" spans="1:28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 t="s">
        <v>544</v>
      </c>
      <c r="K278" t="s">
        <v>545</v>
      </c>
      <c r="L278" s="21">
        <v>0.71</v>
      </c>
      <c r="M278" s="21">
        <v>0.20585400000000001</v>
      </c>
      <c r="N278">
        <v>486</v>
      </c>
      <c r="O278">
        <v>3970</v>
      </c>
      <c r="P278">
        <v>4456</v>
      </c>
      <c r="AB278" s="21"/>
    </row>
    <row r="279" spans="1:28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 t="s">
        <v>58</v>
      </c>
      <c r="K279" t="s">
        <v>546</v>
      </c>
      <c r="L279" s="21">
        <v>0.64791699999999997</v>
      </c>
      <c r="M279" s="21">
        <v>0.17724999999999999</v>
      </c>
      <c r="N279">
        <v>559</v>
      </c>
      <c r="O279">
        <v>4267</v>
      </c>
      <c r="P279">
        <v>4826</v>
      </c>
      <c r="AB279" s="21"/>
    </row>
    <row r="280" spans="1:28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 t="s">
        <v>547</v>
      </c>
      <c r="K280" t="s">
        <v>548</v>
      </c>
      <c r="L280" s="21">
        <v>0.62083299999999997</v>
      </c>
      <c r="M280" s="21">
        <v>0.13495399999999999</v>
      </c>
      <c r="N280">
        <v>639</v>
      </c>
      <c r="O280">
        <v>4126</v>
      </c>
      <c r="P280">
        <v>4765</v>
      </c>
      <c r="AB280" s="21"/>
    </row>
    <row r="281" spans="1:28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 t="s">
        <v>550</v>
      </c>
      <c r="K281" t="s">
        <v>551</v>
      </c>
      <c r="L281" s="21">
        <v>0.68416699999999997</v>
      </c>
      <c r="M281" s="21">
        <v>2.23917E-2</v>
      </c>
      <c r="N281">
        <v>949</v>
      </c>
      <c r="O281">
        <v>4036</v>
      </c>
      <c r="P281">
        <v>4985</v>
      </c>
      <c r="AB281" s="21"/>
    </row>
    <row r="282" spans="1:28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 t="s">
        <v>118</v>
      </c>
      <c r="K282" t="s">
        <v>552</v>
      </c>
      <c r="L282" s="21">
        <v>0.70125000000000004</v>
      </c>
      <c r="M282" s="21">
        <v>4.5404199999999999E-2</v>
      </c>
      <c r="N282">
        <v>2235</v>
      </c>
      <c r="O282">
        <v>3174</v>
      </c>
      <c r="P282">
        <v>5409</v>
      </c>
      <c r="AB282" s="21"/>
    </row>
    <row r="283" spans="1:28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 t="s">
        <v>428</v>
      </c>
      <c r="K283" t="s">
        <v>553</v>
      </c>
      <c r="L283" s="21">
        <v>0.72750000000000004</v>
      </c>
      <c r="M283" s="21">
        <v>6.3450000000000006E-2</v>
      </c>
      <c r="N283">
        <v>2397</v>
      </c>
      <c r="O283">
        <v>3114</v>
      </c>
      <c r="P283">
        <v>5511</v>
      </c>
      <c r="AB283" s="21"/>
    </row>
    <row r="284" spans="1:28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 t="s">
        <v>554</v>
      </c>
      <c r="K284" t="s">
        <v>555</v>
      </c>
      <c r="L284" s="21">
        <v>0.73375000000000001</v>
      </c>
      <c r="M284" s="21">
        <v>4.23042E-2</v>
      </c>
      <c r="N284">
        <v>1514</v>
      </c>
      <c r="O284">
        <v>3603</v>
      </c>
      <c r="P284">
        <v>5117</v>
      </c>
      <c r="AB284" s="21"/>
    </row>
    <row r="285" spans="1:28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 t="s">
        <v>556</v>
      </c>
      <c r="K285" t="s">
        <v>557</v>
      </c>
      <c r="L285" s="21">
        <v>0.80874999999999997</v>
      </c>
      <c r="M285" s="21">
        <v>0.143042</v>
      </c>
      <c r="N285">
        <v>667</v>
      </c>
      <c r="O285">
        <v>3896</v>
      </c>
      <c r="P285">
        <v>4563</v>
      </c>
      <c r="AB285" s="21"/>
    </row>
    <row r="286" spans="1:28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 t="s">
        <v>558</v>
      </c>
      <c r="K286" t="s">
        <v>559</v>
      </c>
      <c r="L286" s="21">
        <v>0.90625</v>
      </c>
      <c r="M286" s="21">
        <v>0.24815000000000001</v>
      </c>
      <c r="N286">
        <v>217</v>
      </c>
      <c r="O286">
        <v>2199</v>
      </c>
      <c r="P286">
        <v>2416</v>
      </c>
      <c r="AB286" s="21"/>
    </row>
    <row r="287" spans="1:28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 t="s">
        <v>560</v>
      </c>
      <c r="K287" t="s">
        <v>561</v>
      </c>
      <c r="L287" s="21">
        <v>0.89666699999999999</v>
      </c>
      <c r="M287" s="21">
        <v>0.141787</v>
      </c>
      <c r="N287">
        <v>290</v>
      </c>
      <c r="O287">
        <v>2623</v>
      </c>
      <c r="P287">
        <v>2913</v>
      </c>
      <c r="AB287" s="21"/>
    </row>
    <row r="288" spans="1:28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 t="s">
        <v>424</v>
      </c>
      <c r="K288" t="s">
        <v>525</v>
      </c>
      <c r="L288" s="21">
        <v>0.71625000000000005</v>
      </c>
      <c r="M288" s="21">
        <v>0.223883</v>
      </c>
      <c r="N288">
        <v>529</v>
      </c>
      <c r="O288">
        <v>3115</v>
      </c>
      <c r="P288">
        <v>3644</v>
      </c>
      <c r="AB288" s="21"/>
    </row>
    <row r="289" spans="1:28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 t="s">
        <v>562</v>
      </c>
      <c r="K289" t="s">
        <v>563</v>
      </c>
      <c r="L289" s="21">
        <v>0.48333300000000001</v>
      </c>
      <c r="M289" s="21">
        <v>0.25808300000000001</v>
      </c>
      <c r="N289">
        <v>1899</v>
      </c>
      <c r="O289">
        <v>3318</v>
      </c>
      <c r="P289">
        <v>5217</v>
      </c>
      <c r="AB289" s="21"/>
    </row>
    <row r="290" spans="1:28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 t="s">
        <v>564</v>
      </c>
      <c r="K290" t="s">
        <v>565</v>
      </c>
      <c r="L290" s="21">
        <v>0.48666700000000002</v>
      </c>
      <c r="M290" s="21">
        <v>0.281717</v>
      </c>
      <c r="N290">
        <v>1748</v>
      </c>
      <c r="O290">
        <v>3293</v>
      </c>
      <c r="P290">
        <v>5041</v>
      </c>
      <c r="AB290" s="21"/>
    </row>
    <row r="291" spans="1:28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 t="s">
        <v>566</v>
      </c>
      <c r="K291" t="s">
        <v>567</v>
      </c>
      <c r="L291" s="21">
        <v>0.57958299999999996</v>
      </c>
      <c r="M291" s="21">
        <v>0.17537900000000001</v>
      </c>
      <c r="N291">
        <v>713</v>
      </c>
      <c r="O291">
        <v>3857</v>
      </c>
      <c r="P291">
        <v>4570</v>
      </c>
      <c r="AB291" s="21"/>
    </row>
    <row r="292" spans="1:28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 t="s">
        <v>279</v>
      </c>
      <c r="K292" t="s">
        <v>281</v>
      </c>
      <c r="L292" s="21">
        <v>0.70166700000000004</v>
      </c>
      <c r="M292" s="21">
        <v>0.110087</v>
      </c>
      <c r="N292">
        <v>637</v>
      </c>
      <c r="O292">
        <v>4111</v>
      </c>
      <c r="P292">
        <v>4748</v>
      </c>
      <c r="AB292" s="21"/>
    </row>
    <row r="293" spans="1:28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 t="s">
        <v>568</v>
      </c>
      <c r="K293" t="s">
        <v>569</v>
      </c>
      <c r="L293" s="21">
        <v>0.89521700000000004</v>
      </c>
      <c r="M293" s="21">
        <v>0.243339</v>
      </c>
      <c r="N293">
        <v>254</v>
      </c>
      <c r="O293">
        <v>2170</v>
      </c>
      <c r="P293">
        <v>2424</v>
      </c>
      <c r="AB293" s="21"/>
    </row>
    <row r="294" spans="1:28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 t="s">
        <v>570</v>
      </c>
      <c r="K294" t="s">
        <v>178</v>
      </c>
      <c r="L294" s="21">
        <v>0.63624999999999998</v>
      </c>
      <c r="M294" s="21">
        <v>0.42227500000000001</v>
      </c>
      <c r="N294">
        <v>471</v>
      </c>
      <c r="O294">
        <v>3724</v>
      </c>
      <c r="P294">
        <v>4195</v>
      </c>
      <c r="AB294" s="21"/>
    </row>
    <row r="295" spans="1:28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 t="s">
        <v>571</v>
      </c>
      <c r="K295" t="s">
        <v>572</v>
      </c>
      <c r="L295" s="21">
        <v>0.57416699999999998</v>
      </c>
      <c r="M295" s="21">
        <v>0.22139600000000001</v>
      </c>
      <c r="N295">
        <v>676</v>
      </c>
      <c r="O295">
        <v>3628</v>
      </c>
      <c r="P295">
        <v>4304</v>
      </c>
      <c r="AB295" s="21"/>
    </row>
    <row r="296" spans="1:28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 t="s">
        <v>573</v>
      </c>
      <c r="K296" t="s">
        <v>233</v>
      </c>
      <c r="L296" s="21">
        <v>0.62916700000000003</v>
      </c>
      <c r="M296" s="21">
        <v>9.2666700000000005E-2</v>
      </c>
      <c r="N296">
        <v>1499</v>
      </c>
      <c r="O296">
        <v>2809</v>
      </c>
      <c r="P296">
        <v>4308</v>
      </c>
      <c r="AB296" s="21"/>
    </row>
    <row r="297" spans="1:28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 t="s">
        <v>574</v>
      </c>
      <c r="K297" t="s">
        <v>575</v>
      </c>
      <c r="L297" s="21">
        <v>0.74124999999999996</v>
      </c>
      <c r="M297" s="21">
        <v>9.9512500000000004E-2</v>
      </c>
      <c r="N297">
        <v>1619</v>
      </c>
      <c r="O297">
        <v>2762</v>
      </c>
      <c r="P297">
        <v>4381</v>
      </c>
      <c r="AB297" s="21"/>
    </row>
    <row r="298" spans="1:28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 t="s">
        <v>576</v>
      </c>
      <c r="K298" t="s">
        <v>577</v>
      </c>
      <c r="L298" s="21">
        <v>0.77208299999999996</v>
      </c>
      <c r="M298" s="21">
        <v>0.11879199999999999</v>
      </c>
      <c r="N298">
        <v>699</v>
      </c>
      <c r="O298">
        <v>3488</v>
      </c>
      <c r="P298">
        <v>4187</v>
      </c>
      <c r="AB298" s="21"/>
    </row>
    <row r="299" spans="1:28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 t="s">
        <v>352</v>
      </c>
      <c r="K299" t="s">
        <v>578</v>
      </c>
      <c r="L299" s="21">
        <v>0.62291700000000005</v>
      </c>
      <c r="M299" s="21">
        <v>0.166658</v>
      </c>
      <c r="N299">
        <v>695</v>
      </c>
      <c r="O299">
        <v>3992</v>
      </c>
      <c r="P299">
        <v>4687</v>
      </c>
      <c r="AB299" s="21"/>
    </row>
    <row r="300" spans="1:28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 t="s">
        <v>544</v>
      </c>
      <c r="K300" t="s">
        <v>579</v>
      </c>
      <c r="L300" s="21">
        <v>0.72041699999999997</v>
      </c>
      <c r="M300" s="21">
        <v>0.148642</v>
      </c>
      <c r="N300">
        <v>404</v>
      </c>
      <c r="O300">
        <v>3490</v>
      </c>
      <c r="P300">
        <v>3894</v>
      </c>
      <c r="AB300" s="21"/>
    </row>
    <row r="301" spans="1:28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 t="s">
        <v>477</v>
      </c>
      <c r="K301" t="s">
        <v>580</v>
      </c>
      <c r="L301" s="21">
        <v>0.812917</v>
      </c>
      <c r="M301" s="21">
        <v>0.19776299999999999</v>
      </c>
      <c r="N301">
        <v>240</v>
      </c>
      <c r="O301">
        <v>2419</v>
      </c>
      <c r="P301">
        <v>2659</v>
      </c>
      <c r="AB301" s="21"/>
    </row>
    <row r="302" spans="1:28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 t="s">
        <v>581</v>
      </c>
      <c r="K302" t="s">
        <v>582</v>
      </c>
      <c r="L302" s="21">
        <v>0.58583300000000005</v>
      </c>
      <c r="M302" s="21">
        <v>0.22947899999999999</v>
      </c>
      <c r="N302">
        <v>456</v>
      </c>
      <c r="O302">
        <v>3291</v>
      </c>
      <c r="P302">
        <v>3747</v>
      </c>
      <c r="AB302" s="21"/>
    </row>
    <row r="303" spans="1:28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 t="s">
        <v>583</v>
      </c>
      <c r="K303" t="s">
        <v>584</v>
      </c>
      <c r="L303" s="21">
        <v>0.88249999999999995</v>
      </c>
      <c r="M303" s="21">
        <v>0.35137099999999999</v>
      </c>
      <c r="N303">
        <v>57</v>
      </c>
      <c r="O303">
        <v>570</v>
      </c>
      <c r="P303">
        <v>627</v>
      </c>
      <c r="AB303" s="21"/>
    </row>
    <row r="304" spans="1:28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 t="s">
        <v>585</v>
      </c>
      <c r="K304" t="s">
        <v>586</v>
      </c>
      <c r="L304" s="21">
        <v>0.62375000000000003</v>
      </c>
      <c r="M304" s="21">
        <v>0.176617</v>
      </c>
      <c r="N304">
        <v>885</v>
      </c>
      <c r="O304">
        <v>2446</v>
      </c>
      <c r="P304">
        <v>3331</v>
      </c>
      <c r="AB304" s="21"/>
    </row>
    <row r="305" spans="1:28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 t="s">
        <v>587</v>
      </c>
      <c r="K305" t="s">
        <v>588</v>
      </c>
      <c r="L305" s="21">
        <v>0.70333299999999999</v>
      </c>
      <c r="M305" s="21">
        <v>0.10635</v>
      </c>
      <c r="N305">
        <v>362</v>
      </c>
      <c r="O305">
        <v>3307</v>
      </c>
      <c r="P305">
        <v>3669</v>
      </c>
      <c r="AB305" s="21"/>
    </row>
    <row r="306" spans="1:28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 t="s">
        <v>589</v>
      </c>
      <c r="K306" t="s">
        <v>590</v>
      </c>
      <c r="L306" s="21">
        <v>0.68374999999999997</v>
      </c>
      <c r="M306" s="21">
        <v>0.135571</v>
      </c>
      <c r="N306">
        <v>410</v>
      </c>
      <c r="O306">
        <v>3658</v>
      </c>
      <c r="P306">
        <v>4068</v>
      </c>
      <c r="AB306" s="21"/>
    </row>
    <row r="307" spans="1:28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 t="s">
        <v>591</v>
      </c>
      <c r="K307" t="s">
        <v>592</v>
      </c>
      <c r="L307" s="21">
        <v>0.71875</v>
      </c>
      <c r="M307" s="21">
        <v>8.2091700000000004E-2</v>
      </c>
      <c r="N307">
        <v>370</v>
      </c>
      <c r="O307">
        <v>3816</v>
      </c>
      <c r="P307">
        <v>4186</v>
      </c>
      <c r="AB307" s="21"/>
    </row>
    <row r="308" spans="1:28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 t="s">
        <v>593</v>
      </c>
      <c r="K308" t="s">
        <v>594</v>
      </c>
      <c r="L308" s="21">
        <v>0.70208300000000001</v>
      </c>
      <c r="M308" s="21">
        <v>0.13681699999999999</v>
      </c>
      <c r="N308">
        <v>318</v>
      </c>
      <c r="O308">
        <v>3656</v>
      </c>
      <c r="P308">
        <v>3974</v>
      </c>
      <c r="AB308" s="21"/>
    </row>
    <row r="309" spans="1:28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 t="s">
        <v>595</v>
      </c>
      <c r="K309" t="s">
        <v>596</v>
      </c>
      <c r="L309" s="21">
        <v>0.62250000000000005</v>
      </c>
      <c r="M309" s="21">
        <v>0.27177899999999999</v>
      </c>
      <c r="N309">
        <v>470</v>
      </c>
      <c r="O309">
        <v>3576</v>
      </c>
      <c r="P309">
        <v>4046</v>
      </c>
      <c r="AB309" s="21"/>
    </row>
    <row r="310" spans="1:28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 t="s">
        <v>597</v>
      </c>
      <c r="K310" t="s">
        <v>598</v>
      </c>
      <c r="L310" s="21">
        <v>0.51916700000000005</v>
      </c>
      <c r="M310" s="21">
        <v>0.18906200000000001</v>
      </c>
      <c r="N310">
        <v>1156</v>
      </c>
      <c r="O310">
        <v>2770</v>
      </c>
      <c r="P310">
        <v>3926</v>
      </c>
      <c r="AB310" s="21"/>
    </row>
    <row r="311" spans="1:28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 t="s">
        <v>599</v>
      </c>
      <c r="K311" t="s">
        <v>600</v>
      </c>
      <c r="L311" s="21">
        <v>0.73458299999999999</v>
      </c>
      <c r="M311" s="21">
        <v>9.2054200000000003E-2</v>
      </c>
      <c r="N311">
        <v>952</v>
      </c>
      <c r="O311">
        <v>2697</v>
      </c>
      <c r="P311">
        <v>3649</v>
      </c>
      <c r="AB311" s="21"/>
    </row>
    <row r="312" spans="1:28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 t="s">
        <v>601</v>
      </c>
      <c r="K312" t="s">
        <v>602</v>
      </c>
      <c r="L312" s="21">
        <v>0.75875000000000004</v>
      </c>
      <c r="M312" s="21">
        <v>5.7224999999999998E-2</v>
      </c>
      <c r="N312">
        <v>373</v>
      </c>
      <c r="O312">
        <v>3662</v>
      </c>
      <c r="P312">
        <v>4035</v>
      </c>
      <c r="AB312" s="21"/>
    </row>
    <row r="313" spans="1:28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 t="s">
        <v>593</v>
      </c>
      <c r="K313" t="s">
        <v>603</v>
      </c>
      <c r="L313" s="21">
        <v>0.72166699999999995</v>
      </c>
      <c r="M313" s="21">
        <v>6.9037500000000002E-2</v>
      </c>
      <c r="N313">
        <v>376</v>
      </c>
      <c r="O313">
        <v>3829</v>
      </c>
      <c r="P313">
        <v>4205</v>
      </c>
      <c r="AB313" s="21"/>
    </row>
    <row r="314" spans="1:28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 t="s">
        <v>63</v>
      </c>
      <c r="K314" t="s">
        <v>605</v>
      </c>
      <c r="L314" s="21">
        <v>0.75833300000000003</v>
      </c>
      <c r="M314" s="21">
        <v>6.2195800000000002E-2</v>
      </c>
      <c r="N314">
        <v>305</v>
      </c>
      <c r="O314">
        <v>3804</v>
      </c>
      <c r="P314">
        <v>4109</v>
      </c>
      <c r="AB314" s="21"/>
    </row>
    <row r="315" spans="1:28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 t="s">
        <v>606</v>
      </c>
      <c r="K315" t="s">
        <v>607</v>
      </c>
      <c r="L315" s="21">
        <v>0.81333299999999997</v>
      </c>
      <c r="M315" s="21">
        <v>0.18906700000000001</v>
      </c>
      <c r="N315">
        <v>190</v>
      </c>
      <c r="O315">
        <v>2743</v>
      </c>
      <c r="P315">
        <v>2933</v>
      </c>
      <c r="AB315" s="21"/>
    </row>
    <row r="316" spans="1:28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 t="s">
        <v>608</v>
      </c>
      <c r="K316" t="s">
        <v>609</v>
      </c>
      <c r="L316" s="21">
        <v>0.44624999999999998</v>
      </c>
      <c r="M316" s="21">
        <v>0.31467499999999998</v>
      </c>
      <c r="N316">
        <v>440</v>
      </c>
      <c r="O316">
        <v>2928</v>
      </c>
      <c r="P316">
        <v>3368</v>
      </c>
      <c r="AB316" s="21"/>
    </row>
    <row r="317" spans="1:28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 t="s">
        <v>541</v>
      </c>
      <c r="K317" t="s">
        <v>610</v>
      </c>
      <c r="L317" s="21">
        <v>0.55291699999999999</v>
      </c>
      <c r="M317" s="21">
        <v>0.212062</v>
      </c>
      <c r="N317">
        <v>1275</v>
      </c>
      <c r="O317">
        <v>2792</v>
      </c>
      <c r="P317">
        <v>4067</v>
      </c>
      <c r="AB317" s="21"/>
    </row>
    <row r="318" spans="1:28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 t="s">
        <v>611</v>
      </c>
      <c r="K318" t="s">
        <v>612</v>
      </c>
      <c r="L318" s="21">
        <v>0.45833299999999999</v>
      </c>
      <c r="M318" s="21">
        <v>0.281721</v>
      </c>
      <c r="N318">
        <v>1004</v>
      </c>
      <c r="O318">
        <v>2713</v>
      </c>
      <c r="P318">
        <v>3717</v>
      </c>
      <c r="AB318" s="21"/>
    </row>
    <row r="319" spans="1:28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 t="s">
        <v>614</v>
      </c>
      <c r="K319" t="s">
        <v>615</v>
      </c>
      <c r="L319" s="21">
        <v>0.58708300000000002</v>
      </c>
      <c r="M319" s="21">
        <v>0.30659599999999998</v>
      </c>
      <c r="N319">
        <v>595</v>
      </c>
      <c r="O319">
        <v>3891</v>
      </c>
      <c r="P319">
        <v>4486</v>
      </c>
      <c r="AB319" s="21"/>
    </row>
    <row r="320" spans="1:28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 t="s">
        <v>614</v>
      </c>
      <c r="K320" t="s">
        <v>616</v>
      </c>
      <c r="L320" s="21">
        <v>0.68874999999999997</v>
      </c>
      <c r="M320" s="21">
        <v>0.199633</v>
      </c>
      <c r="N320">
        <v>449</v>
      </c>
      <c r="O320">
        <v>3746</v>
      </c>
      <c r="P320">
        <v>4195</v>
      </c>
      <c r="AB320" s="21"/>
    </row>
    <row r="321" spans="1:28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 t="s">
        <v>234</v>
      </c>
      <c r="K321" t="s">
        <v>617</v>
      </c>
      <c r="L321" s="21">
        <v>0.93</v>
      </c>
      <c r="M321" s="21">
        <v>0.13682900000000001</v>
      </c>
      <c r="N321">
        <v>145</v>
      </c>
      <c r="O321">
        <v>1672</v>
      </c>
      <c r="P321">
        <v>1817</v>
      </c>
      <c r="AB321" s="21"/>
    </row>
    <row r="322" spans="1:28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 t="s">
        <v>618</v>
      </c>
      <c r="K322" t="s">
        <v>619</v>
      </c>
      <c r="L322" s="21">
        <v>0.57583300000000004</v>
      </c>
      <c r="M322" s="21">
        <v>0.30536200000000002</v>
      </c>
      <c r="N322">
        <v>139</v>
      </c>
      <c r="O322">
        <v>2914</v>
      </c>
      <c r="P322">
        <v>3053</v>
      </c>
      <c r="AB322" s="21"/>
    </row>
    <row r="323" spans="1:28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 t="s">
        <v>620</v>
      </c>
      <c r="K323" t="s">
        <v>621</v>
      </c>
      <c r="L323" s="21">
        <v>0.41</v>
      </c>
      <c r="M323" s="21">
        <v>0.16853299999999999</v>
      </c>
      <c r="N323">
        <v>245</v>
      </c>
      <c r="O323">
        <v>3147</v>
      </c>
      <c r="P323">
        <v>3392</v>
      </c>
      <c r="AB323" s="21"/>
    </row>
    <row r="324" spans="1:28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 t="s">
        <v>164</v>
      </c>
      <c r="K324" t="s">
        <v>622</v>
      </c>
      <c r="L324" s="21">
        <v>0.50208299999999995</v>
      </c>
      <c r="M324" s="21">
        <v>0.224496</v>
      </c>
      <c r="N324">
        <v>943</v>
      </c>
      <c r="O324">
        <v>2720</v>
      </c>
      <c r="P324">
        <v>3663</v>
      </c>
      <c r="AB324" s="21"/>
    </row>
    <row r="325" spans="1:28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 t="s">
        <v>576</v>
      </c>
      <c r="K325" t="s">
        <v>623</v>
      </c>
      <c r="L325" s="21">
        <v>0.68458300000000005</v>
      </c>
      <c r="M325" s="21">
        <v>0.18595</v>
      </c>
      <c r="N325">
        <v>787</v>
      </c>
      <c r="O325">
        <v>2733</v>
      </c>
      <c r="P325">
        <v>3520</v>
      </c>
      <c r="AB325" s="21"/>
    </row>
    <row r="326" spans="1:28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 t="s">
        <v>624</v>
      </c>
      <c r="K326" t="s">
        <v>625</v>
      </c>
      <c r="L326" s="21">
        <v>0.91</v>
      </c>
      <c r="M326" s="21">
        <v>0.13805400000000001</v>
      </c>
      <c r="N326">
        <v>220</v>
      </c>
      <c r="O326">
        <v>2545</v>
      </c>
      <c r="P326">
        <v>2765</v>
      </c>
      <c r="AB326" s="21"/>
    </row>
    <row r="327" spans="1:28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 t="s">
        <v>626</v>
      </c>
      <c r="K327" t="s">
        <v>627</v>
      </c>
      <c r="L327" s="21">
        <v>0.96250000000000002</v>
      </c>
      <c r="M327" s="21">
        <v>0.11879199999999999</v>
      </c>
      <c r="N327">
        <v>69</v>
      </c>
      <c r="O327">
        <v>1538</v>
      </c>
      <c r="P327">
        <v>1607</v>
      </c>
      <c r="AB327" s="21"/>
    </row>
    <row r="328" spans="1:28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 t="s">
        <v>611</v>
      </c>
      <c r="K328" t="s">
        <v>628</v>
      </c>
      <c r="L328" s="21">
        <v>0.75791699999999995</v>
      </c>
      <c r="M328" s="21">
        <v>0.33582499999999998</v>
      </c>
      <c r="N328">
        <v>112</v>
      </c>
      <c r="O328">
        <v>2454</v>
      </c>
      <c r="P328">
        <v>2566</v>
      </c>
      <c r="AB328" s="21"/>
    </row>
    <row r="329" spans="1:28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 t="s">
        <v>629</v>
      </c>
      <c r="K329" t="s">
        <v>630</v>
      </c>
      <c r="L329" s="21">
        <v>0.54916699999999996</v>
      </c>
      <c r="M329" s="21">
        <v>0.16730400000000001</v>
      </c>
      <c r="N329">
        <v>560</v>
      </c>
      <c r="O329">
        <v>935</v>
      </c>
      <c r="P329">
        <v>1495</v>
      </c>
      <c r="AB329" s="21"/>
    </row>
    <row r="330" spans="1:28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 t="s">
        <v>631</v>
      </c>
      <c r="K330" t="s">
        <v>632</v>
      </c>
      <c r="L330" s="21">
        <v>0.64375000000000004</v>
      </c>
      <c r="M330" s="21">
        <v>9.8895800000000006E-2</v>
      </c>
      <c r="N330">
        <v>1095</v>
      </c>
      <c r="O330">
        <v>1697</v>
      </c>
      <c r="P330">
        <v>2792</v>
      </c>
      <c r="AB330" s="21"/>
    </row>
    <row r="331" spans="1:28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 t="s">
        <v>111</v>
      </c>
      <c r="K331" t="s">
        <v>633</v>
      </c>
      <c r="L331" s="21">
        <v>0.68166700000000002</v>
      </c>
      <c r="M331" s="21">
        <v>6.8420800000000004E-2</v>
      </c>
      <c r="N331">
        <v>1249</v>
      </c>
      <c r="O331">
        <v>1819</v>
      </c>
      <c r="P331">
        <v>3068</v>
      </c>
      <c r="AB331" s="21"/>
    </row>
    <row r="332" spans="1:28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 t="s">
        <v>244</v>
      </c>
      <c r="K332" t="s">
        <v>634</v>
      </c>
      <c r="L332" s="21">
        <v>0.69833299999999998</v>
      </c>
      <c r="M332" s="21">
        <v>0.208954</v>
      </c>
      <c r="N332">
        <v>810</v>
      </c>
      <c r="O332">
        <v>2261</v>
      </c>
      <c r="P332">
        <v>3071</v>
      </c>
      <c r="AB332" s="21"/>
    </row>
    <row r="333" spans="1:28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 t="s">
        <v>635</v>
      </c>
      <c r="K333" t="s">
        <v>636</v>
      </c>
      <c r="L333" s="21">
        <v>0.74304300000000001</v>
      </c>
      <c r="M333" s="21">
        <v>0.142122</v>
      </c>
      <c r="N333">
        <v>253</v>
      </c>
      <c r="O333">
        <v>3614</v>
      </c>
      <c r="P333">
        <v>3867</v>
      </c>
      <c r="AB333" s="21"/>
    </row>
    <row r="334" spans="1:28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 t="s">
        <v>613</v>
      </c>
      <c r="K334" t="s">
        <v>637</v>
      </c>
      <c r="L334" s="21">
        <v>0.83083300000000004</v>
      </c>
      <c r="M334" s="21">
        <v>0.25809199999999999</v>
      </c>
      <c r="N334">
        <v>96</v>
      </c>
      <c r="O334">
        <v>2818</v>
      </c>
      <c r="P334">
        <v>2914</v>
      </c>
      <c r="AB334" s="21"/>
    </row>
    <row r="335" spans="1:28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 t="s">
        <v>638</v>
      </c>
      <c r="K335" t="s">
        <v>639</v>
      </c>
      <c r="L335" s="21">
        <v>0.61333300000000002</v>
      </c>
      <c r="M335" s="21">
        <v>0.27115800000000001</v>
      </c>
      <c r="N335">
        <v>188</v>
      </c>
      <c r="O335">
        <v>3425</v>
      </c>
      <c r="P335">
        <v>3613</v>
      </c>
      <c r="AB335" s="21"/>
    </row>
    <row r="336" spans="1:28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 t="s">
        <v>641</v>
      </c>
      <c r="K336" t="s">
        <v>642</v>
      </c>
      <c r="L336" s="21">
        <v>0.52458300000000002</v>
      </c>
      <c r="M336" s="21">
        <v>0.22015799999999999</v>
      </c>
      <c r="N336">
        <v>182</v>
      </c>
      <c r="O336">
        <v>3545</v>
      </c>
      <c r="P336">
        <v>3727</v>
      </c>
      <c r="AB336" s="21"/>
    </row>
    <row r="337" spans="1:28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 t="s">
        <v>199</v>
      </c>
      <c r="K337" t="s">
        <v>643</v>
      </c>
      <c r="L337" s="21">
        <v>0.62583299999999997</v>
      </c>
      <c r="M337" s="21">
        <v>0.100754</v>
      </c>
      <c r="N337">
        <v>268</v>
      </c>
      <c r="O337">
        <v>3672</v>
      </c>
      <c r="P337">
        <v>3940</v>
      </c>
      <c r="AB337" s="21"/>
    </row>
    <row r="338" spans="1:28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 t="s">
        <v>644</v>
      </c>
      <c r="K338" t="s">
        <v>645</v>
      </c>
      <c r="L338" s="21">
        <v>0.61291700000000005</v>
      </c>
      <c r="M338" s="21">
        <v>9.5783300000000002E-2</v>
      </c>
      <c r="N338">
        <v>706</v>
      </c>
      <c r="O338">
        <v>2908</v>
      </c>
      <c r="P338">
        <v>3614</v>
      </c>
      <c r="AB338" s="21"/>
    </row>
    <row r="339" spans="1:28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 t="s">
        <v>581</v>
      </c>
      <c r="K339" t="s">
        <v>646</v>
      </c>
      <c r="L339" s="21">
        <v>0.77583299999999999</v>
      </c>
      <c r="M339" s="21">
        <v>8.39583E-2</v>
      </c>
      <c r="N339">
        <v>634</v>
      </c>
      <c r="O339">
        <v>2851</v>
      </c>
      <c r="P339">
        <v>3485</v>
      </c>
      <c r="AB339" s="21"/>
    </row>
    <row r="340" spans="1:28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 t="s">
        <v>647</v>
      </c>
      <c r="K340" t="s">
        <v>648</v>
      </c>
      <c r="L340" s="21">
        <v>0.82708300000000001</v>
      </c>
      <c r="M340" s="21">
        <v>6.2208300000000001E-2</v>
      </c>
      <c r="N340">
        <v>233</v>
      </c>
      <c r="O340">
        <v>3578</v>
      </c>
      <c r="P340">
        <v>3811</v>
      </c>
      <c r="AB340" s="21"/>
    </row>
    <row r="341" spans="1:28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 t="s">
        <v>649</v>
      </c>
      <c r="K341" t="s">
        <v>650</v>
      </c>
      <c r="L341" s="21">
        <v>0.94958299999999995</v>
      </c>
      <c r="M341" s="21">
        <v>0.23258300000000001</v>
      </c>
      <c r="N341">
        <v>126</v>
      </c>
      <c r="O341">
        <v>2468</v>
      </c>
      <c r="P341">
        <v>2594</v>
      </c>
      <c r="AB341" s="21"/>
    </row>
    <row r="342" spans="1:28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 t="s">
        <v>539</v>
      </c>
      <c r="K342" t="s">
        <v>651</v>
      </c>
      <c r="L342" s="21">
        <v>0.97041699999999997</v>
      </c>
      <c r="M342" s="21">
        <v>0.26617499999999999</v>
      </c>
      <c r="N342">
        <v>50</v>
      </c>
      <c r="O342">
        <v>655</v>
      </c>
      <c r="P342">
        <v>705</v>
      </c>
      <c r="AB342" s="21"/>
    </row>
    <row r="343" spans="1:28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 t="s">
        <v>191</v>
      </c>
      <c r="K343" t="s">
        <v>652</v>
      </c>
      <c r="L343" s="21">
        <v>0.57999999999999996</v>
      </c>
      <c r="M343" s="21">
        <v>0.24005799999999999</v>
      </c>
      <c r="N343">
        <v>150</v>
      </c>
      <c r="O343">
        <v>3172</v>
      </c>
      <c r="P343">
        <v>3322</v>
      </c>
      <c r="AB343" s="21"/>
    </row>
    <row r="344" spans="1:28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 t="s">
        <v>654</v>
      </c>
      <c r="K344" t="s">
        <v>655</v>
      </c>
      <c r="L344" s="21">
        <v>0.69583300000000003</v>
      </c>
      <c r="M344" s="21">
        <v>8.2716700000000004E-2</v>
      </c>
      <c r="N344">
        <v>261</v>
      </c>
      <c r="O344">
        <v>3359</v>
      </c>
      <c r="P344">
        <v>3620</v>
      </c>
      <c r="AB344" s="21"/>
    </row>
    <row r="345" spans="1:28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 t="s">
        <v>657</v>
      </c>
      <c r="K345" t="s">
        <v>658</v>
      </c>
      <c r="L345" s="21">
        <v>0.50749999999999995</v>
      </c>
      <c r="M345" s="21">
        <v>0.23322100000000001</v>
      </c>
      <c r="N345">
        <v>502</v>
      </c>
      <c r="O345">
        <v>2688</v>
      </c>
      <c r="P345">
        <v>3190</v>
      </c>
      <c r="AB345" s="21"/>
    </row>
    <row r="346" spans="1:28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 t="s">
        <v>96</v>
      </c>
      <c r="K346" t="s">
        <v>659</v>
      </c>
      <c r="L346" s="21">
        <v>0.49</v>
      </c>
      <c r="M346" s="21">
        <v>6.6541699999999995E-2</v>
      </c>
      <c r="N346">
        <v>377</v>
      </c>
      <c r="O346">
        <v>2366</v>
      </c>
      <c r="P346">
        <v>2743</v>
      </c>
      <c r="AB346" s="21"/>
    </row>
    <row r="347" spans="1:28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 t="s">
        <v>660</v>
      </c>
      <c r="K347" t="s">
        <v>661</v>
      </c>
      <c r="L347" s="21">
        <v>0.67083300000000001</v>
      </c>
      <c r="M347" s="21">
        <v>6.3450000000000006E-2</v>
      </c>
      <c r="N347">
        <v>143</v>
      </c>
      <c r="O347">
        <v>3167</v>
      </c>
      <c r="P347">
        <v>3310</v>
      </c>
      <c r="AB347" s="21"/>
    </row>
    <row r="348" spans="1:28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 t="s">
        <v>134</v>
      </c>
      <c r="K348" t="s">
        <v>662</v>
      </c>
      <c r="L348" s="21">
        <v>0.59</v>
      </c>
      <c r="M348" s="21">
        <v>0.14055000000000001</v>
      </c>
      <c r="N348">
        <v>155</v>
      </c>
      <c r="O348">
        <v>3368</v>
      </c>
      <c r="P348">
        <v>3523</v>
      </c>
      <c r="AB348" s="21"/>
    </row>
    <row r="349" spans="1:28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 t="s">
        <v>663</v>
      </c>
      <c r="K349" t="s">
        <v>664</v>
      </c>
      <c r="L349" s="21">
        <v>0.66374999999999995</v>
      </c>
      <c r="M349" s="21">
        <v>6.09583E-2</v>
      </c>
      <c r="N349">
        <v>178</v>
      </c>
      <c r="O349">
        <v>3562</v>
      </c>
      <c r="P349">
        <v>3740</v>
      </c>
      <c r="AB349" s="21"/>
    </row>
    <row r="350" spans="1:28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 t="s">
        <v>573</v>
      </c>
      <c r="K350" t="s">
        <v>665</v>
      </c>
      <c r="L350" s="21">
        <v>0.63416700000000004</v>
      </c>
      <c r="M350" s="21">
        <v>0.268042</v>
      </c>
      <c r="N350">
        <v>181</v>
      </c>
      <c r="O350">
        <v>3528</v>
      </c>
      <c r="P350">
        <v>3709</v>
      </c>
      <c r="AB350" s="21"/>
    </row>
    <row r="351" spans="1:28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 t="s">
        <v>631</v>
      </c>
      <c r="K351" t="s">
        <v>666</v>
      </c>
      <c r="L351" s="21">
        <v>0.500417</v>
      </c>
      <c r="M351" s="21">
        <v>0.260575</v>
      </c>
      <c r="N351">
        <v>178</v>
      </c>
      <c r="O351">
        <v>3399</v>
      </c>
      <c r="P351">
        <v>3577</v>
      </c>
      <c r="AB351" s="21"/>
    </row>
    <row r="352" spans="1:28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 t="s">
        <v>667</v>
      </c>
      <c r="K352" t="s">
        <v>668</v>
      </c>
      <c r="L352" s="21">
        <v>0.56083300000000003</v>
      </c>
      <c r="M352" s="21">
        <v>0.24316699999999999</v>
      </c>
      <c r="N352">
        <v>275</v>
      </c>
      <c r="O352">
        <v>2464</v>
      </c>
      <c r="P352">
        <v>2739</v>
      </c>
      <c r="AB352" s="21"/>
    </row>
    <row r="353" spans="1:28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 t="s">
        <v>660</v>
      </c>
      <c r="K353" t="s">
        <v>670</v>
      </c>
      <c r="L353" s="21">
        <v>0.58625000000000005</v>
      </c>
      <c r="M353" s="21">
        <v>0.16977900000000001</v>
      </c>
      <c r="N353">
        <v>220</v>
      </c>
      <c r="O353">
        <v>2211</v>
      </c>
      <c r="P353">
        <v>2431</v>
      </c>
      <c r="AB353" s="21"/>
    </row>
    <row r="354" spans="1:28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 t="s">
        <v>671</v>
      </c>
      <c r="K354" t="s">
        <v>672</v>
      </c>
      <c r="L354" s="21">
        <v>0.63749999999999996</v>
      </c>
      <c r="M354" s="21">
        <v>0.17289599999999999</v>
      </c>
      <c r="N354">
        <v>260</v>
      </c>
      <c r="O354">
        <v>3143</v>
      </c>
      <c r="P354">
        <v>3403</v>
      </c>
      <c r="AB354" s="21"/>
    </row>
    <row r="355" spans="1:28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 t="s">
        <v>647</v>
      </c>
      <c r="K355" t="s">
        <v>673</v>
      </c>
      <c r="L355" s="21">
        <v>0.59541699999999997</v>
      </c>
      <c r="M355" s="21">
        <v>6.1570800000000002E-2</v>
      </c>
      <c r="N355">
        <v>216</v>
      </c>
      <c r="O355">
        <v>3534</v>
      </c>
      <c r="P355">
        <v>3750</v>
      </c>
      <c r="AB355" s="21"/>
    </row>
    <row r="356" spans="1:28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 t="s">
        <v>674</v>
      </c>
      <c r="K356" t="s">
        <v>675</v>
      </c>
      <c r="L356" s="21">
        <v>0.85833300000000001</v>
      </c>
      <c r="M356" s="21">
        <v>0.22140000000000001</v>
      </c>
      <c r="N356">
        <v>107</v>
      </c>
      <c r="O356">
        <v>2553</v>
      </c>
      <c r="P356">
        <v>2660</v>
      </c>
      <c r="AB356" s="21"/>
    </row>
    <row r="357" spans="1:28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 t="s">
        <v>676</v>
      </c>
      <c r="K357" t="s">
        <v>677</v>
      </c>
      <c r="L357" s="21">
        <v>0.75749999999999995</v>
      </c>
      <c r="M357" s="21">
        <v>4.7274999999999998E-2</v>
      </c>
      <c r="N357">
        <v>227</v>
      </c>
      <c r="O357">
        <v>2841</v>
      </c>
      <c r="P357">
        <v>3068</v>
      </c>
      <c r="AB357" s="21"/>
    </row>
    <row r="358" spans="1:28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 t="s">
        <v>629</v>
      </c>
      <c r="K358" t="s">
        <v>678</v>
      </c>
      <c r="L358" s="21">
        <v>0.68625000000000003</v>
      </c>
      <c r="M358" s="21">
        <v>0.27424599999999999</v>
      </c>
      <c r="N358">
        <v>163</v>
      </c>
      <c r="O358">
        <v>2046</v>
      </c>
      <c r="P358">
        <v>2209</v>
      </c>
      <c r="AB358" s="21"/>
    </row>
    <row r="359" spans="1:28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 t="s">
        <v>197</v>
      </c>
      <c r="K359" t="s">
        <v>679</v>
      </c>
      <c r="L359" s="21">
        <v>0.54249999999999998</v>
      </c>
      <c r="M359" s="21">
        <v>0.190304</v>
      </c>
      <c r="N359">
        <v>155</v>
      </c>
      <c r="O359">
        <v>856</v>
      </c>
      <c r="P359">
        <v>1011</v>
      </c>
      <c r="AB359" s="21"/>
    </row>
    <row r="360" spans="1:28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 t="s">
        <v>680</v>
      </c>
      <c r="K360" t="s">
        <v>681</v>
      </c>
      <c r="L360" s="21">
        <v>0.68130400000000002</v>
      </c>
      <c r="M360" s="21">
        <v>0.15509100000000001</v>
      </c>
      <c r="N360">
        <v>303</v>
      </c>
      <c r="O360">
        <v>451</v>
      </c>
      <c r="P360">
        <v>754</v>
      </c>
      <c r="AB360" s="21"/>
    </row>
    <row r="361" spans="1:28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 t="s">
        <v>682</v>
      </c>
      <c r="K361" t="s">
        <v>683</v>
      </c>
      <c r="L361" s="21">
        <v>0.50695699999999999</v>
      </c>
      <c r="M361" s="21">
        <v>0.23946500000000001</v>
      </c>
      <c r="N361">
        <v>430</v>
      </c>
      <c r="O361">
        <v>887</v>
      </c>
      <c r="P361">
        <v>1317</v>
      </c>
      <c r="AB361" s="21"/>
    </row>
    <row r="362" spans="1:28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 t="s">
        <v>638</v>
      </c>
      <c r="K362" t="s">
        <v>684</v>
      </c>
      <c r="L362" s="21">
        <v>0.76249999999999996</v>
      </c>
      <c r="M362" s="21">
        <v>0.18845000000000001</v>
      </c>
      <c r="N362">
        <v>103</v>
      </c>
      <c r="O362">
        <v>1059</v>
      </c>
      <c r="P362">
        <v>1162</v>
      </c>
      <c r="AB362" s="21"/>
    </row>
    <row r="363" spans="1:28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 t="s">
        <v>685</v>
      </c>
      <c r="K363" t="s">
        <v>686</v>
      </c>
      <c r="L363" s="21">
        <v>0.50391300000000006</v>
      </c>
      <c r="M363" s="21">
        <v>0.29396099999999997</v>
      </c>
      <c r="N363">
        <v>255</v>
      </c>
      <c r="O363">
        <v>2047</v>
      </c>
      <c r="P363">
        <v>2302</v>
      </c>
      <c r="AB363" s="21"/>
    </row>
    <row r="364" spans="1:28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 t="s">
        <v>687</v>
      </c>
      <c r="K364" t="s">
        <v>688</v>
      </c>
      <c r="L364" s="21">
        <v>0.57416699999999998</v>
      </c>
      <c r="M364" s="21">
        <v>0.119412</v>
      </c>
      <c r="N364">
        <v>254</v>
      </c>
      <c r="O364">
        <v>2169</v>
      </c>
      <c r="P364">
        <v>2423</v>
      </c>
      <c r="AB364" s="21"/>
    </row>
    <row r="365" spans="1:28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 t="s">
        <v>689</v>
      </c>
      <c r="K365" t="s">
        <v>582</v>
      </c>
      <c r="L365" s="21">
        <v>0.63666699999999998</v>
      </c>
      <c r="M365" s="21">
        <v>0.13433700000000001</v>
      </c>
      <c r="N365">
        <v>491</v>
      </c>
      <c r="O365">
        <v>2508</v>
      </c>
      <c r="P365">
        <v>2999</v>
      </c>
      <c r="AB365" s="21"/>
    </row>
    <row r="366" spans="1:28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 t="s">
        <v>539</v>
      </c>
      <c r="K366" t="s">
        <v>690</v>
      </c>
      <c r="L366" s="21">
        <v>0.61583299999999996</v>
      </c>
      <c r="M366" s="21">
        <v>0.22015399999999999</v>
      </c>
      <c r="N366">
        <v>665</v>
      </c>
      <c r="O366">
        <v>1820</v>
      </c>
      <c r="P366">
        <v>2485</v>
      </c>
      <c r="AB366" s="21"/>
    </row>
    <row r="367" spans="1:28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 t="s">
        <v>691</v>
      </c>
      <c r="K367" t="s">
        <v>692</v>
      </c>
      <c r="L367" s="21">
        <v>0.6925</v>
      </c>
      <c r="M367" s="21">
        <v>0.192167</v>
      </c>
      <c r="N367">
        <v>686</v>
      </c>
      <c r="O367">
        <v>1608</v>
      </c>
      <c r="P367">
        <v>2294</v>
      </c>
      <c r="AB367" s="21"/>
    </row>
    <row r="368" spans="1:28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 t="s">
        <v>693</v>
      </c>
      <c r="K368" t="s">
        <v>694</v>
      </c>
      <c r="L368" s="21">
        <v>0.38130399999999998</v>
      </c>
      <c r="M368" s="21">
        <v>0.32966499999999999</v>
      </c>
      <c r="N368">
        <v>244</v>
      </c>
      <c r="O368">
        <v>1707</v>
      </c>
      <c r="P368">
        <v>1951</v>
      </c>
      <c r="AB368" s="21"/>
    </row>
    <row r="369" spans="1:28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 t="s">
        <v>695</v>
      </c>
      <c r="K369" t="s">
        <v>696</v>
      </c>
      <c r="L369" s="21">
        <v>0.44124999999999998</v>
      </c>
      <c r="M369" s="21">
        <v>0.36567100000000002</v>
      </c>
      <c r="N369">
        <v>89</v>
      </c>
      <c r="O369">
        <v>2147</v>
      </c>
      <c r="P369">
        <v>2236</v>
      </c>
      <c r="AB369" s="21"/>
    </row>
    <row r="370" spans="1:28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 t="s">
        <v>697</v>
      </c>
      <c r="K370" t="s">
        <v>698</v>
      </c>
      <c r="L370" s="21">
        <v>0.41458299999999998</v>
      </c>
      <c r="M370" s="21">
        <v>0.1847</v>
      </c>
      <c r="N370">
        <v>95</v>
      </c>
      <c r="O370">
        <v>2273</v>
      </c>
      <c r="P370">
        <v>2368</v>
      </c>
      <c r="AB370" s="21"/>
    </row>
    <row r="371" spans="1:28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 t="s">
        <v>191</v>
      </c>
      <c r="K371" t="s">
        <v>699</v>
      </c>
      <c r="L371" s="21">
        <v>0.52416700000000005</v>
      </c>
      <c r="M371" s="21">
        <v>0.12998699999999999</v>
      </c>
      <c r="N371">
        <v>140</v>
      </c>
      <c r="O371">
        <v>3132</v>
      </c>
      <c r="P371">
        <v>3272</v>
      </c>
      <c r="AB371" s="21"/>
    </row>
    <row r="372" spans="1:28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 t="s">
        <v>700</v>
      </c>
      <c r="K372" t="s">
        <v>701</v>
      </c>
      <c r="L372" s="21">
        <v>0.54208299999999998</v>
      </c>
      <c r="M372" s="21">
        <v>0.167908</v>
      </c>
      <c r="N372">
        <v>307</v>
      </c>
      <c r="O372">
        <v>3791</v>
      </c>
      <c r="P372">
        <v>4098</v>
      </c>
      <c r="AB372" s="21"/>
    </row>
    <row r="373" spans="1:28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 t="s">
        <v>702</v>
      </c>
      <c r="K373" t="s">
        <v>703</v>
      </c>
      <c r="L373" s="21">
        <v>0.531667</v>
      </c>
      <c r="M373" s="21">
        <v>0.174758</v>
      </c>
      <c r="N373">
        <v>1070</v>
      </c>
      <c r="O373">
        <v>3451</v>
      </c>
      <c r="P373">
        <v>4521</v>
      </c>
      <c r="AB373" s="21"/>
    </row>
    <row r="374" spans="1:28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 t="s">
        <v>705</v>
      </c>
      <c r="K374" t="s">
        <v>706</v>
      </c>
      <c r="L374" s="21">
        <v>0.46500000000000002</v>
      </c>
      <c r="M374" s="21">
        <v>0.19154199999999999</v>
      </c>
      <c r="N374">
        <v>599</v>
      </c>
      <c r="O374">
        <v>2826</v>
      </c>
      <c r="P374">
        <v>3425</v>
      </c>
      <c r="AB374" s="21"/>
    </row>
    <row r="375" spans="1:28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 t="s">
        <v>707</v>
      </c>
      <c r="K375" t="s">
        <v>708</v>
      </c>
      <c r="L375" s="21">
        <v>0.70166700000000004</v>
      </c>
      <c r="M375" s="21">
        <v>9.8900000000000002E-2</v>
      </c>
      <c r="N375">
        <v>106</v>
      </c>
      <c r="O375">
        <v>2270</v>
      </c>
      <c r="P375">
        <v>2376</v>
      </c>
      <c r="AB375" s="21"/>
    </row>
    <row r="376" spans="1:28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 t="s">
        <v>709</v>
      </c>
      <c r="K376" t="s">
        <v>710</v>
      </c>
      <c r="L376" s="21">
        <v>0.64652200000000004</v>
      </c>
      <c r="M376" s="21">
        <v>0.187552</v>
      </c>
      <c r="N376">
        <v>173</v>
      </c>
      <c r="O376">
        <v>3425</v>
      </c>
      <c r="P376">
        <v>3598</v>
      </c>
      <c r="AB376" s="21"/>
    </row>
    <row r="377" spans="1:28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 t="s">
        <v>620</v>
      </c>
      <c r="K377" t="s">
        <v>711</v>
      </c>
      <c r="L377" s="21">
        <v>0.84750000000000003</v>
      </c>
      <c r="M377" s="21">
        <v>0.131221</v>
      </c>
      <c r="N377">
        <v>92</v>
      </c>
      <c r="O377">
        <v>2085</v>
      </c>
      <c r="P377">
        <v>2177</v>
      </c>
      <c r="AB377" s="21"/>
    </row>
    <row r="378" spans="1:28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 t="s">
        <v>712</v>
      </c>
      <c r="K378" t="s">
        <v>713</v>
      </c>
      <c r="L378" s="21">
        <v>0.80291699999999999</v>
      </c>
      <c r="M378" s="21">
        <v>0.18096699999999999</v>
      </c>
      <c r="N378">
        <v>269</v>
      </c>
      <c r="O378">
        <v>3828</v>
      </c>
      <c r="P378">
        <v>4097</v>
      </c>
      <c r="AB378" s="21"/>
    </row>
    <row r="379" spans="1:28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 t="s">
        <v>620</v>
      </c>
      <c r="K379" t="s">
        <v>714</v>
      </c>
      <c r="L379" s="21">
        <v>0.50749999999999995</v>
      </c>
      <c r="M379" s="21">
        <v>0.378108</v>
      </c>
      <c r="N379">
        <v>174</v>
      </c>
      <c r="O379">
        <v>3040</v>
      </c>
      <c r="P379">
        <v>3214</v>
      </c>
      <c r="AB379" s="21"/>
    </row>
    <row r="380" spans="1:28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 t="s">
        <v>715</v>
      </c>
      <c r="K380" t="s">
        <v>716</v>
      </c>
      <c r="L380" s="21">
        <v>0.45750000000000002</v>
      </c>
      <c r="M380" s="21">
        <v>0.18718299999999999</v>
      </c>
      <c r="N380">
        <v>333</v>
      </c>
      <c r="O380">
        <v>2160</v>
      </c>
      <c r="P380">
        <v>2493</v>
      </c>
      <c r="AB380" s="21"/>
    </row>
    <row r="381" spans="1:28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 t="s">
        <v>718</v>
      </c>
      <c r="K381" t="s">
        <v>719</v>
      </c>
      <c r="L381" s="21">
        <v>0.41916700000000001</v>
      </c>
      <c r="M381" s="21">
        <v>0.25125799999999998</v>
      </c>
      <c r="N381">
        <v>284</v>
      </c>
      <c r="O381">
        <v>2027</v>
      </c>
      <c r="P381">
        <v>2311</v>
      </c>
      <c r="AB381" s="21"/>
    </row>
    <row r="382" spans="1:28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 t="s">
        <v>720</v>
      </c>
      <c r="K382" t="s">
        <v>721</v>
      </c>
      <c r="L382" s="21">
        <v>0.52249999999999996</v>
      </c>
      <c r="M382" s="21">
        <v>0.23135800000000001</v>
      </c>
      <c r="N382">
        <v>217</v>
      </c>
      <c r="O382">
        <v>2081</v>
      </c>
      <c r="P382">
        <v>2298</v>
      </c>
      <c r="AB382" s="21"/>
    </row>
    <row r="383" spans="1:28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 t="s">
        <v>723</v>
      </c>
      <c r="K383" t="s">
        <v>724</v>
      </c>
      <c r="L383" s="21">
        <v>0.71608700000000003</v>
      </c>
      <c r="M383" s="21">
        <v>0.34913</v>
      </c>
      <c r="N383">
        <v>127</v>
      </c>
      <c r="O383">
        <v>2808</v>
      </c>
      <c r="P383">
        <v>2935</v>
      </c>
      <c r="AB383" s="21"/>
    </row>
    <row r="384" spans="1:28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 t="s">
        <v>124</v>
      </c>
      <c r="K384" t="s">
        <v>725</v>
      </c>
      <c r="L384" s="21">
        <v>0.44333299999999998</v>
      </c>
      <c r="M384" s="21">
        <v>0.41542899999999999</v>
      </c>
      <c r="N384">
        <v>109</v>
      </c>
      <c r="O384">
        <v>3267</v>
      </c>
      <c r="P384">
        <v>3376</v>
      </c>
      <c r="AB384" s="21"/>
    </row>
    <row r="385" spans="1:28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 t="s">
        <v>720</v>
      </c>
      <c r="K385" t="s">
        <v>726</v>
      </c>
      <c r="L385" s="21">
        <v>0.4975</v>
      </c>
      <c r="M385" s="21">
        <v>0.22015799999999999</v>
      </c>
      <c r="N385">
        <v>130</v>
      </c>
      <c r="O385">
        <v>3162</v>
      </c>
      <c r="P385">
        <v>3292</v>
      </c>
      <c r="AB385" s="21"/>
    </row>
    <row r="386" spans="1:28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 t="s">
        <v>70</v>
      </c>
      <c r="K386" t="s">
        <v>727</v>
      </c>
      <c r="L386" s="21">
        <v>0.45</v>
      </c>
      <c r="M386" s="21">
        <v>0.20275000000000001</v>
      </c>
      <c r="N386">
        <v>115</v>
      </c>
      <c r="O386">
        <v>3048</v>
      </c>
      <c r="P386">
        <v>3163</v>
      </c>
      <c r="AB386" s="21"/>
    </row>
    <row r="387" spans="1:28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 t="s">
        <v>728</v>
      </c>
      <c r="K387" t="s">
        <v>729</v>
      </c>
      <c r="L387" s="21">
        <v>0.83125000000000004</v>
      </c>
      <c r="M387" s="21">
        <v>0.22264200000000001</v>
      </c>
      <c r="N387">
        <v>67</v>
      </c>
      <c r="O387">
        <v>1234</v>
      </c>
      <c r="P387">
        <v>1301</v>
      </c>
      <c r="AB387" s="21"/>
    </row>
    <row r="388" spans="1:28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 t="s">
        <v>730</v>
      </c>
      <c r="K388" t="s">
        <v>731</v>
      </c>
      <c r="L388" s="21">
        <v>0.79625000000000001</v>
      </c>
      <c r="M388" s="21">
        <v>0.19963800000000001</v>
      </c>
      <c r="N388">
        <v>196</v>
      </c>
      <c r="O388">
        <v>1781</v>
      </c>
      <c r="P388">
        <v>1977</v>
      </c>
      <c r="AB388" s="21"/>
    </row>
    <row r="389" spans="1:28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 t="s">
        <v>732</v>
      </c>
      <c r="K389" t="s">
        <v>89</v>
      </c>
      <c r="L389" s="21">
        <v>0.91125</v>
      </c>
      <c r="M389" s="21">
        <v>0.110708</v>
      </c>
      <c r="N389">
        <v>145</v>
      </c>
      <c r="O389">
        <v>2287</v>
      </c>
      <c r="P389">
        <v>2432</v>
      </c>
      <c r="AB389" s="21"/>
    </row>
    <row r="390" spans="1:28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 t="s">
        <v>218</v>
      </c>
      <c r="K390" t="s">
        <v>733</v>
      </c>
      <c r="L390" s="21">
        <v>0.83583300000000005</v>
      </c>
      <c r="M390" s="21">
        <v>0.123767</v>
      </c>
      <c r="N390">
        <v>439</v>
      </c>
      <c r="O390">
        <v>3900</v>
      </c>
      <c r="P390">
        <v>4339</v>
      </c>
      <c r="AB390" s="21"/>
    </row>
    <row r="391" spans="1:28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 t="s">
        <v>734</v>
      </c>
      <c r="K391" t="s">
        <v>735</v>
      </c>
      <c r="L391" s="21">
        <v>0.64375000000000004</v>
      </c>
      <c r="M391" s="21">
        <v>0.16107099999999999</v>
      </c>
      <c r="N391">
        <v>467</v>
      </c>
      <c r="O391">
        <v>3803</v>
      </c>
      <c r="P391">
        <v>4270</v>
      </c>
      <c r="AB391" s="21"/>
    </row>
    <row r="392" spans="1:28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 t="s">
        <v>618</v>
      </c>
      <c r="K392" t="s">
        <v>736</v>
      </c>
      <c r="L392" s="21">
        <v>0.76958300000000002</v>
      </c>
      <c r="M392" s="21">
        <v>7.3395799999999997E-2</v>
      </c>
      <c r="N392">
        <v>244</v>
      </c>
      <c r="O392">
        <v>3831</v>
      </c>
      <c r="P392">
        <v>4075</v>
      </c>
      <c r="AB392" s="21"/>
    </row>
    <row r="393" spans="1:28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 t="s">
        <v>737</v>
      </c>
      <c r="K393" t="s">
        <v>738</v>
      </c>
      <c r="L393" s="21">
        <v>0.74124999999999996</v>
      </c>
      <c r="M393" s="21">
        <v>0.342667</v>
      </c>
      <c r="N393">
        <v>269</v>
      </c>
      <c r="O393">
        <v>3187</v>
      </c>
      <c r="P393">
        <v>3456</v>
      </c>
      <c r="AB393" s="21"/>
    </row>
    <row r="394" spans="1:28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 t="s">
        <v>739</v>
      </c>
      <c r="K394" t="s">
        <v>740</v>
      </c>
      <c r="L394" s="21">
        <v>0.54333299999999995</v>
      </c>
      <c r="M394" s="21">
        <v>0.21082899999999999</v>
      </c>
      <c r="N394">
        <v>775</v>
      </c>
      <c r="O394">
        <v>3248</v>
      </c>
      <c r="P394">
        <v>4023</v>
      </c>
      <c r="AB394" s="21"/>
    </row>
    <row r="395" spans="1:28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 t="s">
        <v>134</v>
      </c>
      <c r="K395" t="s">
        <v>621</v>
      </c>
      <c r="L395" s="21">
        <v>0.31125000000000003</v>
      </c>
      <c r="M395" s="21">
        <v>0.24005000000000001</v>
      </c>
      <c r="N395">
        <v>558</v>
      </c>
      <c r="O395">
        <v>2685</v>
      </c>
      <c r="P395">
        <v>3243</v>
      </c>
      <c r="AB395" s="21"/>
    </row>
    <row r="396" spans="1:28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 t="s">
        <v>741</v>
      </c>
      <c r="K396" t="s">
        <v>742</v>
      </c>
      <c r="L396" s="21">
        <v>0.40083299999999999</v>
      </c>
      <c r="M396" s="21">
        <v>0.21579200000000001</v>
      </c>
      <c r="N396">
        <v>126</v>
      </c>
      <c r="O396">
        <v>3498</v>
      </c>
      <c r="P396">
        <v>3624</v>
      </c>
      <c r="AB396" s="21"/>
    </row>
    <row r="397" spans="1:28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 t="s">
        <v>743</v>
      </c>
      <c r="K397" t="s">
        <v>744</v>
      </c>
      <c r="L397" s="21">
        <v>0.41666700000000001</v>
      </c>
      <c r="M397" s="21">
        <v>0.26181700000000002</v>
      </c>
      <c r="N397">
        <v>324</v>
      </c>
      <c r="O397">
        <v>4185</v>
      </c>
      <c r="P397">
        <v>4509</v>
      </c>
      <c r="AB397" s="21"/>
    </row>
    <row r="398" spans="1:28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 t="s">
        <v>519</v>
      </c>
      <c r="K398" t="s">
        <v>745</v>
      </c>
      <c r="L398" s="21">
        <v>0.50791699999999995</v>
      </c>
      <c r="M398" s="21">
        <v>0.18906700000000001</v>
      </c>
      <c r="N398">
        <v>304</v>
      </c>
      <c r="O398">
        <v>4275</v>
      </c>
      <c r="P398">
        <v>4579</v>
      </c>
      <c r="AB398" s="21"/>
    </row>
    <row r="399" spans="1:28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 t="s">
        <v>120</v>
      </c>
      <c r="K399" t="s">
        <v>746</v>
      </c>
      <c r="L399" s="21">
        <v>0.67291699999999999</v>
      </c>
      <c r="M399" s="21">
        <v>0.18718699999999999</v>
      </c>
      <c r="N399">
        <v>190</v>
      </c>
      <c r="O399">
        <v>3571</v>
      </c>
      <c r="P399">
        <v>3761</v>
      </c>
      <c r="AB399" s="21"/>
    </row>
    <row r="400" spans="1:28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 t="s">
        <v>747</v>
      </c>
      <c r="K400" t="s">
        <v>748</v>
      </c>
      <c r="L400" s="21">
        <v>0.526667</v>
      </c>
      <c r="M400" s="21">
        <v>0.17849599999999999</v>
      </c>
      <c r="N400">
        <v>310</v>
      </c>
      <c r="O400">
        <v>3841</v>
      </c>
      <c r="P400">
        <v>4151</v>
      </c>
      <c r="AB400" s="21"/>
    </row>
    <row r="401" spans="1:28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 t="s">
        <v>188</v>
      </c>
      <c r="K401" t="s">
        <v>750</v>
      </c>
      <c r="L401" s="21">
        <v>0.77958300000000003</v>
      </c>
      <c r="M401" s="21">
        <v>0.121896</v>
      </c>
      <c r="N401">
        <v>384</v>
      </c>
      <c r="O401">
        <v>2448</v>
      </c>
      <c r="P401">
        <v>2832</v>
      </c>
      <c r="AB401" s="21"/>
    </row>
    <row r="402" spans="1:28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 t="s">
        <v>191</v>
      </c>
      <c r="K402" t="s">
        <v>751</v>
      </c>
      <c r="L402" s="21">
        <v>0.687917</v>
      </c>
      <c r="M402" s="21">
        <v>0.17599600000000001</v>
      </c>
      <c r="N402">
        <v>318</v>
      </c>
      <c r="O402">
        <v>2629</v>
      </c>
      <c r="P402">
        <v>2947</v>
      </c>
      <c r="AB402" s="21"/>
    </row>
    <row r="403" spans="1:28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 t="s">
        <v>752</v>
      </c>
      <c r="K403" t="s">
        <v>753</v>
      </c>
      <c r="L403" s="21">
        <v>0.622174</v>
      </c>
      <c r="M403" s="21">
        <v>0.15379999999999999</v>
      </c>
      <c r="N403">
        <v>206</v>
      </c>
      <c r="O403">
        <v>3578</v>
      </c>
      <c r="P403">
        <v>3784</v>
      </c>
      <c r="AB403" s="21"/>
    </row>
    <row r="404" spans="1:28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 t="s">
        <v>329</v>
      </c>
      <c r="K404" t="s">
        <v>754</v>
      </c>
      <c r="L404" s="21">
        <v>0.49625000000000002</v>
      </c>
      <c r="M404" s="21">
        <v>0.14737900000000001</v>
      </c>
      <c r="N404">
        <v>199</v>
      </c>
      <c r="O404">
        <v>4176</v>
      </c>
      <c r="P404">
        <v>4375</v>
      </c>
      <c r="AB404" s="21"/>
    </row>
    <row r="405" spans="1:28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 t="s">
        <v>755</v>
      </c>
      <c r="K405" t="s">
        <v>756</v>
      </c>
      <c r="L405" s="21">
        <v>0.72291700000000003</v>
      </c>
      <c r="M405" s="21">
        <v>0.13372100000000001</v>
      </c>
      <c r="N405">
        <v>109</v>
      </c>
      <c r="O405">
        <v>2693</v>
      </c>
      <c r="P405">
        <v>2802</v>
      </c>
      <c r="AB405" s="21"/>
    </row>
    <row r="406" spans="1:28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 t="s">
        <v>757</v>
      </c>
      <c r="K406" t="s">
        <v>758</v>
      </c>
      <c r="L406" s="21">
        <v>0.562083</v>
      </c>
      <c r="M406" s="21">
        <v>0.19403699999999999</v>
      </c>
      <c r="N406">
        <v>163</v>
      </c>
      <c r="O406">
        <v>3667</v>
      </c>
      <c r="P406">
        <v>3830</v>
      </c>
      <c r="AB406" s="21"/>
    </row>
    <row r="407" spans="1:28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 t="s">
        <v>759</v>
      </c>
      <c r="K407" t="s">
        <v>760</v>
      </c>
      <c r="L407" s="21">
        <v>0.54</v>
      </c>
      <c r="M407" s="21">
        <v>0.11692900000000001</v>
      </c>
      <c r="N407">
        <v>227</v>
      </c>
      <c r="O407">
        <v>3604</v>
      </c>
      <c r="P407">
        <v>3831</v>
      </c>
      <c r="AB407" s="21"/>
    </row>
    <row r="408" spans="1:28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 t="s">
        <v>707</v>
      </c>
      <c r="K408" t="s">
        <v>761</v>
      </c>
      <c r="L408" s="21">
        <v>0.73124999999999996</v>
      </c>
      <c r="M408" s="21">
        <v>0.289796</v>
      </c>
      <c r="N408">
        <v>192</v>
      </c>
      <c r="O408">
        <v>1977</v>
      </c>
      <c r="P408">
        <v>2169</v>
      </c>
      <c r="AB408" s="21"/>
    </row>
    <row r="409" spans="1:28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 t="s">
        <v>762</v>
      </c>
      <c r="K409" t="s">
        <v>763</v>
      </c>
      <c r="L409" s="21">
        <v>0.46458300000000002</v>
      </c>
      <c r="M409" s="21">
        <v>0.40921200000000002</v>
      </c>
      <c r="N409">
        <v>73</v>
      </c>
      <c r="O409">
        <v>1456</v>
      </c>
      <c r="P409">
        <v>1529</v>
      </c>
      <c r="AB409" s="21"/>
    </row>
    <row r="410" spans="1:28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 t="s">
        <v>104</v>
      </c>
      <c r="K410" t="s">
        <v>584</v>
      </c>
      <c r="L410" s="21">
        <v>0.41125</v>
      </c>
      <c r="M410" s="21">
        <v>0.16728299999999999</v>
      </c>
      <c r="N410">
        <v>94</v>
      </c>
      <c r="O410">
        <v>3328</v>
      </c>
      <c r="P410">
        <v>3422</v>
      </c>
      <c r="AB410" s="21"/>
    </row>
    <row r="411" spans="1:28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 t="s">
        <v>585</v>
      </c>
      <c r="K411" t="s">
        <v>764</v>
      </c>
      <c r="L411" s="21">
        <v>0.50875000000000004</v>
      </c>
      <c r="M411" s="21">
        <v>0.141179</v>
      </c>
      <c r="N411">
        <v>135</v>
      </c>
      <c r="O411">
        <v>3787</v>
      </c>
      <c r="P411">
        <v>3922</v>
      </c>
      <c r="AB411" s="21"/>
    </row>
    <row r="412" spans="1:28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 t="s">
        <v>599</v>
      </c>
      <c r="K412" t="s">
        <v>765</v>
      </c>
      <c r="L412" s="21">
        <v>0.53125</v>
      </c>
      <c r="M412" s="21">
        <v>0.18160000000000001</v>
      </c>
      <c r="N412">
        <v>141</v>
      </c>
      <c r="O412">
        <v>4028</v>
      </c>
      <c r="P412">
        <v>4169</v>
      </c>
      <c r="AB412" s="21"/>
    </row>
    <row r="413" spans="1:28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 t="s">
        <v>766</v>
      </c>
      <c r="K413" t="s">
        <v>767</v>
      </c>
      <c r="L413" s="21">
        <v>0.75291699999999995</v>
      </c>
      <c r="M413" s="21">
        <v>9.1425000000000006E-2</v>
      </c>
      <c r="N413">
        <v>74</v>
      </c>
      <c r="O413">
        <v>2931</v>
      </c>
      <c r="P413">
        <v>3005</v>
      </c>
      <c r="AB413" s="21"/>
    </row>
    <row r="414" spans="1:28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 t="s">
        <v>768</v>
      </c>
      <c r="K414" t="s">
        <v>765</v>
      </c>
      <c r="L414" s="21">
        <v>0.63458300000000001</v>
      </c>
      <c r="M414" s="21">
        <v>0.205846</v>
      </c>
      <c r="N414">
        <v>349</v>
      </c>
      <c r="O414">
        <v>3805</v>
      </c>
      <c r="P414">
        <v>4154</v>
      </c>
      <c r="AB414" s="21"/>
    </row>
    <row r="415" spans="1:28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 t="s">
        <v>769</v>
      </c>
      <c r="K415" t="s">
        <v>770</v>
      </c>
      <c r="L415" s="21">
        <v>0.53458300000000003</v>
      </c>
      <c r="M415" s="21">
        <v>0.19092899999999999</v>
      </c>
      <c r="N415">
        <v>1435</v>
      </c>
      <c r="O415">
        <v>2883</v>
      </c>
      <c r="P415">
        <v>4318</v>
      </c>
      <c r="AB415" s="21"/>
    </row>
    <row r="416" spans="1:28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 t="s">
        <v>771</v>
      </c>
      <c r="K416" t="s">
        <v>772</v>
      </c>
      <c r="L416" s="21">
        <v>0.51583299999999999</v>
      </c>
      <c r="M416" s="21">
        <v>0.253112</v>
      </c>
      <c r="N416">
        <v>618</v>
      </c>
      <c r="O416">
        <v>2071</v>
      </c>
      <c r="P416">
        <v>2689</v>
      </c>
      <c r="AB416" s="21"/>
    </row>
    <row r="417" spans="1:28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 t="s">
        <v>771</v>
      </c>
      <c r="K417" t="s">
        <v>773</v>
      </c>
      <c r="L417" s="21">
        <v>0.507826</v>
      </c>
      <c r="M417" s="21">
        <v>0.22908300000000001</v>
      </c>
      <c r="N417">
        <v>502</v>
      </c>
      <c r="O417">
        <v>2627</v>
      </c>
      <c r="P417">
        <v>3129</v>
      </c>
      <c r="AB417" s="21"/>
    </row>
    <row r="418" spans="1:28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 t="s">
        <v>774</v>
      </c>
      <c r="K418" t="s">
        <v>775</v>
      </c>
      <c r="L418" s="21">
        <v>0.59434799999999999</v>
      </c>
      <c r="M418" s="21">
        <v>0.20571700000000001</v>
      </c>
      <c r="N418">
        <v>163</v>
      </c>
      <c r="O418">
        <v>3614</v>
      </c>
      <c r="P418">
        <v>3777</v>
      </c>
      <c r="AB418" s="21"/>
    </row>
    <row r="419" spans="1:28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 t="s">
        <v>776</v>
      </c>
      <c r="K419" t="s">
        <v>777</v>
      </c>
      <c r="L419" s="21">
        <v>0.56791700000000001</v>
      </c>
      <c r="M419" s="21">
        <v>0.23447100000000001</v>
      </c>
      <c r="N419">
        <v>394</v>
      </c>
      <c r="O419">
        <v>4379</v>
      </c>
      <c r="P419">
        <v>4773</v>
      </c>
      <c r="AB419" s="21"/>
    </row>
    <row r="420" spans="1:28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 t="s">
        <v>778</v>
      </c>
      <c r="K420" t="s">
        <v>779</v>
      </c>
      <c r="L420" s="21">
        <v>0.55458300000000005</v>
      </c>
      <c r="M420" s="21">
        <v>0.190913</v>
      </c>
      <c r="N420">
        <v>516</v>
      </c>
      <c r="O420">
        <v>4546</v>
      </c>
      <c r="P420">
        <v>5062</v>
      </c>
      <c r="AB420" s="21"/>
    </row>
    <row r="421" spans="1:28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 t="s">
        <v>780</v>
      </c>
      <c r="K421" t="s">
        <v>781</v>
      </c>
      <c r="L421" s="21">
        <v>0.73750000000000004</v>
      </c>
      <c r="M421" s="21">
        <v>0.237567</v>
      </c>
      <c r="N421">
        <v>246</v>
      </c>
      <c r="O421">
        <v>3241</v>
      </c>
      <c r="P421">
        <v>3487</v>
      </c>
      <c r="AB421" s="21"/>
    </row>
    <row r="422" spans="1:28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 t="s">
        <v>654</v>
      </c>
      <c r="K422" t="s">
        <v>782</v>
      </c>
      <c r="L422" s="21">
        <v>0.39583299999999999</v>
      </c>
      <c r="M422" s="21">
        <v>0.42164200000000002</v>
      </c>
      <c r="N422">
        <v>317</v>
      </c>
      <c r="O422">
        <v>2415</v>
      </c>
      <c r="P422">
        <v>2732</v>
      </c>
      <c r="AB422" s="21"/>
    </row>
    <row r="423" spans="1:28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 t="s">
        <v>783</v>
      </c>
      <c r="K423" t="s">
        <v>784</v>
      </c>
      <c r="L423" s="21">
        <v>0.41</v>
      </c>
      <c r="M423" s="21">
        <v>0.20522899999999999</v>
      </c>
      <c r="N423">
        <v>515</v>
      </c>
      <c r="O423">
        <v>2874</v>
      </c>
      <c r="P423">
        <v>3389</v>
      </c>
      <c r="AB423" s="21"/>
    </row>
    <row r="424" spans="1:28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 t="s">
        <v>785</v>
      </c>
      <c r="K424" t="s">
        <v>786</v>
      </c>
      <c r="L424" s="21">
        <v>0.49083300000000002</v>
      </c>
      <c r="M424" s="21">
        <v>0.26803300000000002</v>
      </c>
      <c r="N424">
        <v>253</v>
      </c>
      <c r="O424">
        <v>4069</v>
      </c>
      <c r="P424">
        <v>4322</v>
      </c>
      <c r="AB424" s="21"/>
    </row>
    <row r="425" spans="1:28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 t="s">
        <v>787</v>
      </c>
      <c r="K425" t="s">
        <v>788</v>
      </c>
      <c r="L425" s="21">
        <v>0.39583299999999999</v>
      </c>
      <c r="M425" s="21">
        <v>0.19341700000000001</v>
      </c>
      <c r="N425">
        <v>229</v>
      </c>
      <c r="O425">
        <v>4134</v>
      </c>
      <c r="P425">
        <v>4363</v>
      </c>
      <c r="AB425" s="21"/>
    </row>
    <row r="426" spans="1:28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 t="s">
        <v>789</v>
      </c>
      <c r="K426" t="s">
        <v>790</v>
      </c>
      <c r="L426" s="21">
        <v>0.80478300000000003</v>
      </c>
      <c r="M426" s="21">
        <v>0.179117</v>
      </c>
      <c r="N426">
        <v>65</v>
      </c>
      <c r="O426">
        <v>1769</v>
      </c>
      <c r="P426">
        <v>1834</v>
      </c>
      <c r="AB426" s="21"/>
    </row>
    <row r="427" spans="1:28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 t="s">
        <v>791</v>
      </c>
      <c r="K427" t="s">
        <v>792</v>
      </c>
      <c r="L427" s="21">
        <v>0.61541699999999999</v>
      </c>
      <c r="M427" s="21">
        <v>0.22698699999999999</v>
      </c>
      <c r="N427">
        <v>325</v>
      </c>
      <c r="O427">
        <v>4665</v>
      </c>
      <c r="P427">
        <v>4990</v>
      </c>
      <c r="AB427" s="21"/>
    </row>
    <row r="428" spans="1:28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 t="s">
        <v>793</v>
      </c>
      <c r="K428" t="s">
        <v>794</v>
      </c>
      <c r="L428" s="21">
        <v>0.65708299999999997</v>
      </c>
      <c r="M428" s="21">
        <v>0.14490400000000001</v>
      </c>
      <c r="N428">
        <v>246</v>
      </c>
      <c r="O428">
        <v>2948</v>
      </c>
      <c r="P428">
        <v>3194</v>
      </c>
      <c r="AB428" s="21"/>
    </row>
    <row r="429" spans="1:28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 t="s">
        <v>211</v>
      </c>
      <c r="K429" t="s">
        <v>795</v>
      </c>
      <c r="L429" s="21">
        <v>0.62124999999999997</v>
      </c>
      <c r="M429" s="21">
        <v>0.161079</v>
      </c>
      <c r="N429">
        <v>956</v>
      </c>
      <c r="O429">
        <v>3110</v>
      </c>
      <c r="P429">
        <v>4066</v>
      </c>
      <c r="AB429" s="21"/>
    </row>
    <row r="430" spans="1:28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 t="s">
        <v>796</v>
      </c>
      <c r="K430" t="s">
        <v>797</v>
      </c>
      <c r="L430" s="21">
        <v>0.403333</v>
      </c>
      <c r="M430" s="21">
        <v>0.33457100000000001</v>
      </c>
      <c r="N430">
        <v>710</v>
      </c>
      <c r="O430">
        <v>2713</v>
      </c>
      <c r="P430">
        <v>3423</v>
      </c>
      <c r="AB430" s="21"/>
    </row>
    <row r="431" spans="1:28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 t="s">
        <v>798</v>
      </c>
      <c r="K431" t="s">
        <v>799</v>
      </c>
      <c r="L431" s="21">
        <v>0.50624999999999998</v>
      </c>
      <c r="M431" s="21">
        <v>0.22885800000000001</v>
      </c>
      <c r="N431">
        <v>203</v>
      </c>
      <c r="O431">
        <v>3130</v>
      </c>
      <c r="P431">
        <v>3333</v>
      </c>
      <c r="AB431" s="21"/>
    </row>
    <row r="432" spans="1:28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 t="s">
        <v>667</v>
      </c>
      <c r="K432" t="s">
        <v>800</v>
      </c>
      <c r="L432" s="21">
        <v>0.45666699999999999</v>
      </c>
      <c r="M432" s="21">
        <v>0.200875</v>
      </c>
      <c r="N432">
        <v>221</v>
      </c>
      <c r="O432">
        <v>3735</v>
      </c>
      <c r="P432">
        <v>3956</v>
      </c>
      <c r="AB432" s="21"/>
    </row>
    <row r="433" spans="1:28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 t="s">
        <v>801</v>
      </c>
      <c r="K433" t="s">
        <v>802</v>
      </c>
      <c r="L433" s="21">
        <v>0.51333300000000004</v>
      </c>
      <c r="M433" s="21">
        <v>0.345779</v>
      </c>
      <c r="N433">
        <v>432</v>
      </c>
      <c r="O433">
        <v>4484</v>
      </c>
      <c r="P433">
        <v>4916</v>
      </c>
      <c r="AB433" s="21"/>
    </row>
    <row r="434" spans="1:28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 t="s">
        <v>803</v>
      </c>
      <c r="K434" t="s">
        <v>804</v>
      </c>
      <c r="L434" s="21">
        <v>0.5675</v>
      </c>
      <c r="M434" s="21">
        <v>0.44156299999999998</v>
      </c>
      <c r="N434">
        <v>486</v>
      </c>
      <c r="O434">
        <v>4896</v>
      </c>
      <c r="P434">
        <v>5382</v>
      </c>
      <c r="AB434" s="21"/>
    </row>
    <row r="435" spans="1:28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 t="s">
        <v>805</v>
      </c>
      <c r="K435" t="s">
        <v>806</v>
      </c>
      <c r="L435" s="21">
        <v>0.40708299999999997</v>
      </c>
      <c r="M435" s="21">
        <v>0.4148</v>
      </c>
      <c r="N435">
        <v>447</v>
      </c>
      <c r="O435">
        <v>4122</v>
      </c>
      <c r="P435">
        <v>4569</v>
      </c>
      <c r="AB435" s="21"/>
    </row>
    <row r="436" spans="1:28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 t="s">
        <v>807</v>
      </c>
      <c r="K436" t="s">
        <v>808</v>
      </c>
      <c r="L436" s="21">
        <v>0.35041699999999998</v>
      </c>
      <c r="M436" s="21">
        <v>0.22575000000000001</v>
      </c>
      <c r="N436">
        <v>968</v>
      </c>
      <c r="O436">
        <v>3150</v>
      </c>
      <c r="P436">
        <v>4118</v>
      </c>
      <c r="AB436" s="21"/>
    </row>
    <row r="437" spans="1:28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 t="s">
        <v>809</v>
      </c>
      <c r="K437" t="s">
        <v>810</v>
      </c>
      <c r="L437" s="21">
        <v>0.47695700000000002</v>
      </c>
      <c r="M437" s="21">
        <v>0.22258700000000001</v>
      </c>
      <c r="N437">
        <v>1658</v>
      </c>
      <c r="O437">
        <v>3253</v>
      </c>
      <c r="P437">
        <v>4911</v>
      </c>
      <c r="AB437" s="21"/>
    </row>
    <row r="438" spans="1:28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 t="s">
        <v>811</v>
      </c>
      <c r="K438" t="s">
        <v>812</v>
      </c>
      <c r="L438" s="21">
        <v>0.48916700000000002</v>
      </c>
      <c r="M438" s="21">
        <v>0.20771300000000001</v>
      </c>
      <c r="N438">
        <v>838</v>
      </c>
      <c r="O438">
        <v>4460</v>
      </c>
      <c r="P438">
        <v>5298</v>
      </c>
      <c r="AB438" s="21"/>
    </row>
    <row r="439" spans="1:28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 t="s">
        <v>813</v>
      </c>
      <c r="K439" t="s">
        <v>210</v>
      </c>
      <c r="L439" s="21">
        <v>0.61750000000000005</v>
      </c>
      <c r="M439" s="21">
        <v>0.23694999999999999</v>
      </c>
      <c r="N439">
        <v>762</v>
      </c>
      <c r="O439">
        <v>5085</v>
      </c>
      <c r="P439">
        <v>5847</v>
      </c>
      <c r="AB439" s="21"/>
    </row>
    <row r="440" spans="1:28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 t="s">
        <v>814</v>
      </c>
      <c r="K440" t="s">
        <v>815</v>
      </c>
      <c r="L440" s="21">
        <v>0.50708299999999995</v>
      </c>
      <c r="M440" s="21">
        <v>0.115062</v>
      </c>
      <c r="N440">
        <v>997</v>
      </c>
      <c r="O440">
        <v>5315</v>
      </c>
      <c r="P440">
        <v>6312</v>
      </c>
      <c r="AB440" s="21"/>
    </row>
    <row r="441" spans="1:28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 t="s">
        <v>816</v>
      </c>
      <c r="K441" t="s">
        <v>817</v>
      </c>
      <c r="L441" s="21">
        <v>0.57958299999999996</v>
      </c>
      <c r="M441" s="21">
        <v>0.14988299999999999</v>
      </c>
      <c r="N441">
        <v>1005</v>
      </c>
      <c r="O441">
        <v>5187</v>
      </c>
      <c r="P441">
        <v>6192</v>
      </c>
      <c r="AB441" s="21"/>
    </row>
    <row r="442" spans="1:28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 t="s">
        <v>116</v>
      </c>
      <c r="K442" t="s">
        <v>818</v>
      </c>
      <c r="L442" s="21">
        <v>0.84208300000000003</v>
      </c>
      <c r="M442" s="21">
        <v>0.113192</v>
      </c>
      <c r="N442">
        <v>548</v>
      </c>
      <c r="O442">
        <v>3830</v>
      </c>
      <c r="P442">
        <v>4378</v>
      </c>
      <c r="AB442" s="21"/>
    </row>
    <row r="443" spans="1:28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 t="s">
        <v>819</v>
      </c>
      <c r="K443" t="s">
        <v>820</v>
      </c>
      <c r="L443" s="21">
        <v>0.75583299999999998</v>
      </c>
      <c r="M443" s="21">
        <v>0.110704</v>
      </c>
      <c r="N443">
        <v>3155</v>
      </c>
      <c r="O443">
        <v>4681</v>
      </c>
      <c r="P443">
        <v>7836</v>
      </c>
      <c r="AB443" s="21"/>
    </row>
    <row r="444" spans="1:28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 t="s">
        <v>177</v>
      </c>
      <c r="K444" t="s">
        <v>822</v>
      </c>
      <c r="L444" s="21">
        <v>0.81</v>
      </c>
      <c r="M444" s="21">
        <v>0.126883</v>
      </c>
      <c r="N444">
        <v>2207</v>
      </c>
      <c r="O444">
        <v>3685</v>
      </c>
      <c r="P444">
        <v>5892</v>
      </c>
      <c r="AB444" s="21"/>
    </row>
    <row r="445" spans="1:28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 t="s">
        <v>823</v>
      </c>
      <c r="K445" t="s">
        <v>824</v>
      </c>
      <c r="L445" s="21">
        <v>0.72875000000000001</v>
      </c>
      <c r="M445" s="21">
        <v>0.16231699999999999</v>
      </c>
      <c r="N445">
        <v>982</v>
      </c>
      <c r="O445">
        <v>5171</v>
      </c>
      <c r="P445">
        <v>6153</v>
      </c>
      <c r="AB445" s="21"/>
    </row>
    <row r="446" spans="1:28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 t="s">
        <v>669</v>
      </c>
      <c r="K446" t="s">
        <v>825</v>
      </c>
      <c r="L446" s="21">
        <v>0.807917</v>
      </c>
      <c r="M446" s="21">
        <v>0.121271</v>
      </c>
      <c r="N446">
        <v>1051</v>
      </c>
      <c r="O446">
        <v>5042</v>
      </c>
      <c r="P446">
        <v>6093</v>
      </c>
      <c r="AB446" s="21"/>
    </row>
    <row r="447" spans="1:28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 t="s">
        <v>704</v>
      </c>
      <c r="K447" t="s">
        <v>826</v>
      </c>
      <c r="L447" s="21">
        <v>0.82125000000000004</v>
      </c>
      <c r="M447" s="21">
        <v>8.9558299999999993E-2</v>
      </c>
      <c r="N447">
        <v>1122</v>
      </c>
      <c r="O447">
        <v>5108</v>
      </c>
      <c r="P447">
        <v>6230</v>
      </c>
      <c r="AB447" s="21"/>
    </row>
    <row r="448" spans="1:28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 t="s">
        <v>827</v>
      </c>
      <c r="K448" t="s">
        <v>828</v>
      </c>
      <c r="L448" s="21">
        <v>0.83125000000000004</v>
      </c>
      <c r="M448" s="21">
        <v>0.117562</v>
      </c>
      <c r="N448">
        <v>1334</v>
      </c>
      <c r="O448">
        <v>5537</v>
      </c>
      <c r="P448">
        <v>6871</v>
      </c>
      <c r="AB448" s="21"/>
    </row>
    <row r="449" spans="1:28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 t="s">
        <v>829</v>
      </c>
      <c r="K449" t="s">
        <v>830</v>
      </c>
      <c r="L449" s="21">
        <v>0.69416699999999998</v>
      </c>
      <c r="M449" s="21">
        <v>0.1163</v>
      </c>
      <c r="N449">
        <v>2469</v>
      </c>
      <c r="O449">
        <v>5893</v>
      </c>
      <c r="P449">
        <v>8362</v>
      </c>
      <c r="AB449" s="21"/>
    </row>
    <row r="450" spans="1:28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 t="s">
        <v>224</v>
      </c>
      <c r="K450" t="s">
        <v>831</v>
      </c>
      <c r="L450" s="21">
        <v>0.88541700000000001</v>
      </c>
      <c r="M450" s="21">
        <v>0.19278300000000001</v>
      </c>
      <c r="N450">
        <v>1033</v>
      </c>
      <c r="O450">
        <v>2339</v>
      </c>
      <c r="P450">
        <v>3372</v>
      </c>
      <c r="AB450" s="21"/>
    </row>
    <row r="451" spans="1:28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 t="s">
        <v>214</v>
      </c>
      <c r="K451" t="s">
        <v>832</v>
      </c>
      <c r="L451" s="21">
        <v>0.88083299999999998</v>
      </c>
      <c r="M451" s="21">
        <v>0.220775</v>
      </c>
      <c r="N451">
        <v>1532</v>
      </c>
      <c r="O451">
        <v>3464</v>
      </c>
      <c r="P451">
        <v>4996</v>
      </c>
      <c r="AB451" s="21"/>
    </row>
    <row r="452" spans="1:28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 t="s">
        <v>833</v>
      </c>
      <c r="K452" t="s">
        <v>834</v>
      </c>
      <c r="L452" s="21">
        <v>0.47791699999999998</v>
      </c>
      <c r="M452" s="21">
        <v>0.38682100000000003</v>
      </c>
      <c r="N452">
        <v>795</v>
      </c>
      <c r="O452">
        <v>4763</v>
      </c>
      <c r="P452">
        <v>5558</v>
      </c>
      <c r="AB452" s="21"/>
    </row>
    <row r="453" spans="1:28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 t="s">
        <v>835</v>
      </c>
      <c r="K453" t="s">
        <v>836</v>
      </c>
      <c r="L453" s="21">
        <v>0.28999999999999998</v>
      </c>
      <c r="M453" s="21">
        <v>0.187192</v>
      </c>
      <c r="N453">
        <v>531</v>
      </c>
      <c r="O453">
        <v>4571</v>
      </c>
      <c r="P453">
        <v>5102</v>
      </c>
      <c r="AB453" s="21"/>
    </row>
    <row r="454" spans="1:28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 t="s">
        <v>544</v>
      </c>
      <c r="K454" t="s">
        <v>837</v>
      </c>
      <c r="L454" s="21">
        <v>0.48125000000000001</v>
      </c>
      <c r="M454" s="21">
        <v>0.29167100000000001</v>
      </c>
      <c r="N454">
        <v>674</v>
      </c>
      <c r="O454">
        <v>5024</v>
      </c>
      <c r="P454">
        <v>5698</v>
      </c>
      <c r="AB454" s="21"/>
    </row>
    <row r="455" spans="1:28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 t="s">
        <v>547</v>
      </c>
      <c r="K455" t="s">
        <v>838</v>
      </c>
      <c r="L455" s="21">
        <v>0.43916699999999997</v>
      </c>
      <c r="M455" s="21">
        <v>0.31964999999999999</v>
      </c>
      <c r="N455">
        <v>834</v>
      </c>
      <c r="O455">
        <v>5299</v>
      </c>
      <c r="P455">
        <v>6133</v>
      </c>
      <c r="AB455" s="21"/>
    </row>
    <row r="456" spans="1:28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 t="s">
        <v>691</v>
      </c>
      <c r="K456" t="s">
        <v>692</v>
      </c>
      <c r="L456" s="21">
        <v>0.58083300000000004</v>
      </c>
      <c r="M456" s="21">
        <v>0.138067</v>
      </c>
      <c r="N456">
        <v>796</v>
      </c>
      <c r="O456">
        <v>4663</v>
      </c>
      <c r="P456">
        <v>5459</v>
      </c>
      <c r="AB456" s="21"/>
    </row>
    <row r="457" spans="1:28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 t="s">
        <v>456</v>
      </c>
      <c r="K457" t="s">
        <v>840</v>
      </c>
      <c r="L457" s="21">
        <v>0.73833300000000002</v>
      </c>
      <c r="M457" s="21">
        <v>0.25061699999999998</v>
      </c>
      <c r="N457">
        <v>2301</v>
      </c>
      <c r="O457">
        <v>3934</v>
      </c>
      <c r="P457">
        <v>6235</v>
      </c>
      <c r="AB457" s="21"/>
    </row>
    <row r="458" spans="1:28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 t="s">
        <v>841</v>
      </c>
      <c r="K458" t="s">
        <v>842</v>
      </c>
      <c r="L458" s="21">
        <v>0.67625000000000002</v>
      </c>
      <c r="M458" s="21">
        <v>0.172267</v>
      </c>
      <c r="N458">
        <v>2347</v>
      </c>
      <c r="O458">
        <v>3694</v>
      </c>
      <c r="P458">
        <v>6041</v>
      </c>
      <c r="AB458" s="21"/>
    </row>
    <row r="459" spans="1:28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 t="s">
        <v>843</v>
      </c>
      <c r="K459" t="s">
        <v>844</v>
      </c>
      <c r="L459" s="21">
        <v>0.50434800000000002</v>
      </c>
      <c r="M459" s="21">
        <v>0.312139</v>
      </c>
      <c r="N459">
        <v>1208</v>
      </c>
      <c r="O459">
        <v>4728</v>
      </c>
      <c r="P459">
        <v>5936</v>
      </c>
      <c r="AB459" s="21"/>
    </row>
    <row r="460" spans="1:28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 t="s">
        <v>811</v>
      </c>
      <c r="K460" t="s">
        <v>845</v>
      </c>
      <c r="L460" s="21">
        <v>0.39666699999999999</v>
      </c>
      <c r="M460" s="21">
        <v>0.100133</v>
      </c>
      <c r="N460">
        <v>1348</v>
      </c>
      <c r="O460">
        <v>5424</v>
      </c>
      <c r="P460">
        <v>6772</v>
      </c>
      <c r="AB460" s="21"/>
    </row>
    <row r="461" spans="1:28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 t="s">
        <v>847</v>
      </c>
      <c r="K461" t="s">
        <v>848</v>
      </c>
      <c r="L461" s="21">
        <v>0.46958299999999997</v>
      </c>
      <c r="M461" s="21">
        <v>0.180975</v>
      </c>
      <c r="N461">
        <v>1058</v>
      </c>
      <c r="O461">
        <v>5378</v>
      </c>
      <c r="P461">
        <v>6436</v>
      </c>
      <c r="AB461" s="21"/>
    </row>
    <row r="462" spans="1:28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 t="s">
        <v>849</v>
      </c>
      <c r="K462" t="s">
        <v>850</v>
      </c>
      <c r="L462" s="21">
        <v>0.37416700000000003</v>
      </c>
      <c r="M462" s="21">
        <v>0.219529</v>
      </c>
      <c r="N462">
        <v>1192</v>
      </c>
      <c r="O462">
        <v>5265</v>
      </c>
      <c r="P462">
        <v>6457</v>
      </c>
      <c r="AB462" s="21"/>
    </row>
    <row r="463" spans="1:28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 t="s">
        <v>595</v>
      </c>
      <c r="K463" t="s">
        <v>852</v>
      </c>
      <c r="L463" s="21">
        <v>0.377083</v>
      </c>
      <c r="M463" s="21">
        <v>0.30038799999999999</v>
      </c>
      <c r="N463">
        <v>1807</v>
      </c>
      <c r="O463">
        <v>4653</v>
      </c>
      <c r="P463">
        <v>6460</v>
      </c>
      <c r="AB463" s="21"/>
    </row>
    <row r="464" spans="1:28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 t="s">
        <v>214</v>
      </c>
      <c r="K464" t="s">
        <v>853</v>
      </c>
      <c r="L464" s="21">
        <v>0.25416699999999998</v>
      </c>
      <c r="M464" s="21">
        <v>0.27487099999999998</v>
      </c>
      <c r="N464">
        <v>3252</v>
      </c>
      <c r="O464">
        <v>3605</v>
      </c>
      <c r="P464">
        <v>6857</v>
      </c>
      <c r="AB464" s="21"/>
    </row>
    <row r="465" spans="1:28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 t="s">
        <v>421</v>
      </c>
      <c r="K465" t="s">
        <v>854</v>
      </c>
      <c r="L465" s="21">
        <v>0.27583299999999999</v>
      </c>
      <c r="M465" s="21">
        <v>0.232596</v>
      </c>
      <c r="N465">
        <v>2230</v>
      </c>
      <c r="O465">
        <v>2939</v>
      </c>
      <c r="P465">
        <v>5169</v>
      </c>
      <c r="AB465" s="21"/>
    </row>
    <row r="466" spans="1:28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 t="s">
        <v>282</v>
      </c>
      <c r="K466" t="s">
        <v>855</v>
      </c>
      <c r="L466" s="21">
        <v>0.3175</v>
      </c>
      <c r="M466" s="21">
        <v>0.35819600000000001</v>
      </c>
      <c r="N466">
        <v>905</v>
      </c>
      <c r="O466">
        <v>4680</v>
      </c>
      <c r="P466">
        <v>5585</v>
      </c>
      <c r="AB466" s="21"/>
    </row>
    <row r="467" spans="1:28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 t="s">
        <v>230</v>
      </c>
      <c r="K467" t="s">
        <v>856</v>
      </c>
      <c r="L467" s="21">
        <v>0.435</v>
      </c>
      <c r="M467" s="21">
        <v>0.24937500000000001</v>
      </c>
      <c r="N467">
        <v>819</v>
      </c>
      <c r="O467">
        <v>5099</v>
      </c>
      <c r="P467">
        <v>5918</v>
      </c>
      <c r="AB467" s="21"/>
    </row>
    <row r="468" spans="1:28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 t="s">
        <v>857</v>
      </c>
      <c r="K468" t="s">
        <v>858</v>
      </c>
      <c r="L468" s="21">
        <v>0.46956500000000001</v>
      </c>
      <c r="M468" s="21">
        <v>0.29527399999999998</v>
      </c>
      <c r="N468">
        <v>482</v>
      </c>
      <c r="O468">
        <v>4380</v>
      </c>
      <c r="P468">
        <v>4862</v>
      </c>
      <c r="AB468" s="21"/>
    </row>
    <row r="469" spans="1:28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 t="s">
        <v>859</v>
      </c>
      <c r="K469" t="s">
        <v>860</v>
      </c>
      <c r="L469" s="21">
        <v>0.46625</v>
      </c>
      <c r="M469" s="21">
        <v>0.29042899999999999</v>
      </c>
      <c r="N469">
        <v>663</v>
      </c>
      <c r="O469">
        <v>4746</v>
      </c>
      <c r="P469">
        <v>5409</v>
      </c>
      <c r="AB469" s="21"/>
    </row>
    <row r="470" spans="1:28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 t="s">
        <v>861</v>
      </c>
      <c r="K470" t="s">
        <v>862</v>
      </c>
      <c r="L470" s="21">
        <v>0.408333</v>
      </c>
      <c r="M470" s="21">
        <v>0.155471</v>
      </c>
      <c r="N470">
        <v>1252</v>
      </c>
      <c r="O470">
        <v>5146</v>
      </c>
      <c r="P470">
        <v>6398</v>
      </c>
      <c r="AB470" s="21"/>
    </row>
    <row r="471" spans="1:28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 t="s">
        <v>190</v>
      </c>
      <c r="K471" t="s">
        <v>863</v>
      </c>
      <c r="L471" s="21">
        <v>0.50291699999999995</v>
      </c>
      <c r="M471" s="21">
        <v>0.190917</v>
      </c>
      <c r="N471">
        <v>2795</v>
      </c>
      <c r="O471">
        <v>4665</v>
      </c>
      <c r="P471">
        <v>7460</v>
      </c>
      <c r="AB471" s="21"/>
    </row>
    <row r="472" spans="1:28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 t="s">
        <v>252</v>
      </c>
      <c r="K472" t="s">
        <v>864</v>
      </c>
      <c r="L472" s="21">
        <v>0.50791699999999995</v>
      </c>
      <c r="M472" s="21">
        <v>0.225129</v>
      </c>
      <c r="N472">
        <v>2846</v>
      </c>
      <c r="O472">
        <v>4286</v>
      </c>
      <c r="P472">
        <v>7132</v>
      </c>
      <c r="AB472" s="21"/>
    </row>
    <row r="473" spans="1:28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 t="s">
        <v>865</v>
      </c>
      <c r="K473" t="s">
        <v>866</v>
      </c>
      <c r="L473" s="21">
        <v>0.56166700000000003</v>
      </c>
      <c r="M473" s="21">
        <v>0.284829</v>
      </c>
      <c r="N473">
        <v>1198</v>
      </c>
      <c r="O473">
        <v>5172</v>
      </c>
      <c r="P473">
        <v>6370</v>
      </c>
      <c r="AB473" s="21"/>
    </row>
    <row r="474" spans="1:28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 t="s">
        <v>867</v>
      </c>
      <c r="K474" t="s">
        <v>868</v>
      </c>
      <c r="L474" s="21">
        <v>0.39041700000000001</v>
      </c>
      <c r="M474" s="21">
        <v>0.27362900000000001</v>
      </c>
      <c r="N474">
        <v>989</v>
      </c>
      <c r="O474">
        <v>5702</v>
      </c>
      <c r="P474">
        <v>6691</v>
      </c>
      <c r="AB474" s="21"/>
    </row>
    <row r="475" spans="1:28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 t="s">
        <v>576</v>
      </c>
      <c r="K475" t="s">
        <v>869</v>
      </c>
      <c r="L475" s="21">
        <v>0.56916699999999998</v>
      </c>
      <c r="M475" s="21">
        <v>0.16791200000000001</v>
      </c>
      <c r="N475">
        <v>347</v>
      </c>
      <c r="O475">
        <v>4020</v>
      </c>
      <c r="P475">
        <v>4367</v>
      </c>
      <c r="AB475" s="21"/>
    </row>
    <row r="476" spans="1:28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 t="s">
        <v>870</v>
      </c>
      <c r="K476" t="s">
        <v>871</v>
      </c>
      <c r="L476" s="21">
        <v>0.61250000000000004</v>
      </c>
      <c r="M476" s="21">
        <v>6.5929199999999993E-2</v>
      </c>
      <c r="N476">
        <v>846</v>
      </c>
      <c r="O476">
        <v>5719</v>
      </c>
      <c r="P476">
        <v>6565</v>
      </c>
      <c r="AB476" s="21"/>
    </row>
    <row r="477" spans="1:28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 t="s">
        <v>749</v>
      </c>
      <c r="K477" t="s">
        <v>873</v>
      </c>
      <c r="L477" s="21">
        <v>0.69458299999999995</v>
      </c>
      <c r="M477" s="21">
        <v>0.149871</v>
      </c>
      <c r="N477">
        <v>1340</v>
      </c>
      <c r="O477">
        <v>5950</v>
      </c>
      <c r="P477">
        <v>7290</v>
      </c>
      <c r="AB477" s="21"/>
    </row>
    <row r="478" spans="1:28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 t="s">
        <v>874</v>
      </c>
      <c r="K478" t="s">
        <v>875</v>
      </c>
      <c r="L478" s="21">
        <v>0.682917</v>
      </c>
      <c r="M478" s="21">
        <v>0.28358699999999998</v>
      </c>
      <c r="N478">
        <v>2541</v>
      </c>
      <c r="O478">
        <v>4083</v>
      </c>
      <c r="P478">
        <v>6624</v>
      </c>
      <c r="AB478" s="21"/>
    </row>
    <row r="479" spans="1:28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 t="s">
        <v>846</v>
      </c>
      <c r="K479" t="s">
        <v>876</v>
      </c>
      <c r="L479" s="21">
        <v>0.83541699999999997</v>
      </c>
      <c r="M479" s="21">
        <v>0.34454600000000002</v>
      </c>
      <c r="N479">
        <v>120</v>
      </c>
      <c r="O479">
        <v>907</v>
      </c>
      <c r="P479">
        <v>1027</v>
      </c>
      <c r="AB479" s="21"/>
    </row>
    <row r="480" spans="1:28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 t="s">
        <v>877</v>
      </c>
      <c r="K480" t="s">
        <v>878</v>
      </c>
      <c r="L480" s="21">
        <v>0.76666699999999999</v>
      </c>
      <c r="M480" s="21">
        <v>0.30349599999999999</v>
      </c>
      <c r="N480">
        <v>195</v>
      </c>
      <c r="O480">
        <v>3019</v>
      </c>
      <c r="P480">
        <v>3214</v>
      </c>
      <c r="AB480" s="21"/>
    </row>
    <row r="481" spans="1:28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 t="s">
        <v>879</v>
      </c>
      <c r="K481" t="s">
        <v>880</v>
      </c>
      <c r="L481" s="21">
        <v>0.45416699999999999</v>
      </c>
      <c r="M481" s="21">
        <v>0.24938299999999999</v>
      </c>
      <c r="N481">
        <v>518</v>
      </c>
      <c r="O481">
        <v>5115</v>
      </c>
      <c r="P481">
        <v>5633</v>
      </c>
      <c r="AB481" s="21"/>
    </row>
    <row r="482" spans="1:28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 t="s">
        <v>881</v>
      </c>
      <c r="K482" t="s">
        <v>882</v>
      </c>
      <c r="L482" s="21">
        <v>0.42791699999999999</v>
      </c>
      <c r="M482" s="21">
        <v>0.11879199999999999</v>
      </c>
      <c r="N482">
        <v>655</v>
      </c>
      <c r="O482">
        <v>5541</v>
      </c>
      <c r="P482">
        <v>6196</v>
      </c>
      <c r="AB482" s="21"/>
    </row>
    <row r="483" spans="1:28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 t="s">
        <v>870</v>
      </c>
      <c r="K483" t="s">
        <v>883</v>
      </c>
      <c r="L483" s="21">
        <v>0.75666699999999998</v>
      </c>
      <c r="M483" s="21">
        <v>0.176625</v>
      </c>
      <c r="N483">
        <v>475</v>
      </c>
      <c r="O483">
        <v>4551</v>
      </c>
      <c r="P483">
        <v>5026</v>
      </c>
      <c r="AB483" s="21"/>
    </row>
    <row r="484" spans="1:28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 t="s">
        <v>717</v>
      </c>
      <c r="K484" t="s">
        <v>884</v>
      </c>
      <c r="L484" s="21">
        <v>0.40083299999999999</v>
      </c>
      <c r="M484" s="21">
        <v>0.34763300000000003</v>
      </c>
      <c r="N484">
        <v>1014</v>
      </c>
      <c r="O484">
        <v>5219</v>
      </c>
      <c r="P484">
        <v>6233</v>
      </c>
      <c r="AB484" s="21"/>
    </row>
    <row r="485" spans="1:28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 t="s">
        <v>885</v>
      </c>
      <c r="K485" t="s">
        <v>886</v>
      </c>
      <c r="L485" s="21">
        <v>0.48958299999999999</v>
      </c>
      <c r="M485" s="21">
        <v>0.12997500000000001</v>
      </c>
      <c r="N485">
        <v>1120</v>
      </c>
      <c r="O485">
        <v>3100</v>
      </c>
      <c r="P485">
        <v>4220</v>
      </c>
      <c r="AB485" s="21"/>
    </row>
    <row r="486" spans="1:28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 t="s">
        <v>613</v>
      </c>
      <c r="K486" t="s">
        <v>249</v>
      </c>
      <c r="L486" s="21">
        <v>0.58708300000000002</v>
      </c>
      <c r="M486" s="21">
        <v>0.116908</v>
      </c>
      <c r="N486">
        <v>2229</v>
      </c>
      <c r="O486">
        <v>4075</v>
      </c>
      <c r="P486">
        <v>6304</v>
      </c>
      <c r="AB486" s="21"/>
    </row>
    <row r="487" spans="1:28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 t="s">
        <v>887</v>
      </c>
      <c r="K487" t="s">
        <v>888</v>
      </c>
      <c r="L487" s="21">
        <v>0.56999999999999995</v>
      </c>
      <c r="M487" s="21">
        <v>0.17163800000000001</v>
      </c>
      <c r="N487">
        <v>665</v>
      </c>
      <c r="O487">
        <v>4907</v>
      </c>
      <c r="P487">
        <v>5572</v>
      </c>
      <c r="AB487" s="21"/>
    </row>
    <row r="488" spans="1:28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 t="s">
        <v>640</v>
      </c>
      <c r="K488" t="s">
        <v>889</v>
      </c>
      <c r="L488" s="21">
        <v>0.65958300000000003</v>
      </c>
      <c r="M488" s="21">
        <v>0.15609600000000001</v>
      </c>
      <c r="N488">
        <v>653</v>
      </c>
      <c r="O488">
        <v>5087</v>
      </c>
      <c r="P488">
        <v>5740</v>
      </c>
      <c r="AB488" s="21"/>
    </row>
    <row r="489" spans="1:28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 t="s">
        <v>537</v>
      </c>
      <c r="K489" t="s">
        <v>890</v>
      </c>
      <c r="L489" s="21">
        <v>0.79708299999999999</v>
      </c>
      <c r="M489" s="21">
        <v>0.13805799999999999</v>
      </c>
      <c r="N489">
        <v>667</v>
      </c>
      <c r="O489">
        <v>5502</v>
      </c>
      <c r="P489">
        <v>6169</v>
      </c>
      <c r="AB489" s="21"/>
    </row>
    <row r="490" spans="1:28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 t="s">
        <v>891</v>
      </c>
      <c r="K490" t="s">
        <v>892</v>
      </c>
      <c r="L490" s="21">
        <v>0.76833300000000004</v>
      </c>
      <c r="M490" s="21">
        <v>0.13369600000000001</v>
      </c>
      <c r="N490">
        <v>764</v>
      </c>
      <c r="O490">
        <v>5657</v>
      </c>
      <c r="P490">
        <v>6421</v>
      </c>
      <c r="AB490" s="21"/>
    </row>
    <row r="491" spans="1:28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 t="s">
        <v>893</v>
      </c>
      <c r="K491" t="s">
        <v>894</v>
      </c>
      <c r="L491" s="21">
        <v>0.73541699999999999</v>
      </c>
      <c r="M491" s="21">
        <v>0.162938</v>
      </c>
      <c r="N491">
        <v>1069</v>
      </c>
      <c r="O491">
        <v>5227</v>
      </c>
      <c r="P491">
        <v>6296</v>
      </c>
      <c r="AB491" s="21"/>
    </row>
    <row r="492" spans="1:28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 t="s">
        <v>895</v>
      </c>
      <c r="K492" t="s">
        <v>896</v>
      </c>
      <c r="L492" s="21">
        <v>0.75666699999999998</v>
      </c>
      <c r="M492" s="21">
        <v>0.15299199999999999</v>
      </c>
      <c r="N492">
        <v>2496</v>
      </c>
      <c r="O492">
        <v>4387</v>
      </c>
      <c r="P492">
        <v>6883</v>
      </c>
      <c r="AB492" s="21"/>
    </row>
    <row r="493" spans="1:28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 t="s">
        <v>289</v>
      </c>
      <c r="K493" t="s">
        <v>897</v>
      </c>
      <c r="L493" s="21">
        <v>0.74</v>
      </c>
      <c r="M493" s="21">
        <v>0.14987900000000001</v>
      </c>
      <c r="N493">
        <v>2135</v>
      </c>
      <c r="O493">
        <v>4224</v>
      </c>
      <c r="P493">
        <v>6359</v>
      </c>
      <c r="AB493" s="21"/>
    </row>
    <row r="494" spans="1:28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 t="s">
        <v>50</v>
      </c>
      <c r="K494" t="s">
        <v>898</v>
      </c>
      <c r="L494" s="21">
        <v>0.66416699999999995</v>
      </c>
      <c r="M494" s="21">
        <v>0.23072100000000001</v>
      </c>
      <c r="N494">
        <v>1008</v>
      </c>
      <c r="O494">
        <v>5265</v>
      </c>
      <c r="P494">
        <v>6273</v>
      </c>
      <c r="AB494" s="21"/>
    </row>
    <row r="495" spans="1:28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 t="s">
        <v>250</v>
      </c>
      <c r="K495" t="s">
        <v>899</v>
      </c>
      <c r="L495" s="21">
        <v>0.68583300000000003</v>
      </c>
      <c r="M495" s="21">
        <v>0.29602899999999999</v>
      </c>
      <c r="N495">
        <v>738</v>
      </c>
      <c r="O495">
        <v>4990</v>
      </c>
      <c r="P495">
        <v>5728</v>
      </c>
      <c r="AB495" s="21"/>
    </row>
    <row r="496" spans="1:28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 t="s">
        <v>900</v>
      </c>
      <c r="K496" t="s">
        <v>901</v>
      </c>
      <c r="L496" s="21">
        <v>0.74416700000000002</v>
      </c>
      <c r="M496" s="21">
        <v>0.21641199999999999</v>
      </c>
      <c r="N496">
        <v>620</v>
      </c>
      <c r="O496">
        <v>4097</v>
      </c>
      <c r="P496">
        <v>4717</v>
      </c>
      <c r="AB496" s="21"/>
    </row>
    <row r="497" spans="1:28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 t="s">
        <v>239</v>
      </c>
      <c r="K497" t="s">
        <v>902</v>
      </c>
      <c r="L497" s="21">
        <v>0.55208299999999999</v>
      </c>
      <c r="M497" s="21">
        <v>0.31406299999999998</v>
      </c>
      <c r="N497">
        <v>1026</v>
      </c>
      <c r="O497">
        <v>5546</v>
      </c>
      <c r="P497">
        <v>6572</v>
      </c>
      <c r="AB497" s="21"/>
    </row>
    <row r="498" spans="1:28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 t="s">
        <v>903</v>
      </c>
      <c r="K498" t="s">
        <v>287</v>
      </c>
      <c r="L498" s="21">
        <v>0.36041699999999999</v>
      </c>
      <c r="M498" s="21">
        <v>0.23693700000000001</v>
      </c>
      <c r="N498">
        <v>1319</v>
      </c>
      <c r="O498">
        <v>5711</v>
      </c>
      <c r="P498">
        <v>7030</v>
      </c>
      <c r="AB498" s="21"/>
    </row>
    <row r="499" spans="1:28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 t="s">
        <v>537</v>
      </c>
      <c r="K499" t="s">
        <v>904</v>
      </c>
      <c r="L499" s="21">
        <v>0.48041699999999998</v>
      </c>
      <c r="M499" s="21">
        <v>0.12313300000000001</v>
      </c>
      <c r="N499">
        <v>2622</v>
      </c>
      <c r="O499">
        <v>4807</v>
      </c>
      <c r="P499">
        <v>7429</v>
      </c>
      <c r="AB499" s="21"/>
    </row>
    <row r="500" spans="1:28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 t="s">
        <v>872</v>
      </c>
      <c r="K500" t="s">
        <v>905</v>
      </c>
      <c r="L500" s="21">
        <v>0.57625000000000004</v>
      </c>
      <c r="M500" s="21">
        <v>0.22511700000000001</v>
      </c>
      <c r="N500">
        <v>2172</v>
      </c>
      <c r="O500">
        <v>3946</v>
      </c>
      <c r="P500">
        <v>6118</v>
      </c>
      <c r="AB500" s="21"/>
    </row>
    <row r="501" spans="1:28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 t="s">
        <v>209</v>
      </c>
      <c r="K501" t="s">
        <v>906</v>
      </c>
      <c r="L501" s="21">
        <v>0.78958300000000003</v>
      </c>
      <c r="M501" s="21">
        <v>0.21269199999999999</v>
      </c>
      <c r="N501">
        <v>342</v>
      </c>
      <c r="O501">
        <v>2501</v>
      </c>
      <c r="P501">
        <v>2843</v>
      </c>
      <c r="AB501" s="21"/>
    </row>
    <row r="502" spans="1:28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 t="s">
        <v>907</v>
      </c>
      <c r="K502" t="s">
        <v>908</v>
      </c>
      <c r="L502" s="21">
        <v>0.79458300000000004</v>
      </c>
      <c r="M502" s="21">
        <v>0.147392</v>
      </c>
      <c r="N502">
        <v>625</v>
      </c>
      <c r="O502">
        <v>4490</v>
      </c>
      <c r="P502">
        <v>5115</v>
      </c>
      <c r="AB502" s="21"/>
    </row>
    <row r="503" spans="1:28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 t="s">
        <v>323</v>
      </c>
      <c r="K503" t="s">
        <v>909</v>
      </c>
      <c r="L503" s="21">
        <v>0.69791700000000001</v>
      </c>
      <c r="M503" s="21">
        <v>0.122512</v>
      </c>
      <c r="N503">
        <v>991</v>
      </c>
      <c r="O503">
        <v>6433</v>
      </c>
      <c r="P503">
        <v>7424</v>
      </c>
      <c r="AB503" s="21"/>
    </row>
    <row r="504" spans="1:28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 t="s">
        <v>910</v>
      </c>
      <c r="K504" t="s">
        <v>911</v>
      </c>
      <c r="L504" s="21">
        <v>0.52</v>
      </c>
      <c r="M504" s="21">
        <v>0.22947500000000001</v>
      </c>
      <c r="N504">
        <v>1242</v>
      </c>
      <c r="O504">
        <v>6142</v>
      </c>
      <c r="P504">
        <v>7384</v>
      </c>
      <c r="AB504" s="21"/>
    </row>
    <row r="505" spans="1:28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 t="s">
        <v>537</v>
      </c>
      <c r="K505" t="s">
        <v>912</v>
      </c>
      <c r="L505" s="21">
        <v>0.52333300000000005</v>
      </c>
      <c r="M505" s="21">
        <v>0.13681699999999999</v>
      </c>
      <c r="N505">
        <v>1521</v>
      </c>
      <c r="O505">
        <v>6118</v>
      </c>
      <c r="P505">
        <v>7639</v>
      </c>
      <c r="AB505" s="21"/>
    </row>
    <row r="506" spans="1:28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 t="s">
        <v>336</v>
      </c>
      <c r="K506" t="s">
        <v>913</v>
      </c>
      <c r="L506" s="21">
        <v>0.45624999999999999</v>
      </c>
      <c r="M506" s="21">
        <v>8.3974999999999994E-2</v>
      </c>
      <c r="N506">
        <v>3410</v>
      </c>
      <c r="O506">
        <v>4884</v>
      </c>
      <c r="P506">
        <v>8294</v>
      </c>
      <c r="AB506" s="21"/>
    </row>
    <row r="507" spans="1:28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 t="s">
        <v>549</v>
      </c>
      <c r="K507" t="s">
        <v>914</v>
      </c>
      <c r="L507" s="21">
        <v>0.53041700000000003</v>
      </c>
      <c r="M507" s="21">
        <v>0.25436700000000001</v>
      </c>
      <c r="N507">
        <v>2704</v>
      </c>
      <c r="O507">
        <v>4425</v>
      </c>
      <c r="P507">
        <v>7129</v>
      </c>
      <c r="AB507" s="21"/>
    </row>
    <row r="508" spans="1:28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 t="s">
        <v>915</v>
      </c>
      <c r="K508" t="s">
        <v>916</v>
      </c>
      <c r="L508" s="21">
        <v>0.81125000000000003</v>
      </c>
      <c r="M508" s="21">
        <v>0.23320399999999999</v>
      </c>
      <c r="N508">
        <v>630</v>
      </c>
      <c r="O508">
        <v>3729</v>
      </c>
      <c r="P508">
        <v>4359</v>
      </c>
      <c r="AB508" s="21"/>
    </row>
    <row r="509" spans="1:28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 t="s">
        <v>917</v>
      </c>
      <c r="K509" t="s">
        <v>918</v>
      </c>
      <c r="L509" s="21">
        <v>0.76583299999999999</v>
      </c>
      <c r="M509" s="21">
        <v>0.11816699999999999</v>
      </c>
      <c r="N509">
        <v>819</v>
      </c>
      <c r="O509">
        <v>5254</v>
      </c>
      <c r="P509">
        <v>6073</v>
      </c>
      <c r="AB509" s="21"/>
    </row>
    <row r="510" spans="1:28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 t="s">
        <v>895</v>
      </c>
      <c r="K510" t="s">
        <v>920</v>
      </c>
      <c r="L510" s="21">
        <v>0.77458300000000002</v>
      </c>
      <c r="M510" s="21">
        <v>0.10199999999999999</v>
      </c>
      <c r="N510">
        <v>766</v>
      </c>
      <c r="O510">
        <v>4494</v>
      </c>
      <c r="P510">
        <v>5260</v>
      </c>
      <c r="AB510" s="21"/>
    </row>
    <row r="511" spans="1:28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 t="s">
        <v>494</v>
      </c>
      <c r="K511" t="s">
        <v>921</v>
      </c>
      <c r="L511" s="21">
        <v>0.71666700000000005</v>
      </c>
      <c r="M511" s="21">
        <v>0.17289599999999999</v>
      </c>
      <c r="N511">
        <v>1059</v>
      </c>
      <c r="O511">
        <v>5711</v>
      </c>
      <c r="P511">
        <v>6770</v>
      </c>
      <c r="AB511" s="21"/>
    </row>
    <row r="512" spans="1:28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 t="s">
        <v>138</v>
      </c>
      <c r="K512" t="s">
        <v>922</v>
      </c>
      <c r="L512" s="21">
        <v>0.74708300000000005</v>
      </c>
      <c r="M512" s="21">
        <v>0.14055000000000001</v>
      </c>
      <c r="N512">
        <v>1417</v>
      </c>
      <c r="O512">
        <v>5317</v>
      </c>
      <c r="P512">
        <v>6734</v>
      </c>
      <c r="AB512" s="21"/>
    </row>
    <row r="513" spans="1:28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 t="s">
        <v>347</v>
      </c>
      <c r="K513" t="s">
        <v>923</v>
      </c>
      <c r="L513" s="21">
        <v>0.73250000000000004</v>
      </c>
      <c r="M513" s="21">
        <v>0.198992</v>
      </c>
      <c r="N513">
        <v>2855</v>
      </c>
      <c r="O513">
        <v>3681</v>
      </c>
      <c r="P513">
        <v>6536</v>
      </c>
      <c r="AB513" s="21"/>
    </row>
    <row r="514" spans="1:28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 t="s">
        <v>526</v>
      </c>
      <c r="K514" t="s">
        <v>924</v>
      </c>
      <c r="L514" s="21">
        <v>0.69708300000000001</v>
      </c>
      <c r="M514" s="21">
        <v>0.215171</v>
      </c>
      <c r="N514">
        <v>3283</v>
      </c>
      <c r="O514">
        <v>3308</v>
      </c>
      <c r="P514">
        <v>6591</v>
      </c>
      <c r="AB514" s="21"/>
    </row>
    <row r="515" spans="1:28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 t="s">
        <v>516</v>
      </c>
      <c r="K515" t="s">
        <v>925</v>
      </c>
      <c r="L515" s="21">
        <v>0.67625000000000002</v>
      </c>
      <c r="M515" s="21">
        <v>0.196521</v>
      </c>
      <c r="N515">
        <v>2557</v>
      </c>
      <c r="O515">
        <v>3486</v>
      </c>
      <c r="P515">
        <v>6043</v>
      </c>
      <c r="AB515" s="21"/>
    </row>
    <row r="516" spans="1:28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 t="s">
        <v>379</v>
      </c>
      <c r="K516" t="s">
        <v>926</v>
      </c>
      <c r="L516" s="21">
        <v>0.68458300000000005</v>
      </c>
      <c r="M516" s="21">
        <v>0.2954</v>
      </c>
      <c r="N516">
        <v>880</v>
      </c>
      <c r="O516">
        <v>4863</v>
      </c>
      <c r="P516">
        <v>5743</v>
      </c>
      <c r="AB516" s="21"/>
    </row>
    <row r="517" spans="1:28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 t="s">
        <v>492</v>
      </c>
      <c r="K517" t="s">
        <v>927</v>
      </c>
      <c r="L517" s="21">
        <v>0.67</v>
      </c>
      <c r="M517" s="21">
        <v>0.134329</v>
      </c>
      <c r="N517">
        <v>745</v>
      </c>
      <c r="O517">
        <v>6110</v>
      </c>
      <c r="P517">
        <v>6855</v>
      </c>
      <c r="AB517" s="21"/>
    </row>
    <row r="518" spans="1:28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 t="s">
        <v>138</v>
      </c>
      <c r="K518" t="s">
        <v>928</v>
      </c>
      <c r="L518" s="21">
        <v>0.49291699999999999</v>
      </c>
      <c r="M518" s="21">
        <v>0.19527900000000001</v>
      </c>
      <c r="N518">
        <v>1100</v>
      </c>
      <c r="O518">
        <v>6238</v>
      </c>
      <c r="P518">
        <v>7338</v>
      </c>
      <c r="AB518" s="21"/>
    </row>
    <row r="519" spans="1:28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 t="s">
        <v>929</v>
      </c>
      <c r="K519" t="s">
        <v>509</v>
      </c>
      <c r="L519" s="21">
        <v>0.75541700000000001</v>
      </c>
      <c r="M519" s="21">
        <v>0.237563</v>
      </c>
      <c r="N519">
        <v>533</v>
      </c>
      <c r="O519">
        <v>3594</v>
      </c>
      <c r="P519">
        <v>4127</v>
      </c>
      <c r="AB519" s="21"/>
    </row>
    <row r="520" spans="1:28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 t="s">
        <v>432</v>
      </c>
      <c r="K520" t="s">
        <v>930</v>
      </c>
      <c r="L520" s="21">
        <v>0.54916699999999996</v>
      </c>
      <c r="M520" s="21">
        <v>0.18656200000000001</v>
      </c>
      <c r="N520">
        <v>2795</v>
      </c>
      <c r="O520">
        <v>5325</v>
      </c>
      <c r="P520">
        <v>8120</v>
      </c>
      <c r="AB520" s="21"/>
    </row>
    <row r="521" spans="1:28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 t="s">
        <v>301</v>
      </c>
      <c r="K521" t="s">
        <v>931</v>
      </c>
      <c r="L521" s="21">
        <v>0.49333300000000002</v>
      </c>
      <c r="M521" s="21">
        <v>0.184087</v>
      </c>
      <c r="N521">
        <v>2494</v>
      </c>
      <c r="O521">
        <v>5147</v>
      </c>
      <c r="P521">
        <v>7641</v>
      </c>
      <c r="AB521" s="21"/>
    </row>
    <row r="522" spans="1:28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 t="s">
        <v>932</v>
      </c>
      <c r="K522" t="s">
        <v>933</v>
      </c>
      <c r="L522" s="21">
        <v>0.48708299999999999</v>
      </c>
      <c r="M522" s="21">
        <v>0.284833</v>
      </c>
      <c r="N522">
        <v>1071</v>
      </c>
      <c r="O522">
        <v>5927</v>
      </c>
      <c r="P522">
        <v>6998</v>
      </c>
      <c r="AB522" s="21"/>
    </row>
    <row r="523" spans="1:28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 t="s">
        <v>428</v>
      </c>
      <c r="K523" t="s">
        <v>934</v>
      </c>
      <c r="L523" s="21">
        <v>0.61333300000000002</v>
      </c>
      <c r="M523" s="21">
        <v>0.20957500000000001</v>
      </c>
      <c r="N523">
        <v>968</v>
      </c>
      <c r="O523">
        <v>6033</v>
      </c>
      <c r="P523">
        <v>7001</v>
      </c>
      <c r="AB523" s="21"/>
    </row>
    <row r="524" spans="1:28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 t="s">
        <v>827</v>
      </c>
      <c r="K524" t="s">
        <v>935</v>
      </c>
      <c r="L524" s="21">
        <v>0.61124999999999996</v>
      </c>
      <c r="M524" s="21">
        <v>7.7124999999999999E-2</v>
      </c>
      <c r="N524">
        <v>1027</v>
      </c>
      <c r="O524">
        <v>6028</v>
      </c>
      <c r="P524">
        <v>7055</v>
      </c>
      <c r="AB524" s="21"/>
    </row>
    <row r="525" spans="1:28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 t="s">
        <v>301</v>
      </c>
      <c r="K525" t="s">
        <v>936</v>
      </c>
      <c r="L525" s="21">
        <v>0.567083</v>
      </c>
      <c r="M525" s="21">
        <v>0.15734999999999999</v>
      </c>
      <c r="N525">
        <v>1038</v>
      </c>
      <c r="O525">
        <v>6456</v>
      </c>
      <c r="P525">
        <v>7494</v>
      </c>
      <c r="AB525" s="21"/>
    </row>
    <row r="526" spans="1:28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 t="s">
        <v>356</v>
      </c>
      <c r="K526" t="s">
        <v>937</v>
      </c>
      <c r="L526" s="21">
        <v>0.46791700000000003</v>
      </c>
      <c r="M526" s="21">
        <v>0.17538300000000001</v>
      </c>
      <c r="N526">
        <v>1488</v>
      </c>
      <c r="O526">
        <v>6248</v>
      </c>
      <c r="P526">
        <v>7736</v>
      </c>
      <c r="AB526" s="21"/>
    </row>
    <row r="527" spans="1:28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 t="s">
        <v>445</v>
      </c>
      <c r="K527" t="s">
        <v>938</v>
      </c>
      <c r="L527" s="21">
        <v>0.437083</v>
      </c>
      <c r="M527" s="21">
        <v>0.144287</v>
      </c>
      <c r="N527">
        <v>2708</v>
      </c>
      <c r="O527">
        <v>4790</v>
      </c>
      <c r="P527">
        <v>7498</v>
      </c>
      <c r="AB527" s="21"/>
    </row>
    <row r="528" spans="1:28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 t="s">
        <v>384</v>
      </c>
      <c r="K528" t="s">
        <v>939</v>
      </c>
      <c r="L528" s="21">
        <v>0.53833299999999995</v>
      </c>
      <c r="M528" s="21">
        <v>0.13372100000000001</v>
      </c>
      <c r="N528">
        <v>2224</v>
      </c>
      <c r="O528">
        <v>4374</v>
      </c>
      <c r="P528">
        <v>6598</v>
      </c>
      <c r="AB528" s="21"/>
    </row>
    <row r="529" spans="1:28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 t="s">
        <v>940</v>
      </c>
      <c r="K529" t="s">
        <v>941</v>
      </c>
      <c r="L529" s="21">
        <v>0.58791700000000002</v>
      </c>
      <c r="M529" s="21">
        <v>0.20771300000000001</v>
      </c>
      <c r="N529">
        <v>1017</v>
      </c>
      <c r="O529">
        <v>5647</v>
      </c>
      <c r="P529">
        <v>6664</v>
      </c>
      <c r="AB529" s="21"/>
    </row>
    <row r="530" spans="1:28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 t="s">
        <v>510</v>
      </c>
      <c r="K530" t="s">
        <v>942</v>
      </c>
      <c r="L530" s="21">
        <v>0.83333299999999999</v>
      </c>
      <c r="M530" s="21">
        <v>0.21454599999999999</v>
      </c>
      <c r="N530">
        <v>477</v>
      </c>
      <c r="O530">
        <v>4495</v>
      </c>
      <c r="P530">
        <v>4972</v>
      </c>
      <c r="AB530" s="21"/>
    </row>
    <row r="531" spans="1:28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 t="s">
        <v>314</v>
      </c>
      <c r="K531" t="s">
        <v>943</v>
      </c>
      <c r="L531" s="21">
        <v>0.58208300000000002</v>
      </c>
      <c r="M531" s="21">
        <v>0.343279</v>
      </c>
      <c r="N531">
        <v>1173</v>
      </c>
      <c r="O531">
        <v>6248</v>
      </c>
      <c r="P531">
        <v>7421</v>
      </c>
      <c r="AB531" s="21"/>
    </row>
    <row r="532" spans="1:28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 t="s">
        <v>332</v>
      </c>
      <c r="K532" t="s">
        <v>944</v>
      </c>
      <c r="L532" s="21">
        <v>0.56958299999999995</v>
      </c>
      <c r="M532" s="21">
        <v>0.25373299999999999</v>
      </c>
      <c r="N532">
        <v>1180</v>
      </c>
      <c r="O532">
        <v>6183</v>
      </c>
      <c r="P532">
        <v>7363</v>
      </c>
      <c r="AB532" s="21"/>
    </row>
    <row r="533" spans="1:28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 t="s">
        <v>490</v>
      </c>
      <c r="K533" t="s">
        <v>945</v>
      </c>
      <c r="L533" s="21">
        <v>0.58958299999999997</v>
      </c>
      <c r="M533" s="21">
        <v>0.176617</v>
      </c>
      <c r="N533">
        <v>1563</v>
      </c>
      <c r="O533">
        <v>6102</v>
      </c>
      <c r="P533">
        <v>7665</v>
      </c>
      <c r="AB533" s="21"/>
    </row>
    <row r="534" spans="1:28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 t="s">
        <v>255</v>
      </c>
      <c r="K534" t="s">
        <v>946</v>
      </c>
      <c r="L534" s="21">
        <v>0.50416700000000003</v>
      </c>
      <c r="M534" s="21">
        <v>0.16666700000000001</v>
      </c>
      <c r="N534">
        <v>2963</v>
      </c>
      <c r="O534">
        <v>4739</v>
      </c>
      <c r="P534">
        <v>7702</v>
      </c>
      <c r="AB534" s="21"/>
    </row>
    <row r="535" spans="1:28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 t="s">
        <v>947</v>
      </c>
      <c r="K535" t="s">
        <v>302</v>
      </c>
      <c r="L535" s="21">
        <v>0.59875</v>
      </c>
      <c r="M535" s="21">
        <v>0.14490400000000001</v>
      </c>
      <c r="N535">
        <v>2634</v>
      </c>
      <c r="O535">
        <v>4344</v>
      </c>
      <c r="P535">
        <v>6978</v>
      </c>
      <c r="AB535" s="21"/>
    </row>
    <row r="536" spans="1:28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 t="s">
        <v>92</v>
      </c>
      <c r="K536" t="s">
        <v>948</v>
      </c>
      <c r="L536" s="21">
        <v>0.77791699999999997</v>
      </c>
      <c r="M536" s="21">
        <v>0.17474600000000001</v>
      </c>
      <c r="N536">
        <v>653</v>
      </c>
      <c r="O536">
        <v>4446</v>
      </c>
      <c r="P536">
        <v>5099</v>
      </c>
      <c r="AB536" s="21"/>
    </row>
    <row r="537" spans="1:28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 t="s">
        <v>355</v>
      </c>
      <c r="K537" t="s">
        <v>949</v>
      </c>
      <c r="L537" s="21">
        <v>0.69</v>
      </c>
      <c r="M537" s="21">
        <v>0.14801700000000001</v>
      </c>
      <c r="N537">
        <v>968</v>
      </c>
      <c r="O537">
        <v>5857</v>
      </c>
      <c r="P537">
        <v>6825</v>
      </c>
      <c r="AB537" s="21"/>
    </row>
    <row r="538" spans="1:28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 t="s">
        <v>950</v>
      </c>
      <c r="K538" t="s">
        <v>951</v>
      </c>
      <c r="L538" s="21">
        <v>0.59208300000000003</v>
      </c>
      <c r="M538" s="21">
        <v>0.113812</v>
      </c>
      <c r="N538">
        <v>872</v>
      </c>
      <c r="O538">
        <v>5339</v>
      </c>
      <c r="P538">
        <v>6211</v>
      </c>
      <c r="AB538" s="21"/>
    </row>
    <row r="539" spans="1:28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 t="s">
        <v>18</v>
      </c>
      <c r="K539" t="s">
        <v>952</v>
      </c>
      <c r="L539" s="21">
        <v>0.56791700000000001</v>
      </c>
      <c r="M539" s="21">
        <v>0.118787</v>
      </c>
      <c r="N539">
        <v>778</v>
      </c>
      <c r="O539">
        <v>5127</v>
      </c>
      <c r="P539">
        <v>5905</v>
      </c>
      <c r="AB539" s="21"/>
    </row>
    <row r="540" spans="1:28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 t="s">
        <v>953</v>
      </c>
      <c r="K540" t="s">
        <v>453</v>
      </c>
      <c r="L540" s="21">
        <v>0.57374999999999998</v>
      </c>
      <c r="M540" s="21">
        <v>0.182842</v>
      </c>
      <c r="N540">
        <v>964</v>
      </c>
      <c r="O540">
        <v>4859</v>
      </c>
      <c r="P540">
        <v>5823</v>
      </c>
      <c r="AB540" s="21"/>
    </row>
    <row r="541" spans="1:28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 t="s">
        <v>440</v>
      </c>
      <c r="K541" t="s">
        <v>954</v>
      </c>
      <c r="L541" s="21">
        <v>0.53458300000000003</v>
      </c>
      <c r="M541" s="21">
        <v>0.17972099999999999</v>
      </c>
      <c r="N541">
        <v>2657</v>
      </c>
      <c r="O541">
        <v>4801</v>
      </c>
      <c r="P541">
        <v>7458</v>
      </c>
      <c r="AB541" s="21"/>
    </row>
    <row r="542" spans="1:28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 t="s">
        <v>390</v>
      </c>
      <c r="K542" t="s">
        <v>955</v>
      </c>
      <c r="L542" s="21">
        <v>0.47916700000000001</v>
      </c>
      <c r="M542" s="21">
        <v>0.14552499999999999</v>
      </c>
      <c r="N542">
        <v>2551</v>
      </c>
      <c r="O542">
        <v>4340</v>
      </c>
      <c r="P542">
        <v>6891</v>
      </c>
      <c r="AB542" s="21"/>
    </row>
    <row r="543" spans="1:28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 t="s">
        <v>956</v>
      </c>
      <c r="K543" t="s">
        <v>459</v>
      </c>
      <c r="L543" s="21">
        <v>0.50416700000000003</v>
      </c>
      <c r="M543" s="21">
        <v>0.30038300000000001</v>
      </c>
      <c r="N543">
        <v>1139</v>
      </c>
      <c r="O543">
        <v>5640</v>
      </c>
      <c r="P543">
        <v>6779</v>
      </c>
      <c r="AB543" s="21"/>
    </row>
    <row r="544" spans="1:28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 t="s">
        <v>447</v>
      </c>
      <c r="K544" t="s">
        <v>491</v>
      </c>
      <c r="L544" s="21">
        <v>0.37333300000000003</v>
      </c>
      <c r="M544" s="21">
        <v>0.34764200000000001</v>
      </c>
      <c r="N544">
        <v>1077</v>
      </c>
      <c r="O544">
        <v>6365</v>
      </c>
      <c r="P544">
        <v>7442</v>
      </c>
      <c r="AB544" s="21"/>
    </row>
    <row r="545" spans="1:28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 t="s">
        <v>471</v>
      </c>
      <c r="K545" t="s">
        <v>957</v>
      </c>
      <c r="L545" s="21">
        <v>0.36</v>
      </c>
      <c r="M545" s="21">
        <v>0.27177499999999999</v>
      </c>
      <c r="N545">
        <v>1077</v>
      </c>
      <c r="O545">
        <v>6258</v>
      </c>
      <c r="P545">
        <v>7335</v>
      </c>
      <c r="AB545" s="21"/>
    </row>
    <row r="546" spans="1:28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 t="s">
        <v>958</v>
      </c>
      <c r="K546" t="s">
        <v>959</v>
      </c>
      <c r="L546" s="21">
        <v>0.42249999999999999</v>
      </c>
      <c r="M546" s="21">
        <v>0.17165</v>
      </c>
      <c r="N546">
        <v>921</v>
      </c>
      <c r="O546">
        <v>5958</v>
      </c>
      <c r="P546">
        <v>6879</v>
      </c>
      <c r="AB546" s="21"/>
    </row>
    <row r="547" spans="1:28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 t="s">
        <v>960</v>
      </c>
      <c r="K547" t="s">
        <v>961</v>
      </c>
      <c r="L547" s="21">
        <v>0.48875000000000002</v>
      </c>
      <c r="M547" s="21">
        <v>0.16541700000000001</v>
      </c>
      <c r="N547">
        <v>829</v>
      </c>
      <c r="O547">
        <v>4634</v>
      </c>
      <c r="P547">
        <v>5463</v>
      </c>
      <c r="AB547" s="21"/>
    </row>
    <row r="548" spans="1:28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 t="s">
        <v>451</v>
      </c>
      <c r="K548" t="s">
        <v>962</v>
      </c>
      <c r="L548" s="21">
        <v>0.60124999999999995</v>
      </c>
      <c r="M548" s="21">
        <v>0.16107099999999999</v>
      </c>
      <c r="N548">
        <v>1455</v>
      </c>
      <c r="O548">
        <v>4232</v>
      </c>
      <c r="P548">
        <v>5687</v>
      </c>
      <c r="AB548" s="21"/>
    </row>
    <row r="549" spans="1:28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 t="s">
        <v>963</v>
      </c>
      <c r="K549" t="s">
        <v>964</v>
      </c>
      <c r="L549" s="21">
        <v>0.51875000000000004</v>
      </c>
      <c r="M549" s="21">
        <v>0.16852900000000001</v>
      </c>
      <c r="N549">
        <v>1421</v>
      </c>
      <c r="O549">
        <v>4110</v>
      </c>
      <c r="P549">
        <v>5531</v>
      </c>
      <c r="AB549" s="21"/>
    </row>
    <row r="550" spans="1:28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 t="s">
        <v>965</v>
      </c>
      <c r="K550" t="s">
        <v>966</v>
      </c>
      <c r="L550" s="21">
        <v>0.44708300000000001</v>
      </c>
      <c r="M550" s="21">
        <v>0.195267</v>
      </c>
      <c r="N550">
        <v>904</v>
      </c>
      <c r="O550">
        <v>5323</v>
      </c>
      <c r="P550">
        <v>6227</v>
      </c>
      <c r="AB550" s="21"/>
    </row>
    <row r="551" spans="1:28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 t="s">
        <v>967</v>
      </c>
      <c r="K551" t="s">
        <v>968</v>
      </c>
      <c r="L551" s="21">
        <v>0.49208299999999999</v>
      </c>
      <c r="M551" s="21">
        <v>0.12623699999999999</v>
      </c>
      <c r="N551">
        <v>1052</v>
      </c>
      <c r="O551">
        <v>5608</v>
      </c>
      <c r="P551">
        <v>6660</v>
      </c>
      <c r="AB551" s="21"/>
    </row>
    <row r="552" spans="1:28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 t="s">
        <v>151</v>
      </c>
      <c r="K552" t="s">
        <v>969</v>
      </c>
      <c r="L552" s="21">
        <v>0.53874999999999995</v>
      </c>
      <c r="M552" s="21">
        <v>0.13494999999999999</v>
      </c>
      <c r="N552">
        <v>2562</v>
      </c>
      <c r="O552">
        <v>4841</v>
      </c>
      <c r="P552">
        <v>7403</v>
      </c>
      <c r="AB552" s="21"/>
    </row>
    <row r="553" spans="1:28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 t="s">
        <v>970</v>
      </c>
      <c r="K553" t="s">
        <v>971</v>
      </c>
      <c r="L553" s="21">
        <v>0.45791700000000002</v>
      </c>
      <c r="M553" s="21">
        <v>0.19402900000000001</v>
      </c>
      <c r="N553">
        <v>1405</v>
      </c>
      <c r="O553">
        <v>4836</v>
      </c>
      <c r="P553">
        <v>6241</v>
      </c>
      <c r="AB553" s="21"/>
    </row>
    <row r="554" spans="1:28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 t="s">
        <v>972</v>
      </c>
      <c r="K554" t="s">
        <v>973</v>
      </c>
      <c r="L554" s="21">
        <v>0.45083299999999998</v>
      </c>
      <c r="M554" s="21">
        <v>0.14614199999999999</v>
      </c>
      <c r="N554">
        <v>1366</v>
      </c>
      <c r="O554">
        <v>4841</v>
      </c>
      <c r="P554">
        <v>6207</v>
      </c>
      <c r="AB554" s="21"/>
    </row>
    <row r="555" spans="1:28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 t="s">
        <v>53</v>
      </c>
      <c r="K555" t="s">
        <v>974</v>
      </c>
      <c r="L555" s="21">
        <v>0.49208299999999999</v>
      </c>
      <c r="M555" s="21">
        <v>0.163554</v>
      </c>
      <c r="N555">
        <v>1448</v>
      </c>
      <c r="O555">
        <v>3392</v>
      </c>
      <c r="P555">
        <v>4840</v>
      </c>
      <c r="AB555" s="21"/>
    </row>
    <row r="556" spans="1:28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 t="s">
        <v>975</v>
      </c>
      <c r="K556" t="s">
        <v>976</v>
      </c>
      <c r="L556" s="21">
        <v>0.57374999999999998</v>
      </c>
      <c r="M556" s="21">
        <v>0.12562899999999999</v>
      </c>
      <c r="N556">
        <v>1203</v>
      </c>
      <c r="O556">
        <v>3469</v>
      </c>
      <c r="P556">
        <v>4672</v>
      </c>
      <c r="AB556" s="21"/>
    </row>
    <row r="557" spans="1:28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 t="s">
        <v>445</v>
      </c>
      <c r="K557" t="s">
        <v>977</v>
      </c>
      <c r="L557" s="21">
        <v>0.68333299999999997</v>
      </c>
      <c r="M557" s="21">
        <v>0.180975</v>
      </c>
      <c r="N557">
        <v>998</v>
      </c>
      <c r="O557">
        <v>5571</v>
      </c>
      <c r="P557">
        <v>6569</v>
      </c>
      <c r="AB557" s="21"/>
    </row>
    <row r="558" spans="1:28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 t="s">
        <v>940</v>
      </c>
      <c r="K558" t="s">
        <v>978</v>
      </c>
      <c r="L558" s="21">
        <v>0.66749999999999998</v>
      </c>
      <c r="M558" s="21">
        <v>0.15173700000000001</v>
      </c>
      <c r="N558">
        <v>954</v>
      </c>
      <c r="O558">
        <v>5336</v>
      </c>
      <c r="P558">
        <v>6290</v>
      </c>
      <c r="AB558" s="21"/>
    </row>
    <row r="559" spans="1:28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 t="s">
        <v>382</v>
      </c>
      <c r="K559" t="s">
        <v>979</v>
      </c>
      <c r="L559" s="21">
        <v>0.63333300000000003</v>
      </c>
      <c r="M559" s="21">
        <v>0.15173300000000001</v>
      </c>
      <c r="N559">
        <v>975</v>
      </c>
      <c r="O559">
        <v>6289</v>
      </c>
      <c r="P559">
        <v>7264</v>
      </c>
      <c r="AB559" s="21"/>
    </row>
    <row r="560" spans="1:28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 t="s">
        <v>956</v>
      </c>
      <c r="K560" t="s">
        <v>981</v>
      </c>
      <c r="L560" s="21">
        <v>0.52958300000000003</v>
      </c>
      <c r="M560" s="21">
        <v>0.14677499999999999</v>
      </c>
      <c r="N560">
        <v>1032</v>
      </c>
      <c r="O560">
        <v>6414</v>
      </c>
      <c r="P560">
        <v>7446</v>
      </c>
      <c r="AB560" s="21"/>
    </row>
    <row r="561" spans="1:28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 t="s">
        <v>440</v>
      </c>
      <c r="K561" t="s">
        <v>982</v>
      </c>
      <c r="L561" s="21">
        <v>0.48583300000000001</v>
      </c>
      <c r="M561" s="21">
        <v>8.0850000000000005E-2</v>
      </c>
      <c r="N561">
        <v>1511</v>
      </c>
      <c r="O561">
        <v>5988</v>
      </c>
      <c r="P561">
        <v>7499</v>
      </c>
      <c r="AB561" s="21"/>
    </row>
    <row r="562" spans="1:28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 t="s">
        <v>368</v>
      </c>
      <c r="K562" t="s">
        <v>983</v>
      </c>
      <c r="L562" s="21">
        <v>0.69916699999999998</v>
      </c>
      <c r="M562" s="21">
        <v>0.143679</v>
      </c>
      <c r="N562">
        <v>2355</v>
      </c>
      <c r="O562">
        <v>4614</v>
      </c>
      <c r="P562">
        <v>6969</v>
      </c>
      <c r="AB562" s="21"/>
    </row>
    <row r="563" spans="1:28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 t="s">
        <v>984</v>
      </c>
      <c r="K563" t="s">
        <v>985</v>
      </c>
      <c r="L563" s="21">
        <v>0.71791700000000003</v>
      </c>
      <c r="M563" s="21">
        <v>0.16666700000000001</v>
      </c>
      <c r="N563">
        <v>1920</v>
      </c>
      <c r="O563">
        <v>4111</v>
      </c>
      <c r="P563">
        <v>6031</v>
      </c>
      <c r="AB563" s="21"/>
    </row>
    <row r="564" spans="1:28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 t="s">
        <v>986</v>
      </c>
      <c r="K564" t="s">
        <v>987</v>
      </c>
      <c r="L564" s="21">
        <v>0.64500000000000002</v>
      </c>
      <c r="M564" s="21">
        <v>0.164187</v>
      </c>
      <c r="N564">
        <v>1088</v>
      </c>
      <c r="O564">
        <v>5742</v>
      </c>
      <c r="P564">
        <v>6830</v>
      </c>
      <c r="AB564" s="21"/>
    </row>
    <row r="565" spans="1:28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 t="s">
        <v>988</v>
      </c>
      <c r="K565" t="s">
        <v>989</v>
      </c>
      <c r="L565" s="21">
        <v>0.50583299999999998</v>
      </c>
      <c r="M565" s="21">
        <v>0.114429</v>
      </c>
      <c r="N565">
        <v>921</v>
      </c>
      <c r="O565">
        <v>5865</v>
      </c>
      <c r="P565">
        <v>6786</v>
      </c>
      <c r="AB565" s="21"/>
    </row>
    <row r="566" spans="1:28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 t="s">
        <v>990</v>
      </c>
      <c r="K566" t="s">
        <v>991</v>
      </c>
      <c r="L566" s="21">
        <v>0.57708300000000001</v>
      </c>
      <c r="M566" s="21">
        <v>0.13744200000000001</v>
      </c>
      <c r="N566">
        <v>799</v>
      </c>
      <c r="O566">
        <v>4914</v>
      </c>
      <c r="P566">
        <v>5713</v>
      </c>
      <c r="AB566" s="21"/>
    </row>
    <row r="567" spans="1:28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 t="s">
        <v>474</v>
      </c>
      <c r="K567" t="s">
        <v>992</v>
      </c>
      <c r="L567" s="21">
        <v>0.60041699999999998</v>
      </c>
      <c r="M567" s="21">
        <v>0.16542899999999999</v>
      </c>
      <c r="N567">
        <v>888</v>
      </c>
      <c r="O567">
        <v>5703</v>
      </c>
      <c r="P567">
        <v>6591</v>
      </c>
      <c r="AB567" s="21"/>
    </row>
    <row r="568" spans="1:28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 t="s">
        <v>241</v>
      </c>
      <c r="K568" t="s">
        <v>993</v>
      </c>
      <c r="L568" s="21">
        <v>0.844167</v>
      </c>
      <c r="M568" s="21">
        <v>0.20896700000000001</v>
      </c>
      <c r="N568">
        <v>747</v>
      </c>
      <c r="O568">
        <v>5123</v>
      </c>
      <c r="P568">
        <v>5870</v>
      </c>
      <c r="AB568" s="21"/>
    </row>
    <row r="569" spans="1:28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 t="s">
        <v>994</v>
      </c>
      <c r="K569" t="s">
        <v>995</v>
      </c>
      <c r="L569" s="21">
        <v>0.86541699999999999</v>
      </c>
      <c r="M569" s="21">
        <v>0.21329999999999999</v>
      </c>
      <c r="N569">
        <v>1264</v>
      </c>
      <c r="O569">
        <v>3195</v>
      </c>
      <c r="P569">
        <v>4459</v>
      </c>
      <c r="AB569" s="21"/>
    </row>
    <row r="570" spans="1:28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 t="s">
        <v>316</v>
      </c>
      <c r="K570" t="s">
        <v>996</v>
      </c>
      <c r="L570" s="21">
        <v>0.76249999999999996</v>
      </c>
      <c r="M570" s="21">
        <v>9.3920799999999999E-2</v>
      </c>
      <c r="N570">
        <v>2544</v>
      </c>
      <c r="O570">
        <v>4866</v>
      </c>
      <c r="P570">
        <v>7410</v>
      </c>
      <c r="AB570" s="21"/>
    </row>
    <row r="571" spans="1:28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 t="s">
        <v>997</v>
      </c>
      <c r="K571" t="s">
        <v>998</v>
      </c>
      <c r="L571" s="21">
        <v>0.69416699999999998</v>
      </c>
      <c r="M571" s="21">
        <v>0.138683</v>
      </c>
      <c r="N571">
        <v>1135</v>
      </c>
      <c r="O571">
        <v>5831</v>
      </c>
      <c r="P571">
        <v>6966</v>
      </c>
      <c r="AB571" s="21"/>
    </row>
    <row r="572" spans="1:28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 t="s">
        <v>999</v>
      </c>
      <c r="K572" t="s">
        <v>1000</v>
      </c>
      <c r="L572" s="21">
        <v>0.65500000000000003</v>
      </c>
      <c r="M572" s="21">
        <v>0.211454</v>
      </c>
      <c r="N572">
        <v>1140</v>
      </c>
      <c r="O572">
        <v>6452</v>
      </c>
      <c r="P572">
        <v>7592</v>
      </c>
      <c r="AB572" s="21"/>
    </row>
    <row r="573" spans="1:28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 t="s">
        <v>369</v>
      </c>
      <c r="K573" t="s">
        <v>977</v>
      </c>
      <c r="L573" s="21">
        <v>0.45</v>
      </c>
      <c r="M573" s="21">
        <v>0.1648</v>
      </c>
      <c r="N573">
        <v>1383</v>
      </c>
      <c r="O573">
        <v>6790</v>
      </c>
      <c r="P573">
        <v>8173</v>
      </c>
      <c r="AB573" s="21"/>
    </row>
    <row r="574" spans="1:28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 t="s">
        <v>254</v>
      </c>
      <c r="K574" t="s">
        <v>1001</v>
      </c>
      <c r="L574" s="21">
        <v>0.59666699999999995</v>
      </c>
      <c r="M574" s="21">
        <v>0.28481299999999998</v>
      </c>
      <c r="N574">
        <v>1036</v>
      </c>
      <c r="O574">
        <v>5825</v>
      </c>
      <c r="P574">
        <v>6861</v>
      </c>
      <c r="AB574" s="21"/>
    </row>
    <row r="575" spans="1:28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 t="s">
        <v>965</v>
      </c>
      <c r="K575" t="s">
        <v>1002</v>
      </c>
      <c r="L575" s="21">
        <v>0.59458299999999997</v>
      </c>
      <c r="M575" s="21">
        <v>0.15299199999999999</v>
      </c>
      <c r="N575">
        <v>1259</v>
      </c>
      <c r="O575">
        <v>5645</v>
      </c>
      <c r="P575">
        <v>6904</v>
      </c>
      <c r="AB575" s="21"/>
    </row>
    <row r="576" spans="1:28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 t="s">
        <v>821</v>
      </c>
      <c r="K576" t="s">
        <v>1003</v>
      </c>
      <c r="L576" s="21">
        <v>0.61333300000000002</v>
      </c>
      <c r="M576" s="21">
        <v>0.15734999999999999</v>
      </c>
      <c r="N576">
        <v>2234</v>
      </c>
      <c r="O576">
        <v>4451</v>
      </c>
      <c r="P576">
        <v>6685</v>
      </c>
      <c r="AB576" s="21"/>
    </row>
    <row r="577" spans="1:28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 t="s">
        <v>604</v>
      </c>
      <c r="K577" t="s">
        <v>982</v>
      </c>
      <c r="L577" s="21">
        <v>0.62375000000000003</v>
      </c>
      <c r="M577" s="21">
        <v>0.17039599999999999</v>
      </c>
      <c r="N577">
        <v>2153</v>
      </c>
      <c r="O577">
        <v>4444</v>
      </c>
      <c r="P577">
        <v>6597</v>
      </c>
      <c r="AB577" s="21"/>
    </row>
    <row r="578" spans="1:28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 t="s">
        <v>1004</v>
      </c>
      <c r="K578" t="s">
        <v>1005</v>
      </c>
      <c r="L578" s="21">
        <v>0.66874999999999996</v>
      </c>
      <c r="M578" s="21">
        <v>0.153617</v>
      </c>
      <c r="N578">
        <v>1040</v>
      </c>
      <c r="O578">
        <v>6065</v>
      </c>
      <c r="P578">
        <v>7105</v>
      </c>
      <c r="AB578" s="21"/>
    </row>
    <row r="579" spans="1:28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 t="s">
        <v>1006</v>
      </c>
      <c r="K579" t="s">
        <v>1007</v>
      </c>
      <c r="L579" s="21">
        <v>0.70416699999999999</v>
      </c>
      <c r="M579" s="21">
        <v>0.16542499999999999</v>
      </c>
      <c r="N579">
        <v>968</v>
      </c>
      <c r="O579">
        <v>6248</v>
      </c>
      <c r="P579">
        <v>7216</v>
      </c>
      <c r="AB579" s="21"/>
    </row>
    <row r="580" spans="1:28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 t="s">
        <v>457</v>
      </c>
      <c r="K580" t="s">
        <v>381</v>
      </c>
      <c r="L580" s="21">
        <v>0.67749999999999999</v>
      </c>
      <c r="M580" s="21">
        <v>0.141179</v>
      </c>
      <c r="N580">
        <v>1074</v>
      </c>
      <c r="O580">
        <v>6506</v>
      </c>
      <c r="P580">
        <v>7580</v>
      </c>
      <c r="AB580" s="21"/>
    </row>
    <row r="581" spans="1:28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 t="s">
        <v>1008</v>
      </c>
      <c r="K581" t="s">
        <v>1009</v>
      </c>
      <c r="L581" s="21">
        <v>0.65958300000000003</v>
      </c>
      <c r="M581" s="21">
        <v>0.129354</v>
      </c>
      <c r="N581">
        <v>983</v>
      </c>
      <c r="O581">
        <v>6278</v>
      </c>
      <c r="P581">
        <v>7261</v>
      </c>
      <c r="AB581" s="21"/>
    </row>
    <row r="582" spans="1:28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 t="s">
        <v>919</v>
      </c>
      <c r="K582" t="s">
        <v>1010</v>
      </c>
      <c r="L582" s="21">
        <v>0.64249999999999996</v>
      </c>
      <c r="M582" s="21">
        <v>0.21579200000000001</v>
      </c>
      <c r="N582">
        <v>1328</v>
      </c>
      <c r="O582">
        <v>5847</v>
      </c>
      <c r="P582">
        <v>7175</v>
      </c>
      <c r="AB582" s="21"/>
    </row>
    <row r="583" spans="1:28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 t="s">
        <v>990</v>
      </c>
      <c r="K583" t="s">
        <v>1011</v>
      </c>
      <c r="L583" s="21">
        <v>0.61333300000000002</v>
      </c>
      <c r="M583" s="21">
        <v>0.25745800000000002</v>
      </c>
      <c r="N583">
        <v>2345</v>
      </c>
      <c r="O583">
        <v>4479</v>
      </c>
      <c r="P583">
        <v>6824</v>
      </c>
      <c r="AB583" s="21"/>
    </row>
    <row r="584" spans="1:28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 t="s">
        <v>1012</v>
      </c>
      <c r="K584" t="s">
        <v>1013</v>
      </c>
      <c r="L584" s="21">
        <v>0.65249999999999997</v>
      </c>
      <c r="M584" s="21">
        <v>0.29042099999999998</v>
      </c>
      <c r="N584">
        <v>1707</v>
      </c>
      <c r="O584">
        <v>3757</v>
      </c>
      <c r="P584">
        <v>5464</v>
      </c>
      <c r="AB584" s="21"/>
    </row>
    <row r="585" spans="1:28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 t="s">
        <v>1008</v>
      </c>
      <c r="K585" t="s">
        <v>1014</v>
      </c>
      <c r="L585" s="21">
        <v>0.65416700000000005</v>
      </c>
      <c r="M585" s="21">
        <v>0.129354</v>
      </c>
      <c r="N585">
        <v>1233</v>
      </c>
      <c r="O585">
        <v>5780</v>
      </c>
      <c r="P585">
        <v>7013</v>
      </c>
      <c r="AB585" s="21"/>
    </row>
    <row r="586" spans="1:28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 t="s">
        <v>358</v>
      </c>
      <c r="K586" t="s">
        <v>1015</v>
      </c>
      <c r="L586" s="21">
        <v>0.70374999999999999</v>
      </c>
      <c r="M586" s="21">
        <v>0.116908</v>
      </c>
      <c r="N586">
        <v>1278</v>
      </c>
      <c r="O586">
        <v>5995</v>
      </c>
      <c r="P586">
        <v>7273</v>
      </c>
      <c r="AB586" s="21"/>
    </row>
    <row r="587" spans="1:28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 t="s">
        <v>391</v>
      </c>
      <c r="K587" t="s">
        <v>1016</v>
      </c>
      <c r="L587" s="21">
        <v>0.67291699999999999</v>
      </c>
      <c r="M587" s="21">
        <v>0.11070000000000001</v>
      </c>
      <c r="N587">
        <v>1263</v>
      </c>
      <c r="O587">
        <v>6271</v>
      </c>
      <c r="P587">
        <v>7534</v>
      </c>
      <c r="AB587" s="21"/>
    </row>
    <row r="588" spans="1:28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 t="s">
        <v>821</v>
      </c>
      <c r="K588" t="s">
        <v>1017</v>
      </c>
      <c r="L588" s="21">
        <v>0.620417</v>
      </c>
      <c r="M588" s="21">
        <v>0.15609999999999999</v>
      </c>
      <c r="N588">
        <v>1196</v>
      </c>
      <c r="O588">
        <v>6090</v>
      </c>
      <c r="P588">
        <v>7286</v>
      </c>
      <c r="AB588" s="21"/>
    </row>
    <row r="589" spans="1:28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 t="s">
        <v>956</v>
      </c>
      <c r="K589" t="s">
        <v>1018</v>
      </c>
      <c r="L589" s="21">
        <v>0.71583300000000005</v>
      </c>
      <c r="M589" s="21">
        <v>0.238813</v>
      </c>
      <c r="N589">
        <v>1065</v>
      </c>
      <c r="O589">
        <v>4721</v>
      </c>
      <c r="P589">
        <v>5786</v>
      </c>
      <c r="AB589" s="21"/>
    </row>
    <row r="590" spans="1:28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 t="s">
        <v>347</v>
      </c>
      <c r="K590" t="s">
        <v>1019</v>
      </c>
      <c r="L590" s="21">
        <v>0.73291700000000004</v>
      </c>
      <c r="M590" s="21">
        <v>0.206479</v>
      </c>
      <c r="N590">
        <v>2247</v>
      </c>
      <c r="O590">
        <v>4052</v>
      </c>
      <c r="P590">
        <v>6299</v>
      </c>
      <c r="AB590" s="21"/>
    </row>
    <row r="591" spans="1:28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 t="s">
        <v>261</v>
      </c>
      <c r="K591" t="s">
        <v>1020</v>
      </c>
      <c r="L591" s="21">
        <v>0.53041700000000003</v>
      </c>
      <c r="M591" s="21">
        <v>0.122512</v>
      </c>
      <c r="N591">
        <v>2182</v>
      </c>
      <c r="O591">
        <v>4362</v>
      </c>
      <c r="P591">
        <v>6544</v>
      </c>
      <c r="AB591" s="21"/>
    </row>
    <row r="592" spans="1:28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 t="s">
        <v>940</v>
      </c>
      <c r="K592" t="s">
        <v>1021</v>
      </c>
      <c r="L592" s="21">
        <v>0.54541700000000004</v>
      </c>
      <c r="M592" s="21">
        <v>0.136212</v>
      </c>
      <c r="N592">
        <v>1207</v>
      </c>
      <c r="O592">
        <v>5676</v>
      </c>
      <c r="P592">
        <v>6883</v>
      </c>
      <c r="AB592" s="21"/>
    </row>
    <row r="593" spans="1:28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 t="s">
        <v>384</v>
      </c>
      <c r="K593" t="s">
        <v>1022</v>
      </c>
      <c r="L593" s="21">
        <v>0.68666700000000003</v>
      </c>
      <c r="M593" s="21">
        <v>0.169158</v>
      </c>
      <c r="N593">
        <v>1128</v>
      </c>
      <c r="O593">
        <v>5656</v>
      </c>
      <c r="P593">
        <v>6784</v>
      </c>
      <c r="AB593" s="21"/>
    </row>
    <row r="594" spans="1:28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 t="s">
        <v>1023</v>
      </c>
      <c r="K594" t="s">
        <v>1024</v>
      </c>
      <c r="L594" s="21">
        <v>0.61958299999999999</v>
      </c>
      <c r="M594" s="21">
        <v>0.16977100000000001</v>
      </c>
      <c r="N594">
        <v>1198</v>
      </c>
      <c r="O594">
        <v>6149</v>
      </c>
      <c r="P594">
        <v>7347</v>
      </c>
      <c r="AB594" s="21"/>
    </row>
    <row r="595" spans="1:28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 t="s">
        <v>409</v>
      </c>
      <c r="K595" t="s">
        <v>311</v>
      </c>
      <c r="L595" s="21">
        <v>0.51916700000000005</v>
      </c>
      <c r="M595" s="21">
        <v>0.14179600000000001</v>
      </c>
      <c r="N595">
        <v>1338</v>
      </c>
      <c r="O595">
        <v>6267</v>
      </c>
      <c r="P595">
        <v>7605</v>
      </c>
      <c r="AB595" s="21"/>
    </row>
    <row r="596" spans="1:28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 t="s">
        <v>466</v>
      </c>
      <c r="K596" t="s">
        <v>1025</v>
      </c>
      <c r="L596" s="21">
        <v>0.57083300000000003</v>
      </c>
      <c r="M596" s="21">
        <v>0.231354</v>
      </c>
      <c r="N596">
        <v>1483</v>
      </c>
      <c r="O596">
        <v>5665</v>
      </c>
      <c r="P596">
        <v>7148</v>
      </c>
      <c r="AB596" s="21"/>
    </row>
    <row r="597" spans="1:28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 t="s">
        <v>334</v>
      </c>
      <c r="K597" t="s">
        <v>1026</v>
      </c>
      <c r="L597" s="21">
        <v>0.60333300000000001</v>
      </c>
      <c r="M597" s="21">
        <v>0.177867</v>
      </c>
      <c r="N597">
        <v>2827</v>
      </c>
      <c r="O597">
        <v>5038</v>
      </c>
      <c r="P597">
        <v>7865</v>
      </c>
      <c r="AB597" s="21"/>
    </row>
    <row r="598" spans="1:28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 t="s">
        <v>400</v>
      </c>
      <c r="K598" t="s">
        <v>515</v>
      </c>
      <c r="L598" s="21">
        <v>0.71166700000000005</v>
      </c>
      <c r="M598" s="21">
        <v>8.6449999999999999E-2</v>
      </c>
      <c r="N598">
        <v>1208</v>
      </c>
      <c r="O598">
        <v>3341</v>
      </c>
      <c r="P598">
        <v>4549</v>
      </c>
      <c r="AB598" s="21"/>
    </row>
    <row r="599" spans="1:28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 t="s">
        <v>400</v>
      </c>
      <c r="K599" t="s">
        <v>1027</v>
      </c>
      <c r="L599" s="21">
        <v>0.73416700000000001</v>
      </c>
      <c r="M599" s="21">
        <v>0.12997900000000001</v>
      </c>
      <c r="N599">
        <v>1026</v>
      </c>
      <c r="O599">
        <v>5504</v>
      </c>
      <c r="P599">
        <v>6530</v>
      </c>
      <c r="AB599" s="21"/>
    </row>
    <row r="600" spans="1:28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 t="s">
        <v>356</v>
      </c>
      <c r="K600" t="s">
        <v>1028</v>
      </c>
      <c r="L600" s="21">
        <v>0.67374999999999996</v>
      </c>
      <c r="M600" s="21">
        <v>7.2770799999999997E-2</v>
      </c>
      <c r="N600">
        <v>1081</v>
      </c>
      <c r="O600">
        <v>5925</v>
      </c>
      <c r="P600">
        <v>7006</v>
      </c>
      <c r="AB600" s="21"/>
    </row>
    <row r="601" spans="1:28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 t="s">
        <v>316</v>
      </c>
      <c r="K601" t="s">
        <v>1029</v>
      </c>
      <c r="L601" s="21">
        <v>0.67708299999999999</v>
      </c>
      <c r="M601" s="21">
        <v>7.0283300000000007E-2</v>
      </c>
      <c r="N601">
        <v>1094</v>
      </c>
      <c r="O601">
        <v>6281</v>
      </c>
      <c r="P601">
        <v>7375</v>
      </c>
      <c r="AB601" s="21"/>
    </row>
    <row r="602" spans="1:28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 t="s">
        <v>656</v>
      </c>
      <c r="K602" t="s">
        <v>313</v>
      </c>
      <c r="L602" s="21">
        <v>0.63583299999999998</v>
      </c>
      <c r="M602" s="21">
        <v>8.4595799999999999E-2</v>
      </c>
      <c r="N602">
        <v>1363</v>
      </c>
      <c r="O602">
        <v>6402</v>
      </c>
      <c r="P602">
        <v>7765</v>
      </c>
      <c r="AB602" s="21"/>
    </row>
    <row r="603" spans="1:28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 t="s">
        <v>1030</v>
      </c>
      <c r="K603" t="s">
        <v>1031</v>
      </c>
      <c r="L603" s="21">
        <v>0.61499999999999999</v>
      </c>
      <c r="M603" s="21">
        <v>7.2145799999999996E-2</v>
      </c>
      <c r="N603">
        <v>1325</v>
      </c>
      <c r="O603">
        <v>6257</v>
      </c>
      <c r="P603">
        <v>7582</v>
      </c>
      <c r="AB603" s="21"/>
    </row>
    <row r="604" spans="1:28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 t="s">
        <v>1032</v>
      </c>
      <c r="K604" t="s">
        <v>1033</v>
      </c>
      <c r="L604" s="21">
        <v>0.71291700000000002</v>
      </c>
      <c r="M604" s="21">
        <v>0.24440799999999999</v>
      </c>
      <c r="N604">
        <v>1829</v>
      </c>
      <c r="O604">
        <v>4224</v>
      </c>
      <c r="P604">
        <v>6053</v>
      </c>
      <c r="AB604" s="21"/>
    </row>
    <row r="605" spans="1:28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 t="s">
        <v>510</v>
      </c>
      <c r="K605" t="s">
        <v>1034</v>
      </c>
      <c r="L605" s="21">
        <v>0.84583299999999995</v>
      </c>
      <c r="M605" s="21">
        <v>0.22885800000000001</v>
      </c>
      <c r="N605">
        <v>1483</v>
      </c>
      <c r="O605">
        <v>3772</v>
      </c>
      <c r="P605">
        <v>5255</v>
      </c>
      <c r="AB605" s="21"/>
    </row>
    <row r="606" spans="1:28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 t="s">
        <v>368</v>
      </c>
      <c r="K606" t="s">
        <v>311</v>
      </c>
      <c r="L606" s="21">
        <v>0.73041699999999998</v>
      </c>
      <c r="M606" s="21">
        <v>0.12873299999999999</v>
      </c>
      <c r="N606">
        <v>989</v>
      </c>
      <c r="O606">
        <v>5928</v>
      </c>
      <c r="P606">
        <v>6917</v>
      </c>
      <c r="AB606" s="21"/>
    </row>
    <row r="607" spans="1:28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 t="s">
        <v>366</v>
      </c>
      <c r="K607" t="s">
        <v>1035</v>
      </c>
      <c r="L607" s="21">
        <v>0.62</v>
      </c>
      <c r="M607" s="21">
        <v>0.19092500000000001</v>
      </c>
      <c r="N607">
        <v>935</v>
      </c>
      <c r="O607">
        <v>6105</v>
      </c>
      <c r="P607">
        <v>7040</v>
      </c>
      <c r="AB607" s="21"/>
    </row>
    <row r="608" spans="1:28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 t="s">
        <v>320</v>
      </c>
      <c r="K608" t="s">
        <v>1036</v>
      </c>
      <c r="L608" s="21">
        <v>0.55208299999999999</v>
      </c>
      <c r="M608" s="21">
        <v>0.112562</v>
      </c>
      <c r="N608">
        <v>1177</v>
      </c>
      <c r="O608">
        <v>6520</v>
      </c>
      <c r="P608">
        <v>7697</v>
      </c>
      <c r="AB608" s="21"/>
    </row>
    <row r="609" spans="1:28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 t="s">
        <v>1023</v>
      </c>
      <c r="K609" t="s">
        <v>1037</v>
      </c>
      <c r="L609" s="21">
        <v>0.59041699999999997</v>
      </c>
      <c r="M609" s="21">
        <v>7.7116699999999996E-2</v>
      </c>
      <c r="N609">
        <v>1172</v>
      </c>
      <c r="O609">
        <v>6541</v>
      </c>
      <c r="P609">
        <v>7713</v>
      </c>
      <c r="AB609" s="21"/>
    </row>
    <row r="610" spans="1:28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 t="s">
        <v>324</v>
      </c>
      <c r="K610" t="s">
        <v>1038</v>
      </c>
      <c r="L610" s="21">
        <v>0.58750000000000002</v>
      </c>
      <c r="M610" s="21">
        <v>0.16853299999999999</v>
      </c>
      <c r="N610">
        <v>1433</v>
      </c>
      <c r="O610">
        <v>5917</v>
      </c>
      <c r="P610">
        <v>7350</v>
      </c>
      <c r="AB610" s="21"/>
    </row>
    <row r="611" spans="1:28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 t="s">
        <v>1040</v>
      </c>
      <c r="K611" t="s">
        <v>1041</v>
      </c>
      <c r="L611" s="21">
        <v>0.63833300000000004</v>
      </c>
      <c r="M611" s="21">
        <v>0.113187</v>
      </c>
      <c r="N611">
        <v>2352</v>
      </c>
      <c r="O611">
        <v>3788</v>
      </c>
      <c r="P611">
        <v>6140</v>
      </c>
      <c r="AB611" s="21"/>
    </row>
    <row r="612" spans="1:28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 t="s">
        <v>359</v>
      </c>
      <c r="K612" t="s">
        <v>1042</v>
      </c>
      <c r="L612" s="21">
        <v>0.81499999999999995</v>
      </c>
      <c r="M612" s="21">
        <v>6.4070799999999997E-2</v>
      </c>
      <c r="N612">
        <v>2613</v>
      </c>
      <c r="O612">
        <v>3197</v>
      </c>
      <c r="P612">
        <v>5810</v>
      </c>
      <c r="AB612" s="21"/>
    </row>
    <row r="613" spans="1:28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 t="s">
        <v>337</v>
      </c>
      <c r="K613" t="s">
        <v>1043</v>
      </c>
      <c r="L613" s="21">
        <v>0.79083300000000001</v>
      </c>
      <c r="M613" s="21">
        <v>0.15112100000000001</v>
      </c>
      <c r="N613">
        <v>1965</v>
      </c>
      <c r="O613">
        <v>4069</v>
      </c>
      <c r="P613">
        <v>6034</v>
      </c>
      <c r="AB613" s="21"/>
    </row>
    <row r="614" spans="1:28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 t="s">
        <v>1044</v>
      </c>
      <c r="K614" t="s">
        <v>1045</v>
      </c>
      <c r="L614" s="21">
        <v>0.755</v>
      </c>
      <c r="M614" s="21">
        <v>0.236321</v>
      </c>
      <c r="N614">
        <v>867</v>
      </c>
      <c r="O614">
        <v>5997</v>
      </c>
      <c r="P614">
        <v>6864</v>
      </c>
      <c r="AB614" s="21"/>
    </row>
    <row r="615" spans="1:28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 t="s">
        <v>1046</v>
      </c>
      <c r="K615" t="s">
        <v>1047</v>
      </c>
      <c r="L615" s="21">
        <v>0.74124999999999996</v>
      </c>
      <c r="M615" s="21">
        <v>0.187808</v>
      </c>
      <c r="N615">
        <v>832</v>
      </c>
      <c r="O615">
        <v>6280</v>
      </c>
      <c r="P615">
        <v>7112</v>
      </c>
      <c r="AB615" s="21"/>
    </row>
    <row r="616" spans="1:28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 t="s">
        <v>359</v>
      </c>
      <c r="K616" t="s">
        <v>1048</v>
      </c>
      <c r="L616" s="21">
        <v>0.81041700000000005</v>
      </c>
      <c r="M616" s="21">
        <v>0.14242099999999999</v>
      </c>
      <c r="N616">
        <v>611</v>
      </c>
      <c r="O616">
        <v>5592</v>
      </c>
      <c r="P616">
        <v>6203</v>
      </c>
      <c r="AB616" s="21"/>
    </row>
    <row r="617" spans="1:28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 t="s">
        <v>368</v>
      </c>
      <c r="K617" t="s">
        <v>1049</v>
      </c>
      <c r="L617" s="21">
        <v>0.73624999999999996</v>
      </c>
      <c r="M617" s="21">
        <v>0.17164599999999999</v>
      </c>
      <c r="N617">
        <v>1045</v>
      </c>
      <c r="O617">
        <v>6459</v>
      </c>
      <c r="P617">
        <v>7504</v>
      </c>
      <c r="AB617" s="21"/>
    </row>
    <row r="618" spans="1:28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 t="s">
        <v>1050</v>
      </c>
      <c r="K618" t="s">
        <v>493</v>
      </c>
      <c r="L618" s="21">
        <v>0.79916699999999996</v>
      </c>
      <c r="M618" s="21">
        <v>0.28110400000000002</v>
      </c>
      <c r="N618">
        <v>1557</v>
      </c>
      <c r="O618">
        <v>4419</v>
      </c>
      <c r="P618">
        <v>5976</v>
      </c>
      <c r="AB618" s="21"/>
    </row>
    <row r="619" spans="1:28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 t="s">
        <v>1051</v>
      </c>
      <c r="K619" t="s">
        <v>1052</v>
      </c>
      <c r="L619" s="21">
        <v>0.54749999999999999</v>
      </c>
      <c r="M619" s="21">
        <v>0.224496</v>
      </c>
      <c r="N619">
        <v>2570</v>
      </c>
      <c r="O619">
        <v>5657</v>
      </c>
      <c r="P619">
        <v>8227</v>
      </c>
      <c r="AB619" s="21"/>
    </row>
    <row r="620" spans="1:28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 t="s">
        <v>432</v>
      </c>
      <c r="K620" t="s">
        <v>1053</v>
      </c>
      <c r="L620" s="21">
        <v>0.50375000000000003</v>
      </c>
      <c r="M620" s="21">
        <v>0.25871300000000003</v>
      </c>
      <c r="N620">
        <v>1118</v>
      </c>
      <c r="O620">
        <v>6407</v>
      </c>
      <c r="P620">
        <v>7525</v>
      </c>
      <c r="AB620" s="21"/>
    </row>
    <row r="621" spans="1:28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 t="s">
        <v>291</v>
      </c>
      <c r="K621" t="s">
        <v>1054</v>
      </c>
      <c r="L621" s="21">
        <v>0.52</v>
      </c>
      <c r="M621" s="21">
        <v>9.2054200000000003E-2</v>
      </c>
      <c r="N621">
        <v>1070</v>
      </c>
      <c r="O621">
        <v>6697</v>
      </c>
      <c r="P621">
        <v>7767</v>
      </c>
      <c r="AB621" s="21"/>
    </row>
    <row r="622" spans="1:28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 t="s">
        <v>503</v>
      </c>
      <c r="K622" t="s">
        <v>1055</v>
      </c>
      <c r="L622" s="21">
        <v>0.57708300000000001</v>
      </c>
      <c r="M622" s="21">
        <v>0.13184599999999999</v>
      </c>
      <c r="N622">
        <v>1050</v>
      </c>
      <c r="O622">
        <v>6820</v>
      </c>
      <c r="P622">
        <v>7870</v>
      </c>
      <c r="AB622" s="21"/>
    </row>
    <row r="623" spans="1:28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 t="s">
        <v>872</v>
      </c>
      <c r="K623" t="s">
        <v>1056</v>
      </c>
      <c r="L623" s="21">
        <v>0.63708299999999995</v>
      </c>
      <c r="M623" s="21">
        <v>8.2720799999999997E-2</v>
      </c>
      <c r="N623">
        <v>1054</v>
      </c>
      <c r="O623">
        <v>6750</v>
      </c>
      <c r="P623">
        <v>7804</v>
      </c>
      <c r="AB623" s="21"/>
    </row>
    <row r="624" spans="1:28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 t="s">
        <v>980</v>
      </c>
      <c r="K624" t="s">
        <v>256</v>
      </c>
      <c r="L624" s="21">
        <v>0.67249999999999999</v>
      </c>
      <c r="M624" s="21">
        <v>0.103863</v>
      </c>
      <c r="N624">
        <v>1379</v>
      </c>
      <c r="O624">
        <v>6630</v>
      </c>
      <c r="P624">
        <v>8009</v>
      </c>
      <c r="AB624" s="21"/>
    </row>
    <row r="625" spans="1:28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 t="s">
        <v>867</v>
      </c>
      <c r="K625" t="s">
        <v>1057</v>
      </c>
      <c r="L625" s="21">
        <v>0.50166699999999997</v>
      </c>
      <c r="M625" s="21">
        <v>0.24752099999999999</v>
      </c>
      <c r="N625">
        <v>3160</v>
      </c>
      <c r="O625">
        <v>5554</v>
      </c>
      <c r="P625">
        <v>8714</v>
      </c>
      <c r="AB625" s="21"/>
    </row>
    <row r="626" spans="1:28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 t="s">
        <v>653</v>
      </c>
      <c r="K626" t="s">
        <v>1058</v>
      </c>
      <c r="L626" s="21">
        <v>0.56999999999999995</v>
      </c>
      <c r="M626" s="21">
        <v>9.0183299999999994E-2</v>
      </c>
      <c r="N626">
        <v>2166</v>
      </c>
      <c r="O626">
        <v>5167</v>
      </c>
      <c r="P626">
        <v>7333</v>
      </c>
      <c r="AB626" s="21"/>
    </row>
    <row r="627" spans="1:28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 t="s">
        <v>839</v>
      </c>
      <c r="K627" t="s">
        <v>1059</v>
      </c>
      <c r="L627" s="21">
        <v>0.73458299999999999</v>
      </c>
      <c r="M627" s="21">
        <v>0.15174199999999999</v>
      </c>
      <c r="N627">
        <v>1022</v>
      </c>
      <c r="O627">
        <v>5847</v>
      </c>
      <c r="P627">
        <v>6869</v>
      </c>
      <c r="AB627" s="21"/>
    </row>
    <row r="628" spans="1:28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 t="s">
        <v>1060</v>
      </c>
      <c r="K628" t="s">
        <v>1061</v>
      </c>
      <c r="L628" s="21">
        <v>0.87250000000000005</v>
      </c>
      <c r="M628" s="21">
        <v>0.35758699999999999</v>
      </c>
      <c r="N628">
        <v>371</v>
      </c>
      <c r="O628">
        <v>3702</v>
      </c>
      <c r="P628">
        <v>4073</v>
      </c>
      <c r="AB628" s="21"/>
    </row>
    <row r="629" spans="1:28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 t="s">
        <v>1062</v>
      </c>
      <c r="K629" t="s">
        <v>1063</v>
      </c>
      <c r="L629" s="21">
        <v>0.53666700000000001</v>
      </c>
      <c r="M629" s="21">
        <v>0.21517500000000001</v>
      </c>
      <c r="N629">
        <v>788</v>
      </c>
      <c r="O629">
        <v>6803</v>
      </c>
      <c r="P629">
        <v>7591</v>
      </c>
      <c r="AB629" s="21"/>
    </row>
    <row r="630" spans="1:28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 t="s">
        <v>1064</v>
      </c>
      <c r="K630" t="s">
        <v>1065</v>
      </c>
      <c r="L630" s="21">
        <v>0.61833300000000002</v>
      </c>
      <c r="M630" s="21">
        <v>0.11816699999999999</v>
      </c>
      <c r="N630">
        <v>939</v>
      </c>
      <c r="O630">
        <v>6781</v>
      </c>
      <c r="P630">
        <v>7720</v>
      </c>
      <c r="AB630" s="21"/>
    </row>
    <row r="631" spans="1:28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 t="s">
        <v>503</v>
      </c>
      <c r="K631" t="s">
        <v>1066</v>
      </c>
      <c r="L631" s="21">
        <v>0.66874999999999996</v>
      </c>
      <c r="M631" s="21">
        <v>0.154229</v>
      </c>
      <c r="N631">
        <v>1250</v>
      </c>
      <c r="O631">
        <v>6917</v>
      </c>
      <c r="P631">
        <v>8167</v>
      </c>
      <c r="AB631" s="21"/>
    </row>
    <row r="632" spans="1:28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 t="s">
        <v>507</v>
      </c>
      <c r="K632" t="s">
        <v>1067</v>
      </c>
      <c r="L632" s="21">
        <v>0.64666699999999999</v>
      </c>
      <c r="M632" s="21">
        <v>0.28358299999999997</v>
      </c>
      <c r="N632">
        <v>2512</v>
      </c>
      <c r="O632">
        <v>5883</v>
      </c>
      <c r="P632">
        <v>8395</v>
      </c>
      <c r="AB632" s="21"/>
    </row>
    <row r="633" spans="1:28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 t="s">
        <v>1068</v>
      </c>
      <c r="K633" t="s">
        <v>278</v>
      </c>
      <c r="L633" s="21">
        <v>0.46708300000000003</v>
      </c>
      <c r="M633" s="21">
        <v>0.22325800000000001</v>
      </c>
      <c r="N633">
        <v>2454</v>
      </c>
      <c r="O633">
        <v>5453</v>
      </c>
      <c r="P633">
        <v>7907</v>
      </c>
      <c r="AB633" s="21"/>
    </row>
    <row r="634" spans="1:28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 t="s">
        <v>819</v>
      </c>
      <c r="K634" t="s">
        <v>1069</v>
      </c>
      <c r="L634" s="21">
        <v>0.49291699999999999</v>
      </c>
      <c r="M634" s="21">
        <v>0.142404</v>
      </c>
      <c r="N634">
        <v>1001</v>
      </c>
      <c r="O634">
        <v>6435</v>
      </c>
      <c r="P634">
        <v>7436</v>
      </c>
      <c r="AB634" s="21"/>
    </row>
    <row r="635" spans="1:28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 t="s">
        <v>295</v>
      </c>
      <c r="K635" t="s">
        <v>1070</v>
      </c>
      <c r="L635" s="21">
        <v>0.56999999999999995</v>
      </c>
      <c r="M635" s="21">
        <v>0.236321</v>
      </c>
      <c r="N635">
        <v>845</v>
      </c>
      <c r="O635">
        <v>6693</v>
      </c>
      <c r="P635">
        <v>7538</v>
      </c>
      <c r="AB635" s="21"/>
    </row>
    <row r="636" spans="1:28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 t="s">
        <v>330</v>
      </c>
      <c r="K636" t="s">
        <v>1071</v>
      </c>
      <c r="L636" s="21">
        <v>0.63083299999999998</v>
      </c>
      <c r="M636" s="21">
        <v>0.24440000000000001</v>
      </c>
      <c r="N636">
        <v>787</v>
      </c>
      <c r="O636">
        <v>6946</v>
      </c>
      <c r="P636">
        <v>7733</v>
      </c>
      <c r="AB636" s="21"/>
    </row>
    <row r="637" spans="1:28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 t="s">
        <v>507</v>
      </c>
      <c r="K637" t="s">
        <v>1072</v>
      </c>
      <c r="L637" s="21">
        <v>0.69083300000000003</v>
      </c>
      <c r="M637" s="21">
        <v>0.13434199999999999</v>
      </c>
      <c r="N637">
        <v>751</v>
      </c>
      <c r="O637">
        <v>6642</v>
      </c>
      <c r="P637">
        <v>7393</v>
      </c>
      <c r="AB637" s="21"/>
    </row>
    <row r="638" spans="1:28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 t="s">
        <v>1073</v>
      </c>
      <c r="K638" t="s">
        <v>1074</v>
      </c>
      <c r="L638" s="21">
        <v>0.69</v>
      </c>
      <c r="M638" s="21">
        <v>0.16417899999999999</v>
      </c>
      <c r="N638">
        <v>1045</v>
      </c>
      <c r="O638">
        <v>6370</v>
      </c>
      <c r="P638">
        <v>7415</v>
      </c>
      <c r="AB638" s="21"/>
    </row>
    <row r="639" spans="1:28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 t="s">
        <v>238</v>
      </c>
      <c r="K639" t="s">
        <v>1075</v>
      </c>
      <c r="L639" s="21">
        <v>0.54291699999999998</v>
      </c>
      <c r="M639" s="21">
        <v>0.227604</v>
      </c>
      <c r="N639">
        <v>2589</v>
      </c>
      <c r="O639">
        <v>5966</v>
      </c>
      <c r="P639">
        <v>8555</v>
      </c>
      <c r="AB639" s="21"/>
    </row>
    <row r="640" spans="1:28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 t="s">
        <v>749</v>
      </c>
      <c r="K640" t="s">
        <v>1076</v>
      </c>
      <c r="L640" s="21">
        <v>0.58333299999999999</v>
      </c>
      <c r="M640" s="21">
        <v>0.13495799999999999</v>
      </c>
      <c r="N640">
        <v>2015</v>
      </c>
      <c r="O640">
        <v>4874</v>
      </c>
      <c r="P640">
        <v>6889</v>
      </c>
      <c r="AB640" s="21"/>
    </row>
    <row r="641" spans="1:28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 t="s">
        <v>287</v>
      </c>
      <c r="K641" t="s">
        <v>1077</v>
      </c>
      <c r="L641" s="21">
        <v>0.64916700000000005</v>
      </c>
      <c r="M641" s="21">
        <v>9.0804200000000002E-2</v>
      </c>
      <c r="N641">
        <v>763</v>
      </c>
      <c r="O641">
        <v>6015</v>
      </c>
      <c r="P641">
        <v>6778</v>
      </c>
      <c r="AB641" s="21"/>
    </row>
    <row r="642" spans="1:28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 t="s">
        <v>1078</v>
      </c>
      <c r="K642" t="s">
        <v>1079</v>
      </c>
      <c r="L642" s="21">
        <v>0.87166699999999997</v>
      </c>
      <c r="M642" s="21">
        <v>0.104475</v>
      </c>
      <c r="N642">
        <v>315</v>
      </c>
      <c r="O642">
        <v>4324</v>
      </c>
      <c r="P642">
        <v>4639</v>
      </c>
      <c r="AB642" s="21"/>
    </row>
    <row r="643" spans="1:28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 t="s">
        <v>442</v>
      </c>
      <c r="K643" t="s">
        <v>1080</v>
      </c>
      <c r="L643" s="21">
        <v>0.79374999999999996</v>
      </c>
      <c r="M643" s="21">
        <v>6.6545800000000002E-2</v>
      </c>
      <c r="N643">
        <v>728</v>
      </c>
      <c r="O643">
        <v>6844</v>
      </c>
      <c r="P643">
        <v>7572</v>
      </c>
      <c r="AB643" s="21"/>
    </row>
    <row r="644" spans="1:28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 t="s">
        <v>442</v>
      </c>
      <c r="K644" t="s">
        <v>1072</v>
      </c>
      <c r="L644" s="21">
        <v>0.72291700000000003</v>
      </c>
      <c r="M644" s="21">
        <v>0.117546</v>
      </c>
      <c r="N644">
        <v>891</v>
      </c>
      <c r="O644">
        <v>6437</v>
      </c>
      <c r="P644">
        <v>7328</v>
      </c>
      <c r="AB644" s="21"/>
    </row>
    <row r="645" spans="1:28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 t="s">
        <v>917</v>
      </c>
      <c r="K645" t="s">
        <v>1081</v>
      </c>
      <c r="L645" s="21">
        <v>0.62749999999999995</v>
      </c>
      <c r="M645" s="21">
        <v>0.10635</v>
      </c>
      <c r="N645">
        <v>1516</v>
      </c>
      <c r="O645">
        <v>6640</v>
      </c>
      <c r="P645">
        <v>8156</v>
      </c>
      <c r="AB645" s="21"/>
    </row>
    <row r="646" spans="1:28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 t="s">
        <v>827</v>
      </c>
      <c r="K646" t="s">
        <v>1082</v>
      </c>
      <c r="L646" s="21">
        <v>0.66416699999999995</v>
      </c>
      <c r="M646" s="21">
        <v>0.26802500000000001</v>
      </c>
      <c r="N646">
        <v>3031</v>
      </c>
      <c r="O646">
        <v>4934</v>
      </c>
      <c r="P646">
        <v>7965</v>
      </c>
      <c r="AB646" s="21"/>
    </row>
    <row r="647" spans="1:28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 t="s">
        <v>1083</v>
      </c>
      <c r="K647" t="s">
        <v>1084</v>
      </c>
      <c r="L647" s="21">
        <v>0.70833299999999999</v>
      </c>
      <c r="M647" s="21">
        <v>0.14116200000000001</v>
      </c>
      <c r="N647">
        <v>781</v>
      </c>
      <c r="O647">
        <v>2729</v>
      </c>
      <c r="P647">
        <v>3510</v>
      </c>
      <c r="AB647" s="21"/>
    </row>
    <row r="648" spans="1:28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 t="s">
        <v>1085</v>
      </c>
      <c r="K648" t="s">
        <v>213</v>
      </c>
      <c r="L648" s="21">
        <v>0.70958299999999996</v>
      </c>
      <c r="M648" s="21">
        <v>0.18967899999999999</v>
      </c>
      <c r="N648">
        <v>874</v>
      </c>
      <c r="O648">
        <v>4604</v>
      </c>
      <c r="P648">
        <v>5478</v>
      </c>
      <c r="AB648" s="21"/>
    </row>
    <row r="649" spans="1:28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 t="s">
        <v>230</v>
      </c>
      <c r="K649" t="s">
        <v>1086</v>
      </c>
      <c r="L649" s="21">
        <v>0.76166699999999998</v>
      </c>
      <c r="M649" s="21">
        <v>0.1903</v>
      </c>
      <c r="N649">
        <v>601</v>
      </c>
      <c r="O649">
        <v>5791</v>
      </c>
      <c r="P649">
        <v>6392</v>
      </c>
      <c r="AB649" s="21"/>
    </row>
    <row r="650" spans="1:28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 t="s">
        <v>819</v>
      </c>
      <c r="K650" t="s">
        <v>1087</v>
      </c>
      <c r="L650" s="21">
        <v>0.63083299999999998</v>
      </c>
      <c r="M650" s="21">
        <v>0.18782099999999999</v>
      </c>
      <c r="N650">
        <v>780</v>
      </c>
      <c r="O650">
        <v>6911</v>
      </c>
      <c r="P650">
        <v>7691</v>
      </c>
      <c r="AB650" s="21"/>
    </row>
    <row r="651" spans="1:28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 t="s">
        <v>849</v>
      </c>
      <c r="K651" t="s">
        <v>1088</v>
      </c>
      <c r="L651" s="21">
        <v>0.46333299999999999</v>
      </c>
      <c r="M651" s="21">
        <v>0.18159600000000001</v>
      </c>
      <c r="N651">
        <v>834</v>
      </c>
      <c r="O651">
        <v>6736</v>
      </c>
      <c r="P651">
        <v>7570</v>
      </c>
      <c r="AB651" s="21"/>
    </row>
    <row r="652" spans="1:28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 t="s">
        <v>214</v>
      </c>
      <c r="K652" t="s">
        <v>1089</v>
      </c>
      <c r="L652" s="21">
        <v>0.53916699999999995</v>
      </c>
      <c r="M652" s="21">
        <v>0.235092</v>
      </c>
      <c r="N652">
        <v>1060</v>
      </c>
      <c r="O652">
        <v>6222</v>
      </c>
      <c r="P652">
        <v>7282</v>
      </c>
      <c r="AB652" s="21"/>
    </row>
    <row r="653" spans="1:28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 t="s">
        <v>702</v>
      </c>
      <c r="K653" t="s">
        <v>1090</v>
      </c>
      <c r="L653" s="21">
        <v>0.49458299999999999</v>
      </c>
      <c r="M653" s="21">
        <v>0.14614199999999999</v>
      </c>
      <c r="N653">
        <v>2252</v>
      </c>
      <c r="O653">
        <v>4857</v>
      </c>
      <c r="P653">
        <v>7109</v>
      </c>
      <c r="AB653" s="21"/>
    </row>
    <row r="654" spans="1:28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 t="s">
        <v>118</v>
      </c>
      <c r="K654" t="s">
        <v>1091</v>
      </c>
      <c r="L654" s="21">
        <v>0.64041700000000001</v>
      </c>
      <c r="M654" s="21">
        <v>0.27861200000000003</v>
      </c>
      <c r="N654">
        <v>2080</v>
      </c>
      <c r="O654">
        <v>4559</v>
      </c>
      <c r="P654">
        <v>6639</v>
      </c>
      <c r="AB654" s="21"/>
    </row>
    <row r="655" spans="1:28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 t="s">
        <v>293</v>
      </c>
      <c r="K655" t="s">
        <v>1092</v>
      </c>
      <c r="L655" s="21">
        <v>0.70750000000000002</v>
      </c>
      <c r="M655" s="21">
        <v>0.29603699999999999</v>
      </c>
      <c r="N655">
        <v>760</v>
      </c>
      <c r="O655">
        <v>5115</v>
      </c>
      <c r="P655">
        <v>5875</v>
      </c>
      <c r="AB655" s="21"/>
    </row>
    <row r="656" spans="1:28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 t="s">
        <v>1093</v>
      </c>
      <c r="K656" t="s">
        <v>1094</v>
      </c>
      <c r="L656" s="21">
        <v>0.55833299999999997</v>
      </c>
      <c r="M656" s="21">
        <v>0.18222099999999999</v>
      </c>
      <c r="N656">
        <v>922</v>
      </c>
      <c r="O656">
        <v>6612</v>
      </c>
      <c r="P656">
        <v>7534</v>
      </c>
      <c r="AB656" s="21"/>
    </row>
    <row r="657" spans="1:28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 t="s">
        <v>1095</v>
      </c>
      <c r="K657" t="s">
        <v>1096</v>
      </c>
      <c r="L657" s="21">
        <v>0.69291700000000001</v>
      </c>
      <c r="M657" s="21">
        <v>0.101371</v>
      </c>
      <c r="N657">
        <v>979</v>
      </c>
      <c r="O657">
        <v>6482</v>
      </c>
      <c r="P657">
        <v>7461</v>
      </c>
      <c r="AB657" s="21"/>
    </row>
    <row r="658" spans="1:28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 t="s">
        <v>722</v>
      </c>
      <c r="K658" t="s">
        <v>1097</v>
      </c>
      <c r="L658" s="21">
        <v>0.72833300000000001</v>
      </c>
      <c r="M658" s="21">
        <v>0.23693700000000001</v>
      </c>
      <c r="N658">
        <v>1008</v>
      </c>
      <c r="O658">
        <v>6501</v>
      </c>
      <c r="P658">
        <v>7509</v>
      </c>
      <c r="AB658" s="21"/>
    </row>
    <row r="659" spans="1:28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 t="s">
        <v>1098</v>
      </c>
      <c r="K659" t="s">
        <v>890</v>
      </c>
      <c r="L659" s="21">
        <v>0.81499999999999995</v>
      </c>
      <c r="M659" s="21">
        <v>0.13495399999999999</v>
      </c>
      <c r="N659">
        <v>753</v>
      </c>
      <c r="O659">
        <v>4671</v>
      </c>
      <c r="P659">
        <v>5424</v>
      </c>
      <c r="AB659" s="21"/>
    </row>
    <row r="660" spans="1:28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 t="s">
        <v>544</v>
      </c>
      <c r="K660" t="s">
        <v>1099</v>
      </c>
      <c r="L660" s="21">
        <v>0.57291700000000001</v>
      </c>
      <c r="M660" s="21">
        <v>0.117537</v>
      </c>
      <c r="N660">
        <v>2806</v>
      </c>
      <c r="O660">
        <v>5284</v>
      </c>
      <c r="P660">
        <v>8090</v>
      </c>
      <c r="AB660" s="21"/>
    </row>
    <row r="661" spans="1:28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 t="s">
        <v>887</v>
      </c>
      <c r="K661" t="s">
        <v>1100</v>
      </c>
      <c r="L661" s="21">
        <v>0.51</v>
      </c>
      <c r="M661" s="21">
        <v>0.16605400000000001</v>
      </c>
      <c r="N661">
        <v>2132</v>
      </c>
      <c r="O661">
        <v>4692</v>
      </c>
      <c r="P661">
        <v>6824</v>
      </c>
      <c r="AB661" s="21"/>
    </row>
    <row r="662" spans="1:28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 t="s">
        <v>1101</v>
      </c>
      <c r="K662" t="s">
        <v>1102</v>
      </c>
      <c r="L662" s="21">
        <v>0.56833299999999998</v>
      </c>
      <c r="M662" s="21">
        <v>8.1483299999999995E-2</v>
      </c>
      <c r="N662">
        <v>830</v>
      </c>
      <c r="O662">
        <v>6228</v>
      </c>
      <c r="P662">
        <v>7058</v>
      </c>
      <c r="AB662" s="21"/>
    </row>
    <row r="663" spans="1:28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 t="s">
        <v>106</v>
      </c>
      <c r="K663" t="s">
        <v>1103</v>
      </c>
      <c r="L663" s="21">
        <v>0.64166699999999999</v>
      </c>
      <c r="M663" s="21">
        <v>9.4545799999999999E-2</v>
      </c>
      <c r="N663">
        <v>841</v>
      </c>
      <c r="O663">
        <v>6625</v>
      </c>
      <c r="P663">
        <v>7466</v>
      </c>
      <c r="AB663" s="21"/>
    </row>
    <row r="664" spans="1:28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 t="s">
        <v>1039</v>
      </c>
      <c r="K664" t="s">
        <v>1104</v>
      </c>
      <c r="L664" s="21">
        <v>0.63624999999999998</v>
      </c>
      <c r="M664" s="21">
        <v>7.2779200000000002E-2</v>
      </c>
      <c r="N664">
        <v>795</v>
      </c>
      <c r="O664">
        <v>6898</v>
      </c>
      <c r="P664">
        <v>7693</v>
      </c>
      <c r="AB664" s="21"/>
    </row>
    <row r="665" spans="1:28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 t="s">
        <v>295</v>
      </c>
      <c r="K665" t="s">
        <v>1105</v>
      </c>
      <c r="L665" s="21">
        <v>0.80041700000000005</v>
      </c>
      <c r="M665" s="21">
        <v>0.124375</v>
      </c>
      <c r="N665">
        <v>875</v>
      </c>
      <c r="O665">
        <v>6484</v>
      </c>
      <c r="P665">
        <v>7359</v>
      </c>
      <c r="AB665" s="21"/>
    </row>
    <row r="666" spans="1:28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 t="s">
        <v>1106</v>
      </c>
      <c r="K666" t="s">
        <v>1107</v>
      </c>
      <c r="L666" s="21">
        <v>0.80708299999999999</v>
      </c>
      <c r="M666" s="21">
        <v>0.132467</v>
      </c>
      <c r="N666">
        <v>1182</v>
      </c>
      <c r="O666">
        <v>6262</v>
      </c>
      <c r="P666">
        <v>7444</v>
      </c>
      <c r="AB666" s="21"/>
    </row>
    <row r="667" spans="1:28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 t="s">
        <v>614</v>
      </c>
      <c r="K667" t="s">
        <v>1108</v>
      </c>
      <c r="L667" s="21">
        <v>0.72</v>
      </c>
      <c r="M667" s="21">
        <v>0.23569200000000001</v>
      </c>
      <c r="N667">
        <v>2643</v>
      </c>
      <c r="O667">
        <v>5209</v>
      </c>
      <c r="P667">
        <v>7852</v>
      </c>
      <c r="AB667" s="21"/>
    </row>
    <row r="668" spans="1:28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 t="s">
        <v>1109</v>
      </c>
      <c r="K668" t="s">
        <v>1110</v>
      </c>
      <c r="L668" s="21">
        <v>0.69458299999999995</v>
      </c>
      <c r="M668" s="21">
        <v>0.39800799999999997</v>
      </c>
      <c r="N668">
        <v>998</v>
      </c>
      <c r="O668">
        <v>3461</v>
      </c>
      <c r="P668">
        <v>4459</v>
      </c>
      <c r="AB668" s="21"/>
    </row>
    <row r="669" spans="1:28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 t="s">
        <v>1111</v>
      </c>
      <c r="K669" t="s">
        <v>1112</v>
      </c>
      <c r="L669" s="21">
        <v>0.88</v>
      </c>
      <c r="M669" s="21">
        <v>0.35820000000000002</v>
      </c>
      <c r="N669">
        <v>2</v>
      </c>
      <c r="O669">
        <v>20</v>
      </c>
      <c r="P669">
        <v>22</v>
      </c>
      <c r="AB669" s="21"/>
    </row>
    <row r="670" spans="1:28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 t="s">
        <v>1113</v>
      </c>
      <c r="K670" t="s">
        <v>1114</v>
      </c>
      <c r="L670" s="21">
        <v>0.82545500000000005</v>
      </c>
      <c r="M670" s="21">
        <v>0.213009</v>
      </c>
      <c r="N670">
        <v>87</v>
      </c>
      <c r="O670">
        <v>1009</v>
      </c>
      <c r="P670">
        <v>1096</v>
      </c>
      <c r="AB670" s="21"/>
    </row>
    <row r="671" spans="1:28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 t="s">
        <v>1115</v>
      </c>
      <c r="K671" t="s">
        <v>1116</v>
      </c>
      <c r="L671" s="21">
        <v>0.66666700000000001</v>
      </c>
      <c r="M671" s="21">
        <v>0.16666700000000001</v>
      </c>
      <c r="N671">
        <v>419</v>
      </c>
      <c r="O671">
        <v>5147</v>
      </c>
      <c r="P671">
        <v>5566</v>
      </c>
      <c r="AB671" s="21"/>
    </row>
    <row r="672" spans="1:28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 t="s">
        <v>1117</v>
      </c>
      <c r="K672" t="s">
        <v>1118</v>
      </c>
      <c r="L672" s="21">
        <v>0.58166700000000005</v>
      </c>
      <c r="M672" s="21">
        <v>0.15734600000000001</v>
      </c>
      <c r="N672">
        <v>466</v>
      </c>
      <c r="O672">
        <v>5520</v>
      </c>
      <c r="P672">
        <v>5986</v>
      </c>
      <c r="AB672" s="21"/>
    </row>
    <row r="673" spans="1:28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 t="s">
        <v>1119</v>
      </c>
      <c r="K673" t="s">
        <v>1120</v>
      </c>
      <c r="L673" s="21">
        <v>0.52208299999999996</v>
      </c>
      <c r="M673" s="21">
        <v>0.26617499999999999</v>
      </c>
      <c r="N673">
        <v>618</v>
      </c>
      <c r="O673">
        <v>5229</v>
      </c>
      <c r="P673">
        <v>5847</v>
      </c>
      <c r="AB673" s="21"/>
    </row>
    <row r="674" spans="1:28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 t="s">
        <v>768</v>
      </c>
      <c r="K674" t="s">
        <v>1121</v>
      </c>
      <c r="L674" s="21">
        <v>0.49125000000000002</v>
      </c>
      <c r="M674" s="21">
        <v>0.27052900000000002</v>
      </c>
      <c r="N674">
        <v>1029</v>
      </c>
      <c r="O674">
        <v>4109</v>
      </c>
      <c r="P674">
        <v>5138</v>
      </c>
      <c r="AB674" s="21"/>
    </row>
    <row r="675" spans="1:28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 t="s">
        <v>796</v>
      </c>
      <c r="K675" t="s">
        <v>1122</v>
      </c>
      <c r="L675" s="21">
        <v>0.53291699999999997</v>
      </c>
      <c r="M675" s="21">
        <v>0.17910799999999999</v>
      </c>
      <c r="N675">
        <v>1201</v>
      </c>
      <c r="O675">
        <v>3906</v>
      </c>
      <c r="P675">
        <v>5107</v>
      </c>
      <c r="AB675" s="21"/>
    </row>
    <row r="676" spans="1:28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 t="s">
        <v>585</v>
      </c>
      <c r="K676" t="s">
        <v>1123</v>
      </c>
      <c r="L676" s="21">
        <v>0.49416700000000002</v>
      </c>
      <c r="M676" s="21">
        <v>0.23632500000000001</v>
      </c>
      <c r="N676">
        <v>378</v>
      </c>
      <c r="O676">
        <v>4881</v>
      </c>
      <c r="P676">
        <v>5259</v>
      </c>
      <c r="AB676" s="21"/>
    </row>
    <row r="677" spans="1:28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 t="s">
        <v>759</v>
      </c>
      <c r="K677" t="s">
        <v>1124</v>
      </c>
      <c r="L677" s="21">
        <v>0.567083</v>
      </c>
      <c r="M677" s="21">
        <v>0.173513</v>
      </c>
      <c r="N677">
        <v>466</v>
      </c>
      <c r="O677">
        <v>5220</v>
      </c>
      <c r="P677">
        <v>5686</v>
      </c>
      <c r="AB677" s="21"/>
    </row>
    <row r="678" spans="1:28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 t="s">
        <v>159</v>
      </c>
      <c r="K678" t="s">
        <v>1125</v>
      </c>
      <c r="L678" s="21">
        <v>0.54749999999999999</v>
      </c>
      <c r="M678" s="21">
        <v>0.30410799999999999</v>
      </c>
      <c r="N678">
        <v>326</v>
      </c>
      <c r="O678">
        <v>4709</v>
      </c>
      <c r="P678">
        <v>5035</v>
      </c>
      <c r="AB678" s="21"/>
    </row>
    <row r="679" spans="1:28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 t="s">
        <v>1126</v>
      </c>
      <c r="K679" t="s">
        <v>1127</v>
      </c>
      <c r="L679" s="21">
        <v>0.333478</v>
      </c>
      <c r="M679" s="21">
        <v>0.34783500000000001</v>
      </c>
      <c r="N679">
        <v>340</v>
      </c>
      <c r="O679">
        <v>4975</v>
      </c>
      <c r="P679">
        <v>5315</v>
      </c>
      <c r="AB679" s="21"/>
    </row>
    <row r="680" spans="1:28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 t="s">
        <v>1128</v>
      </c>
      <c r="K680" t="s">
        <v>1129</v>
      </c>
      <c r="L680" s="21">
        <v>0.54083300000000001</v>
      </c>
      <c r="M680" s="21">
        <v>0.214558</v>
      </c>
      <c r="N680">
        <v>709</v>
      </c>
      <c r="O680">
        <v>5283</v>
      </c>
      <c r="P680">
        <v>5992</v>
      </c>
      <c r="AB680" s="21"/>
    </row>
    <row r="681" spans="1:28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 t="s">
        <v>1130</v>
      </c>
      <c r="K681" t="s">
        <v>1131</v>
      </c>
      <c r="L681" s="21">
        <v>0.64541700000000002</v>
      </c>
      <c r="M681" s="21">
        <v>5.7845800000000003E-2</v>
      </c>
      <c r="N681">
        <v>2090</v>
      </c>
      <c r="O681">
        <v>4446</v>
      </c>
      <c r="P681">
        <v>6536</v>
      </c>
      <c r="AB681" s="21"/>
    </row>
    <row r="682" spans="1:28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 t="s">
        <v>158</v>
      </c>
      <c r="K682" t="s">
        <v>1132</v>
      </c>
      <c r="L682" s="21">
        <v>0.65916699999999995</v>
      </c>
      <c r="M682" s="21">
        <v>0.1275</v>
      </c>
      <c r="N682">
        <v>2290</v>
      </c>
      <c r="O682">
        <v>4562</v>
      </c>
      <c r="P682">
        <v>6852</v>
      </c>
      <c r="AB682" s="21"/>
    </row>
    <row r="683" spans="1:28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 t="s">
        <v>1133</v>
      </c>
      <c r="K683" t="s">
        <v>1134</v>
      </c>
      <c r="L683" s="21">
        <v>0.74166699999999997</v>
      </c>
      <c r="M683" s="21">
        <v>0.173517</v>
      </c>
      <c r="N683">
        <v>1097</v>
      </c>
      <c r="O683">
        <v>5172</v>
      </c>
      <c r="P683">
        <v>6269</v>
      </c>
      <c r="AB683" s="21"/>
    </row>
    <row r="684" spans="1:28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 t="s">
        <v>768</v>
      </c>
      <c r="K684" t="s">
        <v>1135</v>
      </c>
      <c r="L684" s="21">
        <v>0.66291699999999998</v>
      </c>
      <c r="M684" s="21">
        <v>0.34204600000000002</v>
      </c>
      <c r="N684">
        <v>327</v>
      </c>
      <c r="O684">
        <v>3767</v>
      </c>
      <c r="P684">
        <v>4094</v>
      </c>
      <c r="AB684" s="21"/>
    </row>
    <row r="685" spans="1:28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 t="s">
        <v>1136</v>
      </c>
      <c r="K685" t="s">
        <v>1137</v>
      </c>
      <c r="L685" s="21">
        <v>0.55208299999999999</v>
      </c>
      <c r="M685" s="21">
        <v>0.199625</v>
      </c>
      <c r="N685">
        <v>373</v>
      </c>
      <c r="O685">
        <v>5122</v>
      </c>
      <c r="P685">
        <v>5495</v>
      </c>
      <c r="AB685" s="21"/>
    </row>
    <row r="686" spans="1:28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 t="s">
        <v>877</v>
      </c>
      <c r="K686" t="s">
        <v>1138</v>
      </c>
      <c r="L686" s="21">
        <v>0.620417</v>
      </c>
      <c r="M686" s="21">
        <v>0.15298700000000001</v>
      </c>
      <c r="N686">
        <v>320</v>
      </c>
      <c r="O686">
        <v>5125</v>
      </c>
      <c r="P686">
        <v>5445</v>
      </c>
      <c r="AB686" s="21"/>
    </row>
    <row r="687" spans="1:28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 t="s">
        <v>1139</v>
      </c>
      <c r="K687" t="s">
        <v>1140</v>
      </c>
      <c r="L687" s="21">
        <v>0.52458300000000002</v>
      </c>
      <c r="M687" s="21">
        <v>0.17102500000000001</v>
      </c>
      <c r="N687">
        <v>484</v>
      </c>
      <c r="O687">
        <v>5214</v>
      </c>
      <c r="P687">
        <v>5698</v>
      </c>
      <c r="AB687" s="21"/>
    </row>
    <row r="688" spans="1:28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 t="s">
        <v>638</v>
      </c>
      <c r="K688" t="s">
        <v>1141</v>
      </c>
      <c r="L688" s="21">
        <v>0.54541700000000004</v>
      </c>
      <c r="M688" s="21">
        <v>0.179729</v>
      </c>
      <c r="N688">
        <v>1313</v>
      </c>
      <c r="O688">
        <v>4316</v>
      </c>
      <c r="P688">
        <v>5629</v>
      </c>
      <c r="AB688" s="21"/>
    </row>
    <row r="689" spans="1:28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 t="s">
        <v>218</v>
      </c>
      <c r="K689" t="s">
        <v>1142</v>
      </c>
      <c r="L689" s="21">
        <v>0.69291700000000001</v>
      </c>
      <c r="M689" s="21">
        <v>0.22761200000000001</v>
      </c>
      <c r="N689">
        <v>922</v>
      </c>
      <c r="O689">
        <v>3747</v>
      </c>
      <c r="P689">
        <v>4669</v>
      </c>
      <c r="AB689" s="21"/>
    </row>
    <row r="690" spans="1:28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 t="s">
        <v>1143</v>
      </c>
      <c r="K690" t="s">
        <v>692</v>
      </c>
      <c r="L690" s="21">
        <v>0.62333300000000003</v>
      </c>
      <c r="M690" s="21">
        <v>0.235067</v>
      </c>
      <c r="N690">
        <v>449</v>
      </c>
      <c r="O690">
        <v>5050</v>
      </c>
      <c r="P690">
        <v>5499</v>
      </c>
      <c r="AB690" s="21"/>
    </row>
    <row r="691" spans="1:28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 t="s">
        <v>851</v>
      </c>
      <c r="K691" t="s">
        <v>1144</v>
      </c>
      <c r="L691" s="21">
        <v>0.68500000000000005</v>
      </c>
      <c r="M691" s="21">
        <v>8.2725000000000007E-2</v>
      </c>
      <c r="N691">
        <v>534</v>
      </c>
      <c r="O691">
        <v>5100</v>
      </c>
      <c r="P691">
        <v>5634</v>
      </c>
      <c r="AB691" s="21"/>
    </row>
    <row r="692" spans="1:28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 t="s">
        <v>793</v>
      </c>
      <c r="K692" t="s">
        <v>1145</v>
      </c>
      <c r="L692" s="21">
        <v>0.61375000000000002</v>
      </c>
      <c r="M692" s="21">
        <v>0.103246</v>
      </c>
      <c r="N692">
        <v>615</v>
      </c>
      <c r="O692">
        <v>4531</v>
      </c>
      <c r="P692">
        <v>5146</v>
      </c>
      <c r="AB692" s="21"/>
    </row>
    <row r="693" spans="1:28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 t="s">
        <v>587</v>
      </c>
      <c r="K693" t="s">
        <v>1146</v>
      </c>
      <c r="L693" s="21">
        <v>0.58041699999999996</v>
      </c>
      <c r="M693" s="21">
        <v>5.2870800000000003E-2</v>
      </c>
      <c r="N693">
        <v>955</v>
      </c>
      <c r="O693">
        <v>1470</v>
      </c>
      <c r="P693">
        <v>2425</v>
      </c>
      <c r="AB693" s="21"/>
    </row>
    <row r="694" spans="1:28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 t="s">
        <v>1147</v>
      </c>
      <c r="K694" t="s">
        <v>150</v>
      </c>
      <c r="L694" s="21">
        <v>0.56874999999999998</v>
      </c>
      <c r="M694" s="21">
        <v>0.14802100000000001</v>
      </c>
      <c r="N694">
        <v>1603</v>
      </c>
      <c r="O694">
        <v>2307</v>
      </c>
      <c r="P694">
        <v>3910</v>
      </c>
      <c r="AB694" s="21"/>
    </row>
    <row r="695" spans="1:28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 t="s">
        <v>1148</v>
      </c>
      <c r="K695" t="s">
        <v>1149</v>
      </c>
      <c r="L695" s="21">
        <v>0.40458300000000003</v>
      </c>
      <c r="M695" s="21">
        <v>0.37687100000000001</v>
      </c>
      <c r="N695">
        <v>532</v>
      </c>
      <c r="O695">
        <v>1745</v>
      </c>
      <c r="P695">
        <v>2277</v>
      </c>
      <c r="AB695" s="21"/>
    </row>
    <row r="696" spans="1:28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 t="s">
        <v>1150</v>
      </c>
      <c r="K696" t="s">
        <v>1151</v>
      </c>
      <c r="L696" s="21">
        <v>0.468333</v>
      </c>
      <c r="M696" s="21">
        <v>0.15049999999999999</v>
      </c>
      <c r="N696">
        <v>309</v>
      </c>
      <c r="O696">
        <v>2115</v>
      </c>
      <c r="P696">
        <v>2424</v>
      </c>
      <c r="AB696" s="21"/>
    </row>
    <row r="697" spans="1:28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 t="s">
        <v>747</v>
      </c>
      <c r="K697" t="s">
        <v>1152</v>
      </c>
      <c r="L697" s="21">
        <v>0.53541700000000003</v>
      </c>
      <c r="M697" s="21">
        <v>4.6649999999999997E-2</v>
      </c>
      <c r="N697">
        <v>337</v>
      </c>
      <c r="O697">
        <v>4750</v>
      </c>
      <c r="P697">
        <v>5087</v>
      </c>
      <c r="AB697" s="21"/>
    </row>
    <row r="698" spans="1:28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 t="s">
        <v>1153</v>
      </c>
      <c r="K698" t="s">
        <v>1154</v>
      </c>
      <c r="L698" s="21">
        <v>0.78666700000000001</v>
      </c>
      <c r="M698" s="21">
        <v>0.237562</v>
      </c>
      <c r="N698">
        <v>123</v>
      </c>
      <c r="O698">
        <v>3836</v>
      </c>
      <c r="P698">
        <v>3959</v>
      </c>
      <c r="AB698" s="21"/>
    </row>
    <row r="699" spans="1:28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 t="s">
        <v>1155</v>
      </c>
      <c r="K699" t="s">
        <v>1156</v>
      </c>
      <c r="L699" s="21">
        <v>0.50624999999999998</v>
      </c>
      <c r="M699" s="21">
        <v>0.21082100000000001</v>
      </c>
      <c r="N699">
        <v>198</v>
      </c>
      <c r="O699">
        <v>5062</v>
      </c>
      <c r="P699">
        <v>5260</v>
      </c>
      <c r="AB699" s="21"/>
    </row>
    <row r="700" spans="1:28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 t="s">
        <v>1157</v>
      </c>
      <c r="K700" t="s">
        <v>55</v>
      </c>
      <c r="L700" s="21">
        <v>0.55565200000000003</v>
      </c>
      <c r="M700" s="21">
        <v>0.115522</v>
      </c>
      <c r="N700">
        <v>243</v>
      </c>
      <c r="O700">
        <v>5080</v>
      </c>
      <c r="P700">
        <v>5323</v>
      </c>
      <c r="AB700" s="21"/>
    </row>
    <row r="701" spans="1:28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 t="s">
        <v>1158</v>
      </c>
      <c r="K701" t="s">
        <v>1159</v>
      </c>
      <c r="L701" s="21">
        <v>0.64958300000000002</v>
      </c>
      <c r="M701" s="21">
        <v>5.8470800000000003E-2</v>
      </c>
      <c r="N701">
        <v>362</v>
      </c>
      <c r="O701">
        <v>5306</v>
      </c>
      <c r="P701">
        <v>5668</v>
      </c>
      <c r="AB701" s="21"/>
    </row>
    <row r="702" spans="1:28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 t="s">
        <v>1158</v>
      </c>
      <c r="K702" t="s">
        <v>1160</v>
      </c>
      <c r="L702" s="21">
        <v>0.80666700000000002</v>
      </c>
      <c r="M702" s="21">
        <v>5.9704199999999999E-2</v>
      </c>
      <c r="N702">
        <v>951</v>
      </c>
      <c r="O702">
        <v>4240</v>
      </c>
      <c r="P702">
        <v>5191</v>
      </c>
      <c r="AB702" s="21"/>
    </row>
    <row r="703" spans="1:28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 t="s">
        <v>1161</v>
      </c>
      <c r="K703" t="s">
        <v>1162</v>
      </c>
      <c r="L703" s="21">
        <v>0.82333299999999998</v>
      </c>
      <c r="M703" s="21">
        <v>0.124379</v>
      </c>
      <c r="N703">
        <v>892</v>
      </c>
      <c r="O703">
        <v>3757</v>
      </c>
      <c r="P703">
        <v>4649</v>
      </c>
      <c r="AB703" s="21"/>
    </row>
    <row r="704" spans="1:28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 t="s">
        <v>1163</v>
      </c>
      <c r="K704" t="s">
        <v>1164</v>
      </c>
      <c r="L704" s="21">
        <v>0.76749999999999996</v>
      </c>
      <c r="M704" s="21">
        <v>8.2720799999999997E-2</v>
      </c>
      <c r="N704">
        <v>555</v>
      </c>
      <c r="O704">
        <v>5679</v>
      </c>
      <c r="P704">
        <v>6234</v>
      </c>
      <c r="AB704" s="21"/>
    </row>
    <row r="705" spans="1:28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 t="s">
        <v>570</v>
      </c>
      <c r="K705" t="s">
        <v>1165</v>
      </c>
      <c r="L705" s="21">
        <v>0.73375000000000001</v>
      </c>
      <c r="M705" s="21">
        <v>0.17412900000000001</v>
      </c>
      <c r="N705">
        <v>551</v>
      </c>
      <c r="O705">
        <v>6055</v>
      </c>
      <c r="P705">
        <v>6606</v>
      </c>
      <c r="AB705" s="21"/>
    </row>
    <row r="706" spans="1:28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 t="s">
        <v>1166</v>
      </c>
      <c r="K706" t="s">
        <v>1167</v>
      </c>
      <c r="L706" s="21">
        <v>0.48499999999999999</v>
      </c>
      <c r="M706" s="21">
        <v>0.324021</v>
      </c>
      <c r="N706">
        <v>331</v>
      </c>
      <c r="O706">
        <v>5398</v>
      </c>
      <c r="P706">
        <v>5729</v>
      </c>
      <c r="AB706" s="21"/>
    </row>
    <row r="707" spans="1:28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 t="s">
        <v>1168</v>
      </c>
      <c r="K707" t="s">
        <v>1169</v>
      </c>
      <c r="L707" s="21">
        <v>0.50875000000000004</v>
      </c>
      <c r="M707" s="21">
        <v>0.17475399999999999</v>
      </c>
      <c r="N707">
        <v>340</v>
      </c>
      <c r="O707">
        <v>5035</v>
      </c>
      <c r="P707">
        <v>5375</v>
      </c>
      <c r="AB707" s="21"/>
    </row>
    <row r="708" spans="1:28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 t="s">
        <v>1170</v>
      </c>
      <c r="K708" t="s">
        <v>1171</v>
      </c>
      <c r="L708" s="21">
        <v>0.76416700000000004</v>
      </c>
      <c r="M708" s="21">
        <v>0.13059999999999999</v>
      </c>
      <c r="N708">
        <v>349</v>
      </c>
      <c r="O708">
        <v>4659</v>
      </c>
      <c r="P708">
        <v>5008</v>
      </c>
      <c r="AB708" s="21"/>
    </row>
    <row r="709" spans="1:28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 t="s">
        <v>1172</v>
      </c>
      <c r="K709" t="s">
        <v>1173</v>
      </c>
      <c r="L709" s="21">
        <v>0.91125</v>
      </c>
      <c r="M709" s="21">
        <v>0.101379</v>
      </c>
      <c r="N709">
        <v>1153</v>
      </c>
      <c r="O709">
        <v>4429</v>
      </c>
      <c r="P709">
        <v>5582</v>
      </c>
      <c r="AB709" s="21"/>
    </row>
    <row r="710" spans="1:28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 t="s">
        <v>149</v>
      </c>
      <c r="K710" t="s">
        <v>1174</v>
      </c>
      <c r="L710" s="21">
        <v>0.90541700000000003</v>
      </c>
      <c r="M710" s="21">
        <v>0.157975</v>
      </c>
      <c r="N710">
        <v>441</v>
      </c>
      <c r="O710">
        <v>2787</v>
      </c>
      <c r="P710">
        <v>3228</v>
      </c>
      <c r="AB710" s="21"/>
    </row>
    <row r="711" spans="1:28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 t="s">
        <v>116</v>
      </c>
      <c r="K711" t="s">
        <v>1175</v>
      </c>
      <c r="L711" s="21">
        <v>0.92500000000000004</v>
      </c>
      <c r="M711" s="21">
        <v>0.190308</v>
      </c>
      <c r="N711">
        <v>329</v>
      </c>
      <c r="O711">
        <v>4841</v>
      </c>
      <c r="P711">
        <v>5170</v>
      </c>
      <c r="AB711" s="21"/>
    </row>
    <row r="712" spans="1:28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 t="s">
        <v>793</v>
      </c>
      <c r="K712" t="s">
        <v>1176</v>
      </c>
      <c r="L712" s="21">
        <v>0.59666699999999995</v>
      </c>
      <c r="M712" s="21">
        <v>0.29603699999999999</v>
      </c>
      <c r="N712">
        <v>282</v>
      </c>
      <c r="O712">
        <v>5219</v>
      </c>
      <c r="P712">
        <v>5501</v>
      </c>
      <c r="AB712" s="21"/>
    </row>
    <row r="713" spans="1:28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 t="s">
        <v>1177</v>
      </c>
      <c r="K713" t="s">
        <v>1178</v>
      </c>
      <c r="L713" s="21">
        <v>0.53833299999999995</v>
      </c>
      <c r="M713" s="21">
        <v>0.162937</v>
      </c>
      <c r="N713">
        <v>310</v>
      </c>
      <c r="O713">
        <v>5009</v>
      </c>
      <c r="P713">
        <v>5319</v>
      </c>
      <c r="AB713" s="21"/>
    </row>
    <row r="714" spans="1:28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 t="s">
        <v>159</v>
      </c>
      <c r="K714" t="s">
        <v>1179</v>
      </c>
      <c r="L714" s="21">
        <v>0.48583300000000001</v>
      </c>
      <c r="M714" s="21">
        <v>0.17412900000000001</v>
      </c>
      <c r="N714">
        <v>425</v>
      </c>
      <c r="O714">
        <v>5107</v>
      </c>
      <c r="P714">
        <v>5532</v>
      </c>
      <c r="AB714" s="21"/>
    </row>
    <row r="715" spans="1:28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 t="s">
        <v>1180</v>
      </c>
      <c r="K715" t="s">
        <v>1181</v>
      </c>
      <c r="L715" s="21">
        <v>0.64291699999999996</v>
      </c>
      <c r="M715" s="21">
        <v>0.13122900000000001</v>
      </c>
      <c r="N715">
        <v>429</v>
      </c>
      <c r="O715">
        <v>5182</v>
      </c>
      <c r="P715">
        <v>5611</v>
      </c>
      <c r="AB715" s="21"/>
    </row>
    <row r="716" spans="1:28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 t="s">
        <v>608</v>
      </c>
      <c r="K716" t="s">
        <v>1182</v>
      </c>
      <c r="L716" s="21">
        <v>0.65041700000000002</v>
      </c>
      <c r="M716" s="21">
        <v>0.10635</v>
      </c>
      <c r="N716">
        <v>767</v>
      </c>
      <c r="O716">
        <v>4280</v>
      </c>
      <c r="P716">
        <v>5047</v>
      </c>
      <c r="AB716" s="21"/>
    </row>
    <row r="717" spans="1:28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 t="s">
        <v>1183</v>
      </c>
      <c r="K717" t="s">
        <v>1184</v>
      </c>
      <c r="L717" s="21">
        <v>0.83875</v>
      </c>
      <c r="M717" s="21">
        <v>0.100742</v>
      </c>
      <c r="N717">
        <v>538</v>
      </c>
      <c r="O717">
        <v>3248</v>
      </c>
      <c r="P717">
        <v>3786</v>
      </c>
      <c r="AB717" s="21"/>
    </row>
    <row r="718" spans="1:28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 t="s">
        <v>702</v>
      </c>
      <c r="K718" t="s">
        <v>1185</v>
      </c>
      <c r="L718" s="21">
        <v>0.90708299999999997</v>
      </c>
      <c r="M718" s="21">
        <v>9.8258300000000007E-2</v>
      </c>
      <c r="N718">
        <v>212</v>
      </c>
      <c r="O718">
        <v>4373</v>
      </c>
      <c r="P718">
        <v>4585</v>
      </c>
      <c r="AB718" s="21"/>
    </row>
    <row r="719" spans="1:28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 t="s">
        <v>805</v>
      </c>
      <c r="K719" t="s">
        <v>1186</v>
      </c>
      <c r="L719" s="21">
        <v>0.66625000000000001</v>
      </c>
      <c r="M719" s="21">
        <v>0.22140399999999999</v>
      </c>
      <c r="N719">
        <v>433</v>
      </c>
      <c r="O719">
        <v>5124</v>
      </c>
      <c r="P719">
        <v>5557</v>
      </c>
      <c r="AB719" s="21"/>
    </row>
    <row r="720" spans="1:28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 t="s">
        <v>179</v>
      </c>
      <c r="K720" t="s">
        <v>1187</v>
      </c>
      <c r="L720" s="21">
        <v>0.625417</v>
      </c>
      <c r="M720" s="21">
        <v>0.18409200000000001</v>
      </c>
      <c r="N720">
        <v>333</v>
      </c>
      <c r="O720">
        <v>4934</v>
      </c>
      <c r="P720">
        <v>5267</v>
      </c>
      <c r="AB720" s="21"/>
    </row>
    <row r="721" spans="1:28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 t="s">
        <v>1188</v>
      </c>
      <c r="K721" t="s">
        <v>1189</v>
      </c>
      <c r="L721" s="21">
        <v>0.66791699999999998</v>
      </c>
      <c r="M721" s="21">
        <v>0.132463</v>
      </c>
      <c r="N721">
        <v>314</v>
      </c>
      <c r="O721">
        <v>3814</v>
      </c>
      <c r="P721">
        <v>4128</v>
      </c>
      <c r="AB721" s="21"/>
    </row>
    <row r="722" spans="1:28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 t="s">
        <v>597</v>
      </c>
      <c r="K722" t="s">
        <v>1190</v>
      </c>
      <c r="L722" s="21">
        <v>0.55666700000000002</v>
      </c>
      <c r="M722" s="21">
        <v>0.37438300000000002</v>
      </c>
      <c r="N722">
        <v>221</v>
      </c>
      <c r="O722">
        <v>3402</v>
      </c>
      <c r="P722">
        <v>3623</v>
      </c>
      <c r="AB722" s="21"/>
    </row>
    <row r="723" spans="1:28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 t="s">
        <v>191</v>
      </c>
      <c r="K723" t="s">
        <v>1191</v>
      </c>
      <c r="L723" s="21">
        <v>0.44124999999999998</v>
      </c>
      <c r="M723" s="21">
        <v>0.40734599999999999</v>
      </c>
      <c r="N723">
        <v>205</v>
      </c>
      <c r="O723">
        <v>1544</v>
      </c>
      <c r="P723">
        <v>1749</v>
      </c>
      <c r="AB723" s="21"/>
    </row>
    <row r="724" spans="1:28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 t="s">
        <v>1150</v>
      </c>
      <c r="K724" t="s">
        <v>1192</v>
      </c>
      <c r="L724" s="21">
        <v>0.51541700000000001</v>
      </c>
      <c r="M724" s="21">
        <v>0.13308300000000001</v>
      </c>
      <c r="N724">
        <v>408</v>
      </c>
      <c r="O724">
        <v>1379</v>
      </c>
      <c r="P724">
        <v>1787</v>
      </c>
      <c r="AB724" s="21"/>
    </row>
    <row r="725" spans="1:28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 t="s">
        <v>1193</v>
      </c>
      <c r="K725" t="s">
        <v>1194</v>
      </c>
      <c r="L725" s="21">
        <v>0.79130400000000001</v>
      </c>
      <c r="M725" s="21">
        <v>7.7230400000000005E-2</v>
      </c>
      <c r="N725">
        <v>174</v>
      </c>
      <c r="O725">
        <v>746</v>
      </c>
      <c r="P725">
        <v>920</v>
      </c>
      <c r="AB725" s="21"/>
    </row>
    <row r="726" spans="1:28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 t="s">
        <v>1195</v>
      </c>
      <c r="K726" t="s">
        <v>1196</v>
      </c>
      <c r="L726" s="21">
        <v>0.73478299999999996</v>
      </c>
      <c r="M726" s="21">
        <v>0.16872599999999999</v>
      </c>
      <c r="N726">
        <v>440</v>
      </c>
      <c r="O726">
        <v>573</v>
      </c>
      <c r="P726">
        <v>1013</v>
      </c>
      <c r="AB726" s="21"/>
    </row>
    <row r="727" spans="1:28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 t="s">
        <v>798</v>
      </c>
      <c r="K727" t="s">
        <v>1197</v>
      </c>
      <c r="L727" s="21">
        <v>0.82333299999999998</v>
      </c>
      <c r="M727" s="21">
        <v>0.31654599999999999</v>
      </c>
      <c r="N727">
        <v>9</v>
      </c>
      <c r="O727">
        <v>432</v>
      </c>
      <c r="P727">
        <v>441</v>
      </c>
      <c r="AB727" s="21"/>
    </row>
    <row r="728" spans="1:28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 t="s">
        <v>583</v>
      </c>
      <c r="K728" t="s">
        <v>1198</v>
      </c>
      <c r="L728" s="21">
        <v>0.65291699999999997</v>
      </c>
      <c r="M728" s="21">
        <v>0.35013300000000003</v>
      </c>
      <c r="N728">
        <v>247</v>
      </c>
      <c r="O728">
        <v>1867</v>
      </c>
      <c r="P728">
        <v>2114</v>
      </c>
      <c r="AB728" s="21"/>
    </row>
    <row r="729" spans="1:28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 t="s">
        <v>1199</v>
      </c>
      <c r="K729" t="s">
        <v>1200</v>
      </c>
      <c r="L729" s="21">
        <v>0.59</v>
      </c>
      <c r="M729" s="21">
        <v>0.155471</v>
      </c>
      <c r="N729">
        <v>644</v>
      </c>
      <c r="O729">
        <v>2451</v>
      </c>
      <c r="P729">
        <v>3095</v>
      </c>
      <c r="AB729" s="21"/>
    </row>
    <row r="730" spans="1:28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 t="s">
        <v>1199</v>
      </c>
      <c r="K730" t="s">
        <v>1025</v>
      </c>
      <c r="L730" s="21">
        <v>0.75291699999999995</v>
      </c>
      <c r="M730" s="21">
        <v>0.12438299999999999</v>
      </c>
      <c r="N730">
        <v>159</v>
      </c>
      <c r="O730">
        <v>1182</v>
      </c>
      <c r="P730">
        <v>1341</v>
      </c>
      <c r="AB730" s="21"/>
    </row>
    <row r="731" spans="1:28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 t="s">
        <v>1168</v>
      </c>
      <c r="K731" t="s">
        <v>1201</v>
      </c>
      <c r="L731" s="21">
        <v>0.48333300000000001</v>
      </c>
      <c r="M731" s="21">
        <v>0.35075400000000001</v>
      </c>
      <c r="N731">
        <v>364</v>
      </c>
      <c r="O731">
        <v>1432</v>
      </c>
      <c r="P731">
        <v>1796</v>
      </c>
      <c r="AB731" s="21"/>
    </row>
    <row r="732" spans="1:28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 t="s">
        <v>1202</v>
      </c>
      <c r="K732" t="s">
        <v>1203</v>
      </c>
      <c r="L732" s="21">
        <v>0.57750000000000001</v>
      </c>
      <c r="M732" s="21">
        <v>0.15484600000000001</v>
      </c>
      <c r="N732">
        <v>439</v>
      </c>
      <c r="O732">
        <v>2290</v>
      </c>
      <c r="P732">
        <v>2729</v>
      </c>
      <c r="AB732" s="21"/>
    </row>
  </sheetData>
  <phoneticPr fontId="18" type="noConversion"/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day-excel</vt:lpstr>
      <vt:lpstr>'day-excel'!_Toc169924491</vt:lpstr>
      <vt:lpstr>'day-excel'!_Toc169924492</vt:lpstr>
      <vt:lpstr>'day-excel'!_Toc169924493</vt:lpstr>
      <vt:lpstr>'day-excel'!_Toc169924494</vt:lpstr>
      <vt:lpstr>'day-excel'!_Toc169924496</vt:lpstr>
      <vt:lpstr>'day-excel'!_Toc169924497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Wujec</dc:creator>
  <cp:lastModifiedBy>Szymon Wujec</cp:lastModifiedBy>
  <dcterms:created xsi:type="dcterms:W3CDTF">2024-06-23T13:43:16Z</dcterms:created>
  <dcterms:modified xsi:type="dcterms:W3CDTF">2024-06-25T02:44:28Z</dcterms:modified>
</cp:coreProperties>
</file>