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0" documentId="8_{27D2FEE0-EC45-4892-92A0-BECD85F0285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K37" i="1"/>
  <c r="Q36" i="1"/>
  <c r="P36" i="1"/>
  <c r="O36" i="1"/>
  <c r="N36" i="1" s="1"/>
  <c r="Q35" i="1"/>
  <c r="P35" i="1"/>
  <c r="O35" i="1"/>
  <c r="N35" i="1" s="1"/>
  <c r="Q34" i="1"/>
  <c r="P34" i="1"/>
  <c r="O34" i="1"/>
  <c r="N34" i="1" s="1"/>
  <c r="Q33" i="1"/>
  <c r="P33" i="1"/>
  <c r="O33" i="1"/>
  <c r="N33" i="1" s="1"/>
  <c r="Q32" i="1"/>
  <c r="P32" i="1"/>
  <c r="O32" i="1"/>
  <c r="N32" i="1" s="1"/>
  <c r="Q31" i="1"/>
  <c r="P31" i="1"/>
  <c r="O31" i="1"/>
  <c r="N31" i="1" s="1"/>
  <c r="Q30" i="1"/>
  <c r="P30" i="1"/>
  <c r="O30" i="1"/>
  <c r="N30" i="1" s="1"/>
  <c r="Q29" i="1"/>
  <c r="P29" i="1"/>
  <c r="O29" i="1"/>
  <c r="N29" i="1" s="1"/>
  <c r="Q28" i="1"/>
  <c r="P28" i="1"/>
  <c r="O28" i="1"/>
  <c r="N28" i="1" s="1"/>
  <c r="Q27" i="1"/>
  <c r="P27" i="1"/>
  <c r="O27" i="1"/>
  <c r="N27" i="1" s="1"/>
  <c r="Q26" i="1"/>
  <c r="P26" i="1"/>
  <c r="O26" i="1"/>
  <c r="N26" i="1" s="1"/>
  <c r="Q25" i="1"/>
  <c r="P25" i="1"/>
  <c r="O25" i="1"/>
  <c r="N25" i="1" s="1"/>
  <c r="Q24" i="1"/>
  <c r="P24" i="1"/>
  <c r="O24" i="1"/>
  <c r="N24" i="1" s="1"/>
  <c r="Q23" i="1"/>
  <c r="P23" i="1"/>
  <c r="O23" i="1"/>
  <c r="N23" i="1" s="1"/>
  <c r="Q22" i="1"/>
  <c r="P22" i="1"/>
  <c r="O22" i="1"/>
  <c r="N22" i="1" s="1"/>
  <c r="Q21" i="1"/>
  <c r="P21" i="1"/>
  <c r="O21" i="1"/>
  <c r="N21" i="1" s="1"/>
  <c r="Q20" i="1"/>
  <c r="P20" i="1"/>
  <c r="O20" i="1"/>
  <c r="N20" i="1" s="1"/>
  <c r="Q19" i="1"/>
  <c r="P19" i="1"/>
  <c r="O19" i="1"/>
  <c r="N19" i="1" s="1"/>
  <c r="Q18" i="1"/>
  <c r="P18" i="1"/>
  <c r="O18" i="1"/>
  <c r="N18" i="1" s="1"/>
  <c r="Q17" i="1"/>
  <c r="P17" i="1"/>
  <c r="O17" i="1"/>
  <c r="N17" i="1" s="1"/>
  <c r="Q16" i="1"/>
  <c r="P16" i="1"/>
  <c r="O16" i="1"/>
  <c r="N16" i="1" s="1"/>
  <c r="Q15" i="1"/>
  <c r="P15" i="1"/>
  <c r="O15" i="1"/>
  <c r="N15" i="1" s="1"/>
  <c r="Q14" i="1"/>
  <c r="P14" i="1"/>
  <c r="O14" i="1"/>
  <c r="N14" i="1" s="1"/>
  <c r="Q13" i="1"/>
  <c r="P13" i="1"/>
  <c r="O13" i="1"/>
  <c r="N13" i="1" s="1"/>
  <c r="Q12" i="1"/>
  <c r="P12" i="1"/>
  <c r="O12" i="1"/>
  <c r="N12" i="1" s="1"/>
  <c r="Q11" i="1"/>
  <c r="P11" i="1"/>
  <c r="O11" i="1"/>
  <c r="N11" i="1" s="1"/>
  <c r="Q10" i="1"/>
  <c r="P10" i="1"/>
  <c r="O10" i="1"/>
  <c r="N10" i="1" s="1"/>
  <c r="Q9" i="1"/>
  <c r="P9" i="1"/>
  <c r="O9" i="1"/>
  <c r="N9" i="1" s="1"/>
  <c r="Q8" i="1"/>
  <c r="P8" i="1"/>
  <c r="O8" i="1"/>
  <c r="N8" i="1" s="1"/>
  <c r="Q7" i="1"/>
  <c r="P7" i="1"/>
  <c r="O7" i="1"/>
  <c r="N7" i="1" s="1"/>
  <c r="Q6" i="1"/>
  <c r="P6" i="1"/>
  <c r="O6" i="1"/>
  <c r="N6" i="1" s="1"/>
  <c r="Q5" i="1"/>
  <c r="Q37" i="1" s="1"/>
  <c r="P5" i="1"/>
  <c r="P37" i="1" s="1"/>
  <c r="O5" i="1"/>
  <c r="C73" i="1"/>
  <c r="B73" i="1"/>
  <c r="H72" i="1"/>
  <c r="G72" i="1"/>
  <c r="F72" i="1"/>
  <c r="E72" i="1" s="1"/>
  <c r="H71" i="1"/>
  <c r="G71" i="1"/>
  <c r="F71" i="1"/>
  <c r="E71" i="1" s="1"/>
  <c r="H70" i="1"/>
  <c r="G70" i="1"/>
  <c r="F70" i="1"/>
  <c r="E70" i="1" s="1"/>
  <c r="H69" i="1"/>
  <c r="G69" i="1"/>
  <c r="F69" i="1"/>
  <c r="E69" i="1" s="1"/>
  <c r="H68" i="1"/>
  <c r="G68" i="1"/>
  <c r="F68" i="1"/>
  <c r="E68" i="1" s="1"/>
  <c r="H67" i="1"/>
  <c r="G67" i="1"/>
  <c r="F67" i="1"/>
  <c r="E67" i="1" s="1"/>
  <c r="H66" i="1"/>
  <c r="G66" i="1"/>
  <c r="F66" i="1"/>
  <c r="E66" i="1" s="1"/>
  <c r="H65" i="1"/>
  <c r="G65" i="1"/>
  <c r="F65" i="1"/>
  <c r="E65" i="1" s="1"/>
  <c r="H64" i="1"/>
  <c r="G64" i="1"/>
  <c r="F64" i="1"/>
  <c r="E64" i="1" s="1"/>
  <c r="H63" i="1"/>
  <c r="G63" i="1"/>
  <c r="F63" i="1"/>
  <c r="E63" i="1" s="1"/>
  <c r="H62" i="1"/>
  <c r="G62" i="1"/>
  <c r="F62" i="1"/>
  <c r="E62" i="1" s="1"/>
  <c r="H61" i="1"/>
  <c r="G61" i="1"/>
  <c r="F61" i="1"/>
  <c r="E61" i="1" s="1"/>
  <c r="H60" i="1"/>
  <c r="G60" i="1"/>
  <c r="F60" i="1"/>
  <c r="E60" i="1" s="1"/>
  <c r="H59" i="1"/>
  <c r="G59" i="1"/>
  <c r="F59" i="1"/>
  <c r="E59" i="1" s="1"/>
  <c r="H58" i="1"/>
  <c r="G58" i="1"/>
  <c r="F58" i="1"/>
  <c r="E58" i="1" s="1"/>
  <c r="H57" i="1"/>
  <c r="G57" i="1"/>
  <c r="F57" i="1"/>
  <c r="E57" i="1" s="1"/>
  <c r="H56" i="1"/>
  <c r="G56" i="1"/>
  <c r="F56" i="1"/>
  <c r="E56" i="1" s="1"/>
  <c r="H55" i="1"/>
  <c r="G55" i="1"/>
  <c r="F55" i="1"/>
  <c r="E55" i="1" s="1"/>
  <c r="H54" i="1"/>
  <c r="G54" i="1"/>
  <c r="F54" i="1"/>
  <c r="E54" i="1" s="1"/>
  <c r="H53" i="1"/>
  <c r="G53" i="1"/>
  <c r="F53" i="1"/>
  <c r="E53" i="1" s="1"/>
  <c r="H52" i="1"/>
  <c r="G52" i="1"/>
  <c r="F52" i="1"/>
  <c r="E52" i="1" s="1"/>
  <c r="H51" i="1"/>
  <c r="G51" i="1"/>
  <c r="F51" i="1"/>
  <c r="E51" i="1" s="1"/>
  <c r="H50" i="1"/>
  <c r="G50" i="1"/>
  <c r="F50" i="1"/>
  <c r="E50" i="1" s="1"/>
  <c r="H49" i="1"/>
  <c r="G49" i="1"/>
  <c r="F49" i="1"/>
  <c r="E49" i="1" s="1"/>
  <c r="H48" i="1"/>
  <c r="G48" i="1"/>
  <c r="F48" i="1"/>
  <c r="E48" i="1" s="1"/>
  <c r="H47" i="1"/>
  <c r="G47" i="1"/>
  <c r="F47" i="1"/>
  <c r="E47" i="1" s="1"/>
  <c r="H46" i="1"/>
  <c r="G46" i="1"/>
  <c r="F46" i="1"/>
  <c r="E46" i="1" s="1"/>
  <c r="H45" i="1"/>
  <c r="G45" i="1"/>
  <c r="F45" i="1"/>
  <c r="E45" i="1" s="1"/>
  <c r="H44" i="1"/>
  <c r="G44" i="1"/>
  <c r="F44" i="1"/>
  <c r="E44" i="1" s="1"/>
  <c r="H43" i="1"/>
  <c r="G43" i="1"/>
  <c r="F43" i="1"/>
  <c r="E43" i="1" s="1"/>
  <c r="H42" i="1"/>
  <c r="G42" i="1"/>
  <c r="F42" i="1"/>
  <c r="E42" i="1" s="1"/>
  <c r="H41" i="1"/>
  <c r="H73" i="1" s="1"/>
  <c r="G41" i="1"/>
  <c r="G73" i="1" s="1"/>
  <c r="F41" i="1"/>
  <c r="F6" i="1"/>
  <c r="E6" i="1" s="1"/>
  <c r="F7" i="1"/>
  <c r="E7" i="1" s="1"/>
  <c r="F8" i="1"/>
  <c r="E8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5" i="1"/>
  <c r="E5" i="1" s="1"/>
  <c r="G5" i="1"/>
  <c r="G6" i="1"/>
  <c r="H5" i="1"/>
  <c r="H6" i="1"/>
  <c r="H8" i="1"/>
  <c r="H7" i="1"/>
  <c r="G7" i="1"/>
  <c r="G8" i="1"/>
  <c r="G10" i="1"/>
  <c r="C37" i="1"/>
  <c r="K48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9" i="1"/>
  <c r="H9" i="1"/>
  <c r="H37" i="1" s="1"/>
  <c r="B37" i="1"/>
  <c r="K40" i="1" s="1"/>
  <c r="G9" i="1"/>
  <c r="G37" i="1"/>
  <c r="K43" i="1" l="1"/>
  <c r="L43" i="1" s="1"/>
  <c r="L40" i="1"/>
  <c r="K42" i="1"/>
  <c r="L42" i="1" s="1"/>
  <c r="Q40" i="1"/>
  <c r="F73" i="1"/>
  <c r="E41" i="1"/>
  <c r="O37" i="1"/>
  <c r="N5" i="1"/>
  <c r="N37" i="1" s="1"/>
  <c r="K55" i="1" s="1"/>
  <c r="F37" i="1"/>
  <c r="K41" i="1" s="1"/>
  <c r="L41" i="1" s="1"/>
  <c r="K51" i="1" s="1"/>
  <c r="K52" i="1" s="1"/>
  <c r="E9" i="1"/>
  <c r="E37" i="1"/>
  <c r="K54" i="1" s="1"/>
  <c r="E73" i="1" l="1"/>
  <c r="K50" i="1"/>
  <c r="K47" i="1"/>
  <c r="K46" i="1" s="1"/>
  <c r="K45" i="1" s="1"/>
  <c r="K56" i="1"/>
  <c r="K49" i="1" l="1"/>
  <c r="Q41" i="1"/>
  <c r="Q42" i="1" l="1"/>
  <c r="Q43" i="1"/>
</calcChain>
</file>

<file path=xl/sharedStrings.xml><?xml version="1.0" encoding="utf-8"?>
<sst xmlns="http://schemas.openxmlformats.org/spreadsheetml/2006/main" count="58" uniqueCount="34">
  <si>
    <t>FBH AUSLEGUNG</t>
  </si>
  <si>
    <t>BV:</t>
  </si>
  <si>
    <t>Stockwerk:</t>
  </si>
  <si>
    <t>Raum</t>
  </si>
  <si>
    <t>Fläche [m²]</t>
  </si>
  <si>
    <t>Zuleitung [m]</t>
  </si>
  <si>
    <t>RA [cm]</t>
  </si>
  <si>
    <t>Kreise</t>
  </si>
  <si>
    <t>Rohrlänge [m]</t>
  </si>
  <si>
    <t>Tackernadeln [stk]</t>
  </si>
  <si>
    <t>Dauer [min]</t>
  </si>
  <si>
    <t>Gesamt:</t>
  </si>
  <si>
    <t>Gesamt  Fläche</t>
  </si>
  <si>
    <t>Rollen</t>
  </si>
  <si>
    <t>Legedauer für 2 Monteure         [h]</t>
  </si>
  <si>
    <t>Gesamt Rohrlänge</t>
  </si>
  <si>
    <t>Verteiler Montagedauer              [h]</t>
  </si>
  <si>
    <t>Gesamt Tackernadeln</t>
  </si>
  <si>
    <t>Pack</t>
  </si>
  <si>
    <t xml:space="preserve">Gesamtdauer                                   [h]            </t>
  </si>
  <si>
    <t>Randstreifen</t>
  </si>
  <si>
    <t>Gesamtdauer (summiert)          [h]</t>
  </si>
  <si>
    <t>Verschraubungen</t>
  </si>
  <si>
    <t>Führungsbögen</t>
  </si>
  <si>
    <t>Stellmotoren</t>
  </si>
  <si>
    <t>Isolierstreifen</t>
  </si>
  <si>
    <t>Estrich Meßstellen</t>
  </si>
  <si>
    <t xml:space="preserve">FB Thermostat </t>
  </si>
  <si>
    <t>Kupplung 17</t>
  </si>
  <si>
    <t>Schiebehülen 17</t>
  </si>
  <si>
    <t>Verteiler #1</t>
  </si>
  <si>
    <t>-fach</t>
  </si>
  <si>
    <t>Verteiler #2</t>
  </si>
  <si>
    <t>Verteiler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</si>
</sst>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Aptos Narrow"/>
      <family val="2"/>
      <scheme val="minor"/>
    </font>
    <font>
      <b/>
      <u/>
      <sz val="12"/>
      <color rgb="FF242424"/>
      <name val="Aptos Narrow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family val="2"/>
      <scheme val="minor"/>
    </font>
    <font>
      <u val="double"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2" fillId="2" borderId="3" xfId="0" applyFont="1" applyFill="1" applyBorder="1"/>
    <xf numFmtId="0" fontId="2" fillId="3" borderId="3" xfId="0" applyFont="1" applyFill="1" applyBorder="1"/>
    <xf numFmtId="0" fontId="0" fillId="4" borderId="2" xfId="0" applyFont="1" applyFill="1" applyBorder="1"/>
    <xf numFmtId="1" fontId="0" fillId="4" borderId="2" xfId="0" applyNumberFormat="1" applyFont="1" applyFill="1" applyBorder="1"/>
    <xf numFmtId="1" fontId="0" fillId="4" borderId="3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/>
    <xf numFmtId="2" fontId="0" fillId="4" borderId="4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1" fontId="0" fillId="4" borderId="5" xfId="0" applyNumberFormat="1" applyFont="1" applyFill="1" applyBorder="1"/>
    <xf numFmtId="2" fontId="0" fillId="4" borderId="2" xfId="0" applyNumberFormat="1" applyFont="1" applyFill="1" applyBorder="1" applyAlignment="1">
      <alignment wrapText="1"/>
    </xf>
    <xf numFmtId="1" fontId="0" fillId="4" borderId="2" xfId="0" applyNumberFormat="1" applyFont="1" applyFill="1" applyBorder="1" applyAlignment="1">
      <alignment wrapText="1"/>
    </xf>
    <xf numFmtId="2" fontId="0" fillId="4" borderId="2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5" borderId="2" xfId="0" applyFill="1" applyBorder="1"/>
    <xf numFmtId="0" fontId="4" fillId="5" borderId="2" xfId="0" applyFont="1" applyFill="1" applyBorder="1" applyAlignment="1">
      <alignment horizontal="center"/>
    </xf>
    <xf numFmtId="0" fontId="2" fillId="6" borderId="2" xfId="0" applyFont="1" applyFill="1" applyBorder="1"/>
    <xf numFmtId="0" fontId="0" fillId="7" borderId="2" xfId="0" applyFill="1" applyBorder="1"/>
    <xf numFmtId="2" fontId="0" fillId="4" borderId="3" xfId="0" applyNumberFormat="1" applyFont="1" applyFill="1" applyBorder="1"/>
    <xf numFmtId="1" fontId="0" fillId="7" borderId="2" xfId="0" applyNumberFormat="1" applyFill="1" applyBorder="1"/>
    <xf numFmtId="2" fontId="0" fillId="7" borderId="8" xfId="0" applyNumberFormat="1" applyFill="1" applyBorder="1"/>
    <xf numFmtId="0" fontId="2" fillId="8" borderId="3" xfId="0" applyFont="1" applyFill="1" applyBorder="1"/>
    <xf numFmtId="0" fontId="2" fillId="9" borderId="3" xfId="0" applyFont="1" applyFill="1" applyBorder="1"/>
    <xf numFmtId="49" fontId="0" fillId="0" borderId="0" xfId="0" applyNumberFormat="1" applyBorder="1"/>
    <xf numFmtId="49" fontId="0" fillId="7" borderId="5" xfId="0" applyNumberFormat="1" applyFill="1" applyBorder="1"/>
    <xf numFmtId="49" fontId="0" fillId="7" borderId="4" xfId="0" applyNumberFormat="1" applyFill="1" applyBorder="1"/>
    <xf numFmtId="1" fontId="0" fillId="7" borderId="8" xfId="0" applyNumberFormat="1" applyFill="1" applyBorder="1"/>
    <xf numFmtId="0" fontId="2" fillId="6" borderId="8" xfId="0" applyFont="1" applyFill="1" applyBorder="1"/>
    <xf numFmtId="1" fontId="0" fillId="7" borderId="2" xfId="0" applyNumberFormat="1" applyFill="1" applyBorder="1" applyAlignment="1">
      <alignment wrapText="1"/>
    </xf>
    <xf numFmtId="164" fontId="0" fillId="7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 wrapText="1"/>
    </xf>
    <xf numFmtId="164" fontId="6" fillId="7" borderId="2" xfId="0" applyNumberFormat="1" applyFont="1" applyFill="1" applyBorder="1" applyAlignment="1">
      <alignment horizontal="center"/>
    </xf>
    <xf numFmtId="0" fontId="2" fillId="6" borderId="3" xfId="0" applyFont="1" applyFill="1" applyBorder="1"/>
    <xf numFmtId="1" fontId="0" fillId="7" borderId="3" xfId="0" applyNumberFormat="1" applyFill="1" applyBorder="1"/>
    <xf numFmtId="0" fontId="0" fillId="0" borderId="7" xfId="0" applyBorder="1" applyAlignment="1">
      <alignment horizontal="center"/>
    </xf>
    <xf numFmtId="0" fontId="0" fillId="7" borderId="6" xfId="0" applyFill="1" applyBorder="1"/>
    <xf numFmtId="0" fontId="0" fillId="7" borderId="2" xfId="0" applyFill="1" applyBorder="1" applyAlignment="1">
      <alignment horizontal="left"/>
    </xf>
    <xf numFmtId="0" fontId="0" fillId="7" borderId="2" xfId="0" applyFill="1" applyBorder="1" applyAlignment="1">
      <alignment horizontal="right"/>
    </xf>
    <xf numFmtId="164" fontId="0" fillId="7" borderId="6" xfId="0" applyNumberFormat="1" applyFill="1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6" borderId="3" xfId="0" applyFont="1" applyFill="1" applyBorder="1" applyAlignment="1">
      <alignment horizontal="left" wrapText="1"/>
    </xf>
    <xf numFmtId="0" fontId="2" fillId="6" borderId="8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0" fillId="0" borderId="11" xfId="0" applyBorder="1" applyAlignment="1">
      <alignment horizontal="center"/>
    </xf>
    <xf numFmtId="0" fontId="5" fillId="0" borderId="1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73"/>
  <sheetViews>
    <sheetView tabSelected="1" topLeftCell="A41" workbookViewId="0">
      <selection activeCell="K3" sqref="K3"/>
    </sheetView>
  </sheetViews>
  <sheetFormatPr defaultRowHeight="15"/>
  <cols>
    <col min="1" max="1" width="27.5703125" customWidth="1"/>
    <col min="2" max="2" width="14.7109375" customWidth="1"/>
    <col min="3" max="3" width="14.28515625" customWidth="1"/>
    <col min="4" max="5" width="8.42578125" customWidth="1"/>
    <col min="6" max="6" width="13.5703125" customWidth="1"/>
    <col min="7" max="7" width="16.5703125" customWidth="1"/>
    <col min="8" max="8" width="13.28515625" customWidth="1"/>
    <col min="10" max="10" width="25.7109375" customWidth="1"/>
    <col min="11" max="11" width="12" customWidth="1"/>
    <col min="12" max="12" width="13.28515625" customWidth="1"/>
    <col min="13" max="14" width="8.140625" customWidth="1"/>
    <col min="15" max="15" width="12.85546875" customWidth="1"/>
    <col min="16" max="16" width="16.28515625" customWidth="1"/>
    <col min="17" max="17" width="12.5703125" customWidth="1"/>
  </cols>
  <sheetData>
    <row r="1" spans="1:17" ht="15.75">
      <c r="A1" s="1" t="s">
        <v>0</v>
      </c>
      <c r="B1" s="2" t="s">
        <v>1</v>
      </c>
      <c r="C1" s="46"/>
      <c r="D1" s="46"/>
      <c r="E1" s="46"/>
      <c r="F1" s="46"/>
      <c r="G1" s="46"/>
      <c r="H1" s="46"/>
      <c r="I1" s="45"/>
      <c r="J1" s="45"/>
      <c r="K1" s="45"/>
      <c r="L1" s="45"/>
      <c r="M1" s="45"/>
      <c r="N1" s="45"/>
      <c r="O1" s="45"/>
      <c r="P1" s="45"/>
      <c r="Q1" s="45"/>
    </row>
    <row r="2" spans="1:17">
      <c r="A2" s="46"/>
      <c r="B2" s="46"/>
      <c r="C2" s="47"/>
      <c r="D2" s="47"/>
      <c r="E2" s="47"/>
      <c r="F2" s="47"/>
      <c r="G2" s="47"/>
      <c r="H2" s="47"/>
      <c r="I2" s="45"/>
      <c r="J2" s="46"/>
      <c r="K2" s="46"/>
      <c r="L2" s="45"/>
      <c r="M2" s="45"/>
      <c r="N2" s="45"/>
      <c r="O2" s="45"/>
      <c r="P2" s="45"/>
      <c r="Q2" s="45"/>
    </row>
    <row r="3" spans="1:17" ht="21" customHeight="1">
      <c r="A3" s="20" t="s">
        <v>2</v>
      </c>
      <c r="B3" s="19"/>
      <c r="C3" s="46"/>
      <c r="D3" s="46"/>
      <c r="E3" s="46"/>
      <c r="F3" s="46"/>
      <c r="G3" s="46"/>
      <c r="H3" s="46"/>
      <c r="I3" s="45"/>
      <c r="J3" s="20" t="s">
        <v>2</v>
      </c>
      <c r="K3" s="19"/>
      <c r="L3" s="46"/>
      <c r="M3" s="46"/>
      <c r="N3" s="46"/>
      <c r="O3" s="46"/>
      <c r="P3" s="46"/>
      <c r="Q3" s="46"/>
    </row>
    <row r="4" spans="1:17">
      <c r="A4" s="17" t="s">
        <v>3</v>
      </c>
      <c r="B4" s="18" t="s">
        <v>4</v>
      </c>
      <c r="C4" s="3" t="s">
        <v>5</v>
      </c>
      <c r="D4" s="26" t="s">
        <v>6</v>
      </c>
      <c r="E4" s="27" t="s">
        <v>7</v>
      </c>
      <c r="F4" s="4" t="s">
        <v>8</v>
      </c>
      <c r="G4" s="4" t="s">
        <v>9</v>
      </c>
      <c r="H4" s="4" t="s">
        <v>10</v>
      </c>
      <c r="I4" s="45"/>
      <c r="J4" s="17" t="s">
        <v>3</v>
      </c>
      <c r="K4" s="18" t="s">
        <v>4</v>
      </c>
      <c r="L4" s="3" t="s">
        <v>5</v>
      </c>
      <c r="M4" s="26" t="s">
        <v>6</v>
      </c>
      <c r="N4" s="27" t="s">
        <v>7</v>
      </c>
      <c r="O4" s="4" t="s">
        <v>8</v>
      </c>
      <c r="P4" s="4" t="s">
        <v>9</v>
      </c>
      <c r="Q4" s="4" t="s">
        <v>10</v>
      </c>
    </row>
    <row r="5" spans="1:17" ht="14.25" customHeight="1">
      <c r="A5" s="5"/>
      <c r="B5" s="13"/>
      <c r="C5" s="16"/>
      <c r="D5" s="15"/>
      <c r="E5" s="15">
        <f>IF((F5/100)-INT(F5/100)&lt;0.2, INT(F5/100), ROUNDUP(F5/100, 0))</f>
        <v>0</v>
      </c>
      <c r="F5" s="14">
        <f>(-0.6*D5+15) * B5 + (2*C5)</f>
        <v>0</v>
      </c>
      <c r="G5" s="6">
        <f>B5*35</f>
        <v>0</v>
      </c>
      <c r="H5" s="6">
        <f>(9*60/100)*B5</f>
        <v>0</v>
      </c>
      <c r="I5" s="45"/>
      <c r="J5" s="5"/>
      <c r="K5" s="13"/>
      <c r="L5" s="16"/>
      <c r="M5" s="15"/>
      <c r="N5" s="15">
        <f>IF((O5/100)-INT(O5/100)&lt;0.2, INT(O5/100), ROUNDUP(O5/100, 0))</f>
        <v>0</v>
      </c>
      <c r="O5" s="14">
        <f>(-0.6*M5+15) * K5 + (2*L5)</f>
        <v>0</v>
      </c>
      <c r="P5" s="6">
        <f>K5*35</f>
        <v>0</v>
      </c>
      <c r="Q5" s="6">
        <f>(9*60/100)*K5</f>
        <v>0</v>
      </c>
    </row>
    <row r="6" spans="1:17">
      <c r="A6" s="5"/>
      <c r="B6" s="10"/>
      <c r="C6" s="16"/>
      <c r="D6" s="15"/>
      <c r="E6" s="15">
        <f t="shared" ref="E6:E36" si="0">IF((F6/100)-INT(F6/100)&lt;0.2, INT(F6/100), ROUNDUP(F6/100, 0))</f>
        <v>0</v>
      </c>
      <c r="F6" s="14">
        <f t="shared" ref="F6:F36" si="1">(-0.6*D6+15) * B6 + (2*C6)</f>
        <v>0</v>
      </c>
      <c r="G6" s="6">
        <f t="shared" ref="G6:G36" si="2">B6*35</f>
        <v>0</v>
      </c>
      <c r="H6" s="6">
        <f t="shared" ref="H6:H36" si="3">(9*60/100)*B6</f>
        <v>0</v>
      </c>
      <c r="I6" s="45"/>
      <c r="J6" s="5"/>
      <c r="K6" s="10"/>
      <c r="L6" s="16"/>
      <c r="M6" s="15"/>
      <c r="N6" s="15">
        <f t="shared" ref="N6:N36" si="4">IF((O6/100)-INT(O6/100)&lt;0.2, INT(O6/100), ROUNDUP(O6/100, 0))</f>
        <v>0</v>
      </c>
      <c r="O6" s="14">
        <f t="shared" ref="O6:O36" si="5">(-0.6*M6+15) * K6 + (2*L6)</f>
        <v>0</v>
      </c>
      <c r="P6" s="6">
        <f t="shared" ref="P6:P36" si="6">K6*35</f>
        <v>0</v>
      </c>
      <c r="Q6" s="6">
        <f t="shared" ref="Q6:Q36" si="7">(9*60/100)*K6</f>
        <v>0</v>
      </c>
    </row>
    <row r="7" spans="1:17">
      <c r="A7" s="5"/>
      <c r="B7" s="10"/>
      <c r="C7" s="16"/>
      <c r="D7" s="15"/>
      <c r="E7" s="15">
        <f t="shared" si="0"/>
        <v>0</v>
      </c>
      <c r="F7" s="14">
        <f t="shared" si="1"/>
        <v>0</v>
      </c>
      <c r="G7" s="6">
        <f t="shared" si="2"/>
        <v>0</v>
      </c>
      <c r="H7" s="6">
        <f t="shared" si="3"/>
        <v>0</v>
      </c>
      <c r="I7" s="45"/>
      <c r="J7" s="5"/>
      <c r="K7" s="10"/>
      <c r="L7" s="16"/>
      <c r="M7" s="15"/>
      <c r="N7" s="15">
        <f t="shared" si="4"/>
        <v>0</v>
      </c>
      <c r="O7" s="14">
        <f t="shared" si="5"/>
        <v>0</v>
      </c>
      <c r="P7" s="6">
        <f t="shared" si="6"/>
        <v>0</v>
      </c>
      <c r="Q7" s="6">
        <f t="shared" si="7"/>
        <v>0</v>
      </c>
    </row>
    <row r="8" spans="1:17">
      <c r="A8" s="5"/>
      <c r="B8" s="10"/>
      <c r="C8" s="16"/>
      <c r="D8" s="15"/>
      <c r="E8" s="15">
        <f t="shared" si="0"/>
        <v>0</v>
      </c>
      <c r="F8" s="14">
        <f t="shared" si="1"/>
        <v>0</v>
      </c>
      <c r="G8" s="6">
        <f t="shared" si="2"/>
        <v>0</v>
      </c>
      <c r="H8" s="6">
        <f t="shared" si="3"/>
        <v>0</v>
      </c>
      <c r="I8" s="45"/>
      <c r="J8" s="5"/>
      <c r="K8" s="10"/>
      <c r="L8" s="16"/>
      <c r="M8" s="15"/>
      <c r="N8" s="15">
        <f t="shared" si="4"/>
        <v>0</v>
      </c>
      <c r="O8" s="14">
        <f t="shared" si="5"/>
        <v>0</v>
      </c>
      <c r="P8" s="6">
        <f t="shared" si="6"/>
        <v>0</v>
      </c>
      <c r="Q8" s="6">
        <f t="shared" si="7"/>
        <v>0</v>
      </c>
    </row>
    <row r="9" spans="1:17">
      <c r="A9" s="5"/>
      <c r="B9" s="10"/>
      <c r="C9" s="16"/>
      <c r="D9" s="15"/>
      <c r="E9" s="15">
        <f t="shared" si="0"/>
        <v>0</v>
      </c>
      <c r="F9" s="14">
        <f t="shared" si="1"/>
        <v>0</v>
      </c>
      <c r="G9" s="6">
        <f t="shared" si="2"/>
        <v>0</v>
      </c>
      <c r="H9" s="6">
        <f t="shared" si="3"/>
        <v>0</v>
      </c>
      <c r="I9" s="45"/>
      <c r="J9" s="5"/>
      <c r="K9" s="10"/>
      <c r="L9" s="16"/>
      <c r="M9" s="15"/>
      <c r="N9" s="15">
        <f t="shared" si="4"/>
        <v>0</v>
      </c>
      <c r="O9" s="14">
        <f t="shared" si="5"/>
        <v>0</v>
      </c>
      <c r="P9" s="6">
        <f t="shared" si="6"/>
        <v>0</v>
      </c>
      <c r="Q9" s="6">
        <f t="shared" si="7"/>
        <v>0</v>
      </c>
    </row>
    <row r="10" spans="1:17">
      <c r="A10" s="5"/>
      <c r="B10" s="10"/>
      <c r="C10" s="16"/>
      <c r="D10" s="15"/>
      <c r="E10" s="15">
        <f t="shared" si="0"/>
        <v>0</v>
      </c>
      <c r="F10" s="14">
        <f t="shared" si="1"/>
        <v>0</v>
      </c>
      <c r="G10" s="6">
        <f t="shared" si="2"/>
        <v>0</v>
      </c>
      <c r="H10" s="6">
        <f t="shared" si="3"/>
        <v>0</v>
      </c>
      <c r="I10" s="45"/>
      <c r="J10" s="5"/>
      <c r="K10" s="10"/>
      <c r="L10" s="16"/>
      <c r="M10" s="15"/>
      <c r="N10" s="15">
        <f t="shared" si="4"/>
        <v>0</v>
      </c>
      <c r="O10" s="14">
        <f t="shared" si="5"/>
        <v>0</v>
      </c>
      <c r="P10" s="6">
        <f t="shared" si="6"/>
        <v>0</v>
      </c>
      <c r="Q10" s="6">
        <f t="shared" si="7"/>
        <v>0</v>
      </c>
    </row>
    <row r="11" spans="1:17">
      <c r="A11" s="5"/>
      <c r="B11" s="10"/>
      <c r="C11" s="16"/>
      <c r="D11" s="15"/>
      <c r="E11" s="15">
        <f t="shared" si="0"/>
        <v>0</v>
      </c>
      <c r="F11" s="14">
        <f t="shared" si="1"/>
        <v>0</v>
      </c>
      <c r="G11" s="6">
        <f t="shared" si="2"/>
        <v>0</v>
      </c>
      <c r="H11" s="6">
        <f t="shared" si="3"/>
        <v>0</v>
      </c>
      <c r="I11" s="45"/>
      <c r="J11" s="5"/>
      <c r="K11" s="10"/>
      <c r="L11" s="16"/>
      <c r="M11" s="15"/>
      <c r="N11" s="15">
        <f t="shared" si="4"/>
        <v>0</v>
      </c>
      <c r="O11" s="14">
        <f t="shared" si="5"/>
        <v>0</v>
      </c>
      <c r="P11" s="6">
        <f t="shared" si="6"/>
        <v>0</v>
      </c>
      <c r="Q11" s="6">
        <f t="shared" si="7"/>
        <v>0</v>
      </c>
    </row>
    <row r="12" spans="1:17">
      <c r="A12" s="5"/>
      <c r="B12" s="10"/>
      <c r="C12" s="16"/>
      <c r="D12" s="15"/>
      <c r="E12" s="15">
        <f t="shared" si="0"/>
        <v>0</v>
      </c>
      <c r="F12" s="14">
        <f t="shared" si="1"/>
        <v>0</v>
      </c>
      <c r="G12" s="6">
        <f t="shared" si="2"/>
        <v>0</v>
      </c>
      <c r="H12" s="6">
        <f t="shared" si="3"/>
        <v>0</v>
      </c>
      <c r="I12" s="45"/>
      <c r="J12" s="5"/>
      <c r="K12" s="10"/>
      <c r="L12" s="16"/>
      <c r="M12" s="15"/>
      <c r="N12" s="15">
        <f t="shared" si="4"/>
        <v>0</v>
      </c>
      <c r="O12" s="14">
        <f t="shared" si="5"/>
        <v>0</v>
      </c>
      <c r="P12" s="6">
        <f t="shared" si="6"/>
        <v>0</v>
      </c>
      <c r="Q12" s="6">
        <f t="shared" si="7"/>
        <v>0</v>
      </c>
    </row>
    <row r="13" spans="1:17">
      <c r="A13" s="5"/>
      <c r="B13" s="10"/>
      <c r="C13" s="16"/>
      <c r="D13" s="15"/>
      <c r="E13" s="15">
        <f t="shared" si="0"/>
        <v>0</v>
      </c>
      <c r="F13" s="14">
        <f t="shared" si="1"/>
        <v>0</v>
      </c>
      <c r="G13" s="6">
        <f t="shared" si="2"/>
        <v>0</v>
      </c>
      <c r="H13" s="6">
        <f t="shared" si="3"/>
        <v>0</v>
      </c>
      <c r="I13" s="45"/>
      <c r="J13" s="5"/>
      <c r="K13" s="10"/>
      <c r="L13" s="16"/>
      <c r="M13" s="15"/>
      <c r="N13" s="15">
        <f t="shared" si="4"/>
        <v>0</v>
      </c>
      <c r="O13" s="14">
        <f t="shared" si="5"/>
        <v>0</v>
      </c>
      <c r="P13" s="6">
        <f t="shared" si="6"/>
        <v>0</v>
      </c>
      <c r="Q13" s="6">
        <f t="shared" si="7"/>
        <v>0</v>
      </c>
    </row>
    <row r="14" spans="1:17">
      <c r="A14" s="5"/>
      <c r="B14" s="10"/>
      <c r="C14" s="16"/>
      <c r="D14" s="15"/>
      <c r="E14" s="15">
        <f t="shared" si="0"/>
        <v>0</v>
      </c>
      <c r="F14" s="14">
        <f t="shared" si="1"/>
        <v>0</v>
      </c>
      <c r="G14" s="6">
        <f t="shared" si="2"/>
        <v>0</v>
      </c>
      <c r="H14" s="6">
        <f t="shared" si="3"/>
        <v>0</v>
      </c>
      <c r="I14" s="45"/>
      <c r="J14" s="5"/>
      <c r="K14" s="10"/>
      <c r="L14" s="16"/>
      <c r="M14" s="15"/>
      <c r="N14" s="15">
        <f t="shared" si="4"/>
        <v>0</v>
      </c>
      <c r="O14" s="14">
        <f t="shared" si="5"/>
        <v>0</v>
      </c>
      <c r="P14" s="6">
        <f t="shared" si="6"/>
        <v>0</v>
      </c>
      <c r="Q14" s="6">
        <f t="shared" si="7"/>
        <v>0</v>
      </c>
    </row>
    <row r="15" spans="1:17">
      <c r="A15" s="5"/>
      <c r="B15" s="10"/>
      <c r="C15" s="16"/>
      <c r="D15" s="15"/>
      <c r="E15" s="15">
        <f t="shared" si="0"/>
        <v>0</v>
      </c>
      <c r="F15" s="14">
        <f t="shared" si="1"/>
        <v>0</v>
      </c>
      <c r="G15" s="6">
        <f t="shared" si="2"/>
        <v>0</v>
      </c>
      <c r="H15" s="6">
        <f t="shared" si="3"/>
        <v>0</v>
      </c>
      <c r="I15" s="45"/>
      <c r="J15" s="5"/>
      <c r="K15" s="10"/>
      <c r="L15" s="16"/>
      <c r="M15" s="15"/>
      <c r="N15" s="15">
        <f t="shared" si="4"/>
        <v>0</v>
      </c>
      <c r="O15" s="14">
        <f t="shared" si="5"/>
        <v>0</v>
      </c>
      <c r="P15" s="6">
        <f t="shared" si="6"/>
        <v>0</v>
      </c>
      <c r="Q15" s="6">
        <f t="shared" si="7"/>
        <v>0</v>
      </c>
    </row>
    <row r="16" spans="1:17">
      <c r="A16" s="5"/>
      <c r="B16" s="10"/>
      <c r="C16" s="16"/>
      <c r="D16" s="15"/>
      <c r="E16" s="15">
        <f t="shared" si="0"/>
        <v>0</v>
      </c>
      <c r="F16" s="14">
        <f t="shared" si="1"/>
        <v>0</v>
      </c>
      <c r="G16" s="6">
        <f t="shared" si="2"/>
        <v>0</v>
      </c>
      <c r="H16" s="6">
        <f t="shared" si="3"/>
        <v>0</v>
      </c>
      <c r="I16" s="45"/>
      <c r="J16" s="5"/>
      <c r="K16" s="10"/>
      <c r="L16" s="16"/>
      <c r="M16" s="15"/>
      <c r="N16" s="15">
        <f t="shared" si="4"/>
        <v>0</v>
      </c>
      <c r="O16" s="14">
        <f t="shared" si="5"/>
        <v>0</v>
      </c>
      <c r="P16" s="6">
        <f t="shared" si="6"/>
        <v>0</v>
      </c>
      <c r="Q16" s="6">
        <f t="shared" si="7"/>
        <v>0</v>
      </c>
    </row>
    <row r="17" spans="1:17">
      <c r="A17" s="5"/>
      <c r="B17" s="10"/>
      <c r="C17" s="16"/>
      <c r="D17" s="15"/>
      <c r="E17" s="15">
        <f t="shared" si="0"/>
        <v>0</v>
      </c>
      <c r="F17" s="14">
        <f t="shared" si="1"/>
        <v>0</v>
      </c>
      <c r="G17" s="6">
        <f t="shared" si="2"/>
        <v>0</v>
      </c>
      <c r="H17" s="6">
        <f t="shared" si="3"/>
        <v>0</v>
      </c>
      <c r="I17" s="45"/>
      <c r="J17" s="5"/>
      <c r="K17" s="10"/>
      <c r="L17" s="16"/>
      <c r="M17" s="15"/>
      <c r="N17" s="15">
        <f t="shared" si="4"/>
        <v>0</v>
      </c>
      <c r="O17" s="14">
        <f t="shared" si="5"/>
        <v>0</v>
      </c>
      <c r="P17" s="6">
        <f t="shared" si="6"/>
        <v>0</v>
      </c>
      <c r="Q17" s="6">
        <f t="shared" si="7"/>
        <v>0</v>
      </c>
    </row>
    <row r="18" spans="1:17">
      <c r="A18" s="5"/>
      <c r="B18" s="10"/>
      <c r="C18" s="16"/>
      <c r="D18" s="15"/>
      <c r="E18" s="15">
        <f t="shared" si="0"/>
        <v>0</v>
      </c>
      <c r="F18" s="14">
        <f t="shared" si="1"/>
        <v>0</v>
      </c>
      <c r="G18" s="6">
        <f t="shared" si="2"/>
        <v>0</v>
      </c>
      <c r="H18" s="6">
        <f t="shared" si="3"/>
        <v>0</v>
      </c>
      <c r="I18" s="45"/>
      <c r="J18" s="5"/>
      <c r="K18" s="10"/>
      <c r="L18" s="16"/>
      <c r="M18" s="15"/>
      <c r="N18" s="15">
        <f t="shared" si="4"/>
        <v>0</v>
      </c>
      <c r="O18" s="14">
        <f t="shared" si="5"/>
        <v>0</v>
      </c>
      <c r="P18" s="6">
        <f t="shared" si="6"/>
        <v>0</v>
      </c>
      <c r="Q18" s="6">
        <f t="shared" si="7"/>
        <v>0</v>
      </c>
    </row>
    <row r="19" spans="1:17">
      <c r="A19" s="5"/>
      <c r="B19" s="10"/>
      <c r="C19" s="16"/>
      <c r="D19" s="15"/>
      <c r="E19" s="15">
        <f t="shared" si="0"/>
        <v>0</v>
      </c>
      <c r="F19" s="14">
        <f t="shared" si="1"/>
        <v>0</v>
      </c>
      <c r="G19" s="6">
        <f t="shared" si="2"/>
        <v>0</v>
      </c>
      <c r="H19" s="6">
        <f t="shared" si="3"/>
        <v>0</v>
      </c>
      <c r="I19" s="45"/>
      <c r="J19" s="5"/>
      <c r="K19" s="10"/>
      <c r="L19" s="16"/>
      <c r="M19" s="15"/>
      <c r="N19" s="15">
        <f t="shared" si="4"/>
        <v>0</v>
      </c>
      <c r="O19" s="14">
        <f t="shared" si="5"/>
        <v>0</v>
      </c>
      <c r="P19" s="6">
        <f t="shared" si="6"/>
        <v>0</v>
      </c>
      <c r="Q19" s="6">
        <f t="shared" si="7"/>
        <v>0</v>
      </c>
    </row>
    <row r="20" spans="1:17">
      <c r="A20" s="5"/>
      <c r="B20" s="10"/>
      <c r="C20" s="16"/>
      <c r="D20" s="15"/>
      <c r="E20" s="15">
        <f t="shared" si="0"/>
        <v>0</v>
      </c>
      <c r="F20" s="14">
        <f t="shared" si="1"/>
        <v>0</v>
      </c>
      <c r="G20" s="6">
        <f t="shared" si="2"/>
        <v>0</v>
      </c>
      <c r="H20" s="6">
        <f t="shared" si="3"/>
        <v>0</v>
      </c>
      <c r="I20" s="45"/>
      <c r="J20" s="5"/>
      <c r="K20" s="10"/>
      <c r="L20" s="16"/>
      <c r="M20" s="15"/>
      <c r="N20" s="15">
        <f t="shared" si="4"/>
        <v>0</v>
      </c>
      <c r="O20" s="14">
        <f t="shared" si="5"/>
        <v>0</v>
      </c>
      <c r="P20" s="6">
        <f t="shared" si="6"/>
        <v>0</v>
      </c>
      <c r="Q20" s="6">
        <f t="shared" si="7"/>
        <v>0</v>
      </c>
    </row>
    <row r="21" spans="1:17">
      <c r="A21" s="5"/>
      <c r="B21" s="10"/>
      <c r="C21" s="16"/>
      <c r="D21" s="15"/>
      <c r="E21" s="15">
        <f t="shared" si="0"/>
        <v>0</v>
      </c>
      <c r="F21" s="14">
        <f t="shared" si="1"/>
        <v>0</v>
      </c>
      <c r="G21" s="6">
        <f t="shared" si="2"/>
        <v>0</v>
      </c>
      <c r="H21" s="6">
        <f t="shared" si="3"/>
        <v>0</v>
      </c>
      <c r="I21" s="45"/>
      <c r="J21" s="5"/>
      <c r="K21" s="10"/>
      <c r="L21" s="16"/>
      <c r="M21" s="15"/>
      <c r="N21" s="15">
        <f t="shared" si="4"/>
        <v>0</v>
      </c>
      <c r="O21" s="14">
        <f t="shared" si="5"/>
        <v>0</v>
      </c>
      <c r="P21" s="6">
        <f t="shared" si="6"/>
        <v>0</v>
      </c>
      <c r="Q21" s="6">
        <f t="shared" si="7"/>
        <v>0</v>
      </c>
    </row>
    <row r="22" spans="1:17">
      <c r="A22" s="5"/>
      <c r="B22" s="10"/>
      <c r="C22" s="16"/>
      <c r="D22" s="15"/>
      <c r="E22" s="15">
        <f t="shared" si="0"/>
        <v>0</v>
      </c>
      <c r="F22" s="14">
        <f t="shared" si="1"/>
        <v>0</v>
      </c>
      <c r="G22" s="6">
        <f t="shared" si="2"/>
        <v>0</v>
      </c>
      <c r="H22" s="6">
        <f t="shared" si="3"/>
        <v>0</v>
      </c>
      <c r="I22" s="45"/>
      <c r="J22" s="5"/>
      <c r="K22" s="10"/>
      <c r="L22" s="16"/>
      <c r="M22" s="15"/>
      <c r="N22" s="15">
        <f t="shared" si="4"/>
        <v>0</v>
      </c>
      <c r="O22" s="14">
        <f t="shared" si="5"/>
        <v>0</v>
      </c>
      <c r="P22" s="6">
        <f t="shared" si="6"/>
        <v>0</v>
      </c>
      <c r="Q22" s="6">
        <f t="shared" si="7"/>
        <v>0</v>
      </c>
    </row>
    <row r="23" spans="1:17">
      <c r="A23" s="5"/>
      <c r="B23" s="10"/>
      <c r="C23" s="16"/>
      <c r="D23" s="15"/>
      <c r="E23" s="15">
        <f t="shared" si="0"/>
        <v>0</v>
      </c>
      <c r="F23" s="14">
        <f t="shared" si="1"/>
        <v>0</v>
      </c>
      <c r="G23" s="6">
        <f t="shared" si="2"/>
        <v>0</v>
      </c>
      <c r="H23" s="6">
        <f t="shared" si="3"/>
        <v>0</v>
      </c>
      <c r="I23" s="45"/>
      <c r="J23" s="5"/>
      <c r="K23" s="10"/>
      <c r="L23" s="16"/>
      <c r="M23" s="15"/>
      <c r="N23" s="15">
        <f t="shared" si="4"/>
        <v>0</v>
      </c>
      <c r="O23" s="14">
        <f t="shared" si="5"/>
        <v>0</v>
      </c>
      <c r="P23" s="6">
        <f t="shared" si="6"/>
        <v>0</v>
      </c>
      <c r="Q23" s="6">
        <f t="shared" si="7"/>
        <v>0</v>
      </c>
    </row>
    <row r="24" spans="1:17">
      <c r="A24" s="5"/>
      <c r="B24" s="10"/>
      <c r="C24" s="16"/>
      <c r="D24" s="15"/>
      <c r="E24" s="15">
        <f t="shared" si="0"/>
        <v>0</v>
      </c>
      <c r="F24" s="14">
        <f t="shared" si="1"/>
        <v>0</v>
      </c>
      <c r="G24" s="6">
        <f t="shared" si="2"/>
        <v>0</v>
      </c>
      <c r="H24" s="6">
        <f t="shared" si="3"/>
        <v>0</v>
      </c>
      <c r="I24" s="45"/>
      <c r="J24" s="5"/>
      <c r="K24" s="10"/>
      <c r="L24" s="16"/>
      <c r="M24" s="15"/>
      <c r="N24" s="15">
        <f t="shared" si="4"/>
        <v>0</v>
      </c>
      <c r="O24" s="14">
        <f t="shared" si="5"/>
        <v>0</v>
      </c>
      <c r="P24" s="6">
        <f t="shared" si="6"/>
        <v>0</v>
      </c>
      <c r="Q24" s="6">
        <f t="shared" si="7"/>
        <v>0</v>
      </c>
    </row>
    <row r="25" spans="1:17">
      <c r="A25" s="5"/>
      <c r="B25" s="10"/>
      <c r="C25" s="16"/>
      <c r="D25" s="15"/>
      <c r="E25" s="15">
        <f t="shared" si="0"/>
        <v>0</v>
      </c>
      <c r="F25" s="14">
        <f t="shared" si="1"/>
        <v>0</v>
      </c>
      <c r="G25" s="6">
        <f t="shared" si="2"/>
        <v>0</v>
      </c>
      <c r="H25" s="6">
        <f t="shared" si="3"/>
        <v>0</v>
      </c>
      <c r="I25" s="45"/>
      <c r="J25" s="5"/>
      <c r="K25" s="10"/>
      <c r="L25" s="16"/>
      <c r="M25" s="15"/>
      <c r="N25" s="15">
        <f t="shared" si="4"/>
        <v>0</v>
      </c>
      <c r="O25" s="14">
        <f t="shared" si="5"/>
        <v>0</v>
      </c>
      <c r="P25" s="6">
        <f t="shared" si="6"/>
        <v>0</v>
      </c>
      <c r="Q25" s="6">
        <f t="shared" si="7"/>
        <v>0</v>
      </c>
    </row>
    <row r="26" spans="1:17">
      <c r="A26" s="5"/>
      <c r="B26" s="10"/>
      <c r="C26" s="16"/>
      <c r="D26" s="15"/>
      <c r="E26" s="15">
        <f t="shared" si="0"/>
        <v>0</v>
      </c>
      <c r="F26" s="14">
        <f t="shared" si="1"/>
        <v>0</v>
      </c>
      <c r="G26" s="6">
        <f t="shared" si="2"/>
        <v>0</v>
      </c>
      <c r="H26" s="6">
        <f t="shared" si="3"/>
        <v>0</v>
      </c>
      <c r="I26" s="45"/>
      <c r="J26" s="5"/>
      <c r="K26" s="10"/>
      <c r="L26" s="16"/>
      <c r="M26" s="15"/>
      <c r="N26" s="15">
        <f t="shared" si="4"/>
        <v>0</v>
      </c>
      <c r="O26" s="14">
        <f t="shared" si="5"/>
        <v>0</v>
      </c>
      <c r="P26" s="6">
        <f t="shared" si="6"/>
        <v>0</v>
      </c>
      <c r="Q26" s="6">
        <f t="shared" si="7"/>
        <v>0</v>
      </c>
    </row>
    <row r="27" spans="1:17">
      <c r="A27" s="5"/>
      <c r="B27" s="10"/>
      <c r="C27" s="16"/>
      <c r="D27" s="15"/>
      <c r="E27" s="15">
        <f t="shared" si="0"/>
        <v>0</v>
      </c>
      <c r="F27" s="14">
        <f t="shared" si="1"/>
        <v>0</v>
      </c>
      <c r="G27" s="6">
        <f t="shared" si="2"/>
        <v>0</v>
      </c>
      <c r="H27" s="6">
        <f t="shared" si="3"/>
        <v>0</v>
      </c>
      <c r="I27" s="45"/>
      <c r="J27" s="5"/>
      <c r="K27" s="10"/>
      <c r="L27" s="16"/>
      <c r="M27" s="15"/>
      <c r="N27" s="15">
        <f t="shared" si="4"/>
        <v>0</v>
      </c>
      <c r="O27" s="14">
        <f t="shared" si="5"/>
        <v>0</v>
      </c>
      <c r="P27" s="6">
        <f t="shared" si="6"/>
        <v>0</v>
      </c>
      <c r="Q27" s="6">
        <f t="shared" si="7"/>
        <v>0</v>
      </c>
    </row>
    <row r="28" spans="1:17">
      <c r="A28" s="5"/>
      <c r="B28" s="10"/>
      <c r="C28" s="16"/>
      <c r="D28" s="15"/>
      <c r="E28" s="15">
        <f t="shared" si="0"/>
        <v>0</v>
      </c>
      <c r="F28" s="14">
        <f t="shared" si="1"/>
        <v>0</v>
      </c>
      <c r="G28" s="6">
        <f t="shared" si="2"/>
        <v>0</v>
      </c>
      <c r="H28" s="6">
        <f t="shared" si="3"/>
        <v>0</v>
      </c>
      <c r="I28" s="45"/>
      <c r="J28" s="5"/>
      <c r="K28" s="10"/>
      <c r="L28" s="16"/>
      <c r="M28" s="15"/>
      <c r="N28" s="15">
        <f t="shared" si="4"/>
        <v>0</v>
      </c>
      <c r="O28" s="14">
        <f t="shared" si="5"/>
        <v>0</v>
      </c>
      <c r="P28" s="6">
        <f t="shared" si="6"/>
        <v>0</v>
      </c>
      <c r="Q28" s="6">
        <f t="shared" si="7"/>
        <v>0</v>
      </c>
    </row>
    <row r="29" spans="1:17">
      <c r="A29" s="5"/>
      <c r="B29" s="10"/>
      <c r="C29" s="16"/>
      <c r="D29" s="15"/>
      <c r="E29" s="15">
        <f t="shared" si="0"/>
        <v>0</v>
      </c>
      <c r="F29" s="14">
        <f t="shared" si="1"/>
        <v>0</v>
      </c>
      <c r="G29" s="6">
        <f t="shared" si="2"/>
        <v>0</v>
      </c>
      <c r="H29" s="6">
        <f t="shared" si="3"/>
        <v>0</v>
      </c>
      <c r="I29" s="45"/>
      <c r="J29" s="5"/>
      <c r="K29" s="10"/>
      <c r="L29" s="16"/>
      <c r="M29" s="15"/>
      <c r="N29" s="15">
        <f t="shared" si="4"/>
        <v>0</v>
      </c>
      <c r="O29" s="14">
        <f t="shared" si="5"/>
        <v>0</v>
      </c>
      <c r="P29" s="6">
        <f t="shared" si="6"/>
        <v>0</v>
      </c>
      <c r="Q29" s="6">
        <f t="shared" si="7"/>
        <v>0</v>
      </c>
    </row>
    <row r="30" spans="1:17">
      <c r="A30" s="5"/>
      <c r="B30" s="10"/>
      <c r="C30" s="16"/>
      <c r="D30" s="15"/>
      <c r="E30" s="15">
        <f t="shared" si="0"/>
        <v>0</v>
      </c>
      <c r="F30" s="14">
        <f t="shared" si="1"/>
        <v>0</v>
      </c>
      <c r="G30" s="6">
        <f t="shared" si="2"/>
        <v>0</v>
      </c>
      <c r="H30" s="6">
        <f t="shared" si="3"/>
        <v>0</v>
      </c>
      <c r="I30" s="45"/>
      <c r="J30" s="5"/>
      <c r="K30" s="10"/>
      <c r="L30" s="16"/>
      <c r="M30" s="15"/>
      <c r="N30" s="15">
        <f t="shared" si="4"/>
        <v>0</v>
      </c>
      <c r="O30" s="14">
        <f t="shared" si="5"/>
        <v>0</v>
      </c>
      <c r="P30" s="6">
        <f t="shared" si="6"/>
        <v>0</v>
      </c>
      <c r="Q30" s="6">
        <f t="shared" si="7"/>
        <v>0</v>
      </c>
    </row>
    <row r="31" spans="1:17">
      <c r="A31" s="5"/>
      <c r="B31" s="10"/>
      <c r="C31" s="16"/>
      <c r="D31" s="15"/>
      <c r="E31" s="15">
        <f t="shared" si="0"/>
        <v>0</v>
      </c>
      <c r="F31" s="14">
        <f t="shared" si="1"/>
        <v>0</v>
      </c>
      <c r="G31" s="6">
        <f t="shared" si="2"/>
        <v>0</v>
      </c>
      <c r="H31" s="6">
        <f t="shared" si="3"/>
        <v>0</v>
      </c>
      <c r="I31" s="45"/>
      <c r="J31" s="5"/>
      <c r="K31" s="10"/>
      <c r="L31" s="16"/>
      <c r="M31" s="15"/>
      <c r="N31" s="15">
        <f t="shared" si="4"/>
        <v>0</v>
      </c>
      <c r="O31" s="14">
        <f t="shared" si="5"/>
        <v>0</v>
      </c>
      <c r="P31" s="6">
        <f t="shared" si="6"/>
        <v>0</v>
      </c>
      <c r="Q31" s="6">
        <f t="shared" si="7"/>
        <v>0</v>
      </c>
    </row>
    <row r="32" spans="1:17">
      <c r="A32" s="5"/>
      <c r="B32" s="10"/>
      <c r="C32" s="16"/>
      <c r="D32" s="15"/>
      <c r="E32" s="15">
        <f t="shared" si="0"/>
        <v>0</v>
      </c>
      <c r="F32" s="14">
        <f t="shared" si="1"/>
        <v>0</v>
      </c>
      <c r="G32" s="6">
        <f t="shared" si="2"/>
        <v>0</v>
      </c>
      <c r="H32" s="6">
        <f t="shared" si="3"/>
        <v>0</v>
      </c>
      <c r="I32" s="45"/>
      <c r="J32" s="5"/>
      <c r="K32" s="10"/>
      <c r="L32" s="16"/>
      <c r="M32" s="15"/>
      <c r="N32" s="15">
        <f t="shared" si="4"/>
        <v>0</v>
      </c>
      <c r="O32" s="14">
        <f t="shared" si="5"/>
        <v>0</v>
      </c>
      <c r="P32" s="6">
        <f t="shared" si="6"/>
        <v>0</v>
      </c>
      <c r="Q32" s="6">
        <f t="shared" si="7"/>
        <v>0</v>
      </c>
    </row>
    <row r="33" spans="1:17">
      <c r="A33" s="5"/>
      <c r="B33" s="10"/>
      <c r="C33" s="16"/>
      <c r="D33" s="15"/>
      <c r="E33" s="15">
        <f t="shared" si="0"/>
        <v>0</v>
      </c>
      <c r="F33" s="14">
        <f t="shared" si="1"/>
        <v>0</v>
      </c>
      <c r="G33" s="6">
        <f t="shared" si="2"/>
        <v>0</v>
      </c>
      <c r="H33" s="6">
        <f t="shared" si="3"/>
        <v>0</v>
      </c>
      <c r="I33" s="45"/>
      <c r="J33" s="5"/>
      <c r="K33" s="10"/>
      <c r="L33" s="16"/>
      <c r="M33" s="15"/>
      <c r="N33" s="15">
        <f t="shared" si="4"/>
        <v>0</v>
      </c>
      <c r="O33" s="14">
        <f t="shared" si="5"/>
        <v>0</v>
      </c>
      <c r="P33" s="6">
        <f t="shared" si="6"/>
        <v>0</v>
      </c>
      <c r="Q33" s="6">
        <f t="shared" si="7"/>
        <v>0</v>
      </c>
    </row>
    <row r="34" spans="1:17">
      <c r="A34" s="5"/>
      <c r="B34" s="10"/>
      <c r="C34" s="16"/>
      <c r="D34" s="15"/>
      <c r="E34" s="15">
        <f t="shared" si="0"/>
        <v>0</v>
      </c>
      <c r="F34" s="14">
        <f t="shared" si="1"/>
        <v>0</v>
      </c>
      <c r="G34" s="6">
        <f t="shared" si="2"/>
        <v>0</v>
      </c>
      <c r="H34" s="6">
        <f t="shared" si="3"/>
        <v>0</v>
      </c>
      <c r="I34" s="45"/>
      <c r="J34" s="5"/>
      <c r="K34" s="10"/>
      <c r="L34" s="16"/>
      <c r="M34" s="15"/>
      <c r="N34" s="15">
        <f t="shared" si="4"/>
        <v>0</v>
      </c>
      <c r="O34" s="14">
        <f t="shared" si="5"/>
        <v>0</v>
      </c>
      <c r="P34" s="6">
        <f t="shared" si="6"/>
        <v>0</v>
      </c>
      <c r="Q34" s="6">
        <f t="shared" si="7"/>
        <v>0</v>
      </c>
    </row>
    <row r="35" spans="1:17">
      <c r="A35" s="5"/>
      <c r="B35" s="10"/>
      <c r="C35" s="16"/>
      <c r="D35" s="15"/>
      <c r="E35" s="15">
        <f t="shared" si="0"/>
        <v>0</v>
      </c>
      <c r="F35" s="14">
        <f t="shared" si="1"/>
        <v>0</v>
      </c>
      <c r="G35" s="6">
        <f t="shared" si="2"/>
        <v>0</v>
      </c>
      <c r="H35" s="6">
        <f t="shared" si="3"/>
        <v>0</v>
      </c>
      <c r="I35" s="45"/>
      <c r="J35" s="5"/>
      <c r="K35" s="10"/>
      <c r="L35" s="16"/>
      <c r="M35" s="15"/>
      <c r="N35" s="15">
        <f t="shared" si="4"/>
        <v>0</v>
      </c>
      <c r="O35" s="14">
        <f t="shared" si="5"/>
        <v>0</v>
      </c>
      <c r="P35" s="6">
        <f t="shared" si="6"/>
        <v>0</v>
      </c>
      <c r="Q35" s="6">
        <f t="shared" si="7"/>
        <v>0</v>
      </c>
    </row>
    <row r="36" spans="1:17">
      <c r="A36" s="5"/>
      <c r="B36" s="11"/>
      <c r="C36" s="23"/>
      <c r="D36" s="15"/>
      <c r="E36" s="15">
        <f t="shared" si="0"/>
        <v>0</v>
      </c>
      <c r="F36" s="14">
        <f t="shared" si="1"/>
        <v>0</v>
      </c>
      <c r="G36" s="7">
        <f t="shared" si="2"/>
        <v>0</v>
      </c>
      <c r="H36" s="7">
        <f t="shared" si="3"/>
        <v>0</v>
      </c>
      <c r="I36" s="45"/>
      <c r="J36" s="5"/>
      <c r="K36" s="11"/>
      <c r="L36" s="23"/>
      <c r="M36" s="15"/>
      <c r="N36" s="15">
        <f t="shared" si="4"/>
        <v>0</v>
      </c>
      <c r="O36" s="14">
        <f t="shared" si="5"/>
        <v>0</v>
      </c>
      <c r="P36" s="7">
        <f t="shared" si="6"/>
        <v>0</v>
      </c>
      <c r="Q36" s="7">
        <f t="shared" si="7"/>
        <v>0</v>
      </c>
    </row>
    <row r="37" spans="1:17">
      <c r="A37" s="8" t="s">
        <v>11</v>
      </c>
      <c r="B37" s="12">
        <f>SUM(B5:B36)</f>
        <v>0</v>
      </c>
      <c r="C37" s="12">
        <f>SUM(C5:C36)</f>
        <v>0</v>
      </c>
      <c r="D37" s="8"/>
      <c r="E37" s="9">
        <f>SUM(E5:E36)</f>
        <v>0</v>
      </c>
      <c r="F37" s="12">
        <f>SUM(F5:F36)</f>
        <v>0</v>
      </c>
      <c r="G37" s="9">
        <f>SUM(G5:G36)</f>
        <v>0</v>
      </c>
      <c r="H37" s="9">
        <f>SUM(H5:H36)</f>
        <v>0</v>
      </c>
      <c r="I37" s="45"/>
      <c r="J37" s="8" t="s">
        <v>11</v>
      </c>
      <c r="K37" s="12">
        <f>SUM(K5:K36)</f>
        <v>0</v>
      </c>
      <c r="L37" s="12">
        <f>SUM(L5:L36)</f>
        <v>0</v>
      </c>
      <c r="M37" s="8"/>
      <c r="N37" s="9">
        <f>SUM(N5:N36)</f>
        <v>0</v>
      </c>
      <c r="O37" s="12">
        <f>SUM(O5:O36)</f>
        <v>0</v>
      </c>
      <c r="P37" s="9">
        <f>SUM(P5:P36)</f>
        <v>0</v>
      </c>
      <c r="Q37" s="9">
        <f>SUM(Q5:Q36)</f>
        <v>0</v>
      </c>
    </row>
    <row r="38" spans="1:17">
      <c r="A38" s="44"/>
      <c r="B38" s="44"/>
      <c r="C38" s="47"/>
      <c r="D38" s="47"/>
      <c r="E38" s="47"/>
      <c r="F38" s="47"/>
      <c r="G38" s="47"/>
      <c r="H38" s="47"/>
      <c r="I38" s="45"/>
      <c r="J38" s="47"/>
      <c r="K38" s="47"/>
      <c r="L38" s="47"/>
      <c r="M38" s="47"/>
      <c r="N38" s="47"/>
      <c r="O38" s="47"/>
      <c r="P38" s="47"/>
      <c r="Q38" s="47"/>
    </row>
    <row r="39" spans="1:17">
      <c r="A39" s="20" t="s">
        <v>2</v>
      </c>
      <c r="B39" s="19"/>
      <c r="C39" s="46"/>
      <c r="D39" s="46"/>
      <c r="E39" s="46"/>
      <c r="F39" s="46"/>
      <c r="G39" s="46"/>
      <c r="H39" s="46"/>
      <c r="I39" s="45"/>
      <c r="J39" s="45"/>
      <c r="K39" s="45"/>
      <c r="L39" s="45"/>
      <c r="M39" s="45"/>
      <c r="N39" s="45"/>
      <c r="O39" s="45"/>
      <c r="P39" s="45"/>
      <c r="Q39" s="45"/>
    </row>
    <row r="40" spans="1:17" ht="16.5" customHeight="1">
      <c r="A40" s="17" t="s">
        <v>3</v>
      </c>
      <c r="B40" s="18" t="s">
        <v>4</v>
      </c>
      <c r="C40" s="3" t="s">
        <v>5</v>
      </c>
      <c r="D40" s="26" t="s">
        <v>6</v>
      </c>
      <c r="E40" s="27" t="s">
        <v>7</v>
      </c>
      <c r="F40" s="4" t="s">
        <v>8</v>
      </c>
      <c r="G40" s="4" t="s">
        <v>9</v>
      </c>
      <c r="H40" s="4" t="s">
        <v>10</v>
      </c>
      <c r="I40" s="45"/>
      <c r="J40" s="21" t="s">
        <v>12</v>
      </c>
      <c r="K40" s="25">
        <f>B37+K37+B73</f>
        <v>0</v>
      </c>
      <c r="L40" s="42">
        <f>ROUNDUP(K40/10, 0)</f>
        <v>0</v>
      </c>
      <c r="M40" s="41" t="s">
        <v>13</v>
      </c>
      <c r="N40" s="39"/>
      <c r="O40" s="48" t="s">
        <v>14</v>
      </c>
      <c r="P40" s="48"/>
      <c r="Q40" s="34">
        <f>(H37+Q37+H73)/60</f>
        <v>0</v>
      </c>
    </row>
    <row r="41" spans="1:17" ht="16.5" customHeight="1">
      <c r="A41" s="5"/>
      <c r="B41" s="13"/>
      <c r="C41" s="16"/>
      <c r="D41" s="15"/>
      <c r="E41" s="15">
        <f>IF((F41/100)-INT(F41/100)&lt;0.2, INT(F41/100), ROUNDUP(F41/100, 0))</f>
        <v>0</v>
      </c>
      <c r="F41" s="14">
        <f>(-0.6*D41+15) * B41 + (2*C41)</f>
        <v>0</v>
      </c>
      <c r="G41" s="6">
        <f>B41*35</f>
        <v>0</v>
      </c>
      <c r="H41" s="6">
        <f>(9*60/100)*B41</f>
        <v>0</v>
      </c>
      <c r="I41" s="45"/>
      <c r="J41" s="21" t="s">
        <v>15</v>
      </c>
      <c r="K41" s="25">
        <f>F37+O37+F73</f>
        <v>0</v>
      </c>
      <c r="L41" s="43">
        <f>ROUNDUP(K41/600, 1)</f>
        <v>0</v>
      </c>
      <c r="M41" s="40" t="s">
        <v>13</v>
      </c>
      <c r="N41" s="52"/>
      <c r="O41" s="48" t="s">
        <v>16</v>
      </c>
      <c r="P41" s="48"/>
      <c r="Q41" s="35">
        <f xml:space="preserve"> IF(E37&lt;&gt;0, K54/E37, 0) + IF(N37&lt;&gt;0, K55/N37, 0) + IF(E73&lt;&gt;0, K56/E73, 0) * 8</f>
        <v>0</v>
      </c>
    </row>
    <row r="42" spans="1:17" ht="17.25" customHeight="1">
      <c r="A42" s="5"/>
      <c r="B42" s="10"/>
      <c r="C42" s="16"/>
      <c r="D42" s="15"/>
      <c r="E42" s="15">
        <f t="shared" ref="E42:E72" si="8">IF((F42/100)-INT(F42/100)&lt;0.2, INT(F42/100), ROUNDUP(F42/100, 0))</f>
        <v>0</v>
      </c>
      <c r="F42" s="14">
        <f t="shared" ref="F42:F72" si="9">(-0.6*D42+15) * B42 + (2*C42)</f>
        <v>0</v>
      </c>
      <c r="G42" s="6">
        <f t="shared" ref="G42:G72" si="10">B42*35</f>
        <v>0</v>
      </c>
      <c r="H42" s="6">
        <f t="shared" ref="H42:H72" si="11">(9*60/100)*B42</f>
        <v>0</v>
      </c>
      <c r="I42" s="45"/>
      <c r="J42" s="21" t="s">
        <v>17</v>
      </c>
      <c r="K42" s="25">
        <f>G37+P37+G73</f>
        <v>0</v>
      </c>
      <c r="L42" s="24">
        <f>ROUNDUP(K42/1000, 0)</f>
        <v>0</v>
      </c>
      <c r="M42" s="22" t="s">
        <v>18</v>
      </c>
      <c r="N42" s="52"/>
      <c r="O42" s="48" t="s">
        <v>19</v>
      </c>
      <c r="P42" s="48"/>
      <c r="Q42" s="34">
        <f>Q41+Q40</f>
        <v>0</v>
      </c>
    </row>
    <row r="43" spans="1:17">
      <c r="A43" s="5"/>
      <c r="B43" s="10"/>
      <c r="C43" s="16"/>
      <c r="D43" s="15"/>
      <c r="E43" s="15">
        <f t="shared" si="8"/>
        <v>0</v>
      </c>
      <c r="F43" s="14">
        <f t="shared" si="9"/>
        <v>0</v>
      </c>
      <c r="G43" s="6">
        <f t="shared" si="10"/>
        <v>0</v>
      </c>
      <c r="H43" s="6">
        <f t="shared" si="11"/>
        <v>0</v>
      </c>
      <c r="I43" s="45"/>
      <c r="J43" s="21" t="s">
        <v>20</v>
      </c>
      <c r="K43" s="25">
        <f>K40</f>
        <v>0</v>
      </c>
      <c r="L43" s="24">
        <f>ROUNDUP(K43/25, 0)</f>
        <v>0</v>
      </c>
      <c r="M43" s="22" t="s">
        <v>13</v>
      </c>
      <c r="N43" s="52"/>
      <c r="O43" s="49" t="s">
        <v>21</v>
      </c>
      <c r="P43" s="50"/>
      <c r="Q43" s="36">
        <f>Q40*2+Q41</f>
        <v>0</v>
      </c>
    </row>
    <row r="44" spans="1:17">
      <c r="A44" s="5"/>
      <c r="B44" s="10"/>
      <c r="C44" s="16"/>
      <c r="D44" s="15"/>
      <c r="E44" s="15">
        <f t="shared" si="8"/>
        <v>0</v>
      </c>
      <c r="F44" s="14">
        <f t="shared" si="9"/>
        <v>0</v>
      </c>
      <c r="G44" s="6">
        <f t="shared" si="10"/>
        <v>0</v>
      </c>
      <c r="H44" s="6">
        <f t="shared" si="11"/>
        <v>0</v>
      </c>
      <c r="I44" s="45"/>
      <c r="J44" s="44"/>
      <c r="K44" s="44"/>
      <c r="L44" s="45"/>
      <c r="M44" s="45"/>
      <c r="N44" s="45"/>
      <c r="O44" s="45"/>
      <c r="P44" s="45"/>
      <c r="Q44" s="45"/>
    </row>
    <row r="45" spans="1:17">
      <c r="A45" s="5"/>
      <c r="B45" s="10"/>
      <c r="C45" s="16"/>
      <c r="D45" s="15"/>
      <c r="E45" s="15">
        <f t="shared" si="8"/>
        <v>0</v>
      </c>
      <c r="F45" s="14">
        <f t="shared" si="9"/>
        <v>0</v>
      </c>
      <c r="G45" s="6">
        <f t="shared" si="10"/>
        <v>0</v>
      </c>
      <c r="H45" s="6">
        <f t="shared" si="11"/>
        <v>0</v>
      </c>
      <c r="I45" s="45"/>
      <c r="J45" s="21" t="s">
        <v>22</v>
      </c>
      <c r="K45" s="22">
        <f>K46</f>
        <v>0</v>
      </c>
      <c r="L45" s="45"/>
      <c r="M45" s="45"/>
      <c r="N45" s="45"/>
      <c r="O45" s="45"/>
      <c r="P45" s="45"/>
      <c r="Q45" s="45"/>
    </row>
    <row r="46" spans="1:17">
      <c r="A46" s="5"/>
      <c r="B46" s="10"/>
      <c r="C46" s="16"/>
      <c r="D46" s="15"/>
      <c r="E46" s="15">
        <f t="shared" si="8"/>
        <v>0</v>
      </c>
      <c r="F46" s="14">
        <f t="shared" si="9"/>
        <v>0</v>
      </c>
      <c r="G46" s="6">
        <f t="shared" si="10"/>
        <v>0</v>
      </c>
      <c r="H46" s="6">
        <f t="shared" si="11"/>
        <v>0</v>
      </c>
      <c r="I46" s="45"/>
      <c r="J46" s="21" t="s">
        <v>23</v>
      </c>
      <c r="K46" s="22">
        <f>K47*2</f>
        <v>0</v>
      </c>
      <c r="L46" s="45"/>
      <c r="M46" s="45"/>
      <c r="N46" s="45"/>
      <c r="O46" s="45"/>
      <c r="P46" s="45"/>
      <c r="Q46" s="45"/>
    </row>
    <row r="47" spans="1:17">
      <c r="A47" s="5"/>
      <c r="B47" s="10"/>
      <c r="C47" s="16"/>
      <c r="D47" s="15"/>
      <c r="E47" s="15">
        <f t="shared" si="8"/>
        <v>0</v>
      </c>
      <c r="F47" s="14">
        <f t="shared" si="9"/>
        <v>0</v>
      </c>
      <c r="G47" s="6">
        <f t="shared" si="10"/>
        <v>0</v>
      </c>
      <c r="H47" s="6">
        <f t="shared" si="11"/>
        <v>0</v>
      </c>
      <c r="I47" s="45"/>
      <c r="J47" s="21" t="s">
        <v>24</v>
      </c>
      <c r="K47" s="24">
        <f>E37+N37+E73</f>
        <v>0</v>
      </c>
      <c r="L47" s="45"/>
      <c r="M47" s="45"/>
      <c r="N47" s="45"/>
      <c r="O47" s="45"/>
      <c r="P47" s="45"/>
      <c r="Q47" s="45"/>
    </row>
    <row r="48" spans="1:17">
      <c r="A48" s="5"/>
      <c r="B48" s="10"/>
      <c r="C48" s="16"/>
      <c r="D48" s="15"/>
      <c r="E48" s="15">
        <f t="shared" si="8"/>
        <v>0</v>
      </c>
      <c r="F48" s="14">
        <f t="shared" si="9"/>
        <v>0</v>
      </c>
      <c r="G48" s="6">
        <f t="shared" si="10"/>
        <v>0</v>
      </c>
      <c r="H48" s="6">
        <f t="shared" si="11"/>
        <v>0</v>
      </c>
      <c r="I48" s="45"/>
      <c r="J48" s="21" t="s">
        <v>25</v>
      </c>
      <c r="K48" s="22">
        <f>(C37+L37+C73) / 2</f>
        <v>0</v>
      </c>
      <c r="L48" s="45"/>
      <c r="M48" s="45"/>
      <c r="N48" s="45"/>
      <c r="O48" s="45"/>
      <c r="P48" s="45"/>
      <c r="Q48" s="45"/>
    </row>
    <row r="49" spans="1:18">
      <c r="A49" s="5"/>
      <c r="B49" s="10"/>
      <c r="C49" s="16"/>
      <c r="D49" s="15"/>
      <c r="E49" s="15">
        <f t="shared" si="8"/>
        <v>0</v>
      </c>
      <c r="F49" s="14">
        <f t="shared" si="9"/>
        <v>0</v>
      </c>
      <c r="G49" s="6">
        <f t="shared" si="10"/>
        <v>0</v>
      </c>
      <c r="H49" s="6">
        <f t="shared" si="11"/>
        <v>0</v>
      </c>
      <c r="I49" s="45"/>
      <c r="J49" s="21" t="s">
        <v>26</v>
      </c>
      <c r="K49" s="22">
        <f xml:space="preserve"> IF(E37&lt;&gt;0, K54/E37, 0) + IF(N37&lt;&gt;0, K55/N37, 0) + IF(E73&lt;&gt;0, K56/E73, 0)</f>
        <v>0</v>
      </c>
      <c r="L49" s="45"/>
      <c r="M49" s="45"/>
      <c r="N49" s="45"/>
      <c r="O49" s="45"/>
      <c r="P49" s="45"/>
      <c r="Q49" s="45"/>
    </row>
    <row r="50" spans="1:18" ht="15" customHeight="1">
      <c r="A50" s="5"/>
      <c r="B50" s="10"/>
      <c r="C50" s="16"/>
      <c r="D50" s="15"/>
      <c r="E50" s="15">
        <f t="shared" si="8"/>
        <v>0</v>
      </c>
      <c r="F50" s="14">
        <f t="shared" si="9"/>
        <v>0</v>
      </c>
      <c r="G50" s="6">
        <f t="shared" si="10"/>
        <v>0</v>
      </c>
      <c r="H50" s="6">
        <f t="shared" si="11"/>
        <v>0</v>
      </c>
      <c r="I50" s="45"/>
      <c r="J50" s="21" t="s">
        <v>27</v>
      </c>
      <c r="K50" s="33">
        <f>COUNTIFS(E41:E72, "&gt;0") + COUNTIFS(E5:E36, "&gt;0") + COUNTIFS(N5:N36, "&gt;0")</f>
        <v>0</v>
      </c>
      <c r="L50" s="45"/>
      <c r="M50" s="45"/>
      <c r="N50" s="45"/>
      <c r="O50" s="45"/>
      <c r="P50" s="45"/>
      <c r="Q50" s="45"/>
    </row>
    <row r="51" spans="1:18">
      <c r="A51" s="5"/>
      <c r="B51" s="10"/>
      <c r="C51" s="16"/>
      <c r="D51" s="15"/>
      <c r="E51" s="15">
        <f t="shared" si="8"/>
        <v>0</v>
      </c>
      <c r="F51" s="14">
        <f t="shared" si="9"/>
        <v>0</v>
      </c>
      <c r="G51" s="6">
        <f t="shared" si="10"/>
        <v>0</v>
      </c>
      <c r="H51" s="6">
        <f t="shared" si="11"/>
        <v>0</v>
      </c>
      <c r="I51" s="45"/>
      <c r="J51" s="37" t="s">
        <v>28</v>
      </c>
      <c r="K51" s="38">
        <f>IF(L41-1&lt;0, 0, L41-1)</f>
        <v>0</v>
      </c>
      <c r="L51" s="45"/>
      <c r="M51" s="45"/>
      <c r="N51" s="45"/>
      <c r="O51" s="45"/>
      <c r="P51" s="45"/>
      <c r="Q51" s="45"/>
    </row>
    <row r="52" spans="1:18">
      <c r="A52" s="5"/>
      <c r="B52" s="10"/>
      <c r="C52" s="16"/>
      <c r="D52" s="15"/>
      <c r="E52" s="15">
        <f t="shared" si="8"/>
        <v>0</v>
      </c>
      <c r="F52" s="14">
        <f t="shared" si="9"/>
        <v>0</v>
      </c>
      <c r="G52" s="6">
        <f t="shared" si="10"/>
        <v>0</v>
      </c>
      <c r="H52" s="6">
        <f t="shared" si="11"/>
        <v>0</v>
      </c>
      <c r="I52" s="45"/>
      <c r="J52" s="21" t="s">
        <v>29</v>
      </c>
      <c r="K52" s="22">
        <f>K51*2</f>
        <v>0</v>
      </c>
      <c r="L52" s="45"/>
      <c r="M52" s="45"/>
      <c r="N52" s="45"/>
      <c r="O52" s="45"/>
      <c r="P52" s="45"/>
      <c r="Q52" s="45"/>
    </row>
    <row r="53" spans="1:18">
      <c r="A53" s="5"/>
      <c r="B53" s="10"/>
      <c r="C53" s="16"/>
      <c r="D53" s="15"/>
      <c r="E53" s="15">
        <f t="shared" si="8"/>
        <v>0</v>
      </c>
      <c r="F53" s="14">
        <f t="shared" si="9"/>
        <v>0</v>
      </c>
      <c r="G53" s="6">
        <f t="shared" si="10"/>
        <v>0</v>
      </c>
      <c r="H53" s="6">
        <f t="shared" si="11"/>
        <v>0</v>
      </c>
      <c r="I53" s="45"/>
      <c r="L53" s="45"/>
      <c r="M53" s="45"/>
      <c r="N53" s="45"/>
      <c r="O53" s="45"/>
      <c r="P53" s="45"/>
      <c r="Q53" s="45"/>
    </row>
    <row r="54" spans="1:18">
      <c r="A54" s="5"/>
      <c r="B54" s="10"/>
      <c r="C54" s="16"/>
      <c r="D54" s="15"/>
      <c r="E54" s="15">
        <f t="shared" si="8"/>
        <v>0</v>
      </c>
      <c r="F54" s="14">
        <f t="shared" si="9"/>
        <v>0</v>
      </c>
      <c r="G54" s="6">
        <f t="shared" si="10"/>
        <v>0</v>
      </c>
      <c r="H54" s="6">
        <f t="shared" si="11"/>
        <v>0</v>
      </c>
      <c r="I54" s="45"/>
      <c r="J54" s="32" t="s">
        <v>30</v>
      </c>
      <c r="K54" s="31">
        <f>E37</f>
        <v>0</v>
      </c>
      <c r="L54" s="30" t="s">
        <v>31</v>
      </c>
      <c r="M54" s="51"/>
      <c r="N54" s="45"/>
      <c r="O54" s="45"/>
      <c r="P54" s="45"/>
      <c r="Q54" s="45"/>
    </row>
    <row r="55" spans="1:18">
      <c r="A55" s="5"/>
      <c r="B55" s="10"/>
      <c r="C55" s="16"/>
      <c r="D55" s="15"/>
      <c r="E55" s="15">
        <f t="shared" si="8"/>
        <v>0</v>
      </c>
      <c r="F55" s="14">
        <f t="shared" si="9"/>
        <v>0</v>
      </c>
      <c r="G55" s="6">
        <f t="shared" si="10"/>
        <v>0</v>
      </c>
      <c r="H55" s="6">
        <f t="shared" si="11"/>
        <v>0</v>
      </c>
      <c r="I55" s="45"/>
      <c r="J55" s="32" t="s">
        <v>32</v>
      </c>
      <c r="K55" s="31">
        <f>N37</f>
        <v>0</v>
      </c>
      <c r="L55" s="30" t="s">
        <v>31</v>
      </c>
      <c r="M55" s="51"/>
      <c r="N55" s="45"/>
      <c r="O55" s="45"/>
      <c r="P55" s="45"/>
      <c r="Q55" s="45"/>
    </row>
    <row r="56" spans="1:18">
      <c r="A56" s="5"/>
      <c r="B56" s="10"/>
      <c r="C56" s="16"/>
      <c r="D56" s="15"/>
      <c r="E56" s="15">
        <f t="shared" si="8"/>
        <v>0</v>
      </c>
      <c r="F56" s="14">
        <f t="shared" si="9"/>
        <v>0</v>
      </c>
      <c r="G56" s="6">
        <f t="shared" si="10"/>
        <v>0</v>
      </c>
      <c r="H56" s="6">
        <f t="shared" si="11"/>
        <v>0</v>
      </c>
      <c r="I56" s="45"/>
      <c r="J56" s="32" t="s">
        <v>33</v>
      </c>
      <c r="K56" s="31">
        <f>E73</f>
        <v>0</v>
      </c>
      <c r="L56" s="29" t="s">
        <v>31</v>
      </c>
      <c r="M56" s="51"/>
      <c r="N56" s="45"/>
      <c r="O56" s="45"/>
      <c r="P56" s="45"/>
      <c r="Q56" s="45"/>
    </row>
    <row r="57" spans="1:18">
      <c r="A57" s="5"/>
      <c r="B57" s="10"/>
      <c r="C57" s="16"/>
      <c r="D57" s="15"/>
      <c r="E57" s="15">
        <f t="shared" si="8"/>
        <v>0</v>
      </c>
      <c r="F57" s="14">
        <f t="shared" si="9"/>
        <v>0</v>
      </c>
      <c r="G57" s="6">
        <f t="shared" si="10"/>
        <v>0</v>
      </c>
      <c r="H57" s="6">
        <f t="shared" si="11"/>
        <v>0</v>
      </c>
      <c r="I57" s="45"/>
      <c r="J57" s="45"/>
      <c r="K57" s="45"/>
      <c r="L57" s="45"/>
      <c r="M57" s="45"/>
      <c r="N57" s="45"/>
      <c r="O57" s="45"/>
      <c r="P57" s="45"/>
      <c r="Q57" s="45"/>
    </row>
    <row r="58" spans="1:18">
      <c r="A58" s="5"/>
      <c r="B58" s="10"/>
      <c r="C58" s="16"/>
      <c r="D58" s="15"/>
      <c r="E58" s="15">
        <f t="shared" si="8"/>
        <v>0</v>
      </c>
      <c r="F58" s="14">
        <f t="shared" si="9"/>
        <v>0</v>
      </c>
      <c r="G58" s="6">
        <f t="shared" si="10"/>
        <v>0</v>
      </c>
      <c r="H58" s="6">
        <f t="shared" si="11"/>
        <v>0</v>
      </c>
      <c r="I58" s="45"/>
      <c r="J58" s="45"/>
      <c r="K58" s="45"/>
      <c r="L58" s="45"/>
      <c r="M58" s="45"/>
      <c r="N58" s="45"/>
      <c r="O58" s="45"/>
      <c r="P58" s="45"/>
      <c r="Q58" s="45"/>
    </row>
    <row r="59" spans="1:18">
      <c r="A59" s="5"/>
      <c r="B59" s="10"/>
      <c r="C59" s="16"/>
      <c r="D59" s="15"/>
      <c r="E59" s="15">
        <f t="shared" si="8"/>
        <v>0</v>
      </c>
      <c r="F59" s="14">
        <f t="shared" si="9"/>
        <v>0</v>
      </c>
      <c r="G59" s="6">
        <f t="shared" si="10"/>
        <v>0</v>
      </c>
      <c r="H59" s="6">
        <f t="shared" si="11"/>
        <v>0</v>
      </c>
      <c r="I59" s="45"/>
      <c r="J59" s="45"/>
      <c r="K59" s="45"/>
      <c r="L59" s="45"/>
      <c r="M59" s="45"/>
      <c r="N59" s="45"/>
      <c r="O59" s="45"/>
      <c r="P59" s="45"/>
      <c r="Q59" s="45"/>
    </row>
    <row r="60" spans="1:18">
      <c r="A60" s="5"/>
      <c r="B60" s="10"/>
      <c r="C60" s="16"/>
      <c r="D60" s="15"/>
      <c r="E60" s="15">
        <f t="shared" si="8"/>
        <v>0</v>
      </c>
      <c r="F60" s="14">
        <f t="shared" si="9"/>
        <v>0</v>
      </c>
      <c r="G60" s="6">
        <f t="shared" si="10"/>
        <v>0</v>
      </c>
      <c r="H60" s="6">
        <f t="shared" si="11"/>
        <v>0</v>
      </c>
      <c r="I60" s="45"/>
      <c r="J60" s="45"/>
      <c r="K60" s="45"/>
      <c r="L60" s="45"/>
      <c r="M60" s="45"/>
      <c r="N60" s="45"/>
      <c r="O60" s="45"/>
      <c r="P60" s="45"/>
      <c r="Q60" s="45"/>
      <c r="R60" s="28"/>
    </row>
    <row r="61" spans="1:18">
      <c r="A61" s="5"/>
      <c r="B61" s="10"/>
      <c r="C61" s="16"/>
      <c r="D61" s="15"/>
      <c r="E61" s="15">
        <f t="shared" si="8"/>
        <v>0</v>
      </c>
      <c r="F61" s="14">
        <f t="shared" si="9"/>
        <v>0</v>
      </c>
      <c r="G61" s="6">
        <f t="shared" si="10"/>
        <v>0</v>
      </c>
      <c r="H61" s="6">
        <f t="shared" si="11"/>
        <v>0</v>
      </c>
      <c r="I61" s="45"/>
      <c r="J61" s="45"/>
      <c r="K61" s="45"/>
      <c r="L61" s="45"/>
      <c r="M61" s="45"/>
      <c r="N61" s="45"/>
      <c r="O61" s="45"/>
      <c r="P61" s="45"/>
      <c r="Q61" s="45"/>
    </row>
    <row r="62" spans="1:18">
      <c r="A62" s="5"/>
      <c r="B62" s="10"/>
      <c r="C62" s="16"/>
      <c r="D62" s="15"/>
      <c r="E62" s="15">
        <f t="shared" si="8"/>
        <v>0</v>
      </c>
      <c r="F62" s="14">
        <f t="shared" si="9"/>
        <v>0</v>
      </c>
      <c r="G62" s="6">
        <f t="shared" si="10"/>
        <v>0</v>
      </c>
      <c r="H62" s="6">
        <f t="shared" si="11"/>
        <v>0</v>
      </c>
      <c r="I62" s="45"/>
      <c r="J62" s="45"/>
      <c r="K62" s="45"/>
      <c r="L62" s="45"/>
      <c r="M62" s="45"/>
      <c r="N62" s="45"/>
      <c r="O62" s="45"/>
      <c r="P62" s="45"/>
      <c r="Q62" s="45"/>
    </row>
    <row r="63" spans="1:18">
      <c r="A63" s="5"/>
      <c r="B63" s="10"/>
      <c r="C63" s="16"/>
      <c r="D63" s="15"/>
      <c r="E63" s="15">
        <f t="shared" si="8"/>
        <v>0</v>
      </c>
      <c r="F63" s="14">
        <f t="shared" si="9"/>
        <v>0</v>
      </c>
      <c r="G63" s="6">
        <f t="shared" si="10"/>
        <v>0</v>
      </c>
      <c r="H63" s="6">
        <f t="shared" si="11"/>
        <v>0</v>
      </c>
      <c r="I63" s="45"/>
      <c r="J63" s="45"/>
      <c r="K63" s="45"/>
      <c r="L63" s="45"/>
      <c r="M63" s="45"/>
      <c r="N63" s="45"/>
      <c r="O63" s="45"/>
      <c r="P63" s="45"/>
      <c r="Q63" s="45"/>
    </row>
    <row r="64" spans="1:18">
      <c r="A64" s="5"/>
      <c r="B64" s="10"/>
      <c r="C64" s="16"/>
      <c r="D64" s="15"/>
      <c r="E64" s="15">
        <f t="shared" si="8"/>
        <v>0</v>
      </c>
      <c r="F64" s="14">
        <f t="shared" si="9"/>
        <v>0</v>
      </c>
      <c r="G64" s="6">
        <f t="shared" si="10"/>
        <v>0</v>
      </c>
      <c r="H64" s="6">
        <f t="shared" si="11"/>
        <v>0</v>
      </c>
      <c r="I64" s="45"/>
      <c r="J64" s="45"/>
      <c r="K64" s="45"/>
      <c r="L64" s="45"/>
      <c r="M64" s="45"/>
      <c r="N64" s="45"/>
      <c r="O64" s="45"/>
      <c r="P64" s="45"/>
      <c r="Q64" s="45"/>
    </row>
    <row r="65" spans="1:17">
      <c r="A65" s="5"/>
      <c r="B65" s="10"/>
      <c r="C65" s="16"/>
      <c r="D65" s="15"/>
      <c r="E65" s="15">
        <f t="shared" si="8"/>
        <v>0</v>
      </c>
      <c r="F65" s="14">
        <f t="shared" si="9"/>
        <v>0</v>
      </c>
      <c r="G65" s="6">
        <f t="shared" si="10"/>
        <v>0</v>
      </c>
      <c r="H65" s="6">
        <f t="shared" si="11"/>
        <v>0</v>
      </c>
      <c r="I65" s="45"/>
      <c r="J65" s="45"/>
      <c r="K65" s="45"/>
      <c r="L65" s="45"/>
      <c r="M65" s="45"/>
      <c r="N65" s="45"/>
      <c r="O65" s="45"/>
      <c r="P65" s="45"/>
      <c r="Q65" s="45"/>
    </row>
    <row r="66" spans="1:17">
      <c r="A66" s="5"/>
      <c r="B66" s="10"/>
      <c r="C66" s="16"/>
      <c r="D66" s="15"/>
      <c r="E66" s="15">
        <f t="shared" si="8"/>
        <v>0</v>
      </c>
      <c r="F66" s="14">
        <f t="shared" si="9"/>
        <v>0</v>
      </c>
      <c r="G66" s="6">
        <f t="shared" si="10"/>
        <v>0</v>
      </c>
      <c r="H66" s="6">
        <f t="shared" si="11"/>
        <v>0</v>
      </c>
      <c r="I66" s="45"/>
      <c r="J66" s="45"/>
      <c r="K66" s="45"/>
      <c r="L66" s="45"/>
      <c r="M66" s="45"/>
      <c r="N66" s="45"/>
      <c r="O66" s="45"/>
      <c r="P66" s="45"/>
      <c r="Q66" s="45"/>
    </row>
    <row r="67" spans="1:17">
      <c r="A67" s="5"/>
      <c r="B67" s="10"/>
      <c r="C67" s="16"/>
      <c r="D67" s="15"/>
      <c r="E67" s="15">
        <f t="shared" si="8"/>
        <v>0</v>
      </c>
      <c r="F67" s="14">
        <f t="shared" si="9"/>
        <v>0</v>
      </c>
      <c r="G67" s="6">
        <f t="shared" si="10"/>
        <v>0</v>
      </c>
      <c r="H67" s="6">
        <f t="shared" si="11"/>
        <v>0</v>
      </c>
      <c r="I67" s="45"/>
      <c r="J67" s="45"/>
      <c r="K67" s="45"/>
      <c r="L67" s="45"/>
      <c r="M67" s="45"/>
      <c r="N67" s="45"/>
      <c r="O67" s="45"/>
      <c r="P67" s="45"/>
      <c r="Q67" s="45"/>
    </row>
    <row r="68" spans="1:17">
      <c r="A68" s="5"/>
      <c r="B68" s="10"/>
      <c r="C68" s="16"/>
      <c r="D68" s="15"/>
      <c r="E68" s="15">
        <f t="shared" si="8"/>
        <v>0</v>
      </c>
      <c r="F68" s="14">
        <f t="shared" si="9"/>
        <v>0</v>
      </c>
      <c r="G68" s="6">
        <f t="shared" si="10"/>
        <v>0</v>
      </c>
      <c r="H68" s="6">
        <f t="shared" si="11"/>
        <v>0</v>
      </c>
      <c r="I68" s="45"/>
      <c r="J68" s="45"/>
      <c r="K68" s="45"/>
      <c r="L68" s="45"/>
      <c r="M68" s="45"/>
      <c r="N68" s="45"/>
      <c r="O68" s="45"/>
      <c r="P68" s="45"/>
      <c r="Q68" s="45"/>
    </row>
    <row r="69" spans="1:17">
      <c r="A69" s="5"/>
      <c r="B69" s="10"/>
      <c r="C69" s="16"/>
      <c r="D69" s="15"/>
      <c r="E69" s="15">
        <f t="shared" si="8"/>
        <v>0</v>
      </c>
      <c r="F69" s="14">
        <f t="shared" si="9"/>
        <v>0</v>
      </c>
      <c r="G69" s="6">
        <f t="shared" si="10"/>
        <v>0</v>
      </c>
      <c r="H69" s="6">
        <f t="shared" si="11"/>
        <v>0</v>
      </c>
      <c r="I69" s="45"/>
      <c r="J69" s="45"/>
      <c r="K69" s="45"/>
      <c r="L69" s="45"/>
      <c r="M69" s="45"/>
      <c r="N69" s="45"/>
      <c r="O69" s="45"/>
      <c r="P69" s="45"/>
      <c r="Q69" s="45"/>
    </row>
    <row r="70" spans="1:17">
      <c r="A70" s="5"/>
      <c r="B70" s="10"/>
      <c r="C70" s="16"/>
      <c r="D70" s="15"/>
      <c r="E70" s="15">
        <f t="shared" si="8"/>
        <v>0</v>
      </c>
      <c r="F70" s="14">
        <f t="shared" si="9"/>
        <v>0</v>
      </c>
      <c r="G70" s="6">
        <f t="shared" si="10"/>
        <v>0</v>
      </c>
      <c r="H70" s="6">
        <f t="shared" si="11"/>
        <v>0</v>
      </c>
      <c r="I70" s="45"/>
      <c r="J70" s="45"/>
      <c r="K70" s="45"/>
      <c r="L70" s="45"/>
      <c r="M70" s="45"/>
      <c r="N70" s="45"/>
      <c r="O70" s="45"/>
      <c r="P70" s="45"/>
      <c r="Q70" s="45"/>
    </row>
    <row r="71" spans="1:17">
      <c r="A71" s="5"/>
      <c r="B71" s="10"/>
      <c r="C71" s="16"/>
      <c r="D71" s="15"/>
      <c r="E71" s="15">
        <f t="shared" si="8"/>
        <v>0</v>
      </c>
      <c r="F71" s="14">
        <f t="shared" si="9"/>
        <v>0</v>
      </c>
      <c r="G71" s="6">
        <f t="shared" si="10"/>
        <v>0</v>
      </c>
      <c r="H71" s="6">
        <f t="shared" si="11"/>
        <v>0</v>
      </c>
      <c r="I71" s="45"/>
      <c r="J71" s="45"/>
      <c r="K71" s="45"/>
      <c r="L71" s="45"/>
      <c r="M71" s="45"/>
      <c r="N71" s="45"/>
      <c r="O71" s="45"/>
      <c r="P71" s="45"/>
      <c r="Q71" s="45"/>
    </row>
    <row r="72" spans="1:17">
      <c r="A72" s="5"/>
      <c r="B72" s="11"/>
      <c r="C72" s="23"/>
      <c r="D72" s="15"/>
      <c r="E72" s="15">
        <f t="shared" si="8"/>
        <v>0</v>
      </c>
      <c r="F72" s="14">
        <f t="shared" si="9"/>
        <v>0</v>
      </c>
      <c r="G72" s="7">
        <f t="shared" si="10"/>
        <v>0</v>
      </c>
      <c r="H72" s="7">
        <f t="shared" si="11"/>
        <v>0</v>
      </c>
      <c r="I72" s="45"/>
      <c r="J72" s="45"/>
      <c r="K72" s="45"/>
      <c r="L72" s="45"/>
      <c r="M72" s="45"/>
      <c r="N72" s="45"/>
      <c r="O72" s="45"/>
      <c r="P72" s="45"/>
      <c r="Q72" s="45"/>
    </row>
    <row r="73" spans="1:17">
      <c r="A73" s="8" t="s">
        <v>11</v>
      </c>
      <c r="B73" s="12">
        <f>SUM(B41:B72)</f>
        <v>0</v>
      </c>
      <c r="C73" s="12">
        <f>SUM(C41:C72)</f>
        <v>0</v>
      </c>
      <c r="D73" s="8"/>
      <c r="E73" s="9">
        <f>SUM(E41:E72)</f>
        <v>0</v>
      </c>
      <c r="F73" s="12">
        <f>SUM(F41:F72)</f>
        <v>0</v>
      </c>
      <c r="G73" s="9">
        <f>SUM(G41:G72)</f>
        <v>0</v>
      </c>
      <c r="H73" s="9">
        <f>SUM(H41:H72)</f>
        <v>0</v>
      </c>
      <c r="I73" s="45"/>
      <c r="J73" s="45"/>
      <c r="K73" s="45"/>
      <c r="L73" s="45"/>
      <c r="M73" s="45"/>
      <c r="N73" s="45"/>
      <c r="O73" s="45"/>
      <c r="P73" s="45"/>
      <c r="Q73" s="45"/>
    </row>
  </sheetData>
  <mergeCells count="18">
    <mergeCell ref="O40:P40"/>
    <mergeCell ref="O41:P41"/>
    <mergeCell ref="O42:P42"/>
    <mergeCell ref="O43:P43"/>
    <mergeCell ref="I1:I73"/>
    <mergeCell ref="J38:Q39"/>
    <mergeCell ref="J44:K44"/>
    <mergeCell ref="L44:Q53"/>
    <mergeCell ref="J57:Q73"/>
    <mergeCell ref="M54:Q56"/>
    <mergeCell ref="N41:N43"/>
    <mergeCell ref="A38:B38"/>
    <mergeCell ref="L1:Q3"/>
    <mergeCell ref="J1:K2"/>
    <mergeCell ref="C2:H3"/>
    <mergeCell ref="A2:B2"/>
    <mergeCell ref="C1:H1"/>
    <mergeCell ref="C38:H39"/>
  </mergeCells>
  <dataValidations count="4">
    <dataValidation type="list" allowBlank="1" showInputMessage="1" showErrorMessage="1" sqref="A5:A36 A41:A72 J5:J36" xr:uid="{DAA5E050-E90B-4807-9435-7CCD8971DDF8}">
      <formula1>"Bad, WC, Küche, Wohnen, Essen, Schlafen, Kind 1, Kind 2, Kind 3, Flur, Windfang, Garderobe, Technik Raum, Hausw. Raum, Treppenhaus, Begehb. Kleiderschrank, Büro, Fitness, Hobbyraum, Gästezimmer, Abstellkammer, Arbeitszimmer, Gemeinschaftraum, Kantine"</formula1>
    </dataValidation>
    <dataValidation type="list" operator="equal" allowBlank="1" showInputMessage="1" showErrorMessage="1" sqref="D5:D36 M5:M36 D41:D72" xr:uid="{1D9E10F4-88FF-4A75-ABF8-ED2156853F6B}">
      <formula1>"10,15"</formula1>
    </dataValidation>
    <dataValidation type="list" allowBlank="1" showInputMessage="1" showErrorMessage="1" sqref="B3 B39 K3" xr:uid="{850E8B46-B3ED-4E2D-BE82-AA13684282EE}">
      <formula1>"EG, OG, DG, KG, UG, 1. OG, 2. OG, 3. OG, 4. OG, 1. KG, 2. KG, 3. KG, 4. KG"</formula1>
    </dataValidation>
    <dataValidation allowBlank="1" showInputMessage="1" showErrorMessage="1" sqref="E5:E37 N5:N37 E41:E73" xr:uid="{D23FEFC9-E85E-4FAE-AC7B-EA4366223F02}"/>
  </dataValidations>
  <pageMargins left="0.7" right="0.7" top="0.75" bottom="0.75" header="0.3" footer="0.3"/>
  <pageSetup paperSize="9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2024-11-07T17:35:04Z</dcterms:created>
  <dcterms:modified xsi:type="dcterms:W3CDTF">2024-11-07T22:55:31Z</dcterms:modified>
  <cp:category/>
  <cp:contentStatus/>
</cp:coreProperties>
</file>