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8085" activeTab="1"/>
  </bookViews>
  <sheets>
    <sheet name="Hoja1" sheetId="1" r:id="rId1"/>
    <sheet name="Hoj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3" l="1"/>
  <c r="H8" i="3"/>
  <c r="H9" i="3"/>
  <c r="H10" i="3"/>
  <c r="H11" i="3"/>
  <c r="H12" i="3"/>
  <c r="H13" i="3"/>
  <c r="H6" i="3"/>
  <c r="G7" i="3"/>
  <c r="G8" i="3"/>
  <c r="G9" i="3"/>
  <c r="G10" i="3"/>
  <c r="G11" i="3"/>
  <c r="G12" i="3"/>
  <c r="G13" i="3"/>
  <c r="G6" i="3"/>
  <c r="E7" i="3"/>
  <c r="E8" i="3"/>
  <c r="E9" i="3"/>
  <c r="E10" i="3"/>
  <c r="E11" i="3"/>
  <c r="E12" i="3"/>
  <c r="E13" i="3"/>
  <c r="E6" i="3"/>
  <c r="F7" i="3"/>
  <c r="F8" i="3"/>
  <c r="F9" i="3"/>
  <c r="F10" i="3"/>
  <c r="F11" i="3"/>
  <c r="F12" i="3"/>
  <c r="F13" i="3"/>
  <c r="F6" i="3"/>
  <c r="G6" i="1"/>
  <c r="J7" i="1" l="1"/>
  <c r="J8" i="1"/>
  <c r="J9" i="1"/>
  <c r="J10" i="1"/>
  <c r="I7" i="1"/>
  <c r="I8" i="1"/>
  <c r="I9" i="1"/>
  <c r="I10" i="1"/>
  <c r="H7" i="1"/>
  <c r="H8" i="1"/>
  <c r="H9" i="1"/>
  <c r="H10" i="1"/>
  <c r="H6" i="1"/>
  <c r="I6" i="1" s="1"/>
  <c r="J6" i="1" s="1"/>
  <c r="G7" i="1"/>
  <c r="G8" i="1"/>
  <c r="G9" i="1"/>
  <c r="G10" i="1"/>
  <c r="F10" i="1" l="1"/>
  <c r="F9" i="1"/>
  <c r="F8" i="1"/>
  <c r="F7" i="1"/>
  <c r="F6" i="1"/>
  <c r="I14" i="1" l="1"/>
  <c r="H14" i="1"/>
  <c r="J14" i="1" l="1"/>
</calcChain>
</file>

<file path=xl/sharedStrings.xml><?xml version="1.0" encoding="utf-8"?>
<sst xmlns="http://schemas.openxmlformats.org/spreadsheetml/2006/main" count="55" uniqueCount="45">
  <si>
    <t>FACTURA</t>
  </si>
  <si>
    <t>Articulo</t>
  </si>
  <si>
    <t>PVP</t>
  </si>
  <si>
    <t>Cantidad</t>
  </si>
  <si>
    <t>Importe
sin IVA</t>
  </si>
  <si>
    <t>IVA
21%</t>
  </si>
  <si>
    <t>TOTAL</t>
  </si>
  <si>
    <t>CPU</t>
  </si>
  <si>
    <t>Monitor TFT</t>
  </si>
  <si>
    <t>Impresora</t>
  </si>
  <si>
    <t>Ratón</t>
  </si>
  <si>
    <t>Teclado</t>
  </si>
  <si>
    <t xml:space="preserve">IVA </t>
  </si>
  <si>
    <t>TOT. Bruto</t>
  </si>
  <si>
    <t>IVA</t>
  </si>
  <si>
    <t>Tabla de dto.</t>
  </si>
  <si>
    <t>Importe sin iva</t>
  </si>
  <si>
    <t>%</t>
  </si>
  <si>
    <t>Hasta</t>
  </si>
  <si>
    <t xml:space="preserve">Mas de </t>
  </si>
  <si>
    <t>Descuento</t>
  </si>
  <si>
    <t>Importe
con dto</t>
  </si>
  <si>
    <t>Av.El paseo del cordon
Tomelloso,
Ciudad real</t>
  </si>
  <si>
    <t>Maria Bigota Domingez
Avenida del caz nº 65
13670 Villarubia de los Ojos</t>
  </si>
  <si>
    <t>Vendedor</t>
  </si>
  <si>
    <t>Zona</t>
  </si>
  <si>
    <t>Ventas</t>
  </si>
  <si>
    <t>Bonus</t>
  </si>
  <si>
    <t>Comisión</t>
  </si>
  <si>
    <t>Remuneración</t>
  </si>
  <si>
    <t>Vtas.netas</t>
  </si>
  <si>
    <t>Corrochano</t>
  </si>
  <si>
    <t>Norte</t>
  </si>
  <si>
    <t>Díaz</t>
  </si>
  <si>
    <t>Sur</t>
  </si>
  <si>
    <t>Fernández</t>
  </si>
  <si>
    <t>Gómez</t>
  </si>
  <si>
    <t>Martín</t>
  </si>
  <si>
    <t>González</t>
  </si>
  <si>
    <t>Pérez</t>
  </si>
  <si>
    <t>Sánchez</t>
  </si>
  <si>
    <t>Tabla de Comisiones y Bonus</t>
  </si>
  <si>
    <t>Importe Vtas</t>
  </si>
  <si>
    <t xml:space="preserve">Comisión </t>
  </si>
  <si>
    <t>Más 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</si>
</sst>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2" fillId="3" borderId="0" xfId="0" applyFont="1" applyFill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7324</xdr:rowOff>
    </xdr:from>
    <xdr:to>
      <xdr:col>1</xdr:col>
      <xdr:colOff>1077058</xdr:colOff>
      <xdr:row>7</xdr:row>
      <xdr:rowOff>167564</xdr:rowOff>
    </xdr:to>
    <xdr:pic>
      <xdr:nvPicPr>
        <xdr:cNvPr id="3" name="Imagen 2" descr="Creativo Logotipo De La Empresa, Logotipo De La Empresa, Color, Vortex PNG  y PSD para Descargar Gratis | Pngtre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81" y="7324"/>
          <a:ext cx="1817077" cy="1809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8"/>
  <sheetViews>
    <sheetView zoomScale="115" zoomScaleNormal="115" workbookViewId="0">
      <selection activeCell="G6" sqref="G6"/>
    </sheetView>
  </sheetViews>
  <sheetFormatPr baseColWidth="10" defaultRowHeight="15" x14ac:dyDescent="0.25"/>
  <cols>
    <col min="2" max="2" width="16.28515625" customWidth="1"/>
  </cols>
  <sheetData>
    <row r="2" spans="1:15" ht="15.75" thickBot="1" x14ac:dyDescent="0.3"/>
    <row r="3" spans="1:15" ht="21.75" thickBot="1" x14ac:dyDescent="0.3">
      <c r="C3" s="15" t="s">
        <v>0</v>
      </c>
      <c r="D3" s="15"/>
      <c r="E3" s="15"/>
      <c r="F3" s="15"/>
      <c r="G3" s="15"/>
      <c r="H3" s="15"/>
      <c r="I3" s="15"/>
      <c r="J3" s="15"/>
      <c r="L3" s="28" t="s">
        <v>23</v>
      </c>
      <c r="M3" s="20"/>
      <c r="N3" s="20"/>
      <c r="O3" s="21"/>
    </row>
    <row r="4" spans="1:15" ht="30.75" thickBot="1" x14ac:dyDescent="0.3">
      <c r="C4" s="1" t="s">
        <v>1</v>
      </c>
      <c r="D4" s="1" t="s">
        <v>2</v>
      </c>
      <c r="E4" s="1" t="s">
        <v>3</v>
      </c>
      <c r="F4" s="2" t="s">
        <v>4</v>
      </c>
      <c r="G4" s="2" t="s">
        <v>20</v>
      </c>
      <c r="H4" s="2" t="s">
        <v>21</v>
      </c>
      <c r="I4" s="2" t="s">
        <v>5</v>
      </c>
      <c r="J4" s="1" t="s">
        <v>6</v>
      </c>
      <c r="L4" s="22"/>
      <c r="M4" s="23"/>
      <c r="N4" s="23"/>
      <c r="O4" s="24"/>
    </row>
    <row r="5" spans="1:15" ht="15.75" thickBot="1" x14ac:dyDescent="0.3">
      <c r="L5" s="22"/>
      <c r="M5" s="23"/>
      <c r="N5" s="23"/>
      <c r="O5" s="24"/>
    </row>
    <row r="6" spans="1:15" ht="15.75" thickBot="1" x14ac:dyDescent="0.3">
      <c r="C6" s="3" t="s">
        <v>7</v>
      </c>
      <c r="D6" s="4">
        <v>425</v>
      </c>
      <c r="E6" s="5">
        <v>4</v>
      </c>
      <c r="F6" s="4">
        <f>D6*E6</f>
        <v>1700</v>
      </c>
      <c r="G6" s="4">
        <f>IF(F6&lt;=$B$17,F6*$C$17,F6*$C$18)</f>
        <v>136</v>
      </c>
      <c r="H6" s="4">
        <f>F6-G6</f>
        <v>1564</v>
      </c>
      <c r="I6" s="4">
        <f>H6*$D$12</f>
        <v>328.44</v>
      </c>
      <c r="J6" s="6">
        <f>SUM(H6:I6)</f>
        <v>1892.44</v>
      </c>
      <c r="L6" s="25"/>
      <c r="M6" s="26"/>
      <c r="N6" s="26"/>
      <c r="O6" s="27"/>
    </row>
    <row r="7" spans="1:15" ht="15.75" thickBot="1" x14ac:dyDescent="0.3">
      <c r="C7" s="3" t="s">
        <v>8</v>
      </c>
      <c r="D7" s="4">
        <v>89</v>
      </c>
      <c r="E7" s="5">
        <v>2</v>
      </c>
      <c r="F7" s="4">
        <f>D7*E7</f>
        <v>178</v>
      </c>
      <c r="G7" s="4">
        <f t="shared" ref="G7:G10" si="0">IF(F7&lt;=$B$17,F7*$C$17,F7*$C$18)</f>
        <v>8.9</v>
      </c>
      <c r="H7" s="4">
        <f t="shared" ref="H7:H10" si="1">F7-G7</f>
        <v>169.1</v>
      </c>
      <c r="I7" s="4">
        <f t="shared" ref="I7:I10" si="2">H7*$D$12</f>
        <v>35.510999999999996</v>
      </c>
      <c r="J7" s="6">
        <f t="shared" ref="J7:J10" si="3">SUM(H7:I7)</f>
        <v>204.61099999999999</v>
      </c>
    </row>
    <row r="8" spans="1:15" ht="15.75" thickBot="1" x14ac:dyDescent="0.3">
      <c r="C8" s="3" t="s">
        <v>9</v>
      </c>
      <c r="D8" s="4">
        <v>68</v>
      </c>
      <c r="E8" s="5">
        <v>2</v>
      </c>
      <c r="F8" s="4">
        <f>D8*E8</f>
        <v>136</v>
      </c>
      <c r="G8" s="4">
        <f t="shared" si="0"/>
        <v>6.8000000000000007</v>
      </c>
      <c r="H8" s="4">
        <f t="shared" si="1"/>
        <v>129.19999999999999</v>
      </c>
      <c r="I8" s="4">
        <f t="shared" si="2"/>
        <v>27.131999999999998</v>
      </c>
      <c r="J8" s="6">
        <f t="shared" si="3"/>
        <v>156.33199999999999</v>
      </c>
    </row>
    <row r="9" spans="1:15" ht="15.75" thickBot="1" x14ac:dyDescent="0.3">
      <c r="A9" s="16" t="s">
        <v>22</v>
      </c>
      <c r="B9" s="17"/>
      <c r="C9" s="3" t="s">
        <v>10</v>
      </c>
      <c r="D9" s="4">
        <v>5</v>
      </c>
      <c r="E9" s="5">
        <v>4</v>
      </c>
      <c r="F9" s="4">
        <f>D9*E9</f>
        <v>20</v>
      </c>
      <c r="G9" s="4">
        <f t="shared" si="0"/>
        <v>1</v>
      </c>
      <c r="H9" s="4">
        <f t="shared" si="1"/>
        <v>19</v>
      </c>
      <c r="I9" s="4">
        <f t="shared" si="2"/>
        <v>3.9899999999999998</v>
      </c>
      <c r="J9" s="6">
        <f t="shared" si="3"/>
        <v>22.99</v>
      </c>
    </row>
    <row r="10" spans="1:15" ht="15.75" thickBot="1" x14ac:dyDescent="0.3">
      <c r="A10" s="18"/>
      <c r="B10" s="19"/>
      <c r="C10" s="3" t="s">
        <v>11</v>
      </c>
      <c r="D10" s="4">
        <v>7</v>
      </c>
      <c r="E10" s="5">
        <v>4</v>
      </c>
      <c r="F10" s="4">
        <f>D10*E10</f>
        <v>28</v>
      </c>
      <c r="G10" s="4">
        <f t="shared" si="0"/>
        <v>1.4000000000000001</v>
      </c>
      <c r="H10" s="4">
        <f t="shared" si="1"/>
        <v>26.6</v>
      </c>
      <c r="I10" s="4">
        <f t="shared" si="2"/>
        <v>5.5860000000000003</v>
      </c>
      <c r="J10" s="6">
        <f t="shared" si="3"/>
        <v>32.186</v>
      </c>
    </row>
    <row r="11" spans="1:15" ht="15.75" thickBot="1" x14ac:dyDescent="0.3"/>
    <row r="12" spans="1:15" ht="15.75" thickBot="1" x14ac:dyDescent="0.3">
      <c r="C12" s="7" t="s">
        <v>12</v>
      </c>
      <c r="D12" s="8">
        <v>0.21</v>
      </c>
    </row>
    <row r="13" spans="1:15" ht="15.75" thickBot="1" x14ac:dyDescent="0.3">
      <c r="G13" s="12"/>
      <c r="H13" s="9" t="s">
        <v>13</v>
      </c>
      <c r="I13" s="9" t="s">
        <v>14</v>
      </c>
      <c r="J13" s="9" t="s">
        <v>6</v>
      </c>
    </row>
    <row r="14" spans="1:15" ht="15.75" thickBot="1" x14ac:dyDescent="0.3">
      <c r="G14" s="13"/>
      <c r="H14" s="4">
        <f>SUM(F6:F10)</f>
        <v>2062</v>
      </c>
      <c r="I14" s="4">
        <f t="shared" ref="I14:J14" si="4">SUM(I6:I10)</f>
        <v>400.65900000000005</v>
      </c>
      <c r="J14" s="4">
        <f t="shared" si="4"/>
        <v>2308.5589999999997</v>
      </c>
    </row>
    <row r="15" spans="1:15" x14ac:dyDescent="0.25">
      <c r="G15" s="14"/>
    </row>
    <row r="16" spans="1:15" x14ac:dyDescent="0.25">
      <c r="A16" s="30" t="s">
        <v>15</v>
      </c>
      <c r="B16" s="30" t="s">
        <v>16</v>
      </c>
      <c r="C16" s="30" t="s">
        <v>17</v>
      </c>
      <c r="G16" s="14"/>
    </row>
    <row r="17" spans="1:7" x14ac:dyDescent="0.25">
      <c r="A17" s="31" t="s">
        <v>18</v>
      </c>
      <c r="B17" s="29">
        <v>1000</v>
      </c>
      <c r="C17" s="11">
        <v>0.05</v>
      </c>
      <c r="G17" s="14"/>
    </row>
    <row r="18" spans="1:7" x14ac:dyDescent="0.25">
      <c r="A18" s="31" t="s">
        <v>19</v>
      </c>
      <c r="B18" s="29">
        <v>1000</v>
      </c>
      <c r="C18" s="11">
        <v>0.08</v>
      </c>
    </row>
  </sheetData>
  <mergeCells count="3">
    <mergeCell ref="C3:J3"/>
    <mergeCell ref="A9:B10"/>
    <mergeCell ref="L3:O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1"/>
  <sheetViews>
    <sheetView tabSelected="1" zoomScale="160" zoomScaleNormal="160" workbookViewId="0">
      <selection activeCell="A16" sqref="A16"/>
    </sheetView>
  </sheetViews>
  <sheetFormatPr baseColWidth="10" defaultRowHeight="15" x14ac:dyDescent="0.25"/>
  <cols>
    <col min="2" max="2" width="16.42578125" customWidth="1"/>
    <col min="3" max="3" width="15" customWidth="1"/>
    <col min="4" max="4" width="14.140625" customWidth="1"/>
    <col min="5" max="6" width="14.7109375" customWidth="1"/>
    <col min="7" max="7" width="15.140625" customWidth="1"/>
    <col min="8" max="8" width="14.140625" customWidth="1"/>
  </cols>
  <sheetData>
    <row r="4" spans="2:8" ht="15.75" thickBot="1" x14ac:dyDescent="0.3"/>
    <row r="5" spans="2:8" ht="15.75" thickBot="1" x14ac:dyDescent="0.3">
      <c r="B5" s="38" t="s">
        <v>24</v>
      </c>
      <c r="C5" s="39" t="s">
        <v>25</v>
      </c>
      <c r="D5" s="39" t="s">
        <v>26</v>
      </c>
      <c r="E5" s="39" t="s">
        <v>27</v>
      </c>
      <c r="F5" s="39" t="s">
        <v>28</v>
      </c>
      <c r="G5" s="39" t="s">
        <v>29</v>
      </c>
      <c r="H5" s="40" t="s">
        <v>30</v>
      </c>
    </row>
    <row r="6" spans="2:8" x14ac:dyDescent="0.25">
      <c r="B6" s="36" t="s">
        <v>31</v>
      </c>
      <c r="C6" s="36" t="s">
        <v>32</v>
      </c>
      <c r="D6" s="37">
        <v>30000</v>
      </c>
      <c r="E6" s="37">
        <f>IF(D6&lt;=$C$19,D6*$D$19,IF(D6&lt;=$C$20,D6*$D$20,D6*$D$21))</f>
        <v>1800</v>
      </c>
      <c r="F6" s="37">
        <f>IF(D6&lt;=$C$19,D6*$E$19,IF(D6&lt;=$C$20,D6*$E$20,D6*$E$21))</f>
        <v>4500</v>
      </c>
      <c r="G6" s="37">
        <f>SUM(E6:F6)</f>
        <v>6300</v>
      </c>
      <c r="H6" s="37">
        <f>(D6-G6)</f>
        <v>23700</v>
      </c>
    </row>
    <row r="7" spans="2:8" x14ac:dyDescent="0.25">
      <c r="B7" s="10" t="s">
        <v>33</v>
      </c>
      <c r="C7" s="10" t="s">
        <v>34</v>
      </c>
      <c r="D7" s="29">
        <v>15000</v>
      </c>
      <c r="E7" s="37">
        <f t="shared" ref="E7:E13" si="0">IF(D7&lt;=$C$19,D7*$D$19,IF(D7&lt;=$C$20,D7*$D$20,D7*$D$21))</f>
        <v>300</v>
      </c>
      <c r="F7" s="37">
        <f t="shared" ref="E7:F13" si="1">IF(D7&lt;=$C$19,D7*$E$19,IF(D7&lt;=$C$20,D7*$E$20,D7*$E$21))</f>
        <v>1200</v>
      </c>
      <c r="G7" s="37">
        <f t="shared" ref="G7:G13" si="2">SUM(E7:F7)</f>
        <v>1500</v>
      </c>
      <c r="H7" s="37">
        <f t="shared" ref="H7:H13" si="3">(D7-G7)</f>
        <v>13500</v>
      </c>
    </row>
    <row r="8" spans="2:8" x14ac:dyDescent="0.25">
      <c r="B8" s="10" t="s">
        <v>35</v>
      </c>
      <c r="C8" s="10" t="s">
        <v>32</v>
      </c>
      <c r="D8" s="29">
        <v>36000</v>
      </c>
      <c r="E8" s="37">
        <f t="shared" si="0"/>
        <v>2160</v>
      </c>
      <c r="F8" s="37">
        <f t="shared" si="1"/>
        <v>5400</v>
      </c>
      <c r="G8" s="37">
        <f t="shared" si="2"/>
        <v>7560</v>
      </c>
      <c r="H8" s="37">
        <f t="shared" si="3"/>
        <v>28440</v>
      </c>
    </row>
    <row r="9" spans="2:8" x14ac:dyDescent="0.25">
      <c r="B9" s="10" t="s">
        <v>36</v>
      </c>
      <c r="C9" s="10" t="s">
        <v>34</v>
      </c>
      <c r="D9" s="29">
        <v>20000</v>
      </c>
      <c r="E9" s="37">
        <f t="shared" si="0"/>
        <v>800</v>
      </c>
      <c r="F9" s="37">
        <f t="shared" si="1"/>
        <v>2000</v>
      </c>
      <c r="G9" s="37">
        <f t="shared" si="2"/>
        <v>2800</v>
      </c>
      <c r="H9" s="37">
        <f t="shared" si="3"/>
        <v>17200</v>
      </c>
    </row>
    <row r="10" spans="2:8" x14ac:dyDescent="0.25">
      <c r="B10" s="10" t="s">
        <v>38</v>
      </c>
      <c r="C10" s="10" t="s">
        <v>32</v>
      </c>
      <c r="D10" s="29">
        <v>15000</v>
      </c>
      <c r="E10" s="37">
        <f t="shared" si="0"/>
        <v>300</v>
      </c>
      <c r="F10" s="37">
        <f t="shared" si="1"/>
        <v>1200</v>
      </c>
      <c r="G10" s="37">
        <f t="shared" si="2"/>
        <v>1500</v>
      </c>
      <c r="H10" s="37">
        <f t="shared" si="3"/>
        <v>13500</v>
      </c>
    </row>
    <row r="11" spans="2:8" x14ac:dyDescent="0.25">
      <c r="B11" s="10" t="s">
        <v>37</v>
      </c>
      <c r="C11" s="10" t="s">
        <v>34</v>
      </c>
      <c r="D11" s="29">
        <v>25000</v>
      </c>
      <c r="E11" s="37">
        <f t="shared" si="0"/>
        <v>1000</v>
      </c>
      <c r="F11" s="37">
        <f t="shared" si="1"/>
        <v>2500</v>
      </c>
      <c r="G11" s="37">
        <f t="shared" si="2"/>
        <v>3500</v>
      </c>
      <c r="H11" s="37">
        <f t="shared" si="3"/>
        <v>21500</v>
      </c>
    </row>
    <row r="12" spans="2:8" x14ac:dyDescent="0.25">
      <c r="B12" s="10" t="s">
        <v>39</v>
      </c>
      <c r="C12" s="10" t="s">
        <v>32</v>
      </c>
      <c r="D12" s="29">
        <v>23000</v>
      </c>
      <c r="E12" s="37">
        <f t="shared" si="0"/>
        <v>920</v>
      </c>
      <c r="F12" s="37">
        <f t="shared" si="1"/>
        <v>2300</v>
      </c>
      <c r="G12" s="37">
        <f t="shared" si="2"/>
        <v>3220</v>
      </c>
      <c r="H12" s="37">
        <f t="shared" si="3"/>
        <v>19780</v>
      </c>
    </row>
    <row r="13" spans="2:8" x14ac:dyDescent="0.25">
      <c r="B13" s="10" t="s">
        <v>40</v>
      </c>
      <c r="C13" s="10" t="s">
        <v>34</v>
      </c>
      <c r="D13" s="29">
        <v>18000</v>
      </c>
      <c r="E13" s="37">
        <f t="shared" si="0"/>
        <v>720</v>
      </c>
      <c r="F13" s="37">
        <f t="shared" si="1"/>
        <v>1800</v>
      </c>
      <c r="G13" s="37">
        <f t="shared" si="2"/>
        <v>2520</v>
      </c>
      <c r="H13" s="37">
        <f t="shared" si="3"/>
        <v>15480</v>
      </c>
    </row>
    <row r="17" spans="2:5" x14ac:dyDescent="0.25">
      <c r="B17" s="33" t="s">
        <v>41</v>
      </c>
      <c r="C17" s="34"/>
      <c r="D17" s="34"/>
      <c r="E17" s="35"/>
    </row>
    <row r="18" spans="2:5" x14ac:dyDescent="0.25">
      <c r="B18" s="32"/>
      <c r="C18" s="41" t="s">
        <v>42</v>
      </c>
      <c r="D18" s="41" t="s">
        <v>27</v>
      </c>
      <c r="E18" s="41" t="s">
        <v>43</v>
      </c>
    </row>
    <row r="19" spans="2:5" x14ac:dyDescent="0.25">
      <c r="B19" s="32" t="s">
        <v>18</v>
      </c>
      <c r="C19" s="42">
        <v>15000</v>
      </c>
      <c r="D19" s="43">
        <v>0.02</v>
      </c>
      <c r="E19" s="43">
        <v>0.08</v>
      </c>
    </row>
    <row r="20" spans="2:5" x14ac:dyDescent="0.25">
      <c r="B20" s="32" t="s">
        <v>18</v>
      </c>
      <c r="C20" s="42">
        <v>25000</v>
      </c>
      <c r="D20" s="43">
        <v>0.04</v>
      </c>
      <c r="E20" s="43">
        <v>0.1</v>
      </c>
    </row>
    <row r="21" spans="2:5" x14ac:dyDescent="0.25">
      <c r="B21" s="32" t="s">
        <v>44</v>
      </c>
      <c r="C21" s="42">
        <v>25000</v>
      </c>
      <c r="D21" s="43">
        <v>0.06</v>
      </c>
      <c r="E21" s="43">
        <v>0.15</v>
      </c>
    </row>
  </sheetData>
  <mergeCells count="1">
    <mergeCell ref="B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Sergio</cp:lastModifiedBy>
  <dcterms:created xsi:type="dcterms:W3CDTF">2021-11-25T10:59:37Z</dcterms:created>
  <dcterms:modified xsi:type="dcterms:W3CDTF">2021-11-25T15:24:02Z</dcterms:modified>
</cp:coreProperties>
</file>