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yligan4eg/Документы/ITMO/2ndYear/CompMath/"/>
    </mc:Choice>
  </mc:AlternateContent>
  <xr:revisionPtr revIDLastSave="0" documentId="13_ncr:1_{E14243D5-D5F2-C44F-BB5C-6D9D3FF96098}" xr6:coauthVersionLast="47" xr6:coauthVersionMax="47" xr10:uidLastSave="{00000000-0000-0000-0000-000000000000}"/>
  <bookViews>
    <workbookView xWindow="19420" yWindow="1020" windowWidth="18840" windowHeight="23700" xr2:uid="{42819AE8-C8CA-0541-8D19-69502FC092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1" l="1"/>
  <c r="M41" i="1" s="1"/>
  <c r="D40" i="1"/>
  <c r="D41" i="1" s="1"/>
  <c r="E40" i="1"/>
  <c r="E41" i="1" s="1"/>
  <c r="F40" i="1"/>
  <c r="F41" i="1" s="1"/>
  <c r="G40" i="1"/>
  <c r="G41" i="1" s="1"/>
  <c r="H40" i="1"/>
  <c r="H41" i="1" s="1"/>
  <c r="I40" i="1"/>
  <c r="I41" i="1" s="1"/>
  <c r="J40" i="1"/>
  <c r="J41" i="1" s="1"/>
  <c r="K40" i="1"/>
  <c r="K41" i="1" s="1"/>
  <c r="L40" i="1"/>
  <c r="L41" i="1" s="1"/>
  <c r="C40" i="1"/>
  <c r="C41" i="1" s="1"/>
  <c r="B19" i="1"/>
  <c r="B20" i="1"/>
  <c r="C18" i="1"/>
  <c r="C28" i="1" s="1"/>
  <c r="D18" i="1"/>
  <c r="D28" i="1" s="1"/>
  <c r="E18" i="1"/>
  <c r="E28" i="1" s="1"/>
  <c r="F18" i="1"/>
  <c r="F28" i="1" s="1"/>
  <c r="G18" i="1"/>
  <c r="G28" i="1" s="1"/>
  <c r="H18" i="1"/>
  <c r="H28" i="1" s="1"/>
  <c r="I18" i="1"/>
  <c r="I28" i="1" s="1"/>
  <c r="J18" i="1"/>
  <c r="J28" i="1" s="1"/>
  <c r="K18" i="1"/>
  <c r="K28" i="1" s="1"/>
  <c r="L18" i="1"/>
  <c r="L28" i="1" s="1"/>
  <c r="M18" i="1"/>
  <c r="M28" i="1" s="1"/>
  <c r="B18" i="1"/>
  <c r="B28" i="1" s="1"/>
  <c r="E5" i="1"/>
  <c r="E19" i="1" s="1"/>
  <c r="F5" i="1"/>
  <c r="F7" i="1" s="1"/>
  <c r="G5" i="1"/>
  <c r="G6" i="1" s="1"/>
  <c r="H5" i="1"/>
  <c r="H6" i="1" s="1"/>
  <c r="H20" i="1" s="1"/>
  <c r="I5" i="1"/>
  <c r="I6" i="1" s="1"/>
  <c r="I20" i="1" s="1"/>
  <c r="J5" i="1"/>
  <c r="J7" i="1" s="1"/>
  <c r="K5" i="1"/>
  <c r="K7" i="1" s="1"/>
  <c r="L5" i="1"/>
  <c r="L6" i="1" s="1"/>
  <c r="L8" i="1" s="1"/>
  <c r="M5" i="1"/>
  <c r="M19" i="1" s="1"/>
  <c r="M30" i="1" s="1"/>
  <c r="D5" i="1"/>
  <c r="D6" i="1" s="1"/>
  <c r="D8" i="1" s="1"/>
  <c r="C5" i="1"/>
  <c r="C6" i="1" s="1"/>
  <c r="C20" i="1" s="1"/>
  <c r="F6" i="1"/>
  <c r="F8" i="1" s="1"/>
  <c r="C42" i="1" l="1"/>
  <c r="C43" i="1" s="1"/>
  <c r="M29" i="1"/>
  <c r="M6" i="1"/>
  <c r="M8" i="1" s="1"/>
  <c r="J6" i="1"/>
  <c r="J9" i="1" s="1"/>
  <c r="K6" i="1"/>
  <c r="K9" i="1" s="1"/>
  <c r="E6" i="1"/>
  <c r="E8" i="1" s="1"/>
  <c r="M21" i="1"/>
  <c r="E29" i="1"/>
  <c r="E30" i="1"/>
  <c r="E21" i="1"/>
  <c r="G8" i="1"/>
  <c r="G9" i="1"/>
  <c r="G20" i="1"/>
  <c r="C7" i="1"/>
  <c r="I9" i="1"/>
  <c r="M7" i="1"/>
  <c r="E7" i="1"/>
  <c r="K19" i="1"/>
  <c r="C19" i="1"/>
  <c r="C8" i="1"/>
  <c r="H9" i="1"/>
  <c r="J8" i="1"/>
  <c r="L7" i="1"/>
  <c r="D7" i="1"/>
  <c r="F20" i="1"/>
  <c r="J19" i="1"/>
  <c r="C9" i="1"/>
  <c r="I8" i="1"/>
  <c r="I19" i="1"/>
  <c r="C11" i="1"/>
  <c r="F9" i="1"/>
  <c r="H8" i="1"/>
  <c r="L20" i="1"/>
  <c r="D20" i="1"/>
  <c r="H19" i="1"/>
  <c r="I7" i="1"/>
  <c r="G19" i="1"/>
  <c r="L9" i="1"/>
  <c r="D9" i="1"/>
  <c r="H7" i="1"/>
  <c r="F19" i="1"/>
  <c r="G7" i="1"/>
  <c r="L19" i="1"/>
  <c r="D19" i="1"/>
  <c r="E20" i="1" l="1"/>
  <c r="E31" i="1" s="1"/>
  <c r="J20" i="1"/>
  <c r="M9" i="1"/>
  <c r="K8" i="1"/>
  <c r="M20" i="1"/>
  <c r="M31" i="1" s="1"/>
  <c r="C12" i="1"/>
  <c r="K20" i="1"/>
  <c r="K31" i="1" s="1"/>
  <c r="E22" i="1"/>
  <c r="E9" i="1"/>
  <c r="F31" i="1"/>
  <c r="F29" i="1"/>
  <c r="F30" i="1"/>
  <c r="F21" i="1"/>
  <c r="F22" i="1" s="1"/>
  <c r="I30" i="1"/>
  <c r="I21" i="1"/>
  <c r="I22" i="1" s="1"/>
  <c r="I31" i="1"/>
  <c r="I29" i="1"/>
  <c r="H31" i="1"/>
  <c r="H29" i="1"/>
  <c r="H30" i="1"/>
  <c r="H21" i="1"/>
  <c r="H22" i="1" s="1"/>
  <c r="C14" i="1"/>
  <c r="C13" i="1"/>
  <c r="D31" i="1"/>
  <c r="D29" i="1"/>
  <c r="D30" i="1"/>
  <c r="D21" i="1"/>
  <c r="D22" i="1" s="1"/>
  <c r="G31" i="1"/>
  <c r="G29" i="1"/>
  <c r="G30" i="1"/>
  <c r="G21" i="1"/>
  <c r="G22" i="1" s="1"/>
  <c r="C31" i="1"/>
  <c r="C30" i="1"/>
  <c r="C21" i="1"/>
  <c r="C22" i="1" s="1"/>
  <c r="C29" i="1"/>
  <c r="L31" i="1"/>
  <c r="L29" i="1"/>
  <c r="L30" i="1"/>
  <c r="L21" i="1"/>
  <c r="L22" i="1" s="1"/>
  <c r="J30" i="1"/>
  <c r="J21" i="1"/>
  <c r="J31" i="1"/>
  <c r="J29" i="1"/>
  <c r="K30" i="1"/>
  <c r="K21" i="1"/>
  <c r="K29" i="1"/>
  <c r="J22" i="1" l="1"/>
  <c r="Q29" i="1"/>
  <c r="C15" i="1"/>
  <c r="Q30" i="1"/>
  <c r="Q31" i="1"/>
  <c r="M22" i="1"/>
  <c r="K22" i="1"/>
  <c r="C23" i="1" s="1"/>
  <c r="C24" i="1" s="1"/>
  <c r="C32" i="1"/>
  <c r="C33" i="1"/>
  <c r="C34" i="1"/>
</calcChain>
</file>

<file path=xl/sharedStrings.xml><?xml version="1.0" encoding="utf-8"?>
<sst xmlns="http://schemas.openxmlformats.org/spreadsheetml/2006/main" count="66" uniqueCount="31">
  <si>
    <t>≤x≤</t>
  </si>
  <si>
    <t>h=</t>
  </si>
  <si>
    <t>i</t>
  </si>
  <si>
    <t>n=</t>
  </si>
  <si>
    <t>Sx=</t>
  </si>
  <si>
    <t>Sy=</t>
  </si>
  <si>
    <t>$x_i$</t>
  </si>
  <si>
    <t>$y_i$</t>
  </si>
  <si>
    <t>$xx_i$</t>
  </si>
  <si>
    <t>$yy_i$</t>
  </si>
  <si>
    <t>$xy_i$</t>
  </si>
  <si>
    <t>S_{xy}=</t>
  </si>
  <si>
    <t>S_{xx}=</t>
  </si>
  <si>
    <t>S_{yy}=</t>
  </si>
  <si>
    <t>$\phi(x_i)$</t>
  </si>
  <si>
    <t>$(\phi(x_i)-y_i)^{2}$</t>
  </si>
  <si>
    <t>XXX</t>
  </si>
  <si>
    <t>XXXX</t>
  </si>
  <si>
    <t>XXY</t>
  </si>
  <si>
    <t>SXXX=</t>
  </si>
  <si>
    <t>SXXXX=</t>
  </si>
  <si>
    <t>SXXY=</t>
  </si>
  <si>
    <t>$</t>
  </si>
  <si>
    <t>$(\phi_{2}(x_{i})-y_{i})^{2}$</t>
  </si>
  <si>
    <t>$\phi_{2}(x)$</t>
  </si>
  <si>
    <t>S=</t>
  </si>
  <si>
    <t>\sigma=</t>
  </si>
  <si>
    <t>S_{\text{квадр}}=</t>
  </si>
  <si>
    <t>\sigma_{\text{квадр}}=</t>
  </si>
  <si>
    <t>S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</si>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</sst>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2959-A9EA-FB44-9DB4-7506E985FD29}">
  <dimension ref="A1:R43"/>
  <sheetViews>
    <sheetView tabSelected="1" zoomScale="163" workbookViewId="0">
      <selection activeCell="D12" sqref="D12"/>
    </sheetView>
  </sheetViews>
  <sheetFormatPr baseColWidth="10" defaultRowHeight="16" x14ac:dyDescent="0.2"/>
  <cols>
    <col min="1" max="1" width="2.1640625" style="1" bestFit="1" customWidth="1"/>
    <col min="2" max="2" width="22.1640625" style="1" bestFit="1" customWidth="1"/>
    <col min="3" max="3" width="7.33203125" style="1" bestFit="1" customWidth="1"/>
    <col min="4" max="4" width="6.6640625" style="1" bestFit="1" customWidth="1"/>
    <col min="5" max="13" width="6.33203125" style="1" bestFit="1" customWidth="1"/>
    <col min="14" max="14" width="12.83203125" style="1" bestFit="1" customWidth="1"/>
    <col min="15" max="15" width="2.1640625" style="1" bestFit="1" customWidth="1"/>
    <col min="16" max="16" width="7.1640625" style="1" bestFit="1" customWidth="1"/>
    <col min="17" max="17" width="7.33203125" style="1" bestFit="1" customWidth="1"/>
    <col min="18" max="18" width="2.1640625" style="1" bestFit="1" customWidth="1"/>
    <col min="19" max="16384" width="10.83203125" style="1"/>
  </cols>
  <sheetData>
    <row r="1" spans="1:13" x14ac:dyDescent="0.2">
      <c r="B1" s="1">
        <v>-2</v>
      </c>
      <c r="C1" s="1" t="s">
        <v>0</v>
      </c>
      <c r="D1" s="1">
        <v>0</v>
      </c>
    </row>
    <row r="2" spans="1:13" x14ac:dyDescent="0.2">
      <c r="B2" s="1" t="s">
        <v>1</v>
      </c>
      <c r="C2" s="1">
        <v>0.2</v>
      </c>
    </row>
    <row r="3" spans="1:13" x14ac:dyDescent="0.2">
      <c r="B3" s="1" t="s">
        <v>3</v>
      </c>
      <c r="C3" s="1">
        <v>11</v>
      </c>
    </row>
    <row r="4" spans="1:13" s="2" customFormat="1" x14ac:dyDescent="0.2">
      <c r="B4" s="2" t="s">
        <v>2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</row>
    <row r="5" spans="1:13" x14ac:dyDescent="0.2">
      <c r="B5" s="1" t="s">
        <v>6</v>
      </c>
      <c r="C5" s="1">
        <f>$B$1+ABS(($B$1-$D$1))/($C$3-1)*(C4-1)</f>
        <v>-2</v>
      </c>
      <c r="D5" s="1">
        <f>$B$1+ABS(($B$1-$D$1))/($C$3-1)*(D4-1)</f>
        <v>-1.8</v>
      </c>
      <c r="E5" s="1">
        <f t="shared" ref="E5:M5" si="0">$B$1+ABS(($B$1-$D$1))/($C$3-1)*(E4-1)</f>
        <v>-1.6</v>
      </c>
      <c r="F5" s="1">
        <f t="shared" si="0"/>
        <v>-1.4</v>
      </c>
      <c r="G5" s="1">
        <f t="shared" si="0"/>
        <v>-1.2</v>
      </c>
      <c r="H5" s="1">
        <f t="shared" si="0"/>
        <v>-1</v>
      </c>
      <c r="I5" s="1">
        <f t="shared" si="0"/>
        <v>-0.79999999999999982</v>
      </c>
      <c r="J5" s="1">
        <f t="shared" si="0"/>
        <v>-0.59999999999999987</v>
      </c>
      <c r="K5" s="1">
        <f t="shared" si="0"/>
        <v>-0.39999999999999991</v>
      </c>
      <c r="L5" s="1">
        <f t="shared" si="0"/>
        <v>-0.19999999999999996</v>
      </c>
      <c r="M5" s="1">
        <f t="shared" si="0"/>
        <v>0</v>
      </c>
    </row>
    <row r="6" spans="1:13" x14ac:dyDescent="0.2">
      <c r="B6" s="1" t="s">
        <v>7</v>
      </c>
      <c r="C6" s="1">
        <f t="shared" ref="C6:M6" si="1">23*C5/(POWER(C5,4)+7)</f>
        <v>-2</v>
      </c>
      <c r="D6" s="1">
        <f t="shared" si="1"/>
        <v>-2.3660387710314552</v>
      </c>
      <c r="E6" s="1">
        <f t="shared" si="1"/>
        <v>-2.7151457915240229</v>
      </c>
      <c r="F6" s="1">
        <f t="shared" si="1"/>
        <v>-2.9700413223140494</v>
      </c>
      <c r="G6" s="1">
        <f t="shared" si="1"/>
        <v>-3.0417915711514727</v>
      </c>
      <c r="H6" s="1">
        <f t="shared" si="1"/>
        <v>-2.875</v>
      </c>
      <c r="I6" s="1">
        <f t="shared" si="1"/>
        <v>-2.4832649535737419</v>
      </c>
      <c r="J6" s="1">
        <f t="shared" si="1"/>
        <v>-1.9355924596050265</v>
      </c>
      <c r="K6" s="1">
        <f t="shared" si="1"/>
        <v>-1.3094966977909357</v>
      </c>
      <c r="L6" s="1">
        <f t="shared" si="1"/>
        <v>-0.65699268738574024</v>
      </c>
      <c r="M6" s="1">
        <f t="shared" si="1"/>
        <v>0</v>
      </c>
    </row>
    <row r="7" spans="1:13" x14ac:dyDescent="0.2">
      <c r="B7" s="1" t="s">
        <v>8</v>
      </c>
      <c r="C7" s="1">
        <f>C5*C5</f>
        <v>4</v>
      </c>
      <c r="D7" s="1">
        <f t="shared" ref="D7:M7" si="2">D5*D5</f>
        <v>3.24</v>
      </c>
      <c r="E7" s="1">
        <f t="shared" si="2"/>
        <v>2.5600000000000005</v>
      </c>
      <c r="F7" s="1">
        <f t="shared" si="2"/>
        <v>1.9599999999999997</v>
      </c>
      <c r="G7" s="1">
        <f t="shared" si="2"/>
        <v>1.44</v>
      </c>
      <c r="H7" s="1">
        <f t="shared" si="2"/>
        <v>1</v>
      </c>
      <c r="I7" s="1">
        <f t="shared" si="2"/>
        <v>0.63999999999999968</v>
      </c>
      <c r="J7" s="1">
        <f t="shared" si="2"/>
        <v>0.35999999999999982</v>
      </c>
      <c r="K7" s="1">
        <f t="shared" si="2"/>
        <v>0.15999999999999992</v>
      </c>
      <c r="L7" s="1">
        <f t="shared" si="2"/>
        <v>3.999999999999998E-2</v>
      </c>
      <c r="M7" s="1">
        <f t="shared" si="2"/>
        <v>0</v>
      </c>
    </row>
    <row r="8" spans="1:13" x14ac:dyDescent="0.2">
      <c r="B8" s="1" t="s">
        <v>9</v>
      </c>
      <c r="C8" s="1">
        <f>C6*C6</f>
        <v>4</v>
      </c>
      <c r="D8" s="1">
        <f t="shared" ref="D8:M8" si="3">D6*D6</f>
        <v>5.5981394660240387</v>
      </c>
      <c r="E8" s="1">
        <f t="shared" si="3"/>
        <v>7.3720166692306126</v>
      </c>
      <c r="F8" s="1">
        <f t="shared" si="3"/>
        <v>8.821145456252987</v>
      </c>
      <c r="G8" s="1">
        <f t="shared" si="3"/>
        <v>9.252495962328144</v>
      </c>
      <c r="H8" s="1">
        <f t="shared" si="3"/>
        <v>8.265625</v>
      </c>
      <c r="I8" s="1">
        <f t="shared" si="3"/>
        <v>6.1666048296475982</v>
      </c>
      <c r="J8" s="1">
        <f t="shared" si="3"/>
        <v>3.746518169679836</v>
      </c>
      <c r="K8" s="1">
        <f t="shared" si="3"/>
        <v>1.7147816015253652</v>
      </c>
      <c r="L8" s="1">
        <f t="shared" si="3"/>
        <v>0.431639391278337</v>
      </c>
      <c r="M8" s="1">
        <f t="shared" si="3"/>
        <v>0</v>
      </c>
    </row>
    <row r="9" spans="1:13" x14ac:dyDescent="0.2">
      <c r="B9" s="1" t="s">
        <v>10</v>
      </c>
      <c r="C9" s="1">
        <f>C6*C5</f>
        <v>4</v>
      </c>
      <c r="D9" s="1">
        <f t="shared" ref="D9:M9" si="4">D6*D5</f>
        <v>4.2588697878566197</v>
      </c>
      <c r="E9" s="1">
        <f t="shared" si="4"/>
        <v>4.3442332664384367</v>
      </c>
      <c r="F9" s="1">
        <f t="shared" si="4"/>
        <v>4.1580578512396693</v>
      </c>
      <c r="G9" s="1">
        <f t="shared" si="4"/>
        <v>3.6501498853817669</v>
      </c>
      <c r="H9" s="1">
        <f t="shared" si="4"/>
        <v>2.875</v>
      </c>
      <c r="I9" s="1">
        <f t="shared" si="4"/>
        <v>1.9866119628589931</v>
      </c>
      <c r="J9" s="1">
        <f t="shared" si="4"/>
        <v>1.1613554757630156</v>
      </c>
      <c r="K9" s="1">
        <f t="shared" si="4"/>
        <v>0.52379867911637412</v>
      </c>
      <c r="L9" s="1">
        <f t="shared" si="4"/>
        <v>0.13139853747714803</v>
      </c>
      <c r="M9" s="1">
        <f t="shared" si="4"/>
        <v>0</v>
      </c>
    </row>
    <row r="10" spans="1:13" x14ac:dyDescent="0.2">
      <c r="B10" s="1" t="s">
        <v>29</v>
      </c>
      <c r="C10" s="1" t="s">
        <v>30</v>
      </c>
    </row>
    <row r="11" spans="1:13" x14ac:dyDescent="0.2">
      <c r="A11" s="1" t="s">
        <v>22</v>
      </c>
      <c r="B11" s="1" t="s">
        <v>4</v>
      </c>
      <c r="C11" s="1">
        <f>SUM(C5:M5)</f>
        <v>-11</v>
      </c>
      <c r="D11" s="1" t="s">
        <v>22</v>
      </c>
    </row>
    <row r="12" spans="1:13" x14ac:dyDescent="0.2">
      <c r="A12" s="1" t="s">
        <v>22</v>
      </c>
      <c r="B12" s="1" t="s">
        <v>5</v>
      </c>
      <c r="C12" s="1">
        <f>SUM(C6:M6)</f>
        <v>-22.353364254376448</v>
      </c>
      <c r="D12" s="1" t="s">
        <v>22</v>
      </c>
    </row>
    <row r="13" spans="1:13" x14ac:dyDescent="0.2">
      <c r="A13" s="1" t="s">
        <v>22</v>
      </c>
      <c r="B13" s="1" t="s">
        <v>12</v>
      </c>
      <c r="C13" s="1">
        <f>SUM(C7:M7)</f>
        <v>15.399999999999999</v>
      </c>
      <c r="D13" s="1" t="s">
        <v>22</v>
      </c>
    </row>
    <row r="14" spans="1:13" x14ac:dyDescent="0.2">
      <c r="A14" s="1" t="s">
        <v>22</v>
      </c>
      <c r="B14" s="1" t="s">
        <v>13</v>
      </c>
      <c r="C14" s="1">
        <f>SUM(C8:M8)</f>
        <v>55.368966545966927</v>
      </c>
      <c r="D14" s="1" t="s">
        <v>22</v>
      </c>
    </row>
    <row r="15" spans="1:13" x14ac:dyDescent="0.2">
      <c r="A15" s="1" t="s">
        <v>22</v>
      </c>
      <c r="B15" s="1" t="s">
        <v>11</v>
      </c>
      <c r="C15" s="1">
        <f>SUM(C9:M9)</f>
        <v>27.089475446132028</v>
      </c>
      <c r="D15" s="1" t="s">
        <v>22</v>
      </c>
    </row>
    <row r="18" spans="1:18" s="2" customFormat="1" x14ac:dyDescent="0.2">
      <c r="B18" s="2" t="str">
        <f>B4</f>
        <v>i</v>
      </c>
      <c r="C18" s="2">
        <f t="shared" ref="C18:M18" si="5">C4</f>
        <v>1</v>
      </c>
      <c r="D18" s="2">
        <f t="shared" si="5"/>
        <v>2</v>
      </c>
      <c r="E18" s="2">
        <f t="shared" si="5"/>
        <v>3</v>
      </c>
      <c r="F18" s="2">
        <f t="shared" si="5"/>
        <v>4</v>
      </c>
      <c r="G18" s="2">
        <f t="shared" si="5"/>
        <v>5</v>
      </c>
      <c r="H18" s="2">
        <f t="shared" si="5"/>
        <v>6</v>
      </c>
      <c r="I18" s="2">
        <f t="shared" si="5"/>
        <v>7</v>
      </c>
      <c r="J18" s="2">
        <f t="shared" si="5"/>
        <v>8</v>
      </c>
      <c r="K18" s="2">
        <f t="shared" si="5"/>
        <v>9</v>
      </c>
      <c r="L18" s="2">
        <f t="shared" si="5"/>
        <v>10</v>
      </c>
      <c r="M18" s="2">
        <f t="shared" si="5"/>
        <v>11</v>
      </c>
    </row>
    <row r="19" spans="1:18" x14ac:dyDescent="0.2">
      <c r="B19" s="1" t="str">
        <f t="shared" ref="B19:M19" si="6">B5</f>
        <v>$x_i$</v>
      </c>
      <c r="C19" s="1">
        <f t="shared" si="6"/>
        <v>-2</v>
      </c>
      <c r="D19" s="1">
        <f t="shared" si="6"/>
        <v>-1.8</v>
      </c>
      <c r="E19" s="1">
        <f t="shared" si="6"/>
        <v>-1.6</v>
      </c>
      <c r="F19" s="1">
        <f t="shared" si="6"/>
        <v>-1.4</v>
      </c>
      <c r="G19" s="1">
        <f t="shared" si="6"/>
        <v>-1.2</v>
      </c>
      <c r="H19" s="1">
        <f t="shared" si="6"/>
        <v>-1</v>
      </c>
      <c r="I19" s="1">
        <f t="shared" si="6"/>
        <v>-0.79999999999999982</v>
      </c>
      <c r="J19" s="1">
        <f t="shared" si="6"/>
        <v>-0.59999999999999987</v>
      </c>
      <c r="K19" s="1">
        <f t="shared" si="6"/>
        <v>-0.39999999999999991</v>
      </c>
      <c r="L19" s="1">
        <f t="shared" si="6"/>
        <v>-0.19999999999999996</v>
      </c>
      <c r="M19" s="1">
        <f t="shared" si="6"/>
        <v>0</v>
      </c>
    </row>
    <row r="20" spans="1:18" x14ac:dyDescent="0.2">
      <c r="B20" s="1" t="str">
        <f t="shared" ref="B20:M20" si="7">B6</f>
        <v>$y_i$</v>
      </c>
      <c r="C20" s="1">
        <f t="shared" si="7"/>
        <v>-2</v>
      </c>
      <c r="D20" s="1">
        <f t="shared" si="7"/>
        <v>-2.3660387710314552</v>
      </c>
      <c r="E20" s="1">
        <f t="shared" si="7"/>
        <v>-2.7151457915240229</v>
      </c>
      <c r="F20" s="1">
        <f t="shared" si="7"/>
        <v>-2.9700413223140494</v>
      </c>
      <c r="G20" s="1">
        <f t="shared" si="7"/>
        <v>-3.0417915711514727</v>
      </c>
      <c r="H20" s="1">
        <f t="shared" si="7"/>
        <v>-2.875</v>
      </c>
      <c r="I20" s="1">
        <f t="shared" si="7"/>
        <v>-2.4832649535737419</v>
      </c>
      <c r="J20" s="1">
        <f t="shared" si="7"/>
        <v>-1.9355924596050265</v>
      </c>
      <c r="K20" s="1">
        <f t="shared" si="7"/>
        <v>-1.3094966977909357</v>
      </c>
      <c r="L20" s="1">
        <f t="shared" si="7"/>
        <v>-0.65699268738574024</v>
      </c>
      <c r="M20" s="1">
        <f t="shared" si="7"/>
        <v>0</v>
      </c>
    </row>
    <row r="21" spans="1:18" x14ac:dyDescent="0.2">
      <c r="B21" s="1" t="s">
        <v>14</v>
      </c>
      <c r="C21" s="1">
        <f>-0.956+1.076*C19</f>
        <v>-3.1080000000000001</v>
      </c>
      <c r="D21" s="1">
        <f t="shared" ref="D21:M21" si="8">-0.956+1.076*D19</f>
        <v>-2.8928000000000003</v>
      </c>
      <c r="E21" s="1">
        <f t="shared" si="8"/>
        <v>-2.6776</v>
      </c>
      <c r="F21" s="1">
        <f t="shared" si="8"/>
        <v>-2.4623999999999997</v>
      </c>
      <c r="G21" s="1">
        <f t="shared" si="8"/>
        <v>-2.2472000000000003</v>
      </c>
      <c r="H21" s="1">
        <f t="shared" si="8"/>
        <v>-2.032</v>
      </c>
      <c r="I21" s="1">
        <f t="shared" si="8"/>
        <v>-1.8167999999999997</v>
      </c>
      <c r="J21" s="1">
        <f t="shared" si="8"/>
        <v>-1.6015999999999999</v>
      </c>
      <c r="K21" s="1">
        <f t="shared" si="8"/>
        <v>-1.3863999999999999</v>
      </c>
      <c r="L21" s="1">
        <f t="shared" si="8"/>
        <v>-1.1712</v>
      </c>
      <c r="M21" s="1">
        <f t="shared" si="8"/>
        <v>-0.95599999999999996</v>
      </c>
    </row>
    <row r="22" spans="1:18" x14ac:dyDescent="0.2">
      <c r="B22" s="1" t="s">
        <v>15</v>
      </c>
      <c r="C22" s="1">
        <f>POWER(C21-C20,2)</f>
        <v>1.2276640000000003</v>
      </c>
      <c r="D22" s="1">
        <f t="shared" ref="D22:M22" si="9">POWER(D21-D20,2)</f>
        <v>0.27747739234445196</v>
      </c>
      <c r="E22" s="1">
        <f t="shared" si="9"/>
        <v>1.4096864611653922E-3</v>
      </c>
      <c r="F22" s="1">
        <f t="shared" si="9"/>
        <v>0.25769971212075687</v>
      </c>
      <c r="G22" s="1">
        <f t="shared" si="9"/>
        <v>0.63137576494496539</v>
      </c>
      <c r="H22" s="1">
        <f t="shared" si="9"/>
        <v>0.71064899999999998</v>
      </c>
      <c r="I22" s="1">
        <f t="shared" si="9"/>
        <v>0.44417553434205026</v>
      </c>
      <c r="J22" s="1">
        <f t="shared" si="9"/>
        <v>0.11155096307301529</v>
      </c>
      <c r="K22" s="1">
        <f t="shared" si="9"/>
        <v>5.9141178906586527E-3</v>
      </c>
      <c r="L22" s="1">
        <f t="shared" si="9"/>
        <v>0.26440916034597911</v>
      </c>
      <c r="M22" s="1">
        <f t="shared" si="9"/>
        <v>0.91393599999999997</v>
      </c>
    </row>
    <row r="23" spans="1:18" x14ac:dyDescent="0.2">
      <c r="A23" s="4" t="s">
        <v>22</v>
      </c>
      <c r="B23" s="1" t="s">
        <v>25</v>
      </c>
      <c r="C23" s="1">
        <f>SUM(C22:M22)</f>
        <v>4.8462613315230438</v>
      </c>
      <c r="D23" s="1" t="s">
        <v>22</v>
      </c>
    </row>
    <row r="24" spans="1:18" x14ac:dyDescent="0.2">
      <c r="A24" s="4" t="s">
        <v>22</v>
      </c>
      <c r="B24" s="1" t="s">
        <v>26</v>
      </c>
      <c r="C24" s="1">
        <f>SQRT(C23/C3)</f>
        <v>0.66375387905204764</v>
      </c>
      <c r="D24" s="1" t="s">
        <v>22</v>
      </c>
    </row>
    <row r="28" spans="1:18" s="2" customFormat="1" x14ac:dyDescent="0.2">
      <c r="B28" s="2" t="str">
        <f>B18</f>
        <v>i</v>
      </c>
      <c r="C28" s="2">
        <f t="shared" ref="C28:M28" si="10">C18</f>
        <v>1</v>
      </c>
      <c r="D28" s="2">
        <f t="shared" si="10"/>
        <v>2</v>
      </c>
      <c r="E28" s="2">
        <f t="shared" si="10"/>
        <v>3</v>
      </c>
      <c r="F28" s="2">
        <f t="shared" si="10"/>
        <v>4</v>
      </c>
      <c r="G28" s="2">
        <f t="shared" si="10"/>
        <v>5</v>
      </c>
      <c r="H28" s="2">
        <f t="shared" si="10"/>
        <v>6</v>
      </c>
      <c r="I28" s="2">
        <f t="shared" si="10"/>
        <v>7</v>
      </c>
      <c r="J28" s="2">
        <f t="shared" si="10"/>
        <v>8</v>
      </c>
      <c r="K28" s="2">
        <f t="shared" si="10"/>
        <v>9</v>
      </c>
      <c r="L28" s="2">
        <f t="shared" si="10"/>
        <v>10</v>
      </c>
      <c r="M28" s="2">
        <f t="shared" si="10"/>
        <v>11</v>
      </c>
    </row>
    <row r="29" spans="1:18" x14ac:dyDescent="0.2">
      <c r="B29" s="1" t="s">
        <v>16</v>
      </c>
      <c r="C29" s="1">
        <f>POWER(C19,3)</f>
        <v>-8</v>
      </c>
      <c r="D29" s="1">
        <f t="shared" ref="D29:L29" si="11">POWER(D19,3)</f>
        <v>-5.8320000000000007</v>
      </c>
      <c r="E29" s="1">
        <f t="shared" si="11"/>
        <v>-4.096000000000001</v>
      </c>
      <c r="F29" s="1">
        <f t="shared" si="11"/>
        <v>-2.7439999999999993</v>
      </c>
      <c r="G29" s="1">
        <f t="shared" si="11"/>
        <v>-1.728</v>
      </c>
      <c r="H29" s="1">
        <f t="shared" si="11"/>
        <v>-1</v>
      </c>
      <c r="I29" s="1">
        <f t="shared" si="11"/>
        <v>-0.51199999999999968</v>
      </c>
      <c r="J29" s="1">
        <f t="shared" si="11"/>
        <v>-0.21599999999999983</v>
      </c>
      <c r="K29" s="1">
        <f t="shared" si="11"/>
        <v>-6.399999999999996E-2</v>
      </c>
      <c r="L29" s="1">
        <f t="shared" si="11"/>
        <v>-7.999999999999995E-3</v>
      </c>
      <c r="M29" s="1">
        <f>POWER(M19,3)</f>
        <v>0</v>
      </c>
      <c r="O29" s="1" t="s">
        <v>22</v>
      </c>
      <c r="P29" s="1" t="s">
        <v>19</v>
      </c>
      <c r="Q29" s="1">
        <f>SUM(C29:M29)</f>
        <v>-24.200000000000003</v>
      </c>
      <c r="R29" s="1" t="s">
        <v>22</v>
      </c>
    </row>
    <row r="30" spans="1:18" x14ac:dyDescent="0.2">
      <c r="B30" s="1" t="s">
        <v>17</v>
      </c>
      <c r="C30" s="1">
        <f>POWER(C19,4)</f>
        <v>16</v>
      </c>
      <c r="D30" s="1">
        <f t="shared" ref="D30:L30" si="12">POWER(D19,4)</f>
        <v>10.497600000000002</v>
      </c>
      <c r="E30" s="1">
        <f t="shared" si="12"/>
        <v>6.553600000000003</v>
      </c>
      <c r="F30" s="1">
        <f t="shared" si="12"/>
        <v>3.8415999999999988</v>
      </c>
      <c r="G30" s="1">
        <f t="shared" si="12"/>
        <v>2.0735999999999999</v>
      </c>
      <c r="H30" s="1">
        <f t="shared" si="12"/>
        <v>1</v>
      </c>
      <c r="I30" s="1">
        <f t="shared" si="12"/>
        <v>0.40959999999999958</v>
      </c>
      <c r="J30" s="1">
        <f t="shared" si="12"/>
        <v>0.12959999999999988</v>
      </c>
      <c r="K30" s="1">
        <f t="shared" si="12"/>
        <v>2.5599999999999973E-2</v>
      </c>
      <c r="L30" s="1">
        <f t="shared" si="12"/>
        <v>1.5999999999999983E-3</v>
      </c>
      <c r="M30" s="1">
        <f>POWER(M19,4)</f>
        <v>0</v>
      </c>
      <c r="O30" s="1" t="s">
        <v>22</v>
      </c>
      <c r="P30" s="1" t="s">
        <v>20</v>
      </c>
      <c r="Q30" s="1">
        <f t="shared" ref="Q30:Q31" si="13">SUM(C30:M30)</f>
        <v>40.532800000000002</v>
      </c>
      <c r="R30" s="1" t="s">
        <v>22</v>
      </c>
    </row>
    <row r="31" spans="1:18" x14ac:dyDescent="0.2">
      <c r="B31" s="1" t="s">
        <v>18</v>
      </c>
      <c r="C31" s="1">
        <f>C19*C19*C20</f>
        <v>-8</v>
      </c>
      <c r="D31" s="1">
        <f t="shared" ref="D31:M31" si="14">D19*D19*D20</f>
        <v>-7.6659656181419153</v>
      </c>
      <c r="E31" s="1">
        <f t="shared" si="14"/>
        <v>-6.9507732263015001</v>
      </c>
      <c r="F31" s="1">
        <f t="shared" si="14"/>
        <v>-5.8212809917355361</v>
      </c>
      <c r="G31" s="1">
        <f t="shared" si="14"/>
        <v>-4.3801798624581201</v>
      </c>
      <c r="H31" s="1">
        <f t="shared" si="14"/>
        <v>-2.875</v>
      </c>
      <c r="I31" s="1">
        <f t="shared" si="14"/>
        <v>-1.5892895702871941</v>
      </c>
      <c r="J31" s="1">
        <f t="shared" si="14"/>
        <v>-0.69681328545780918</v>
      </c>
      <c r="K31" s="1">
        <f t="shared" si="14"/>
        <v>-0.2095194716465496</v>
      </c>
      <c r="L31" s="1">
        <f t="shared" si="14"/>
        <v>-2.6279707495429596E-2</v>
      </c>
      <c r="M31" s="1">
        <f t="shared" si="14"/>
        <v>0</v>
      </c>
      <c r="O31" s="1" t="s">
        <v>22</v>
      </c>
      <c r="P31" s="1" t="s">
        <v>21</v>
      </c>
      <c r="Q31" s="1">
        <f t="shared" si="13"/>
        <v>-38.215101733524051</v>
      </c>
      <c r="R31" s="1" t="s">
        <v>22</v>
      </c>
    </row>
    <row r="32" spans="1:18" x14ac:dyDescent="0.2">
      <c r="A32" s="4" t="s">
        <v>22</v>
      </c>
      <c r="B32" s="1" t="s">
        <v>19</v>
      </c>
      <c r="C32" s="1">
        <f>SUM(C29:M29)</f>
        <v>-24.200000000000003</v>
      </c>
      <c r="D32" s="4" t="s">
        <v>22</v>
      </c>
    </row>
    <row r="33" spans="1:18" x14ac:dyDescent="0.2">
      <c r="A33" s="4" t="s">
        <v>22</v>
      </c>
      <c r="B33" s="1" t="s">
        <v>20</v>
      </c>
      <c r="C33" s="1">
        <f>SUM(C30:M30)</f>
        <v>40.532800000000002</v>
      </c>
      <c r="D33" s="4" t="s">
        <v>22</v>
      </c>
    </row>
    <row r="34" spans="1:18" x14ac:dyDescent="0.2">
      <c r="A34" s="4" t="s">
        <v>22</v>
      </c>
      <c r="B34" s="1" t="s">
        <v>21</v>
      </c>
      <c r="C34" s="1">
        <f>SUM(C31:M31)</f>
        <v>-38.215101733524051</v>
      </c>
      <c r="D34" s="4" t="s">
        <v>22</v>
      </c>
    </row>
    <row r="37" spans="1:18" x14ac:dyDescent="0.2">
      <c r="B37" s="3" t="s">
        <v>2</v>
      </c>
      <c r="C37" s="3">
        <v>1</v>
      </c>
      <c r="D37" s="3">
        <v>2</v>
      </c>
      <c r="E37" s="3">
        <v>3</v>
      </c>
      <c r="F37" s="3">
        <v>4</v>
      </c>
      <c r="G37" s="3">
        <v>5</v>
      </c>
      <c r="H37" s="3">
        <v>6</v>
      </c>
      <c r="I37" s="3">
        <v>7</v>
      </c>
      <c r="J37" s="3">
        <v>8</v>
      </c>
      <c r="K37" s="3">
        <v>9</v>
      </c>
      <c r="L37" s="3">
        <v>10</v>
      </c>
      <c r="M37" s="3">
        <v>11</v>
      </c>
    </row>
    <row r="38" spans="1:18" x14ac:dyDescent="0.2">
      <c r="B38" s="4" t="s">
        <v>6</v>
      </c>
      <c r="C38" s="4">
        <v>-2</v>
      </c>
      <c r="D38" s="4">
        <v>-1.8</v>
      </c>
      <c r="E38" s="4">
        <v>-1.6</v>
      </c>
      <c r="F38" s="4">
        <v>-1.4</v>
      </c>
      <c r="G38" s="4">
        <v>-1.2</v>
      </c>
      <c r="H38" s="4">
        <v>-1</v>
      </c>
      <c r="I38" s="4">
        <v>-0.8</v>
      </c>
      <c r="J38" s="4">
        <v>-0.6</v>
      </c>
      <c r="K38" s="4">
        <v>-0.4</v>
      </c>
      <c r="L38" s="4">
        <v>-0.2</v>
      </c>
      <c r="M38" s="4">
        <v>0</v>
      </c>
    </row>
    <row r="39" spans="1:18" x14ac:dyDescent="0.2">
      <c r="B39" s="4" t="s">
        <v>7</v>
      </c>
      <c r="C39" s="4">
        <v>-2</v>
      </c>
      <c r="D39" s="4">
        <v>-2.3660000000000001</v>
      </c>
      <c r="E39" s="4">
        <v>-2.7149999999999999</v>
      </c>
      <c r="F39" s="4">
        <v>-2.97</v>
      </c>
      <c r="G39" s="4">
        <v>-3.0419999999999998</v>
      </c>
      <c r="H39" s="4">
        <v>-2.875</v>
      </c>
      <c r="I39" s="4">
        <v>-2.4830000000000001</v>
      </c>
      <c r="J39" s="4">
        <v>-1.9359999999999999</v>
      </c>
      <c r="K39" s="4">
        <v>-1.3089999999999999</v>
      </c>
      <c r="L39" s="4">
        <v>-0.65700000000000003</v>
      </c>
      <c r="M39" s="4">
        <v>0</v>
      </c>
      <c r="N39" s="4"/>
      <c r="O39" s="4"/>
      <c r="P39" s="4"/>
      <c r="Q39" s="4"/>
      <c r="R39" s="4"/>
    </row>
    <row r="40" spans="1:18" x14ac:dyDescent="0.2">
      <c r="B40" s="1" t="s">
        <v>24</v>
      </c>
      <c r="C40" s="1">
        <f>0.16+4.794*C38+1.859*C38*C38</f>
        <v>-1.9919999999999991</v>
      </c>
      <c r="D40" s="1">
        <f t="shared" ref="D40:L40" si="15">0.16+4.794*D38+1.859*D38*D38</f>
        <v>-2.4460399999999991</v>
      </c>
      <c r="E40" s="1">
        <f t="shared" si="15"/>
        <v>-2.7513599999999991</v>
      </c>
      <c r="F40" s="1">
        <f t="shared" si="15"/>
        <v>-2.9079599999999992</v>
      </c>
      <c r="G40" s="1">
        <f t="shared" si="15"/>
        <v>-2.9158399999999998</v>
      </c>
      <c r="H40" s="1">
        <f t="shared" si="15"/>
        <v>-2.7749999999999995</v>
      </c>
      <c r="I40" s="1">
        <f t="shared" si="15"/>
        <v>-2.4854399999999996</v>
      </c>
      <c r="J40" s="1">
        <f t="shared" si="15"/>
        <v>-2.0471599999999999</v>
      </c>
      <c r="K40" s="1">
        <f t="shared" si="15"/>
        <v>-1.4601600000000001</v>
      </c>
      <c r="L40" s="1">
        <f t="shared" si="15"/>
        <v>-0.72443999999999997</v>
      </c>
      <c r="M40" s="1">
        <f>0.16+4.794*M38+1.859*M38*M38</f>
        <v>0.16</v>
      </c>
    </row>
    <row r="41" spans="1:18" x14ac:dyDescent="0.2">
      <c r="B41" s="1" t="s">
        <v>23</v>
      </c>
      <c r="C41" s="1">
        <f>POWER(C40-C39,2)</f>
        <v>6.4000000000014322E-5</v>
      </c>
      <c r="D41" s="1">
        <f t="shared" ref="D41:G41" si="16">POWER(D40-D39,2)</f>
        <v>6.4064015999998397E-3</v>
      </c>
      <c r="E41" s="1">
        <f t="shared" si="16"/>
        <v>1.3220495999999478E-3</v>
      </c>
      <c r="F41" s="1">
        <f t="shared" si="16"/>
        <v>3.8489616000001222E-3</v>
      </c>
      <c r="G41" s="1">
        <f t="shared" si="16"/>
        <v>1.5916345600000013E-2</v>
      </c>
      <c r="H41" s="1">
        <f t="shared" ref="H41" si="17">POWER(H40-H39,2)</f>
        <v>1.0000000000000106E-2</v>
      </c>
      <c r="I41" s="1">
        <f t="shared" ref="I41" si="18">POWER(I40-I39,2)</f>
        <v>5.9535999999978215E-6</v>
      </c>
      <c r="J41" s="1">
        <f t="shared" ref="J41:K41" si="19">POWER(J40-J39,2)</f>
        <v>1.2356545599999984E-2</v>
      </c>
      <c r="K41" s="1">
        <f t="shared" si="19"/>
        <v>2.2849345600000057E-2</v>
      </c>
      <c r="L41" s="1">
        <f t="shared" ref="L41" si="20">POWER(L40-L39,2)</f>
        <v>4.5481535999999925E-3</v>
      </c>
      <c r="M41" s="1">
        <f t="shared" ref="M41" si="21">POWER(M40-M39,2)</f>
        <v>2.5600000000000001E-2</v>
      </c>
    </row>
    <row r="42" spans="1:18" x14ac:dyDescent="0.2">
      <c r="A42" s="4" t="s">
        <v>22</v>
      </c>
      <c r="B42" s="1" t="s">
        <v>27</v>
      </c>
      <c r="C42" s="1">
        <f>SUM(C41:M41)</f>
        <v>0.10291775680000008</v>
      </c>
      <c r="D42" s="1" t="s">
        <v>22</v>
      </c>
    </row>
    <row r="43" spans="1:18" x14ac:dyDescent="0.2">
      <c r="A43" s="4" t="s">
        <v>22</v>
      </c>
      <c r="B43" s="1" t="s">
        <v>28</v>
      </c>
      <c r="C43" s="1">
        <f>SQRT(C42/11)</f>
        <v>9.6727243882429093E-2</v>
      </c>
      <c r="D43" s="1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2025-05-19T10:28:09Z</dcterms:created>
  <dcterms:modified xsi:type="dcterms:W3CDTF">2025-06-15T15:12:02Z</dcterms:modified>
</cp:coreProperties>
</file>