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1951B6B-E593-4488-9305-4047D2CB4455}" xr6:coauthVersionLast="47" xr6:coauthVersionMax="47" xr10:uidLastSave="{00000000-0000-0000-0000-000000000000}"/>
  <bookViews>
    <workbookView xWindow="-120" yWindow="-120" windowWidth="29040" windowHeight="16440" xr2:uid="{75931DBF-56E6-42B5-B047-891237121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4" i="1" l="1"/>
  <c r="N34" i="1"/>
  <c r="M34" i="1"/>
  <c r="N32" i="1"/>
  <c r="N31" i="1"/>
  <c r="M31" i="1"/>
  <c r="L31" i="1"/>
  <c r="L22" i="1"/>
  <c r="J31" i="1"/>
  <c r="K31" i="1"/>
  <c r="I31" i="1"/>
  <c r="I22" i="1"/>
  <c r="O27" i="1"/>
  <c r="N27" i="1"/>
  <c r="M27" i="1"/>
  <c r="N25" i="1"/>
  <c r="N23" i="1"/>
  <c r="N24" i="1"/>
  <c r="N22" i="1"/>
  <c r="M24" i="1"/>
  <c r="L24" i="1"/>
  <c r="L23" i="1"/>
  <c r="M23" i="1"/>
  <c r="M22" i="1"/>
  <c r="L10" i="1"/>
  <c r="J24" i="1"/>
  <c r="K24" i="1"/>
  <c r="I24" i="1"/>
  <c r="J23" i="1"/>
  <c r="K23" i="1"/>
  <c r="I23" i="1"/>
  <c r="K22" i="1"/>
  <c r="J22" i="1"/>
  <c r="I10" i="1"/>
  <c r="N11" i="1"/>
  <c r="H5" i="1"/>
  <c r="O4" i="1"/>
  <c r="N4" i="1"/>
  <c r="M4" i="1"/>
  <c r="O18" i="1"/>
  <c r="N18" i="1"/>
  <c r="M18" i="1"/>
  <c r="N16" i="1"/>
  <c r="N12" i="1"/>
  <c r="N13" i="1"/>
  <c r="N14" i="1"/>
  <c r="N15" i="1"/>
  <c r="N10" i="1"/>
  <c r="M14" i="1"/>
  <c r="M15" i="1"/>
  <c r="M13" i="1"/>
  <c r="M12" i="1"/>
  <c r="M11" i="1"/>
  <c r="M10" i="1"/>
  <c r="L15" i="1"/>
  <c r="L14" i="1"/>
  <c r="L13" i="1"/>
  <c r="L12" i="1"/>
  <c r="L11" i="1"/>
  <c r="J15" i="1"/>
  <c r="K15" i="1"/>
  <c r="J14" i="1"/>
  <c r="K14" i="1"/>
  <c r="I15" i="1"/>
  <c r="I14" i="1"/>
  <c r="I13" i="1"/>
  <c r="J13" i="1"/>
  <c r="K13" i="1"/>
  <c r="J12" i="1"/>
  <c r="K12" i="1"/>
  <c r="J11" i="1"/>
  <c r="K11" i="1"/>
  <c r="J10" i="1"/>
  <c r="K10" i="1"/>
  <c r="I12" i="1"/>
  <c r="I11" i="1"/>
  <c r="M2" i="1"/>
  <c r="K6" i="1"/>
  <c r="J6" i="1"/>
  <c r="J5" i="1"/>
  <c r="I5" i="1"/>
  <c r="H3" i="1"/>
  <c r="I6" i="1"/>
  <c r="I4" i="1"/>
  <c r="H6" i="1"/>
  <c r="H4" i="1"/>
</calcChain>
</file>

<file path=xl/sharedStrings.xml><?xml version="1.0" encoding="utf-8"?>
<sst xmlns="http://schemas.openxmlformats.org/spreadsheetml/2006/main" count="44" uniqueCount="26">
  <si>
    <t>index</t>
  </si>
  <si>
    <t>name</t>
  </si>
  <si>
    <t>age (Standardized)</t>
  </si>
  <si>
    <t>hour (Standardized)</t>
  </si>
  <si>
    <t>Income (Standardized)</t>
  </si>
  <si>
    <t>Jainil</t>
  </si>
  <si>
    <t>Zaid</t>
  </si>
  <si>
    <t>Krishna</t>
  </si>
  <si>
    <t>Palak</t>
  </si>
  <si>
    <t>Ishita</t>
  </si>
  <si>
    <t>Iterasi 1</t>
  </si>
  <si>
    <t>IDX_1</t>
  </si>
  <si>
    <t>IDX_2</t>
  </si>
  <si>
    <t>age</t>
  </si>
  <si>
    <t>hour</t>
  </si>
  <si>
    <t>income</t>
  </si>
  <si>
    <t>SSE_1</t>
  </si>
  <si>
    <t>SSE_2</t>
  </si>
  <si>
    <t>SSE_Combined</t>
  </si>
  <si>
    <t>Cluster 1 &amp; 4 Bergabung</t>
  </si>
  <si>
    <t>Min:</t>
  </si>
  <si>
    <t>Iterasi 2</t>
  </si>
  <si>
    <t>Cluster 2 &amp; 3 &amp; 5 bergabung</t>
  </si>
  <si>
    <t>Cluster 2 &amp; 3 Bergabung</t>
  </si>
  <si>
    <t>Iterasi 3</t>
  </si>
  <si>
    <t>Cluster 1 &amp; 4 &amp; 2 &amp; 3 &amp;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</si>
</sst>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1E38-B249-4D36-A59B-03C884D0CD24}">
  <dimension ref="A1:O34"/>
  <sheetViews>
    <sheetView tabSelected="1" workbookViewId="0">
      <selection activeCell="D16" sqref="D16"/>
    </sheetView>
  </sheetViews>
  <sheetFormatPr defaultRowHeight="15" x14ac:dyDescent="0.25"/>
  <cols>
    <col min="1" max="1" width="6" bestFit="1" customWidth="1"/>
    <col min="2" max="2" width="8.140625" bestFit="1" customWidth="1"/>
    <col min="3" max="3" width="17.85546875" bestFit="1" customWidth="1"/>
    <col min="4" max="4" width="18.8554687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5" x14ac:dyDescent="0.25">
      <c r="A2">
        <v>1</v>
      </c>
      <c r="B2" t="s">
        <v>5</v>
      </c>
      <c r="C2">
        <v>-1.1671568800000001</v>
      </c>
      <c r="D2">
        <v>1.33131636</v>
      </c>
      <c r="E2">
        <v>-1.25591637</v>
      </c>
      <c r="G2" s="1">
        <v>1</v>
      </c>
      <c r="H2" s="1"/>
      <c r="I2" s="1"/>
      <c r="J2" s="1"/>
      <c r="K2" s="1"/>
      <c r="L2" s="1"/>
      <c r="M2">
        <f>MIN(H2:L6)</f>
        <v>0.25735268491299362</v>
      </c>
    </row>
    <row r="3" spans="1:15" x14ac:dyDescent="0.25">
      <c r="A3">
        <v>2</v>
      </c>
      <c r="B3" t="s">
        <v>6</v>
      </c>
      <c r="C3">
        <v>0.84188364999999998</v>
      </c>
      <c r="D3">
        <v>-0.81232863</v>
      </c>
      <c r="E3">
        <v>0.98118466999999998</v>
      </c>
      <c r="G3" s="1">
        <v>2</v>
      </c>
      <c r="H3" s="1">
        <f>SQRT(($C$2-C3)^2 + ($D$2-D3)^2 + ($E$2-E3)^2)</f>
        <v>3.6927061563985646</v>
      </c>
      <c r="I3" s="1"/>
      <c r="J3" s="1"/>
      <c r="K3" s="1"/>
      <c r="L3" s="1"/>
      <c r="M3" s="3" t="s">
        <v>19</v>
      </c>
      <c r="N3" s="3"/>
      <c r="O3" s="3"/>
    </row>
    <row r="4" spans="1:15" x14ac:dyDescent="0.25">
      <c r="A4">
        <v>3</v>
      </c>
      <c r="B4" t="s">
        <v>7</v>
      </c>
      <c r="C4">
        <v>0.60271216000000005</v>
      </c>
      <c r="D4">
        <v>-0.69950520999999999</v>
      </c>
      <c r="E4">
        <v>0.82419511999999995</v>
      </c>
      <c r="G4" s="1">
        <v>3</v>
      </c>
      <c r="H4" s="1">
        <f>SQRT(($C$2-C4)^2 + ($D$2-D4)^2 + ($E$2-E4)^2)</f>
        <v>3.4034594868688841</v>
      </c>
      <c r="I4" s="1">
        <f>SQRT(($C$3-C4)^2 + ($D$3-D4)^2 + ($E$3-E4)^2)</f>
        <v>0.30753511106623088</v>
      </c>
      <c r="J4" s="1"/>
      <c r="K4" s="1"/>
      <c r="L4" s="1"/>
      <c r="M4">
        <f>(C2+C5)/2</f>
        <v>-1.214991175</v>
      </c>
      <c r="N4">
        <f>(D2+D5)/2</f>
        <v>1.21849294</v>
      </c>
      <c r="O4">
        <f>(E2+E5)/2</f>
        <v>-1.2166689850000001</v>
      </c>
    </row>
    <row r="5" spans="1:15" x14ac:dyDescent="0.25">
      <c r="A5">
        <v>4</v>
      </c>
      <c r="B5" t="s">
        <v>8</v>
      </c>
      <c r="C5">
        <v>-1.2628254699999999</v>
      </c>
      <c r="D5">
        <v>1.10566952</v>
      </c>
      <c r="E5">
        <v>-1.1774216</v>
      </c>
      <c r="G5" s="1">
        <v>4</v>
      </c>
      <c r="H5" s="2">
        <f>SQRT(($C$2-C5)^2 + ($D$2-D5)^2 + ($E$2-E5)^2)</f>
        <v>0.25735268491299362</v>
      </c>
      <c r="I5" s="1">
        <f>SQRT(($C$3-C5)^2 + ($D$3-D5)^2 + ($E$3-E5)^2)</f>
        <v>3.5732476001668161</v>
      </c>
      <c r="J5" s="1">
        <f>SQRT(($C$4-C5)^2 + ($D$4-D5)^2 + ($E$4-E5)^2)</f>
        <v>3.2780109744416883</v>
      </c>
      <c r="K5" s="1"/>
      <c r="L5" s="1"/>
    </row>
    <row r="6" spans="1:15" x14ac:dyDescent="0.25">
      <c r="A6">
        <v>5</v>
      </c>
      <c r="B6" t="s">
        <v>9</v>
      </c>
      <c r="C6">
        <v>0.98538654000000003</v>
      </c>
      <c r="D6">
        <v>-0.92515205</v>
      </c>
      <c r="E6">
        <v>0.62795818999999997</v>
      </c>
      <c r="G6" s="1">
        <v>5</v>
      </c>
      <c r="H6" s="1">
        <f>SQRT(($C$2-C6)^2 + ($D$2-D6)^2 + ($E$2-E6)^2)</f>
        <v>3.6433605665825088</v>
      </c>
      <c r="I6" s="1">
        <f>SQRT(($C$3-C6)^2 + ($D$3-D6)^2 + ($E$3-E6)^2)</f>
        <v>0.39760677774912101</v>
      </c>
      <c r="J6" s="1">
        <f>SQRT(($C$4-C6)^2 + ($D$4-D6)^2 + ($E$4-E6)^2)</f>
        <v>0.48565945909268038</v>
      </c>
      <c r="K6" s="1">
        <f>SQRT(($C$5-C6)^2 + ($D$5-D6)^2 + ($E$5-E6)^2)</f>
        <v>3.5267675961460729</v>
      </c>
      <c r="L6" s="1"/>
    </row>
    <row r="8" spans="1:15" x14ac:dyDescent="0.25">
      <c r="G8" t="s">
        <v>10</v>
      </c>
    </row>
    <row r="9" spans="1:15" x14ac:dyDescent="0.25"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4" t="s">
        <v>18</v>
      </c>
      <c r="O9" s="4"/>
    </row>
    <row r="10" spans="1:15" x14ac:dyDescent="0.25">
      <c r="G10" s="1">
        <v>14</v>
      </c>
      <c r="H10" s="1">
        <v>2</v>
      </c>
      <c r="I10" s="1">
        <f>(C2+C5+C3)/3</f>
        <v>-0.52936623333333332</v>
      </c>
      <c r="J10" s="1">
        <f t="shared" ref="J10:K10" si="0">(D2+D5+D3)/3</f>
        <v>0.54155241666666665</v>
      </c>
      <c r="K10" s="1">
        <f t="shared" si="0"/>
        <v>-0.48405110000000007</v>
      </c>
      <c r="L10" s="1">
        <f>((I10-C2)^2+(J10-D2)^2+(K10-E2)^2)+((I10-C5)^2+(J10-D5)^2+(K10-E5)^2)</f>
        <v>2.9632331985921638</v>
      </c>
      <c r="M10" s="1">
        <f>(I10-C3)^2+(J10-D3)^2+(K10-E3)^2</f>
        <v>5.8602359927524024</v>
      </c>
      <c r="N10" s="4">
        <f>L10+M10</f>
        <v>8.8234691913445662</v>
      </c>
      <c r="O10" s="4"/>
    </row>
    <row r="11" spans="1:15" x14ac:dyDescent="0.25">
      <c r="G11" s="1">
        <v>14</v>
      </c>
      <c r="H11" s="1">
        <v>3</v>
      </c>
      <c r="I11" s="1">
        <f>(C2+C5+C4)/3</f>
        <v>-0.60909006333333326</v>
      </c>
      <c r="J11" s="1">
        <f t="shared" ref="J11:K11" si="1">(D2+D5+D4)/3</f>
        <v>0.57916022333333339</v>
      </c>
      <c r="K11" s="1">
        <f t="shared" si="1"/>
        <v>-0.53638095000000008</v>
      </c>
      <c r="L11" s="1">
        <f>((I11-C2)^2+(J11-D2)^2+(K11-E2)^2)+((I11-C5)^2+(J11-D5)^2+(K11-E5)^2)</f>
        <v>2.5104237827828508</v>
      </c>
      <c r="M11" s="1">
        <f>(I11-C4)^2+(J11-D4)^2+(K11-E4)^2</f>
        <v>4.9546171611337755</v>
      </c>
      <c r="N11" s="4">
        <f t="shared" ref="N11:N15" si="2">L11+M11</f>
        <v>7.4650409439166268</v>
      </c>
      <c r="O11" s="4"/>
    </row>
    <row r="12" spans="1:15" x14ac:dyDescent="0.25">
      <c r="G12" s="1">
        <v>14</v>
      </c>
      <c r="H12" s="1">
        <v>5</v>
      </c>
      <c r="I12" s="1">
        <f>(C2+C5+C6)/3</f>
        <v>-0.48153193666666666</v>
      </c>
      <c r="J12" s="1">
        <f t="shared" ref="J12:K12" si="3">(D2+D5+D6)/3</f>
        <v>0.50394461000000002</v>
      </c>
      <c r="K12" s="1">
        <f t="shared" si="3"/>
        <v>-0.60179326000000011</v>
      </c>
      <c r="L12" s="1">
        <f>((I12-C2)^2+(J12-D2)^2+(K12-E2)^2)+((I12-C5)^2+(J12-D5)^2+(K12-E5)^2)</f>
        <v>2.8863430570091189</v>
      </c>
      <c r="M12" s="1">
        <f>(I12-C6)^2+(J12-D6)^2+(K12-E6)^2</f>
        <v>5.7064557095863133</v>
      </c>
      <c r="N12" s="4">
        <f t="shared" si="2"/>
        <v>8.5927987665954326</v>
      </c>
      <c r="O12" s="4"/>
    </row>
    <row r="13" spans="1:15" x14ac:dyDescent="0.25">
      <c r="G13" s="2">
        <v>2</v>
      </c>
      <c r="H13" s="2">
        <v>3</v>
      </c>
      <c r="I13" s="2">
        <f>(C3+C4)/2</f>
        <v>0.72229790500000002</v>
      </c>
      <c r="J13" s="2">
        <f t="shared" ref="J13:K13" si="4">(D3+D4)/2</f>
        <v>-0.75591691999999999</v>
      </c>
      <c r="K13" s="2">
        <f t="shared" si="4"/>
        <v>0.90268989499999996</v>
      </c>
      <c r="L13" s="2">
        <f>(I13-C3)^2+(J13-D3)^2+(K13-E3)^2</f>
        <v>2.3644461134629743E-2</v>
      </c>
      <c r="M13" s="2">
        <f>(I13-C4)^2+(J13-D4)^2+(K13-E4)^2</f>
        <v>2.3644461134629743E-2</v>
      </c>
      <c r="N13" s="5">
        <f t="shared" si="2"/>
        <v>4.7288922269259487E-2</v>
      </c>
      <c r="O13" s="5"/>
    </row>
    <row r="14" spans="1:15" x14ac:dyDescent="0.25">
      <c r="G14" s="1">
        <v>2</v>
      </c>
      <c r="H14" s="1">
        <v>5</v>
      </c>
      <c r="I14" s="1">
        <f>(C3+C6)/2</f>
        <v>0.91363509500000006</v>
      </c>
      <c r="J14" s="1">
        <f t="shared" ref="J14:K14" si="5">(D3+D6)/2</f>
        <v>-0.86874034</v>
      </c>
      <c r="K14" s="1">
        <f t="shared" si="5"/>
        <v>0.80457142999999998</v>
      </c>
      <c r="L14" s="1">
        <f>(I14-C3)^2+(J14-D3)^2+(K14-E3)^2</f>
        <v>3.9522787428009742E-2</v>
      </c>
      <c r="M14" s="1">
        <f>(I14-C6)^2+(J14-D6)^2+(K14-E6)^2</f>
        <v>3.9522787428009729E-2</v>
      </c>
      <c r="N14" s="4">
        <f t="shared" si="2"/>
        <v>7.9045574856019471E-2</v>
      </c>
      <c r="O14" s="4"/>
    </row>
    <row r="15" spans="1:15" x14ac:dyDescent="0.25">
      <c r="G15" s="1">
        <v>3</v>
      </c>
      <c r="H15" s="1">
        <v>5</v>
      </c>
      <c r="I15" s="1">
        <f>(C4+C6)/2</f>
        <v>0.7940493500000001</v>
      </c>
      <c r="J15" s="1">
        <f t="shared" ref="J15:K15" si="6">(D4+D6)/2</f>
        <v>-0.81232863</v>
      </c>
      <c r="K15" s="1">
        <f t="shared" si="6"/>
        <v>0.72607665499999996</v>
      </c>
      <c r="L15" s="1">
        <f>(I15-C4)^2+(J15-D4)^2+(K15-E4)^2</f>
        <v>5.8966277551548742E-2</v>
      </c>
      <c r="M15" s="1">
        <f>(I15-C6)^2+(J15-D6)^2+(K15-E6)^2</f>
        <v>5.89662775515487E-2</v>
      </c>
      <c r="N15" s="4">
        <f t="shared" si="2"/>
        <v>0.11793255510309744</v>
      </c>
      <c r="O15" s="4"/>
    </row>
    <row r="16" spans="1:15" x14ac:dyDescent="0.25">
      <c r="M16" t="s">
        <v>20</v>
      </c>
      <c r="N16">
        <f>MIN(N10:N15)</f>
        <v>4.7288922269259487E-2</v>
      </c>
    </row>
    <row r="17" spans="7:15" x14ac:dyDescent="0.25">
      <c r="M17" s="3" t="s">
        <v>23</v>
      </c>
      <c r="N17" s="3"/>
      <c r="O17" s="3"/>
    </row>
    <row r="18" spans="7:15" x14ac:dyDescent="0.25">
      <c r="M18">
        <f>I13</f>
        <v>0.72229790500000002</v>
      </c>
      <c r="N18">
        <f>J13</f>
        <v>-0.75591691999999999</v>
      </c>
      <c r="O18">
        <f>K13</f>
        <v>0.90268989499999996</v>
      </c>
    </row>
    <row r="20" spans="7:15" x14ac:dyDescent="0.25">
      <c r="G20" t="s">
        <v>21</v>
      </c>
    </row>
    <row r="21" spans="7:15" x14ac:dyDescent="0.25"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4" t="s">
        <v>18</v>
      </c>
      <c r="O21" s="4"/>
    </row>
    <row r="22" spans="7:15" x14ac:dyDescent="0.25">
      <c r="G22" s="1">
        <v>14</v>
      </c>
      <c r="H22" s="1">
        <v>23</v>
      </c>
      <c r="I22" s="1">
        <f>(C2+C5+C3+C4)/4</f>
        <v>-0.24634663499999998</v>
      </c>
      <c r="J22" s="1">
        <f>(D2+D5+D3+D4)/4</f>
        <v>0.23128800999999996</v>
      </c>
      <c r="K22" s="1">
        <f>(E2+E5+E3+E4)/4</f>
        <v>-0.15698954500000006</v>
      </c>
      <c r="L22" s="1">
        <f>((I22-C2)^2+(J22-D2)^2+(K22-E2)^2)+((I22-C5)^2+(J22-D5)^2+(K22-E5)^2)</f>
        <v>6.1046478707096234</v>
      </c>
      <c r="M22" s="1">
        <f>((I22-C3)^2+(J22-D3)^2+(K22-E3)^2)+((I22-C4)^2+(J22-D4)^2+(K22-E4)^2)</f>
        <v>6.1188215907629191</v>
      </c>
      <c r="N22" s="4">
        <f>L22+M22</f>
        <v>12.223469461472543</v>
      </c>
      <c r="O22" s="4"/>
    </row>
    <row r="23" spans="7:15" x14ac:dyDescent="0.25">
      <c r="G23" s="1">
        <v>14</v>
      </c>
      <c r="H23" s="1">
        <v>5</v>
      </c>
      <c r="I23" s="1">
        <f>(C2+C5+C6)/3</f>
        <v>-0.48153193666666666</v>
      </c>
      <c r="J23" s="1">
        <f t="shared" ref="J23:K23" si="7">(D2+D5+D6)/3</f>
        <v>0.50394461000000002</v>
      </c>
      <c r="K23" s="1">
        <f t="shared" si="7"/>
        <v>-0.60179326000000011</v>
      </c>
      <c r="L23" s="1">
        <f>((I23-C2)^2+(J23-D2)^2+(K23-E2)^2)+((I23-C5)^2+(J23-D5)^2+(K23-E5)^2)</f>
        <v>2.8863430570091189</v>
      </c>
      <c r="M23" s="1">
        <f>((I23-C6)^2+(J23-D6)^2+(K23-E6)^2)</f>
        <v>5.7064557095863133</v>
      </c>
      <c r="N23" s="4">
        <f t="shared" ref="N23:N24" si="8">L23+M23</f>
        <v>8.5927987665954326</v>
      </c>
      <c r="O23" s="4"/>
    </row>
    <row r="24" spans="7:15" x14ac:dyDescent="0.25">
      <c r="G24" s="2">
        <v>23</v>
      </c>
      <c r="H24" s="2">
        <v>5</v>
      </c>
      <c r="I24" s="2">
        <f>(C6+C3+C4)/3</f>
        <v>0.80999411666666676</v>
      </c>
      <c r="J24" s="2">
        <f t="shared" ref="J24:K24" si="9">(D6+D3+D4)/3</f>
        <v>-0.81232863</v>
      </c>
      <c r="K24" s="2">
        <f t="shared" si="9"/>
        <v>0.81111266000000004</v>
      </c>
      <c r="L24" s="2">
        <f>((I24-C3)^2+(J24-D3)^2+(K24-E3)^2)+((I24-C4)^2+(J24-D4)^2+(K24-E4)^2)</f>
        <v>8.5807515341367754E-2</v>
      </c>
      <c r="M24" s="2">
        <f>((I24-C6)^2+(J24-D6)^2+(K24-E6)^2)</f>
        <v>7.7037186144216507E-2</v>
      </c>
      <c r="N24" s="5">
        <f t="shared" si="8"/>
        <v>0.16284470148558428</v>
      </c>
      <c r="O24" s="5"/>
    </row>
    <row r="25" spans="7:15" x14ac:dyDescent="0.25">
      <c r="M25" t="s">
        <v>20</v>
      </c>
      <c r="N25">
        <f>MIN(N22:O24)</f>
        <v>0.16284470148558428</v>
      </c>
    </row>
    <row r="26" spans="7:15" x14ac:dyDescent="0.25">
      <c r="M26" s="3" t="s">
        <v>22</v>
      </c>
      <c r="N26" s="3"/>
      <c r="O26" s="3"/>
    </row>
    <row r="27" spans="7:15" x14ac:dyDescent="0.25">
      <c r="M27">
        <f>I24</f>
        <v>0.80999411666666676</v>
      </c>
      <c r="N27">
        <f>J24</f>
        <v>-0.81232863</v>
      </c>
      <c r="O27">
        <f>K24</f>
        <v>0.81111266000000004</v>
      </c>
    </row>
    <row r="29" spans="7:15" x14ac:dyDescent="0.25">
      <c r="G29" t="s">
        <v>24</v>
      </c>
    </row>
    <row r="30" spans="7:15" x14ac:dyDescent="0.25">
      <c r="G30" s="1" t="s">
        <v>11</v>
      </c>
      <c r="H30" s="1" t="s">
        <v>12</v>
      </c>
      <c r="I30" s="1" t="s">
        <v>13</v>
      </c>
      <c r="J30" s="1" t="s">
        <v>14</v>
      </c>
      <c r="K30" s="1" t="s">
        <v>15</v>
      </c>
      <c r="L30" s="1" t="s">
        <v>16</v>
      </c>
      <c r="M30" s="1" t="s">
        <v>17</v>
      </c>
      <c r="N30" s="4" t="s">
        <v>18</v>
      </c>
      <c r="O30" s="4"/>
    </row>
    <row r="31" spans="7:15" x14ac:dyDescent="0.25">
      <c r="G31" s="2">
        <v>14</v>
      </c>
      <c r="H31" s="2">
        <v>235</v>
      </c>
      <c r="I31" s="2">
        <f>(C6+C2+C5+C3+C4)/5</f>
        <v>0</v>
      </c>
      <c r="J31" s="2">
        <f>(D6+D2+D5+D3+D4)/5</f>
        <v>-1.9999999878450579E-9</v>
      </c>
      <c r="K31" s="2">
        <f>(E6+E2+E5+E3+E4)/5</f>
        <v>1.9999999878450579E-9</v>
      </c>
      <c r="L31" s="2">
        <f>((I31-C2)^2+(J31-D2)^2+(K31-E2)^2)+((I31-C5)^2+(J31-D5)^2+(K31-E5)^2)</f>
        <v>8.9155392601345653</v>
      </c>
      <c r="M31" s="2">
        <f>((I31-C3)^2+(J31-D3)^2+(K31-E3)^2)+((I31-C4)^2+(J31-D4)^2+(K31-E4)^2)+((I31-C6)^2+(J31-D6)^2+(K31-E6)^2)</f>
        <v>6.0844607400979882</v>
      </c>
      <c r="N31" s="6">
        <f>L31+M31</f>
        <v>15.000000000232554</v>
      </c>
      <c r="O31" s="7"/>
    </row>
    <row r="32" spans="7:15" x14ac:dyDescent="0.25">
      <c r="M32" t="s">
        <v>20</v>
      </c>
      <c r="N32">
        <f>MIN(N31)</f>
        <v>15.000000000232554</v>
      </c>
    </row>
    <row r="33" spans="13:15" x14ac:dyDescent="0.25">
      <c r="M33" s="3" t="s">
        <v>25</v>
      </c>
      <c r="N33" s="3"/>
      <c r="O33" s="3"/>
    </row>
    <row r="34" spans="13:15" x14ac:dyDescent="0.25">
      <c r="M34">
        <f>I31</f>
        <v>0</v>
      </c>
      <c r="N34">
        <f>J31</f>
        <v>-1.9999999878450579E-9</v>
      </c>
      <c r="O34">
        <f>K31</f>
        <v>1.9999999878450579E-9</v>
      </c>
    </row>
  </sheetData>
  <mergeCells count="17">
    <mergeCell ref="N31:O31"/>
    <mergeCell ref="M33:O33"/>
    <mergeCell ref="N21:O21"/>
    <mergeCell ref="N22:O22"/>
    <mergeCell ref="N23:O23"/>
    <mergeCell ref="N24:O24"/>
    <mergeCell ref="N30:O30"/>
    <mergeCell ref="M26:O26"/>
    <mergeCell ref="M3:O3"/>
    <mergeCell ref="N9:O9"/>
    <mergeCell ref="M17:O17"/>
    <mergeCell ref="N10:O10"/>
    <mergeCell ref="N11:O11"/>
    <mergeCell ref="N12:O12"/>
    <mergeCell ref="N13:O13"/>
    <mergeCell ref="N14:O14"/>
    <mergeCell ref="N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Cahya Wijaya</dc:creator>
  <cp:lastModifiedBy>Darren Cahya Wijaya</cp:lastModifiedBy>
  <dcterms:created xsi:type="dcterms:W3CDTF">2025-04-27T13:25:24Z</dcterms:created>
  <dcterms:modified xsi:type="dcterms:W3CDTF">2025-04-27T18:16:36Z</dcterms:modified>
</cp:coreProperties>
</file>