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tfr\OneDrive\Pulpit\TIMES_STUDENTS_FULL\SuppXLS\"/>
    </mc:Choice>
  </mc:AlternateContent>
  <xr:revisionPtr revIDLastSave="0" documentId="13_ncr:1_{9E993D22-29F2-4CB1-A405-AA6049A9820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E8" i="1" s="1"/>
  <c r="O8" i="1"/>
  <c r="E9" i="1" s="1"/>
  <c r="N8" i="1"/>
  <c r="N7" i="1"/>
  <c r="M9" i="1"/>
  <c r="M10" i="1"/>
  <c r="M5" i="1"/>
  <c r="M7" i="1"/>
  <c r="M8" i="1"/>
  <c r="M6" i="1"/>
  <c r="E7" i="1" s="1"/>
  <c r="M11" i="1" l="1"/>
  <c r="E13" i="1" s="1"/>
  <c r="N6" i="1"/>
  <c r="O6" i="1" s="1"/>
</calcChain>
</file>

<file path=xl/sharedStrings.xml><?xml version="1.0" encoding="utf-8"?>
<sst xmlns="http://schemas.openxmlformats.org/spreadsheetml/2006/main" count="160" uniqueCount="47">
  <si>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</si>
  <si>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</si>
  <si>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</si>
  <si>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</si>
  <si>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</si>
  <si>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</si>
  <si>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</si>
  <si>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</si>
  <si>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</si>
  <si>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</si>
  <si>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</si>
  <si>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</si>
  <si>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</si>
  <si>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</si>
  <si>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</si>
  <si>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</si>
  <si>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</si>
  <si>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</si>
  <si>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</si>
  <si>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</si>
  <si>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</si>
  <si>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</si>
  <si>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\I:</t>
  </si>
  <si>
    <t>Ograniczenia górne i FX dla 2030</t>
  </si>
  <si>
    <t>Ograniczenie mocy całkowitej w roku 2040</t>
  </si>
  <si>
    <t>Ograniczenia podaży kokosa</t>
  </si>
  <si>
    <t>ACT_BND</t>
  </si>
  <si>
    <t>IMP_COCONUT</t>
  </si>
  <si>
    <t>PJ/rok</t>
  </si>
  <si>
    <t>MIN_CANOLA</t>
  </si>
  <si>
    <t>COST</t>
  </si>
  <si>
    <t>IMP</t>
  </si>
  <si>
    <t>zł/GJ</t>
  </si>
  <si>
    <t>Prognoza ceny paliwa</t>
  </si>
  <si>
    <t>Cset_CN</t>
  </si>
  <si>
    <t>Commodity Set: Commodity Name</t>
  </si>
  <si>
    <t>CANOLA</t>
  </si>
  <si>
    <t>COCONUT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</si>
  <si>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</si>
  <si>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</si>
  <si>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</si>
  <si>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</si>
  <si>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</si>
  <si>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</si>
  <si>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Other_Indexes</t>
  </si>
  <si>
    <t>Other Indexes</t>
  </si>
  <si>
    <t>NCAP_START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</si>
</sst>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Te\x\t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1" fillId="0" borderId="0" xfId="0" applyFont="1" applyAlignment="1">
      <alignment horizontal="center"/>
    </xf>
    <xf numFmtId="2" fontId="2" fillId="5" borderId="0" xfId="1" applyNumberFormat="1" applyFont="1" applyFill="1" applyAlignment="1">
      <alignment vertical="center"/>
    </xf>
    <xf numFmtId="0" fontId="2" fillId="5" borderId="0" xfId="1" applyFont="1" applyFill="1" applyAlignment="1">
      <alignment vertical="center"/>
    </xf>
    <xf numFmtId="2" fontId="2" fillId="4" borderId="0" xfId="1" applyNumberFormat="1" applyFont="1" applyFill="1" applyAlignment="1">
      <alignment vertical="center"/>
    </xf>
    <xf numFmtId="0" fontId="2" fillId="4" borderId="0" xfId="1" applyFont="1" applyFill="1" applyAlignment="1">
      <alignment vertical="center"/>
    </xf>
    <xf numFmtId="0" fontId="2" fillId="6" borderId="4" xfId="1" applyFont="1" applyFill="1" applyBorder="1" applyAlignment="1">
      <alignment vertical="center"/>
    </xf>
    <xf numFmtId="2" fontId="2" fillId="6" borderId="4" xfId="1" applyNumberFormat="1" applyFont="1" applyFill="1" applyBorder="1" applyAlignment="1">
      <alignment vertical="center"/>
    </xf>
    <xf numFmtId="0" fontId="2" fillId="6" borderId="4" xfId="1" applyFont="1" applyFill="1" applyBorder="1" applyAlignment="1">
      <alignment vertical="center"/>
    </xf>
    <xf numFmtId="0" fontId="2" fillId="6" borderId="0" xfId="0" applyFont="1" applyFill="1" applyBorder="1"/>
    <xf numFmtId="0" fontId="2" fillId="4" borderId="0" xfId="0" applyFont="1" applyFill="1" applyBorder="1"/>
    <xf numFmtId="168" fontId="2" fillId="3" borderId="2" xfId="1" applyNumberFormat="1" applyFont="1" applyFill="1" applyBorder="1" applyAlignment="1">
      <alignment horizontal="center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0" fontId="2" fillId="4" borderId="0" xfId="1" applyFont="1" applyFill="1" applyAlignment="1">
      <alignment vertical="center"/>
    </xf>
    <xf numFmtId="0" fontId="2" fillId="6" borderId="4" xfId="1" applyFont="1" applyFill="1" applyBorder="1" applyAlignment="1">
      <alignment vertical="center"/>
    </xf>
    <xf numFmtId="168" fontId="2" fillId="3" borderId="2" xfId="1" applyNumberFormat="1" applyFont="1" applyFill="1" applyBorder="1" applyAlignment="1">
      <alignment horizontal="center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0" fontId="2" fillId="5" borderId="0" xfId="1" applyFont="1" applyFill="1" applyAlignment="1">
      <alignment vertical="center"/>
    </xf>
    <xf numFmtId="0" fontId="2" fillId="4" borderId="0" xfId="1" applyFont="1" applyFill="1" applyAlignment="1">
      <alignment vertical="center"/>
    </xf>
  </cellXfs>
  <cellStyles count="2">
    <cellStyle name="Normalny" xfId="0" builtinId="0"/>
    <cellStyle name="Normalny 2" xfId="1" xr:uid="{BF4F5628-973B-4BD1-9D26-AFC82752D6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0"/>
  <sheetViews>
    <sheetView tabSelected="1" topLeftCell="A38" zoomScale="132" zoomScaleNormal="132" workbookViewId="0">
      <selection activeCell="F57" sqref="F57"/>
    </sheetView>
  </sheetViews>
  <sheetFormatPr defaultRowHeight="12.75" x14ac:dyDescent="0.35"/>
  <cols>
    <col min="1" max="1" width="3.53125" customWidth="1"/>
    <col min="2" max="2" width="10.46484375" bestFit="1" customWidth="1"/>
    <col min="3" max="3" width="14.1328125" customWidth="1"/>
    <col min="4" max="4" width="13.53125" customWidth="1"/>
    <col min="5" max="5" width="11.86328125" customWidth="1"/>
    <col min="6" max="8" width="30" customWidth="1"/>
    <col min="9" max="10" width="2.19921875" customWidth="1"/>
    <col min="11" max="11" width="12.46484375" customWidth="1"/>
  </cols>
  <sheetData>
    <row r="2" spans="2:15" ht="18.75" customHeight="1" thickBot="1" x14ac:dyDescent="0.45">
      <c r="B2" s="6" t="s">
        <v>0</v>
      </c>
      <c r="C2" s="6"/>
      <c r="D2" s="6"/>
      <c r="E2" s="6"/>
      <c r="F2" s="6"/>
      <c r="G2" s="6"/>
      <c r="H2" s="6"/>
    </row>
    <row r="3" spans="2:15" ht="13.5" thickBot="1" x14ac:dyDescent="0.4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6" t="s">
        <v>44</v>
      </c>
      <c r="H3" s="22" t="s">
        <v>34</v>
      </c>
      <c r="K3" s="11" t="s">
        <v>17</v>
      </c>
      <c r="L3" s="11"/>
      <c r="M3" s="11"/>
      <c r="N3" s="3">
        <v>0.8</v>
      </c>
      <c r="O3" s="3">
        <v>1.2</v>
      </c>
    </row>
    <row r="4" spans="2:15" ht="25.9" thickBot="1" x14ac:dyDescent="0.4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G4" s="25" t="s">
        <v>45</v>
      </c>
      <c r="H4" s="21" t="s">
        <v>35</v>
      </c>
      <c r="K4" s="2" t="s">
        <v>14</v>
      </c>
      <c r="L4" s="2" t="s">
        <v>15</v>
      </c>
      <c r="M4" s="2" t="s">
        <v>16</v>
      </c>
      <c r="N4" s="1" t="s">
        <v>18</v>
      </c>
      <c r="O4" s="1" t="s">
        <v>21</v>
      </c>
    </row>
    <row r="5" spans="2:15" ht="18.75" customHeight="1" x14ac:dyDescent="0.35">
      <c r="B5" s="10" t="s">
        <v>20</v>
      </c>
      <c r="C5" s="10" t="s">
        <v>23</v>
      </c>
      <c r="D5" s="10"/>
      <c r="E5" s="10"/>
      <c r="F5" s="10"/>
      <c r="G5" s="19"/>
      <c r="H5" s="19"/>
      <c r="K5">
        <v>0</v>
      </c>
      <c r="L5">
        <v>300</v>
      </c>
      <c r="M5">
        <f>K5*L5/1000</f>
        <v>0</v>
      </c>
    </row>
    <row r="6" spans="2:15" ht="18.75" customHeight="1" x14ac:dyDescent="0.35">
      <c r="B6" s="4" t="s">
        <v>6</v>
      </c>
      <c r="C6" s="4" t="s">
        <v>7</v>
      </c>
      <c r="D6" s="4">
        <v>2025</v>
      </c>
      <c r="E6" s="4">
        <v>0</v>
      </c>
      <c r="F6" s="4" t="s">
        <v>13</v>
      </c>
      <c r="G6" s="4"/>
      <c r="H6" s="4"/>
      <c r="K6">
        <v>10</v>
      </c>
      <c r="L6">
        <v>300</v>
      </c>
      <c r="M6">
        <f>K6*L6/1000</f>
        <v>3</v>
      </c>
      <c r="N6">
        <f>M6</f>
        <v>3</v>
      </c>
      <c r="O6">
        <f>N6</f>
        <v>3</v>
      </c>
    </row>
    <row r="7" spans="2:15" ht="18.75" customHeight="1" x14ac:dyDescent="0.35">
      <c r="B7" s="4" t="s">
        <v>6</v>
      </c>
      <c r="C7" s="5" t="s">
        <v>7</v>
      </c>
      <c r="D7" s="5">
        <v>2030</v>
      </c>
      <c r="E7" s="5">
        <f>M6</f>
        <v>3</v>
      </c>
      <c r="F7" s="5" t="s">
        <v>13</v>
      </c>
      <c r="G7" s="5"/>
      <c r="H7" s="5"/>
      <c r="K7">
        <v>26</v>
      </c>
      <c r="L7">
        <v>300</v>
      </c>
      <c r="M7">
        <f t="shared" ref="M7:M10" si="0">K7*L7/1000</f>
        <v>7.8</v>
      </c>
      <c r="N7">
        <f>INT($K7*N$3)*$L7/1000</f>
        <v>6</v>
      </c>
      <c r="O7">
        <f>INT($K7*O$3)*$L7/1000</f>
        <v>9.3000000000000007</v>
      </c>
    </row>
    <row r="8" spans="2:15" ht="18.75" customHeight="1" x14ac:dyDescent="0.35">
      <c r="B8" s="4" t="s">
        <v>6</v>
      </c>
      <c r="C8" s="4" t="s">
        <v>7</v>
      </c>
      <c r="D8" s="4">
        <v>2035</v>
      </c>
      <c r="E8" s="4">
        <f>O7</f>
        <v>9.3000000000000007</v>
      </c>
      <c r="F8" s="4" t="s">
        <v>13</v>
      </c>
      <c r="G8" s="4"/>
      <c r="H8" s="4"/>
      <c r="K8">
        <v>40</v>
      </c>
      <c r="L8">
        <v>300</v>
      </c>
      <c r="M8">
        <f t="shared" si="0"/>
        <v>12</v>
      </c>
      <c r="N8">
        <f>INT($K8*N$3)*$L8/1000</f>
        <v>9.6</v>
      </c>
      <c r="O8">
        <f>INT($K8*O$3)*$L8/1000</f>
        <v>14.4</v>
      </c>
    </row>
    <row r="9" spans="2:15" ht="18.75" customHeight="1" x14ac:dyDescent="0.35">
      <c r="B9" s="5" t="s">
        <v>6</v>
      </c>
      <c r="C9" s="5" t="s">
        <v>7</v>
      </c>
      <c r="D9" s="5">
        <v>2040</v>
      </c>
      <c r="E9" s="5">
        <f>O8</f>
        <v>14.4</v>
      </c>
      <c r="F9" s="5" t="s">
        <v>13</v>
      </c>
      <c r="G9" s="5"/>
      <c r="H9" s="5"/>
      <c r="K9">
        <v>0</v>
      </c>
      <c r="L9">
        <v>300</v>
      </c>
      <c r="M9">
        <f t="shared" si="0"/>
        <v>0</v>
      </c>
    </row>
    <row r="10" spans="2:15" ht="18.75" customHeight="1" x14ac:dyDescent="0.35">
      <c r="B10" s="4" t="s">
        <v>6</v>
      </c>
      <c r="C10" s="4" t="s">
        <v>7</v>
      </c>
      <c r="D10" s="4">
        <v>2045</v>
      </c>
      <c r="E10" s="4">
        <v>0</v>
      </c>
      <c r="F10" s="4" t="s">
        <v>13</v>
      </c>
      <c r="G10" s="4"/>
      <c r="H10" s="4"/>
      <c r="K10">
        <v>0</v>
      </c>
      <c r="L10">
        <v>300</v>
      </c>
      <c r="M10">
        <f t="shared" si="0"/>
        <v>0</v>
      </c>
    </row>
    <row r="11" spans="2:15" ht="18.75" customHeight="1" x14ac:dyDescent="0.35">
      <c r="B11" s="5" t="s">
        <v>6</v>
      </c>
      <c r="C11" s="5" t="s">
        <v>7</v>
      </c>
      <c r="D11" s="5">
        <v>2050</v>
      </c>
      <c r="E11" s="5">
        <v>0</v>
      </c>
      <c r="F11" s="5" t="s">
        <v>13</v>
      </c>
      <c r="G11" s="5"/>
      <c r="H11" s="5"/>
      <c r="K11" s="1" t="s">
        <v>19</v>
      </c>
      <c r="M11">
        <f>SUM(M5:M10)</f>
        <v>22.8</v>
      </c>
    </row>
    <row r="12" spans="2:15" ht="18.75" customHeight="1" x14ac:dyDescent="0.35">
      <c r="B12" s="10" t="s">
        <v>22</v>
      </c>
      <c r="C12" s="10" t="s">
        <v>24</v>
      </c>
      <c r="D12" s="10"/>
      <c r="E12" s="10"/>
      <c r="F12" s="10"/>
      <c r="G12" s="19"/>
      <c r="H12" s="19"/>
    </row>
    <row r="13" spans="2:15" ht="13.15" thickBot="1" x14ac:dyDescent="0.4">
      <c r="B13" s="9" t="s">
        <v>6</v>
      </c>
      <c r="C13" s="9" t="s">
        <v>12</v>
      </c>
      <c r="D13" s="9">
        <v>2040</v>
      </c>
      <c r="E13" s="9">
        <f>M11</f>
        <v>22.8</v>
      </c>
      <c r="F13" s="9" t="s">
        <v>13</v>
      </c>
      <c r="G13" s="20"/>
      <c r="H13" s="20"/>
    </row>
    <row r="14" spans="2:15" x14ac:dyDescent="0.35">
      <c r="B14" s="10" t="s">
        <v>20</v>
      </c>
      <c r="C14" s="10" t="s">
        <v>25</v>
      </c>
      <c r="D14" s="10"/>
      <c r="E14" s="10" t="s">
        <v>28</v>
      </c>
      <c r="F14" s="10"/>
      <c r="G14" s="19"/>
      <c r="H14" s="19"/>
    </row>
    <row r="15" spans="2:15" x14ac:dyDescent="0.35">
      <c r="B15" t="s">
        <v>6</v>
      </c>
      <c r="C15" t="s">
        <v>26</v>
      </c>
      <c r="D15">
        <v>2020</v>
      </c>
      <c r="E15">
        <v>10</v>
      </c>
      <c r="F15" t="s">
        <v>27</v>
      </c>
    </row>
    <row r="16" spans="2:15" x14ac:dyDescent="0.35">
      <c r="B16" t="s">
        <v>6</v>
      </c>
      <c r="C16" t="s">
        <v>26</v>
      </c>
      <c r="D16" s="4">
        <v>2025</v>
      </c>
      <c r="E16">
        <v>20</v>
      </c>
      <c r="F16" t="s">
        <v>27</v>
      </c>
    </row>
    <row r="17" spans="2:9" x14ac:dyDescent="0.35">
      <c r="B17" t="s">
        <v>6</v>
      </c>
      <c r="C17" t="s">
        <v>26</v>
      </c>
      <c r="D17" s="5">
        <v>2030</v>
      </c>
      <c r="E17">
        <v>30</v>
      </c>
      <c r="F17" t="s">
        <v>27</v>
      </c>
    </row>
    <row r="18" spans="2:9" x14ac:dyDescent="0.35">
      <c r="B18" t="s">
        <v>6</v>
      </c>
      <c r="C18" t="s">
        <v>26</v>
      </c>
      <c r="D18" s="4">
        <v>2035</v>
      </c>
      <c r="E18">
        <v>40</v>
      </c>
      <c r="F18" t="s">
        <v>27</v>
      </c>
    </row>
    <row r="19" spans="2:9" x14ac:dyDescent="0.35">
      <c r="B19" t="s">
        <v>6</v>
      </c>
      <c r="C19" t="s">
        <v>26</v>
      </c>
      <c r="D19" s="5">
        <v>2040</v>
      </c>
      <c r="E19">
        <v>50</v>
      </c>
      <c r="F19" t="s">
        <v>27</v>
      </c>
    </row>
    <row r="20" spans="2:9" x14ac:dyDescent="0.35">
      <c r="B20" t="s">
        <v>6</v>
      </c>
      <c r="C20" t="s">
        <v>26</v>
      </c>
      <c r="D20" s="4">
        <v>2045</v>
      </c>
      <c r="E20">
        <v>60</v>
      </c>
      <c r="F20" t="s">
        <v>27</v>
      </c>
    </row>
    <row r="21" spans="2:9" x14ac:dyDescent="0.35">
      <c r="B21" t="s">
        <v>6</v>
      </c>
      <c r="C21" t="s">
        <v>26</v>
      </c>
      <c r="D21" s="5">
        <v>2050</v>
      </c>
      <c r="E21">
        <v>70</v>
      </c>
      <c r="F21" t="s">
        <v>27</v>
      </c>
    </row>
    <row r="22" spans="2:9" x14ac:dyDescent="0.35">
      <c r="B22" s="10" t="s">
        <v>20</v>
      </c>
      <c r="C22" s="10" t="s">
        <v>25</v>
      </c>
      <c r="D22" s="10"/>
      <c r="E22" s="10" t="s">
        <v>28</v>
      </c>
      <c r="F22" s="10"/>
      <c r="G22" s="19"/>
      <c r="H22" s="19"/>
    </row>
    <row r="23" spans="2:9" x14ac:dyDescent="0.35">
      <c r="B23" t="s">
        <v>6</v>
      </c>
      <c r="C23" t="s">
        <v>26</v>
      </c>
      <c r="D23">
        <v>2020</v>
      </c>
      <c r="E23">
        <v>10</v>
      </c>
      <c r="F23" t="s">
        <v>29</v>
      </c>
    </row>
    <row r="24" spans="2:9" x14ac:dyDescent="0.35">
      <c r="B24" t="s">
        <v>6</v>
      </c>
      <c r="C24" t="s">
        <v>26</v>
      </c>
      <c r="D24" s="4">
        <v>2025</v>
      </c>
      <c r="E24">
        <v>20</v>
      </c>
      <c r="F24" t="s">
        <v>29</v>
      </c>
    </row>
    <row r="25" spans="2:9" x14ac:dyDescent="0.35">
      <c r="B25" t="s">
        <v>6</v>
      </c>
      <c r="C25" t="s">
        <v>26</v>
      </c>
      <c r="D25" s="5">
        <v>2030</v>
      </c>
      <c r="E25">
        <v>30</v>
      </c>
      <c r="F25" t="s">
        <v>29</v>
      </c>
    </row>
    <row r="26" spans="2:9" x14ac:dyDescent="0.35">
      <c r="B26" t="s">
        <v>6</v>
      </c>
      <c r="C26" t="s">
        <v>26</v>
      </c>
      <c r="D26" s="4">
        <v>2035</v>
      </c>
      <c r="E26">
        <v>40</v>
      </c>
      <c r="F26" t="s">
        <v>29</v>
      </c>
    </row>
    <row r="27" spans="2:9" x14ac:dyDescent="0.35">
      <c r="B27" t="s">
        <v>6</v>
      </c>
      <c r="C27" t="s">
        <v>26</v>
      </c>
      <c r="D27" s="5">
        <v>2040</v>
      </c>
      <c r="E27">
        <v>50</v>
      </c>
      <c r="F27" t="s">
        <v>29</v>
      </c>
    </row>
    <row r="28" spans="2:9" x14ac:dyDescent="0.35">
      <c r="B28" t="s">
        <v>6</v>
      </c>
      <c r="C28" t="s">
        <v>26</v>
      </c>
      <c r="D28" s="4">
        <v>2045</v>
      </c>
      <c r="E28">
        <v>60</v>
      </c>
      <c r="F28" t="s">
        <v>29</v>
      </c>
    </row>
    <row r="29" spans="2:9" x14ac:dyDescent="0.35">
      <c r="B29" t="s">
        <v>6</v>
      </c>
      <c r="C29" t="s">
        <v>26</v>
      </c>
      <c r="D29" s="5">
        <v>2050</v>
      </c>
      <c r="E29">
        <v>70</v>
      </c>
      <c r="F29" t="s">
        <v>29</v>
      </c>
    </row>
    <row r="30" spans="2:9" x14ac:dyDescent="0.35">
      <c r="B30" s="16" t="s">
        <v>22</v>
      </c>
      <c r="C30" s="16" t="s">
        <v>33</v>
      </c>
      <c r="D30" s="16"/>
      <c r="E30" s="17" t="s">
        <v>32</v>
      </c>
      <c r="F30" s="16"/>
      <c r="G30" s="24"/>
      <c r="H30" s="18"/>
      <c r="I30" s="16"/>
    </row>
    <row r="31" spans="2:9" x14ac:dyDescent="0.35">
      <c r="C31" s="15" t="s">
        <v>30</v>
      </c>
      <c r="D31" s="15">
        <v>2025</v>
      </c>
      <c r="E31" s="14">
        <v>127.7</v>
      </c>
      <c r="F31" t="s">
        <v>29</v>
      </c>
      <c r="G31" s="15" t="s">
        <v>31</v>
      </c>
      <c r="H31" s="23" t="s">
        <v>36</v>
      </c>
      <c r="I31" s="15"/>
    </row>
    <row r="32" spans="2:9" x14ac:dyDescent="0.35">
      <c r="C32" s="13" t="s">
        <v>30</v>
      </c>
      <c r="D32" s="13">
        <v>2030</v>
      </c>
      <c r="E32" s="12">
        <v>127.7</v>
      </c>
      <c r="F32" t="s">
        <v>29</v>
      </c>
      <c r="G32" s="13" t="s">
        <v>31</v>
      </c>
      <c r="H32" s="23" t="s">
        <v>36</v>
      </c>
      <c r="I32" s="13"/>
    </row>
    <row r="33" spans="2:9" x14ac:dyDescent="0.35">
      <c r="C33" s="15" t="s">
        <v>30</v>
      </c>
      <c r="D33" s="15">
        <v>2035</v>
      </c>
      <c r="E33" s="14">
        <v>127.7</v>
      </c>
      <c r="F33" t="s">
        <v>29</v>
      </c>
      <c r="G33" s="15" t="s">
        <v>31</v>
      </c>
      <c r="H33" s="23" t="s">
        <v>36</v>
      </c>
      <c r="I33" s="15"/>
    </row>
    <row r="34" spans="2:9" x14ac:dyDescent="0.35">
      <c r="C34" s="13" t="s">
        <v>30</v>
      </c>
      <c r="D34" s="13">
        <v>2040</v>
      </c>
      <c r="E34" s="12">
        <v>127.7</v>
      </c>
      <c r="F34" t="s">
        <v>29</v>
      </c>
      <c r="G34" s="13" t="s">
        <v>31</v>
      </c>
      <c r="H34" s="23" t="s">
        <v>36</v>
      </c>
      <c r="I34" s="13"/>
    </row>
    <row r="35" spans="2:9" x14ac:dyDescent="0.35">
      <c r="C35" s="15" t="s">
        <v>30</v>
      </c>
      <c r="D35" s="15">
        <v>2045</v>
      </c>
      <c r="E35" s="14">
        <v>127.7</v>
      </c>
      <c r="F35" t="s">
        <v>29</v>
      </c>
      <c r="G35" s="15" t="s">
        <v>31</v>
      </c>
      <c r="H35" s="23" t="s">
        <v>36</v>
      </c>
      <c r="I35" s="15"/>
    </row>
    <row r="36" spans="2:9" x14ac:dyDescent="0.35">
      <c r="C36" s="13" t="s">
        <v>30</v>
      </c>
      <c r="D36" s="13">
        <v>2050</v>
      </c>
      <c r="E36" s="12">
        <v>127.7</v>
      </c>
      <c r="F36" t="s">
        <v>29</v>
      </c>
      <c r="G36" s="13" t="s">
        <v>31</v>
      </c>
      <c r="H36" s="23" t="s">
        <v>36</v>
      </c>
      <c r="I36" s="13"/>
    </row>
    <row r="37" spans="2:9" x14ac:dyDescent="0.35">
      <c r="B37" s="16" t="s">
        <v>22</v>
      </c>
      <c r="C37" s="16"/>
      <c r="D37" s="16"/>
      <c r="E37" s="17"/>
      <c r="F37" s="16"/>
      <c r="G37" s="24"/>
      <c r="H37" s="18"/>
      <c r="I37" s="16"/>
    </row>
    <row r="38" spans="2:9" x14ac:dyDescent="0.35">
      <c r="C38" s="15" t="s">
        <v>30</v>
      </c>
      <c r="D38" s="15">
        <v>2025</v>
      </c>
      <c r="E38" s="14">
        <v>25</v>
      </c>
      <c r="F38" t="s">
        <v>27</v>
      </c>
      <c r="G38" s="28" t="s">
        <v>31</v>
      </c>
      <c r="H38" s="23" t="s">
        <v>37</v>
      </c>
      <c r="I38" s="15"/>
    </row>
    <row r="39" spans="2:9" x14ac:dyDescent="0.35">
      <c r="C39" s="13" t="s">
        <v>30</v>
      </c>
      <c r="D39" s="13">
        <v>2030</v>
      </c>
      <c r="E39" s="12">
        <v>25</v>
      </c>
      <c r="F39" t="s">
        <v>27</v>
      </c>
      <c r="G39" s="27" t="s">
        <v>31</v>
      </c>
      <c r="H39" s="23" t="s">
        <v>37</v>
      </c>
      <c r="I39" s="13"/>
    </row>
    <row r="40" spans="2:9" x14ac:dyDescent="0.35">
      <c r="C40" s="15" t="s">
        <v>30</v>
      </c>
      <c r="D40" s="15">
        <v>2035</v>
      </c>
      <c r="E40" s="14">
        <v>25</v>
      </c>
      <c r="F40" t="s">
        <v>27</v>
      </c>
      <c r="G40" s="28" t="s">
        <v>31</v>
      </c>
      <c r="H40" s="23" t="s">
        <v>37</v>
      </c>
      <c r="I40" s="15"/>
    </row>
    <row r="41" spans="2:9" x14ac:dyDescent="0.35">
      <c r="C41" s="13" t="s">
        <v>30</v>
      </c>
      <c r="D41" s="13">
        <v>2040</v>
      </c>
      <c r="E41" s="12">
        <v>25</v>
      </c>
      <c r="F41" t="s">
        <v>27</v>
      </c>
      <c r="G41" s="27" t="s">
        <v>31</v>
      </c>
      <c r="H41" s="23" t="s">
        <v>37</v>
      </c>
      <c r="I41" s="13"/>
    </row>
    <row r="42" spans="2:9" x14ac:dyDescent="0.35">
      <c r="C42" s="15" t="s">
        <v>30</v>
      </c>
      <c r="D42" s="15">
        <v>2045</v>
      </c>
      <c r="E42" s="14">
        <v>25</v>
      </c>
      <c r="F42" t="s">
        <v>27</v>
      </c>
      <c r="G42" s="28" t="s">
        <v>31</v>
      </c>
      <c r="H42" s="23" t="s">
        <v>37</v>
      </c>
      <c r="I42" s="15"/>
    </row>
    <row r="43" spans="2:9" x14ac:dyDescent="0.35">
      <c r="C43" s="13" t="s">
        <v>30</v>
      </c>
      <c r="D43" s="13">
        <v>2050</v>
      </c>
      <c r="E43" s="12">
        <v>25</v>
      </c>
      <c r="F43" t="s">
        <v>27</v>
      </c>
      <c r="G43" s="27" t="s">
        <v>31</v>
      </c>
      <c r="H43" s="23" t="s">
        <v>37</v>
      </c>
      <c r="I43" s="13"/>
    </row>
    <row r="44" spans="2:9" x14ac:dyDescent="0.35">
      <c r="B44" s="16" t="s">
        <v>22</v>
      </c>
      <c r="C44" s="16"/>
      <c r="D44" s="16"/>
      <c r="E44" s="17"/>
      <c r="F44" s="16"/>
      <c r="G44" s="24"/>
      <c r="H44" s="18"/>
      <c r="I44" s="16"/>
    </row>
    <row r="45" spans="2:9" x14ac:dyDescent="0.35">
      <c r="C45" t="s">
        <v>46</v>
      </c>
      <c r="E45">
        <v>2060</v>
      </c>
      <c r="F45" t="s">
        <v>38</v>
      </c>
    </row>
    <row r="46" spans="2:9" x14ac:dyDescent="0.35">
      <c r="C46" t="s">
        <v>46</v>
      </c>
      <c r="E46">
        <v>2060</v>
      </c>
      <c r="F46" t="s">
        <v>39</v>
      </c>
    </row>
    <row r="47" spans="2:9" x14ac:dyDescent="0.35">
      <c r="C47" t="s">
        <v>46</v>
      </c>
      <c r="E47">
        <v>2060</v>
      </c>
      <c r="F47" t="s">
        <v>40</v>
      </c>
    </row>
    <row r="48" spans="2:9" x14ac:dyDescent="0.35">
      <c r="C48" t="s">
        <v>46</v>
      </c>
      <c r="E48">
        <v>2060</v>
      </c>
      <c r="F48" t="s">
        <v>41</v>
      </c>
    </row>
    <row r="49" spans="3:6" x14ac:dyDescent="0.35">
      <c r="C49" t="s">
        <v>46</v>
      </c>
      <c r="E49">
        <v>2060</v>
      </c>
      <c r="F49" t="s">
        <v>42</v>
      </c>
    </row>
    <row r="50" spans="3:6" x14ac:dyDescent="0.35">
      <c r="C50" t="s">
        <v>46</v>
      </c>
      <c r="E50">
        <v>2060</v>
      </c>
      <c r="F50" t="s">
        <v>43</v>
      </c>
    </row>
  </sheetData>
  <mergeCells count="1">
    <mergeCell ref="K3:M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Zuzanna Fitowska</cp:lastModifiedBy>
  <cp:revision/>
  <dcterms:created xsi:type="dcterms:W3CDTF">2007-09-10T09:55:31Z</dcterms:created>
  <dcterms:modified xsi:type="dcterms:W3CDTF">2025-06-16T07:25:35Z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