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server\007_部門規定\"/>
    </mc:Choice>
  </mc:AlternateContent>
  <bookViews>
    <workbookView xWindow="14355" yWindow="-15" windowWidth="14400" windowHeight="12600"/>
  </bookViews>
  <sheets>
    <sheet name="開発原価計算書" sheetId="2" r:id="rId1"/>
    <sheet name="積算表" sheetId="3" r:id="rId2"/>
  </sheets>
  <externalReferences>
    <externalReference r:id="rId3"/>
  </externalReferences>
  <definedNames>
    <definedName name="_xlnm._FilterDatabase" localSheetId="1" hidden="1">積算表!#REF!</definedName>
    <definedName name="ABC選択" localSheetId="0">開発原価計算書!#REF!</definedName>
    <definedName name="ABC選択">#REF!</definedName>
    <definedName name="ｄふぁｓふぁｓふぁｓｄｆ">[1]積算表!$B$3:$B$165</definedName>
    <definedName name="ｆ">[1]積算表!#REF!</definedName>
    <definedName name="_xlnm.Print_Area" localSheetId="0">開発原価計算書!$A$1:$Q$77</definedName>
    <definedName name="_xlnm.Print_Area" localSheetId="1">積算表!$B$1:$AN$97</definedName>
    <definedName name="Z_038BC373_E403_4DC8_8698_A5A62BF915C1_.wvu.PrintArea" localSheetId="0" hidden="1">開発原価計算書!$A$2:$P$76</definedName>
    <definedName name="Z_038BC373_E403_4DC8_8698_A5A62BF915C1_.wvu.PrintArea" localSheetId="1" hidden="1">積算表!$A$1:$AP$97</definedName>
    <definedName name="あ">[1]積算表!$Q$3:$Q$3</definedName>
    <definedName name="あｄｆ">[1]積算表!#REF!</definedName>
    <definedName name="あｄｆだｓふぁｓｄ">[1]積算表!$P$3:$P$115</definedName>
    <definedName name="あｓｄ">[1]積算表!$A$3:$A$33</definedName>
    <definedName name="あり・なし">積算表!#REF!</definedName>
    <definedName name="ふぁｄふぁあｓｆ">[1]積算表!$M$3:$M$3</definedName>
    <definedName name="ふぁｄふぁふぁｓふぁｓ">[1]積算表!$N$3:$N$3</definedName>
    <definedName name="ふぁｓｄふぁｓ">[1]積算表!$E$3:$E$149</definedName>
    <definedName name="英語以外">積算表!#REF!</definedName>
    <definedName name="可・不可">積算表!#REF!</definedName>
    <definedName name="業種">積算表!#REF!</definedName>
    <definedName name="月">積算表!#REF!</definedName>
    <definedName name="雇用形態">積算表!#REF!</definedName>
    <definedName name="語学レベル">積算表!#REF!</definedName>
    <definedName name="工数選択" localSheetId="0">開発原価計算書!#REF!</definedName>
    <definedName name="工数選択">#REF!</definedName>
    <definedName name="在職">積算表!#REF!</definedName>
    <definedName name="上場">積算表!#REF!</definedName>
    <definedName name="性別">積算表!#REF!</definedName>
    <definedName name="西暦">積算表!$B$1:$B$43</definedName>
    <definedName name="卒業・中退">積算表!#REF!</definedName>
    <definedName name="都道府県">積算表!$E$1:$E$29</definedName>
    <definedName name="都道府県2">積算表!#REF!</definedName>
    <definedName name="日">積算表!#REF!</definedName>
    <definedName name="入学編入">積算表!#REF!</definedName>
    <definedName name="配偶者">積算表!#REF!</definedName>
  </definedNames>
  <calcPr calcId="152511"/>
  <customWorkbookViews>
    <customWorkbookView name="Hano - 個人用ビュー" guid="{038BC373-E403-4DC8-8698-A5A62BF915C1}" mergeInterval="0" personalView="1" maximized="1" windowWidth="1048" windowHeight="569" activeSheetId="3" showComments="commIndAndComment"/>
  </customWorkbookViews>
</workbook>
</file>

<file path=xl/calcChain.xml><?xml version="1.0" encoding="utf-8"?>
<calcChain xmlns="http://schemas.openxmlformats.org/spreadsheetml/2006/main">
  <c r="AB23" i="3" l="1"/>
  <c r="AB16" i="3"/>
  <c r="AB9" i="3"/>
  <c r="AI46" i="3" l="1"/>
  <c r="L54" i="2"/>
  <c r="O50" i="2"/>
  <c r="J54" i="2"/>
  <c r="N50" i="2" s="1"/>
  <c r="AB56" i="3"/>
  <c r="AB52" i="3"/>
  <c r="AB53" i="3"/>
  <c r="AB57" i="3"/>
  <c r="AJ24" i="3"/>
  <c r="AB38" i="3"/>
  <c r="AB39" i="3"/>
  <c r="AB43" i="3"/>
  <c r="AB7" i="3"/>
  <c r="L46" i="2" s="1"/>
  <c r="O46" i="2" s="1"/>
  <c r="AB74" i="3"/>
  <c r="C49" i="2"/>
  <c r="C48" i="2"/>
  <c r="C41" i="2"/>
  <c r="AB45" i="3"/>
  <c r="AB46" i="3"/>
  <c r="AB31" i="3"/>
  <c r="AB32" i="3"/>
  <c r="AB36" i="3"/>
  <c r="AB24" i="3"/>
  <c r="AB28" i="3"/>
  <c r="L49" i="2"/>
  <c r="AB10" i="3"/>
  <c r="AB14" i="3" s="1"/>
  <c r="L47" i="2" s="1"/>
  <c r="AB13" i="3"/>
  <c r="AB49" i="3"/>
  <c r="AB42" i="3"/>
  <c r="AB35" i="3"/>
  <c r="AB27" i="3"/>
  <c r="AB20" i="3"/>
  <c r="AB77" i="3"/>
  <c r="L58" i="2"/>
  <c r="AB68" i="3"/>
  <c r="L56" i="2"/>
  <c r="AB62" i="3"/>
  <c r="AB78" i="3" s="1"/>
  <c r="F47" i="2" s="1"/>
  <c r="L55" i="2"/>
  <c r="AB91" i="3"/>
  <c r="F50" i="2"/>
  <c r="J58" i="2"/>
  <c r="J57" i="2"/>
  <c r="J56" i="2"/>
  <c r="J55" i="2"/>
  <c r="AB82" i="3"/>
  <c r="F48" i="2"/>
  <c r="AB95" i="3"/>
  <c r="F51" i="2"/>
  <c r="C47" i="2"/>
  <c r="C46" i="2"/>
  <c r="C44" i="2"/>
  <c r="L50" i="2"/>
  <c r="I51" i="2"/>
  <c r="I46" i="2"/>
  <c r="J53" i="2"/>
  <c r="J52" i="2"/>
  <c r="J51" i="2"/>
  <c r="J50" i="2"/>
  <c r="J49" i="2"/>
  <c r="J48" i="2"/>
  <c r="J47" i="2"/>
  <c r="J46" i="2"/>
  <c r="L51" i="2"/>
  <c r="L57" i="2"/>
  <c r="AB17" i="3"/>
  <c r="AB21" i="3" s="1"/>
  <c r="L48" i="2" s="1"/>
  <c r="AB88" i="3"/>
  <c r="F49" i="2"/>
  <c r="AB50" i="3"/>
  <c r="L53" i="2"/>
  <c r="L52" i="2"/>
  <c r="O49" i="2" l="1"/>
  <c r="O48" i="2"/>
  <c r="O47" i="2"/>
  <c r="AB58" i="3"/>
  <c r="AB96" i="3" s="1"/>
  <c r="O51" i="2" l="1"/>
  <c r="F46" i="2"/>
  <c r="F52" i="2" s="1"/>
  <c r="F41" i="2" s="1"/>
</calcChain>
</file>

<file path=xl/comments1.xml><?xml version="1.0" encoding="utf-8"?>
<comments xmlns="http://schemas.openxmlformats.org/spreadsheetml/2006/main">
  <authors>
    <author>kaihatsu</author>
  </authors>
  <commentList>
    <comment ref="B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製作伝票が発行されている場合は、その
見積工番を記入。
概算見積等で、製作伝票が無い場合、
見積り依頼情報シートの開発部受付番号
（15X-****-A001）を記入。
</t>
        </r>
      </text>
    </comment>
    <comment ref="G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15X-****-■Q▲
と記入する。
　▲部分に発行された工番の副番を記す。
　■部分は未記入とする。
　　（E,M,Sの各開発工番は、一括した試算
　　　を行うので問わない。）
</t>
        </r>
      </text>
    </comment>
    <comment ref="H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不明時は「不明」と記す。
</t>
        </r>
      </text>
    </comment>
    <comment ref="J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見積り情報依頼シートによる。不明時は「不明」と記す。
</t>
        </r>
      </text>
    </comment>
  </commentList>
</comments>
</file>

<file path=xl/sharedStrings.xml><?xml version="1.0" encoding="utf-8"?>
<sst xmlns="http://schemas.openxmlformats.org/spreadsheetml/2006/main" count="263" uniqueCount="169">
  <si>
    <t>その他費用</t>
    <rPh sb="2" eb="3">
      <t>タ</t>
    </rPh>
    <rPh sb="3" eb="5">
      <t>ヒヨウ</t>
    </rPh>
    <phoneticPr fontId="5"/>
  </si>
  <si>
    <t>開発費</t>
    <rPh sb="0" eb="3">
      <t>カイハツヒ</t>
    </rPh>
    <phoneticPr fontId="5"/>
  </si>
  <si>
    <t>費用</t>
    <rPh sb="0" eb="2">
      <t>ヒヨウ</t>
    </rPh>
    <phoneticPr fontId="5"/>
  </si>
  <si>
    <t>合計</t>
    <rPh sb="0" eb="2">
      <t>ゴウケイ</t>
    </rPh>
    <phoneticPr fontId="5"/>
  </si>
  <si>
    <t>製品名</t>
    <rPh sb="0" eb="2">
      <t>セイヒン</t>
    </rPh>
    <rPh sb="2" eb="3">
      <t>メイ</t>
    </rPh>
    <phoneticPr fontId="5"/>
  </si>
  <si>
    <t>お客様名</t>
    <rPh sb="1" eb="3">
      <t>キャクサマ</t>
    </rPh>
    <rPh sb="3" eb="4">
      <t>メイ</t>
    </rPh>
    <phoneticPr fontId="5"/>
  </si>
  <si>
    <t>有効期限</t>
    <rPh sb="0" eb="2">
      <t>ユウコウ</t>
    </rPh>
    <rPh sb="2" eb="4">
      <t>キゲン</t>
    </rPh>
    <phoneticPr fontId="5"/>
  </si>
  <si>
    <t>1ヶ月</t>
  </si>
  <si>
    <t>目標原価</t>
    <rPh sb="0" eb="2">
      <t>モクヒョウ</t>
    </rPh>
    <rPh sb="2" eb="4">
      <t>ゲンカ</t>
    </rPh>
    <phoneticPr fontId="5"/>
  </si>
  <si>
    <t>概算</t>
    <rPh sb="0" eb="2">
      <t>ガイサン</t>
    </rPh>
    <phoneticPr fontId="5"/>
  </si>
  <si>
    <t>詳細</t>
    <rPh sb="0" eb="2">
      <t>ショウサイ</t>
    </rPh>
    <phoneticPr fontId="5"/>
  </si>
  <si>
    <t>2</t>
    <phoneticPr fontId="5"/>
  </si>
  <si>
    <t>3</t>
    <phoneticPr fontId="5"/>
  </si>
  <si>
    <t>4</t>
    <phoneticPr fontId="5"/>
  </si>
  <si>
    <t>5</t>
    <phoneticPr fontId="5"/>
  </si>
  <si>
    <r>
      <t>1.</t>
    </r>
    <r>
      <rPr>
        <sz val="11"/>
        <rFont val="ＭＳ Ｐゴシック"/>
        <family val="3"/>
        <charset val="128"/>
      </rPr>
      <t>概要</t>
    </r>
    <rPh sb="2" eb="4">
      <t>ガイヨウ</t>
    </rPh>
    <phoneticPr fontId="5"/>
  </si>
  <si>
    <t>2.内訳</t>
    <rPh sb="2" eb="4">
      <t>ウチワケ</t>
    </rPh>
    <phoneticPr fontId="5"/>
  </si>
  <si>
    <t>小計</t>
    <rPh sb="0" eb="2">
      <t>ショウケイ</t>
    </rPh>
    <phoneticPr fontId="5"/>
  </si>
  <si>
    <t>仕様検討</t>
    <rPh sb="0" eb="2">
      <t>シヨウ</t>
    </rPh>
    <rPh sb="2" eb="4">
      <t>ケントウ</t>
    </rPh>
    <phoneticPr fontId="5"/>
  </si>
  <si>
    <t>初期費</t>
    <rPh sb="0" eb="2">
      <t>ショキ</t>
    </rPh>
    <rPh sb="2" eb="3">
      <t>ヒ</t>
    </rPh>
    <phoneticPr fontId="5"/>
  </si>
  <si>
    <t>設置確認</t>
    <rPh sb="0" eb="2">
      <t>セッチ</t>
    </rPh>
    <rPh sb="2" eb="4">
      <t>カクニン</t>
    </rPh>
    <phoneticPr fontId="5"/>
  </si>
  <si>
    <t>算出根拠</t>
    <phoneticPr fontId="5"/>
  </si>
  <si>
    <t>フィルム保管</t>
    <rPh sb="4" eb="6">
      <t>ホカン</t>
    </rPh>
    <phoneticPr fontId="5"/>
  </si>
  <si>
    <t>試験費用</t>
    <rPh sb="0" eb="2">
      <t>シケン</t>
    </rPh>
    <rPh sb="2" eb="4">
      <t>ヒヨウ</t>
    </rPh>
    <phoneticPr fontId="5"/>
  </si>
  <si>
    <t>梱包材版代</t>
    <rPh sb="0" eb="2">
      <t>コンポウ</t>
    </rPh>
    <rPh sb="2" eb="3">
      <t>ザイ</t>
    </rPh>
    <rPh sb="3" eb="5">
      <t>ハンダイ</t>
    </rPh>
    <phoneticPr fontId="5"/>
  </si>
  <si>
    <t>評価費</t>
    <rPh sb="0" eb="2">
      <t>ヒョウカ</t>
    </rPh>
    <rPh sb="2" eb="3">
      <t>ヒ</t>
    </rPh>
    <phoneticPr fontId="5"/>
  </si>
  <si>
    <t>設計費</t>
    <rPh sb="0" eb="2">
      <t>セッケイ</t>
    </rPh>
    <rPh sb="2" eb="3">
      <t>ヒ</t>
    </rPh>
    <phoneticPr fontId="5"/>
  </si>
  <si>
    <t>電気部</t>
    <phoneticPr fontId="5"/>
  </si>
  <si>
    <t>内製</t>
    <phoneticPr fontId="5"/>
  </si>
  <si>
    <t>外注</t>
    <phoneticPr fontId="5"/>
  </si>
  <si>
    <t>電気部合計</t>
    <phoneticPr fontId="5"/>
  </si>
  <si>
    <t>機構部</t>
    <phoneticPr fontId="5"/>
  </si>
  <si>
    <t>機構部合計</t>
    <phoneticPr fontId="5"/>
  </si>
  <si>
    <t>ソフト</t>
    <phoneticPr fontId="5"/>
  </si>
  <si>
    <t>ソフト合計</t>
    <phoneticPr fontId="5"/>
  </si>
  <si>
    <t>回路設計</t>
    <rPh sb="0" eb="2">
      <t>カイロ</t>
    </rPh>
    <rPh sb="2" eb="4">
      <t>セッケイ</t>
    </rPh>
    <phoneticPr fontId="5"/>
  </si>
  <si>
    <t>量産移管</t>
    <rPh sb="0" eb="2">
      <t>リョウサン</t>
    </rPh>
    <rPh sb="2" eb="4">
      <t>イカン</t>
    </rPh>
    <phoneticPr fontId="5"/>
  </si>
  <si>
    <t>その他</t>
    <rPh sb="2" eb="3">
      <t>タ</t>
    </rPh>
    <phoneticPr fontId="5"/>
  </si>
  <si>
    <t>構造設計</t>
    <rPh sb="0" eb="2">
      <t>コウゾウ</t>
    </rPh>
    <rPh sb="2" eb="4">
      <t>セッケイ</t>
    </rPh>
    <phoneticPr fontId="5"/>
  </si>
  <si>
    <t>基本設計</t>
    <rPh sb="0" eb="2">
      <t>キホン</t>
    </rPh>
    <rPh sb="2" eb="4">
      <t>セッケイ</t>
    </rPh>
    <phoneticPr fontId="5"/>
  </si>
  <si>
    <t>詳細設計</t>
    <rPh sb="0" eb="2">
      <t>ショウサイ</t>
    </rPh>
    <rPh sb="2" eb="4">
      <t>セッケイ</t>
    </rPh>
    <phoneticPr fontId="5"/>
  </si>
  <si>
    <t>試作評価</t>
    <rPh sb="0" eb="2">
      <t>シサク</t>
    </rPh>
    <rPh sb="2" eb="4">
      <t>ヒョウカ</t>
    </rPh>
    <phoneticPr fontId="5"/>
  </si>
  <si>
    <t>量産設計</t>
  </si>
  <si>
    <t>製品評価</t>
    <rPh sb="0" eb="2">
      <t>セイヒン</t>
    </rPh>
    <rPh sb="2" eb="4">
      <t>ヒョウカ</t>
    </rPh>
    <phoneticPr fontId="5"/>
  </si>
  <si>
    <t>梱包設計</t>
    <rPh sb="0" eb="2">
      <t>コンポウ</t>
    </rPh>
    <rPh sb="2" eb="4">
      <t>セッケイ</t>
    </rPh>
    <phoneticPr fontId="5"/>
  </si>
  <si>
    <t>ｈ</t>
    <phoneticPr fontId="5"/>
  </si>
  <si>
    <t>工程内訳</t>
    <rPh sb="0" eb="2">
      <t>コウテイ</t>
    </rPh>
    <rPh sb="2" eb="4">
      <t>ウチワケ</t>
    </rPh>
    <phoneticPr fontId="5"/>
  </si>
  <si>
    <t>工数内訳</t>
    <rPh sb="0" eb="2">
      <t>コウスウ</t>
    </rPh>
    <rPh sb="2" eb="4">
      <t>ウチワケ</t>
    </rPh>
    <phoneticPr fontId="5"/>
  </si>
  <si>
    <t>仕様検討</t>
    <phoneticPr fontId="5"/>
  </si>
  <si>
    <t>賃率(\/h)</t>
    <phoneticPr fontId="5"/>
  </si>
  <si>
    <t>工数(h)</t>
    <phoneticPr fontId="5"/>
  </si>
  <si>
    <t>賃率×工数(\)</t>
    <phoneticPr fontId="5"/>
  </si>
  <si>
    <t>電気部</t>
    <phoneticPr fontId="5"/>
  </si>
  <si>
    <t>内製</t>
    <phoneticPr fontId="5"/>
  </si>
  <si>
    <t>外注</t>
    <phoneticPr fontId="5"/>
  </si>
  <si>
    <t>外注費</t>
    <phoneticPr fontId="5"/>
  </si>
  <si>
    <t>外注費合計</t>
    <phoneticPr fontId="5"/>
  </si>
  <si>
    <t>電気部合計</t>
    <phoneticPr fontId="5"/>
  </si>
  <si>
    <t>機構部</t>
    <phoneticPr fontId="5"/>
  </si>
  <si>
    <t>機構部合計</t>
    <phoneticPr fontId="5"/>
  </si>
  <si>
    <t>ソフト</t>
    <phoneticPr fontId="5"/>
  </si>
  <si>
    <t>ソフト合計</t>
    <phoneticPr fontId="5"/>
  </si>
  <si>
    <t>賃率(\/h)</t>
    <phoneticPr fontId="5"/>
  </si>
  <si>
    <t>工数(h)</t>
    <phoneticPr fontId="5"/>
  </si>
  <si>
    <t>賃率×工数(\)</t>
    <phoneticPr fontId="5"/>
  </si>
  <si>
    <t>外注費</t>
    <phoneticPr fontId="5"/>
  </si>
  <si>
    <t>初期費</t>
    <phoneticPr fontId="5"/>
  </si>
  <si>
    <t>基板関連合計</t>
    <phoneticPr fontId="5"/>
  </si>
  <si>
    <t>機構関連</t>
    <phoneticPr fontId="5"/>
  </si>
  <si>
    <t>部品金型費</t>
    <phoneticPr fontId="5"/>
  </si>
  <si>
    <t>加工工具費</t>
    <phoneticPr fontId="5"/>
  </si>
  <si>
    <t>機構関連合計</t>
    <phoneticPr fontId="5"/>
  </si>
  <si>
    <t>ソフト関連</t>
    <phoneticPr fontId="5"/>
  </si>
  <si>
    <t>有償ソフト購入費</t>
    <phoneticPr fontId="5"/>
  </si>
  <si>
    <t>ソフト関連合計</t>
    <phoneticPr fontId="5"/>
  </si>
  <si>
    <t>その他</t>
  </si>
  <si>
    <t>ｈ</t>
    <phoneticPr fontId="5"/>
  </si>
  <si>
    <t>ＤＲ</t>
    <phoneticPr fontId="5"/>
  </si>
  <si>
    <t>ｈ</t>
    <phoneticPr fontId="5"/>
  </si>
  <si>
    <t>ｈ</t>
    <phoneticPr fontId="5"/>
  </si>
  <si>
    <t>出張費</t>
    <rPh sb="0" eb="2">
      <t>シュッチョウ</t>
    </rPh>
    <rPh sb="2" eb="3">
      <t>ヒ</t>
    </rPh>
    <phoneticPr fontId="5"/>
  </si>
  <si>
    <t>その他費用</t>
    <phoneticPr fontId="5"/>
  </si>
  <si>
    <t>工数余裕</t>
    <phoneticPr fontId="5"/>
  </si>
  <si>
    <t>賃率×工数(\)</t>
    <phoneticPr fontId="5"/>
  </si>
  <si>
    <t>開発費・初期費内訳</t>
    <rPh sb="0" eb="3">
      <t>カイハツヒ</t>
    </rPh>
    <rPh sb="4" eb="6">
      <t>ショキ</t>
    </rPh>
    <rPh sb="6" eb="7">
      <t>ヒ</t>
    </rPh>
    <rPh sb="7" eb="9">
      <t>ウチワケ</t>
    </rPh>
    <phoneticPr fontId="5"/>
  </si>
  <si>
    <t>実装関連合計</t>
    <rPh sb="0" eb="2">
      <t>ジッソウ</t>
    </rPh>
    <phoneticPr fontId="5"/>
  </si>
  <si>
    <t>実装治具</t>
    <rPh sb="0" eb="2">
      <t>ジッソウ</t>
    </rPh>
    <rPh sb="2" eb="4">
      <t>ジグ</t>
    </rPh>
    <phoneticPr fontId="5"/>
  </si>
  <si>
    <t>マスク</t>
    <phoneticPr fontId="5"/>
  </si>
  <si>
    <t>実装ﾌﾟﾛｸﾞﾗﾑ</t>
    <phoneticPr fontId="5"/>
  </si>
  <si>
    <t>温度ﾌﾟﾛﾌｧｲﾙ測定</t>
    <phoneticPr fontId="5"/>
  </si>
  <si>
    <t>電気</t>
    <rPh sb="0" eb="2">
      <t>デンキ</t>
    </rPh>
    <phoneticPr fontId="5"/>
  </si>
  <si>
    <t>機構</t>
    <rPh sb="0" eb="2">
      <t>キコウ</t>
    </rPh>
    <phoneticPr fontId="5"/>
  </si>
  <si>
    <t>ソフト</t>
    <phoneticPr fontId="5"/>
  </si>
  <si>
    <t>開発期間</t>
    <rPh sb="0" eb="2">
      <t>カイハツ</t>
    </rPh>
    <rPh sb="2" eb="4">
      <t>キカン</t>
    </rPh>
    <phoneticPr fontId="5"/>
  </si>
  <si>
    <t>人月</t>
    <rPh sb="0" eb="1">
      <t>ニン</t>
    </rPh>
    <rPh sb="1" eb="2">
      <t>ゲツ</t>
    </rPh>
    <phoneticPr fontId="5"/>
  </si>
  <si>
    <t>（1日</t>
    <rPh sb="2" eb="3">
      <t>ニチ</t>
    </rPh>
    <phoneticPr fontId="5"/>
  </si>
  <si>
    <t>ｈの業務として）</t>
    <rPh sb="2" eb="4">
      <t>ギョウム</t>
    </rPh>
    <phoneticPr fontId="5"/>
  </si>
  <si>
    <t>人で実施として）</t>
    <rPh sb="0" eb="1">
      <t>ニン</t>
    </rPh>
    <rPh sb="2" eb="4">
      <t>ジッシ</t>
    </rPh>
    <phoneticPr fontId="5"/>
  </si>
  <si>
    <t>ｺｰﾃﾞｨﾝｸﾞ</t>
    <phoneticPr fontId="5"/>
  </si>
  <si>
    <t>（メンバを</t>
    <phoneticPr fontId="5"/>
  </si>
  <si>
    <t>（開発費用に関わる原価試算）</t>
    <rPh sb="1" eb="3">
      <t>カイハツ</t>
    </rPh>
    <rPh sb="3" eb="5">
      <t>ヒヨウ</t>
    </rPh>
    <rPh sb="6" eb="7">
      <t>カカ</t>
    </rPh>
    <rPh sb="9" eb="11">
      <t>ゲンカ</t>
    </rPh>
    <rPh sb="11" eb="13">
      <t>シサン</t>
    </rPh>
    <phoneticPr fontId="5"/>
  </si>
  <si>
    <t>受入検査</t>
    <rPh sb="0" eb="2">
      <t>ウケイ</t>
    </rPh>
    <rPh sb="2" eb="4">
      <t>ケンサ</t>
    </rPh>
    <phoneticPr fontId="5"/>
  </si>
  <si>
    <t>製品企画</t>
    <rPh sb="0" eb="2">
      <t>セイヒン</t>
    </rPh>
    <rPh sb="2" eb="4">
      <t>キカク</t>
    </rPh>
    <phoneticPr fontId="5"/>
  </si>
  <si>
    <t>仕様決定</t>
    <rPh sb="0" eb="2">
      <t>シヨウ</t>
    </rPh>
    <rPh sb="2" eb="4">
      <t>ケッテイ</t>
    </rPh>
    <phoneticPr fontId="5"/>
  </si>
  <si>
    <t>単体ﾃｽﾄ</t>
    <rPh sb="0" eb="2">
      <t>タンタイ</t>
    </rPh>
    <phoneticPr fontId="5"/>
  </si>
  <si>
    <t>結合ﾃｽﾄ</t>
    <rPh sb="0" eb="2">
      <t>ケツゴウ</t>
    </rPh>
    <phoneticPr fontId="5"/>
  </si>
  <si>
    <t>パタン設計費　(設計部算出)</t>
    <rPh sb="5" eb="6">
      <t>ヒ</t>
    </rPh>
    <rPh sb="10" eb="11">
      <t>ブ</t>
    </rPh>
    <phoneticPr fontId="5"/>
  </si>
  <si>
    <t>基板イニシャル</t>
    <phoneticPr fontId="5"/>
  </si>
  <si>
    <t>基板関連　(営業部算出)</t>
    <rPh sb="8" eb="9">
      <t>ブ</t>
    </rPh>
    <phoneticPr fontId="5"/>
  </si>
  <si>
    <t>実装関連　（生管部算出）</t>
    <rPh sb="0" eb="2">
      <t>ジッソウ</t>
    </rPh>
    <rPh sb="2" eb="4">
      <t>カンレン</t>
    </rPh>
    <rPh sb="6" eb="8">
      <t>セイカン</t>
    </rPh>
    <rPh sb="8" eb="9">
      <t>ブ</t>
    </rPh>
    <rPh sb="9" eb="11">
      <t>サンシュツ</t>
    </rPh>
    <phoneticPr fontId="5"/>
  </si>
  <si>
    <t>製品開発原価</t>
    <rPh sb="0" eb="2">
      <t>セイヒン</t>
    </rPh>
    <rPh sb="2" eb="4">
      <t>カイハツ</t>
    </rPh>
    <rPh sb="4" eb="6">
      <t>ゲンカ</t>
    </rPh>
    <phoneticPr fontId="5"/>
  </si>
  <si>
    <t>開発部作業費の小計</t>
    <rPh sb="0" eb="2">
      <t>カイハツ</t>
    </rPh>
    <rPh sb="2" eb="3">
      <t>ブ</t>
    </rPh>
    <rPh sb="3" eb="5">
      <t>サギョウ</t>
    </rPh>
    <rPh sb="5" eb="6">
      <t>ヒ</t>
    </rPh>
    <rPh sb="7" eb="9">
      <t>コバカリ</t>
    </rPh>
    <phoneticPr fontId="5"/>
  </si>
  <si>
    <t>外注対応</t>
    <rPh sb="0" eb="2">
      <t>ガイチュウ</t>
    </rPh>
    <rPh sb="2" eb="4">
      <t>タイオウ</t>
    </rPh>
    <phoneticPr fontId="5"/>
  </si>
  <si>
    <t>その他</t>
    <phoneticPr fontId="5"/>
  </si>
  <si>
    <t>梱包手順書</t>
    <phoneticPr fontId="5"/>
  </si>
  <si>
    <t>社長</t>
    <rPh sb="0" eb="1">
      <t>シャ</t>
    </rPh>
    <rPh sb="1" eb="2">
      <t>チョウ</t>
    </rPh>
    <phoneticPr fontId="5"/>
  </si>
  <si>
    <t>工場長</t>
    <rPh sb="0" eb="2">
      <t>コウジョウ</t>
    </rPh>
    <rPh sb="2" eb="3">
      <t>チョウ</t>
    </rPh>
    <phoneticPr fontId="5"/>
  </si>
  <si>
    <t>作成</t>
    <rPh sb="0" eb="2">
      <t>サクセイ</t>
    </rPh>
    <phoneticPr fontId="5"/>
  </si>
  <si>
    <r>
      <t>シルク版代</t>
    </r>
    <r>
      <rPr>
        <sz val="11"/>
        <color indexed="9"/>
        <rFont val="ＭＳ Ｐゴシック"/>
        <family val="3"/>
        <charset val="128"/>
      </rPr>
      <t>（内製分は営業部算出）</t>
    </r>
    <rPh sb="3" eb="4">
      <t>ハン</t>
    </rPh>
    <rPh sb="4" eb="5">
      <t>ダイ</t>
    </rPh>
    <rPh sb="6" eb="8">
      <t>ナイセイ</t>
    </rPh>
    <rPh sb="8" eb="9">
      <t>ブン</t>
    </rPh>
    <rPh sb="10" eb="12">
      <t>エイギョウ</t>
    </rPh>
    <rPh sb="12" eb="13">
      <t>ブ</t>
    </rPh>
    <rPh sb="13" eb="15">
      <t>サンシュツ</t>
    </rPh>
    <phoneticPr fontId="5"/>
  </si>
  <si>
    <t>(開発費用が100万円以上の場合、工場長・社長承認が必要）</t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</si>
  <si>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</si>
  <si>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</si>
  <si>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</si>
  <si>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</si>
  <si>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</si>
  <si>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営業想定価格</t>
    <rPh sb="0" eb="2">
      <t>エイギョウ</t>
    </rPh>
    <rPh sb="2" eb="4">
      <t>ソウテイ</t>
    </rPh>
    <rPh sb="4" eb="6">
      <t>カカク</t>
    </rPh>
    <phoneticPr fontId="5"/>
  </si>
  <si>
    <t>生産治具</t>
    <rPh sb="0" eb="2">
      <t>セイサン</t>
    </rPh>
    <rPh sb="2" eb="3">
      <t>ジ</t>
    </rPh>
    <rPh sb="3" eb="4">
      <t>グ</t>
    </rPh>
    <phoneticPr fontId="5"/>
  </si>
  <si>
    <t>実装・組立治具</t>
    <rPh sb="0" eb="2">
      <t>ジッソウ</t>
    </rPh>
    <rPh sb="3" eb="5">
      <t>クミタテ</t>
    </rPh>
    <rPh sb="5" eb="7">
      <t>ジグ</t>
    </rPh>
    <phoneticPr fontId="5"/>
  </si>
  <si>
    <t>検査治具</t>
    <rPh sb="0" eb="2">
      <t>ケンサ</t>
    </rPh>
    <rPh sb="2" eb="4">
      <t>ジグ</t>
    </rPh>
    <phoneticPr fontId="5"/>
  </si>
  <si>
    <t>組立手順書</t>
    <phoneticPr fontId="5"/>
  </si>
  <si>
    <t>書類作成費</t>
    <rPh sb="0" eb="2">
      <t>ショルイ</t>
    </rPh>
    <rPh sb="2" eb="4">
      <t>サクセイ</t>
    </rPh>
    <rPh sb="4" eb="5">
      <t>ヒ</t>
    </rPh>
    <phoneticPr fontId="5"/>
  </si>
  <si>
    <t>検査手順書・成績書</t>
    <rPh sb="0" eb="2">
      <t>ケンサ</t>
    </rPh>
    <rPh sb="2" eb="4">
      <t>テジュン</t>
    </rPh>
    <rPh sb="4" eb="5">
      <t>ショ</t>
    </rPh>
    <rPh sb="6" eb="8">
      <t>セイセキ</t>
    </rPh>
    <rPh sb="8" eb="9">
      <t>ショ</t>
    </rPh>
    <phoneticPr fontId="5"/>
  </si>
  <si>
    <t>納入仕様書</t>
    <rPh sb="0" eb="2">
      <t>ノウニュウ</t>
    </rPh>
    <rPh sb="2" eb="4">
      <t>シヨウ</t>
    </rPh>
    <rPh sb="4" eb="5">
      <t>ショ</t>
    </rPh>
    <phoneticPr fontId="5"/>
  </si>
  <si>
    <t>出張費
（旅費、宿泊、日当等）</t>
    <rPh sb="5" eb="7">
      <t>リョヒ</t>
    </rPh>
    <rPh sb="8" eb="10">
      <t>シュクハク</t>
    </rPh>
    <rPh sb="11" eb="13">
      <t>ニットウ</t>
    </rPh>
    <rPh sb="13" eb="14">
      <t>ナド</t>
    </rPh>
    <phoneticPr fontId="5"/>
  </si>
  <si>
    <t>開発原価試算書</t>
    <rPh sb="0" eb="2">
      <t>カイハツ</t>
    </rPh>
    <rPh sb="2" eb="4">
      <t>ゲンカ</t>
    </rPh>
    <rPh sb="4" eb="6">
      <t>シサン</t>
    </rPh>
    <rPh sb="6" eb="7">
      <t>ショ</t>
    </rPh>
    <phoneticPr fontId="5"/>
  </si>
  <si>
    <t>試算日</t>
    <rPh sb="2" eb="3">
      <t>ビ</t>
    </rPh>
    <phoneticPr fontId="5"/>
  </si>
  <si>
    <t>試算区分</t>
    <rPh sb="2" eb="4">
      <t>クブン</t>
    </rPh>
    <phoneticPr fontId="5"/>
  </si>
  <si>
    <t>試算名</t>
    <phoneticPr fontId="5"/>
  </si>
  <si>
    <t>試算対象</t>
    <rPh sb="2" eb="4">
      <t>タイショウ</t>
    </rPh>
    <phoneticPr fontId="5"/>
  </si>
  <si>
    <t>試算条件</t>
    <phoneticPr fontId="5"/>
  </si>
  <si>
    <t>※仕様変更及び、仕様決定遅れが発生した場合は、別途試算となります。</t>
    <rPh sb="1" eb="3">
      <t>シヨウ</t>
    </rPh>
    <rPh sb="3" eb="5">
      <t>ヘンコウ</t>
    </rPh>
    <rPh sb="5" eb="6">
      <t>オヨ</t>
    </rPh>
    <rPh sb="8" eb="10">
      <t>シヨウ</t>
    </rPh>
    <rPh sb="10" eb="12">
      <t>ケッテイ</t>
    </rPh>
    <rPh sb="12" eb="13">
      <t>オク</t>
    </rPh>
    <rPh sb="15" eb="17">
      <t>ハッセイ</t>
    </rPh>
    <rPh sb="19" eb="21">
      <t>バアイ</t>
    </rPh>
    <rPh sb="23" eb="25">
      <t>ベット</t>
    </rPh>
    <phoneticPr fontId="5"/>
  </si>
  <si>
    <t>３．積算表</t>
    <rPh sb="2" eb="4">
      <t>セキサン</t>
    </rPh>
    <rPh sb="4" eb="5">
      <t>ヒョウ</t>
    </rPh>
    <phoneticPr fontId="5"/>
  </si>
  <si>
    <t>試算No.</t>
    <phoneticPr fontId="5"/>
  </si>
  <si>
    <t>バージョン</t>
    <phoneticPr fontId="5"/>
  </si>
  <si>
    <t>　シート「パターン設計費」参照。</t>
    <phoneticPr fontId="5"/>
  </si>
  <si>
    <t>　</t>
    <phoneticPr fontId="5"/>
  </si>
  <si>
    <t>検証試験</t>
    <rPh sb="0" eb="2">
      <t>ケンショウ</t>
    </rPh>
    <rPh sb="2" eb="4">
      <t>シケン</t>
    </rPh>
    <phoneticPr fontId="5"/>
  </si>
  <si>
    <t>信頼性評価試験</t>
    <rPh sb="0" eb="3">
      <t>シンライセイ</t>
    </rPh>
    <rPh sb="3" eb="5">
      <t>ヒョウカ</t>
    </rPh>
    <rPh sb="5" eb="7">
      <t>シケン</t>
    </rPh>
    <phoneticPr fontId="5"/>
  </si>
  <si>
    <t>妥当性確認</t>
    <rPh sb="0" eb="3">
      <t>ダトウセイ</t>
    </rPh>
    <rPh sb="3" eb="5">
      <t>カクニン</t>
    </rPh>
    <phoneticPr fontId="5"/>
  </si>
  <si>
    <t>出荷検査試験</t>
    <rPh sb="0" eb="2">
      <t>シュッカ</t>
    </rPh>
    <rPh sb="2" eb="4">
      <t>ケンサ</t>
    </rPh>
    <rPh sb="4" eb="6">
      <t>シケン</t>
    </rPh>
    <phoneticPr fontId="5"/>
  </si>
  <si>
    <t>製品評価合計</t>
    <rPh sb="0" eb="2">
      <t>セイヒン</t>
    </rPh>
    <rPh sb="2" eb="4">
      <t>ヒョウカ</t>
    </rPh>
    <phoneticPr fontId="5"/>
  </si>
  <si>
    <t>Ver.</t>
    <phoneticPr fontId="5"/>
  </si>
  <si>
    <t>（承認ルート）</t>
    <rPh sb="1" eb="3">
      <t>ショウニン</t>
    </rPh>
    <phoneticPr fontId="5"/>
  </si>
  <si>
    <t>（回路）</t>
    <rPh sb="1" eb="3">
      <t>カイロ</t>
    </rPh>
    <phoneticPr fontId="5"/>
  </si>
  <si>
    <t>（機構）</t>
    <rPh sb="1" eb="3">
      <t>キコウ</t>
    </rPh>
    <phoneticPr fontId="5"/>
  </si>
  <si>
    <t>開発工番</t>
    <rPh sb="0" eb="2">
      <t>カイハツ</t>
    </rPh>
    <rPh sb="2" eb="3">
      <t>コウ</t>
    </rPh>
    <rPh sb="3" eb="4">
      <t>バン</t>
    </rPh>
    <phoneticPr fontId="5"/>
  </si>
  <si>
    <t>（ソフト）</t>
    <phoneticPr fontId="5"/>
  </si>
  <si>
    <t>←</t>
    <phoneticPr fontId="5"/>
  </si>
  <si>
    <t>方案作成</t>
    <rPh sb="0" eb="2">
      <t>ホウアン</t>
    </rPh>
    <rPh sb="2" eb="4">
      <t>サクセイ</t>
    </rPh>
    <phoneticPr fontId="5"/>
  </si>
  <si>
    <r>
      <t>確認</t>
    </r>
    <r>
      <rPr>
        <sz val="9"/>
        <color theme="1"/>
        <rFont val="ＭＳ Ｐゴシック"/>
        <family val="3"/>
        <charset val="128"/>
      </rPr>
      <t>（ﾘｰﾀﾞ）</t>
    </r>
    <rPh sb="0" eb="2">
      <t>カクニン</t>
    </rPh>
    <phoneticPr fontId="5"/>
  </si>
  <si>
    <r>
      <t>課長</t>
    </r>
    <r>
      <rPr>
        <sz val="11"/>
        <color rgb="FFFF0000"/>
        <rFont val="ＭＳ Ｐゴシック"/>
        <family val="3"/>
        <charset val="128"/>
      </rPr>
      <t>確認</t>
    </r>
    <rPh sb="0" eb="2">
      <t>カチョウ</t>
    </rPh>
    <rPh sb="2" eb="4">
      <t>カクニン</t>
    </rPh>
    <phoneticPr fontId="5"/>
  </si>
  <si>
    <r>
      <t>部長</t>
    </r>
    <r>
      <rPr>
        <sz val="11"/>
        <color rgb="FFFF0000"/>
        <rFont val="ＭＳ Ｐゴシック"/>
        <family val="3"/>
        <charset val="128"/>
      </rPr>
      <t>承認</t>
    </r>
    <rPh sb="0" eb="2">
      <t>ブチョウ</t>
    </rPh>
    <rPh sb="2" eb="4">
      <t>ショウニン</t>
    </rPh>
    <phoneticPr fontId="5"/>
  </si>
  <si>
    <t>⇒</t>
    <phoneticPr fontId="5"/>
  </si>
  <si>
    <t>17X-****-Q*</t>
    <phoneticPr fontId="5"/>
  </si>
  <si>
    <t>17*-****-C10*</t>
    <phoneticPr fontId="5"/>
  </si>
  <si>
    <t>照査/回答</t>
    <rPh sb="0" eb="2">
      <t>ショウサ</t>
    </rPh>
    <rPh sb="3" eb="5">
      <t>カイトウ</t>
    </rPh>
    <phoneticPr fontId="5"/>
  </si>
  <si>
    <t>⇒</t>
  </si>
  <si>
    <t>営業部</t>
    <rPh sb="0" eb="2">
      <t>エイギョウ</t>
    </rPh>
    <rPh sb="2" eb="3">
      <t>ブ</t>
    </rPh>
    <phoneticPr fontId="5"/>
  </si>
  <si>
    <r>
      <t>見積工番</t>
    </r>
    <r>
      <rPr>
        <sz val="6"/>
        <color theme="1"/>
        <rFont val="ＭＳ Ｐゴシック"/>
        <family val="3"/>
        <charset val="128"/>
      </rPr>
      <t xml:space="preserve"> or </t>
    </r>
    <r>
      <rPr>
        <sz val="9"/>
        <color theme="1"/>
        <rFont val="ＭＳ Ｐゴシック"/>
        <family val="3"/>
        <charset val="128"/>
      </rPr>
      <t>見積依頼情報シート受付No</t>
    </r>
    <rPh sb="0" eb="2">
      <t>ミツモ</t>
    </rPh>
    <rPh sb="2" eb="3">
      <t>コウ</t>
    </rPh>
    <rPh sb="3" eb="4">
      <t>バン</t>
    </rPh>
    <rPh sb="8" eb="10">
      <t>ミツモ</t>
    </rPh>
    <rPh sb="10" eb="12">
      <t>イライ</t>
    </rPh>
    <rPh sb="12" eb="14">
      <t>ジョウホウ</t>
    </rPh>
    <rPh sb="17" eb="19">
      <t>ウケツケ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</si>
</sst>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#,##0.00_);[Red]\(#,##0.00\)"/>
    <numFmt numFmtId="178" formatCode="0.0_ "/>
    <numFmt numFmtId="179" formatCode="0_);[Red]\(0\)"/>
    <numFmt numFmtId="180" formatCode="#,##0_ "/>
    <numFmt numFmtId="181" formatCode="[$-F800]dddd\,\ mmmm\ dd\,\ yyyy"/>
    <numFmt numFmtId="182" formatCode="#,##0.0_);[Red]\(#,##0.0\)"/>
    <numFmt numFmtId="183" formatCode="&quot;(&quot;#,##0&quot;)&quot;"/>
  </numFmts>
  <fonts count="42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0"/>
      <name val="ＭＳ Ｐゴシック"/>
      <family val="3"/>
      <charset val="128"/>
    </font>
    <font>
      <b/>
      <sz val="11"/>
      <color indexed="11"/>
      <name val="ＭＳ Ｐゴシック"/>
      <family val="3"/>
      <charset val="128"/>
    </font>
    <font>
      <sz val="14"/>
      <color indexed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3"/>
      <color indexed="8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color theme="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8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6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 style="dotted">
        <color indexed="64"/>
      </bottom>
      <diagonal/>
    </border>
    <border>
      <left/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22">
    <xf numFmtId="0" fontId="0" fillId="0" borderId="0" xfId="0">
      <alignment vertical="center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right" vertical="center"/>
      <protection locked="0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0" fontId="10" fillId="2" borderId="0" xfId="0" applyNumberFormat="1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right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10" fillId="2" borderId="5" xfId="0" applyFont="1" applyFill="1" applyBorder="1" applyAlignment="1" applyProtection="1">
      <alignment horizontal="left" vertical="center"/>
      <protection locked="0"/>
    </xf>
    <xf numFmtId="0" fontId="10" fillId="2" borderId="5" xfId="0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Border="1" applyAlignment="1" applyProtection="1">
      <alignment horizontal="center" vertical="center"/>
    </xf>
    <xf numFmtId="176" fontId="4" fillId="2" borderId="0" xfId="1" applyNumberFormat="1" applyFont="1" applyFill="1" applyProtection="1">
      <protection locked="0"/>
    </xf>
    <xf numFmtId="176" fontId="4" fillId="2" borderId="0" xfId="1" applyNumberFormat="1" applyFont="1" applyFill="1" applyAlignment="1" applyProtection="1">
      <alignment horizontal="right"/>
      <protection locked="0"/>
    </xf>
    <xf numFmtId="176" fontId="4" fillId="2" borderId="0" xfId="1" applyNumberFormat="1" applyFont="1" applyFill="1" applyProtection="1"/>
    <xf numFmtId="49" fontId="4" fillId="2" borderId="0" xfId="1" applyNumberFormat="1" applyFont="1" applyFill="1" applyAlignment="1" applyProtection="1">
      <alignment horizontal="right"/>
    </xf>
    <xf numFmtId="176" fontId="4" fillId="2" borderId="0" xfId="1" applyNumberFormat="1" applyFont="1" applyFill="1" applyAlignment="1" applyProtection="1">
      <alignment horizontal="center"/>
      <protection locked="0"/>
    </xf>
    <xf numFmtId="176" fontId="4" fillId="2" borderId="0" xfId="1" applyNumberFormat="1" applyFont="1" applyFill="1" applyBorder="1" applyAlignment="1" applyProtection="1">
      <protection locked="0"/>
    </xf>
    <xf numFmtId="176" fontId="4" fillId="2" borderId="0" xfId="1" applyNumberFormat="1" applyFont="1" applyFill="1" applyBorder="1" applyAlignment="1" applyProtection="1">
      <alignment horizontal="center"/>
      <protection locked="0"/>
    </xf>
    <xf numFmtId="176" fontId="4" fillId="2" borderId="6" xfId="1" applyNumberFormat="1" applyFont="1" applyFill="1" applyBorder="1" applyAlignment="1" applyProtection="1">
      <alignment horizontal="center"/>
      <protection locked="0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Protection="1"/>
    <xf numFmtId="176" fontId="4" fillId="2" borderId="0" xfId="1" applyNumberFormat="1" applyFont="1" applyFill="1" applyBorder="1" applyAlignment="1" applyProtection="1">
      <alignment horizontal="left"/>
    </xf>
    <xf numFmtId="176" fontId="4" fillId="2" borderId="0" xfId="1" applyNumberFormat="1" applyFont="1" applyFill="1" applyBorder="1" applyProtection="1">
      <protection locked="0"/>
    </xf>
    <xf numFmtId="49" fontId="4" fillId="2" borderId="0" xfId="1" applyNumberFormat="1" applyFont="1" applyFill="1" applyBorder="1" applyAlignment="1" applyProtection="1">
      <alignment horizontal="right"/>
    </xf>
    <xf numFmtId="176" fontId="4" fillId="2" borderId="0" xfId="1" applyNumberFormat="1" applyFont="1" applyFill="1" applyBorder="1" applyAlignment="1" applyProtection="1">
      <alignment horizontal="left"/>
      <protection locked="0"/>
    </xf>
    <xf numFmtId="176" fontId="12" fillId="2" borderId="0" xfId="1" applyNumberFormat="1" applyFont="1" applyFill="1" applyBorder="1" applyAlignment="1" applyProtection="1">
      <alignment horizontal="center"/>
      <protection locked="0"/>
    </xf>
    <xf numFmtId="176" fontId="4" fillId="2" borderId="7" xfId="1" applyNumberFormat="1" applyFont="1" applyFill="1" applyBorder="1" applyAlignment="1" applyProtection="1"/>
    <xf numFmtId="176" fontId="4" fillId="2" borderId="8" xfId="1" applyNumberFormat="1" applyFont="1" applyFill="1" applyBorder="1" applyAlignment="1" applyProtection="1">
      <alignment horizontal="left"/>
    </xf>
    <xf numFmtId="176" fontId="4" fillId="2" borderId="9" xfId="1" applyNumberFormat="1" applyFont="1" applyFill="1" applyBorder="1" applyAlignment="1" applyProtection="1">
      <alignment horizontal="left"/>
    </xf>
    <xf numFmtId="176" fontId="4" fillId="2" borderId="10" xfId="1" applyNumberFormat="1" applyFont="1" applyFill="1" applyBorder="1" applyAlignment="1" applyProtection="1"/>
    <xf numFmtId="176" fontId="4" fillId="2" borderId="11" xfId="1" applyNumberFormat="1" applyFont="1" applyFill="1" applyBorder="1" applyAlignment="1" applyProtection="1">
      <alignment horizontal="left"/>
    </xf>
    <xf numFmtId="176" fontId="4" fillId="2" borderId="12" xfId="1" applyNumberFormat="1" applyFont="1" applyFill="1" applyBorder="1" applyAlignment="1" applyProtection="1">
      <alignment horizontal="left"/>
    </xf>
    <xf numFmtId="176" fontId="4" fillId="2" borderId="13" xfId="1" applyNumberFormat="1" applyFont="1" applyFill="1" applyBorder="1" applyAlignment="1" applyProtection="1"/>
    <xf numFmtId="176" fontId="4" fillId="2" borderId="5" xfId="1" applyNumberFormat="1" applyFont="1" applyFill="1" applyBorder="1" applyAlignment="1" applyProtection="1">
      <alignment horizontal="left"/>
    </xf>
    <xf numFmtId="176" fontId="4" fillId="2" borderId="14" xfId="1" applyNumberFormat="1" applyFont="1" applyFill="1" applyBorder="1" applyAlignment="1" applyProtection="1">
      <alignment horizontal="left"/>
    </xf>
    <xf numFmtId="176" fontId="4" fillId="2" borderId="15" xfId="1" applyNumberFormat="1" applyFont="1" applyFill="1" applyBorder="1" applyAlignment="1" applyProtection="1">
      <alignment horizontal="center"/>
    </xf>
    <xf numFmtId="176" fontId="4" fillId="2" borderId="16" xfId="1" applyNumberFormat="1" applyFont="1" applyFill="1" applyBorder="1" applyAlignment="1" applyProtection="1"/>
    <xf numFmtId="0" fontId="10" fillId="3" borderId="17" xfId="0" applyFont="1" applyFill="1" applyBorder="1" applyAlignment="1" applyProtection="1">
      <alignment horizontal="left" vertical="center"/>
      <protection locked="0"/>
    </xf>
    <xf numFmtId="0" fontId="10" fillId="3" borderId="18" xfId="0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left" vertical="center"/>
      <protection locked="0"/>
    </xf>
    <xf numFmtId="0" fontId="10" fillId="3" borderId="19" xfId="0" applyFont="1" applyFill="1" applyBorder="1" applyAlignment="1" applyProtection="1">
      <alignment horizontal="left" vertical="center"/>
      <protection locked="0"/>
    </xf>
    <xf numFmtId="0" fontId="10" fillId="3" borderId="20" xfId="0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left" vertical="center"/>
      <protection locked="0"/>
    </xf>
    <xf numFmtId="0" fontId="11" fillId="4" borderId="22" xfId="0" applyFont="1" applyFill="1" applyBorder="1" applyAlignment="1" applyProtection="1">
      <alignment horizontal="left" vertical="center"/>
      <protection locked="0"/>
    </xf>
    <xf numFmtId="0" fontId="11" fillId="4" borderId="23" xfId="0" applyFont="1" applyFill="1" applyBorder="1" applyAlignment="1" applyProtection="1">
      <alignment horizontal="left" vertical="center"/>
      <protection locked="0"/>
    </xf>
    <xf numFmtId="0" fontId="11" fillId="4" borderId="24" xfId="0" applyFont="1" applyFill="1" applyBorder="1" applyAlignment="1" applyProtection="1">
      <alignment horizontal="left" vertical="center"/>
      <protection locked="0"/>
    </xf>
    <xf numFmtId="0" fontId="11" fillId="4" borderId="25" xfId="0" applyFont="1" applyFill="1" applyBorder="1" applyAlignment="1" applyProtection="1">
      <alignment horizontal="left" vertical="center"/>
      <protection locked="0"/>
    </xf>
    <xf numFmtId="0" fontId="11" fillId="4" borderId="26" xfId="0" applyFont="1" applyFill="1" applyBorder="1" applyAlignment="1" applyProtection="1">
      <alignment horizontal="left" vertical="center"/>
      <protection locked="0"/>
    </xf>
    <xf numFmtId="0" fontId="11" fillId="4" borderId="27" xfId="0" applyFont="1" applyFill="1" applyBorder="1" applyAlignment="1" applyProtection="1">
      <alignment horizontal="left" vertical="center"/>
      <protection locked="0"/>
    </xf>
    <xf numFmtId="0" fontId="11" fillId="4" borderId="28" xfId="0" applyFont="1" applyFill="1" applyBorder="1" applyAlignment="1" applyProtection="1">
      <alignment horizontal="left" vertical="center"/>
      <protection locked="0"/>
    </xf>
    <xf numFmtId="176" fontId="12" fillId="2" borderId="8" xfId="1" applyNumberFormat="1" applyFont="1" applyFill="1" applyBorder="1" applyAlignment="1" applyProtection="1">
      <alignment horizontal="left"/>
    </xf>
    <xf numFmtId="176" fontId="12" fillId="2" borderId="9" xfId="1" applyNumberFormat="1" applyFont="1" applyFill="1" applyBorder="1" applyAlignment="1" applyProtection="1">
      <alignment horizontal="left"/>
    </xf>
    <xf numFmtId="176" fontId="14" fillId="2" borderId="0" xfId="1" applyNumberFormat="1" applyFont="1" applyFill="1" applyProtection="1"/>
    <xf numFmtId="176" fontId="14" fillId="2" borderId="0" xfId="1" applyNumberFormat="1" applyFont="1" applyFill="1" applyAlignment="1" applyProtection="1">
      <alignment horizontal="left"/>
    </xf>
    <xf numFmtId="176" fontId="14" fillId="2" borderId="0" xfId="1" applyNumberFormat="1" applyFont="1" applyFill="1" applyBorder="1" applyProtection="1"/>
    <xf numFmtId="176" fontId="12" fillId="2" borderId="29" xfId="1" applyNumberFormat="1" applyFont="1" applyFill="1" applyBorder="1" applyAlignment="1" applyProtection="1"/>
    <xf numFmtId="176" fontId="12" fillId="2" borderId="30" xfId="1" applyNumberFormat="1" applyFont="1" applyFill="1" applyBorder="1" applyAlignment="1" applyProtection="1"/>
    <xf numFmtId="176" fontId="12" fillId="2" borderId="31" xfId="1" applyNumberFormat="1" applyFont="1" applyFill="1" applyBorder="1" applyAlignment="1" applyProtection="1"/>
    <xf numFmtId="0" fontId="10" fillId="3" borderId="32" xfId="0" applyFont="1" applyFill="1" applyBorder="1" applyAlignment="1" applyProtection="1">
      <alignment horizontal="left" vertical="center"/>
      <protection locked="0"/>
    </xf>
    <xf numFmtId="0" fontId="10" fillId="3" borderId="33" xfId="0" applyFont="1" applyFill="1" applyBorder="1" applyAlignment="1" applyProtection="1">
      <alignment horizontal="left" vertical="center"/>
      <protection locked="0"/>
    </xf>
    <xf numFmtId="0" fontId="10" fillId="3" borderId="34" xfId="0" applyFont="1" applyFill="1" applyBorder="1" applyAlignment="1" applyProtection="1">
      <alignment horizontal="left" vertical="center"/>
      <protection locked="0"/>
    </xf>
    <xf numFmtId="0" fontId="10" fillId="3" borderId="35" xfId="0" applyFont="1" applyFill="1" applyBorder="1" applyAlignment="1" applyProtection="1">
      <alignment horizontal="left" vertical="center"/>
      <protection locked="0"/>
    </xf>
    <xf numFmtId="180" fontId="8" fillId="0" borderId="5" xfId="0" applyNumberFormat="1" applyFont="1" applyFill="1" applyBorder="1" applyAlignment="1" applyProtection="1">
      <alignment horizontal="left" vertical="center"/>
    </xf>
    <xf numFmtId="176" fontId="16" fillId="2" borderId="0" xfId="1" applyNumberFormat="1" applyFont="1" applyFill="1" applyAlignment="1" applyProtection="1">
      <alignment horizontal="left"/>
    </xf>
    <xf numFmtId="0" fontId="11" fillId="4" borderId="21" xfId="0" applyFont="1" applyFill="1" applyBorder="1" applyAlignment="1" applyProtection="1">
      <alignment horizontal="center" vertical="top" shrinkToFit="1"/>
      <protection locked="0"/>
    </xf>
    <xf numFmtId="0" fontId="11" fillId="4" borderId="36" xfId="0" applyFont="1" applyFill="1" applyBorder="1" applyAlignment="1" applyProtection="1">
      <alignment horizontal="left" vertical="center"/>
      <protection locked="0"/>
    </xf>
    <xf numFmtId="176" fontId="4" fillId="2" borderId="7" xfId="1" applyNumberFormat="1" applyFont="1" applyFill="1" applyBorder="1" applyProtection="1"/>
    <xf numFmtId="176" fontId="4" fillId="2" borderId="10" xfId="1" applyNumberFormat="1" applyFont="1" applyFill="1" applyBorder="1" applyProtection="1"/>
    <xf numFmtId="176" fontId="4" fillId="2" borderId="37" xfId="1" applyNumberFormat="1" applyFont="1" applyFill="1" applyBorder="1" applyProtection="1"/>
    <xf numFmtId="176" fontId="4" fillId="2" borderId="38" xfId="1" applyNumberFormat="1" applyFont="1" applyFill="1" applyBorder="1" applyProtection="1"/>
    <xf numFmtId="176" fontId="4" fillId="2" borderId="39" xfId="1" applyNumberFormat="1" applyFont="1" applyFill="1" applyBorder="1" applyProtection="1"/>
    <xf numFmtId="0" fontId="10" fillId="3" borderId="40" xfId="0" applyFont="1" applyFill="1" applyBorder="1" applyAlignment="1" applyProtection="1">
      <alignment horizontal="left" vertical="center" shrinkToFit="1"/>
      <protection locked="0"/>
    </xf>
    <xf numFmtId="0" fontId="10" fillId="2" borderId="0" xfId="0" applyFont="1" applyFill="1" applyBorder="1" applyAlignment="1" applyProtection="1">
      <alignment horizontal="right" vertical="center" shrinkToFit="1"/>
      <protection locked="0"/>
    </xf>
    <xf numFmtId="0" fontId="10" fillId="3" borderId="41" xfId="0" applyFont="1" applyFill="1" applyBorder="1" applyAlignment="1" applyProtection="1">
      <alignment horizontal="right" vertical="center" shrinkToFit="1"/>
      <protection locked="0"/>
    </xf>
    <xf numFmtId="0" fontId="9" fillId="2" borderId="0" xfId="0" applyFont="1" applyFill="1" applyAlignment="1" applyProtection="1">
      <alignment horizontal="left" vertical="center" shrinkToFit="1"/>
      <protection locked="0"/>
    </xf>
    <xf numFmtId="0" fontId="7" fillId="2" borderId="0" xfId="0" applyFont="1" applyFill="1" applyAlignment="1" applyProtection="1">
      <alignment horizontal="left" vertical="center" shrinkToFit="1"/>
      <protection locked="0"/>
    </xf>
    <xf numFmtId="0" fontId="10" fillId="3" borderId="18" xfId="0" applyFont="1" applyFill="1" applyBorder="1" applyAlignment="1" applyProtection="1">
      <alignment horizontal="right" vertical="center"/>
      <protection locked="0"/>
    </xf>
    <xf numFmtId="0" fontId="10" fillId="3" borderId="42" xfId="0" applyFont="1" applyFill="1" applyBorder="1" applyAlignment="1" applyProtection="1">
      <alignment horizontal="right" vertical="center" shrinkToFit="1"/>
      <protection locked="0"/>
    </xf>
    <xf numFmtId="0" fontId="10" fillId="3" borderId="43" xfId="0" applyFont="1" applyFill="1" applyBorder="1" applyAlignment="1" applyProtection="1">
      <alignment horizontal="left" vertical="center"/>
      <protection locked="0"/>
    </xf>
    <xf numFmtId="179" fontId="10" fillId="2" borderId="0" xfId="0" applyNumberFormat="1" applyFont="1" applyFill="1" applyBorder="1" applyAlignment="1" applyProtection="1">
      <alignment horizontal="left" vertical="center"/>
    </xf>
    <xf numFmtId="10" fontId="11" fillId="4" borderId="21" xfId="0" applyNumberFormat="1" applyFont="1" applyFill="1" applyBorder="1" applyAlignment="1" applyProtection="1">
      <alignment horizontal="center" vertical="center"/>
      <protection locked="0"/>
    </xf>
    <xf numFmtId="176" fontId="11" fillId="4" borderId="44" xfId="0" applyNumberFormat="1" applyFont="1" applyFill="1" applyBorder="1" applyAlignment="1" applyProtection="1">
      <alignment horizontal="center" vertical="center"/>
      <protection locked="0"/>
    </xf>
    <xf numFmtId="176" fontId="11" fillId="4" borderId="21" xfId="0" applyNumberFormat="1" applyFont="1" applyFill="1" applyBorder="1" applyAlignment="1" applyProtection="1">
      <alignment horizontal="center" vertical="center"/>
      <protection locked="0"/>
    </xf>
    <xf numFmtId="176" fontId="11" fillId="4" borderId="45" xfId="0" applyNumberFormat="1" applyFont="1" applyFill="1" applyBorder="1" applyAlignment="1" applyProtection="1">
      <alignment horizontal="center" vertical="center"/>
      <protection locked="0"/>
    </xf>
    <xf numFmtId="176" fontId="11" fillId="4" borderId="46" xfId="0" applyNumberFormat="1" applyFont="1" applyFill="1" applyBorder="1" applyAlignment="1" applyProtection="1">
      <alignment horizontal="center" vertical="center"/>
      <protection locked="0"/>
    </xf>
    <xf numFmtId="176" fontId="11" fillId="4" borderId="36" xfId="0" applyNumberFormat="1" applyFont="1" applyFill="1" applyBorder="1" applyAlignment="1" applyProtection="1">
      <alignment horizontal="center" vertical="center"/>
      <protection locked="0"/>
    </xf>
    <xf numFmtId="176" fontId="11" fillId="4" borderId="47" xfId="0" applyNumberFormat="1" applyFont="1" applyFill="1" applyBorder="1" applyAlignment="1" applyProtection="1">
      <alignment horizontal="center" vertical="center"/>
      <protection locked="0"/>
    </xf>
    <xf numFmtId="176" fontId="11" fillId="5" borderId="48" xfId="0" applyNumberFormat="1" applyFont="1" applyFill="1" applyBorder="1" applyAlignment="1" applyProtection="1">
      <alignment horizontal="center" vertical="center"/>
    </xf>
    <xf numFmtId="0" fontId="10" fillId="3" borderId="40" xfId="0" applyFont="1" applyFill="1" applyBorder="1" applyAlignment="1" applyProtection="1">
      <alignment horizontal="left" vertical="center"/>
      <protection locked="0"/>
    </xf>
    <xf numFmtId="180" fontId="18" fillId="2" borderId="0" xfId="0" applyNumberFormat="1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176" fontId="4" fillId="2" borderId="38" xfId="1" applyNumberFormat="1" applyFont="1" applyFill="1" applyBorder="1" applyAlignment="1" applyProtection="1"/>
    <xf numFmtId="0" fontId="11" fillId="4" borderId="49" xfId="0" applyFont="1" applyFill="1" applyBorder="1" applyAlignment="1" applyProtection="1">
      <alignment horizontal="left" vertical="center"/>
      <protection locked="0"/>
    </xf>
    <xf numFmtId="176" fontId="9" fillId="2" borderId="0" xfId="1" applyNumberFormat="1" applyFont="1" applyFill="1" applyProtection="1">
      <protection locked="0"/>
    </xf>
    <xf numFmtId="176" fontId="9" fillId="2" borderId="0" xfId="1" applyNumberFormat="1" applyFont="1" applyFill="1" applyBorder="1" applyProtection="1">
      <protection locked="0"/>
    </xf>
    <xf numFmtId="176" fontId="13" fillId="2" borderId="0" xfId="1" applyNumberFormat="1" applyFont="1" applyFill="1" applyBorder="1" applyAlignment="1" applyProtection="1">
      <alignment horizontal="center"/>
      <protection locked="0"/>
    </xf>
    <xf numFmtId="182" fontId="13" fillId="2" borderId="0" xfId="1" applyNumberFormat="1" applyFont="1" applyFill="1" applyBorder="1" applyAlignment="1" applyProtection="1">
      <alignment horizontal="center"/>
      <protection locked="0"/>
    </xf>
    <xf numFmtId="176" fontId="13" fillId="2" borderId="0" xfId="1" applyNumberFormat="1" applyFont="1" applyFill="1" applyBorder="1" applyAlignment="1" applyProtection="1">
      <alignment horizontal="right"/>
      <protection locked="0"/>
    </xf>
    <xf numFmtId="176" fontId="13" fillId="2" borderId="0" xfId="1" applyNumberFormat="1" applyFont="1" applyFill="1" applyBorder="1" applyAlignment="1" applyProtection="1">
      <alignment horizontal="left"/>
      <protection locked="0"/>
    </xf>
    <xf numFmtId="0" fontId="10" fillId="3" borderId="50" xfId="0" applyFont="1" applyFill="1" applyBorder="1" applyAlignment="1" applyProtection="1">
      <alignment horizontal="left" vertical="center"/>
      <protection locked="0"/>
    </xf>
    <xf numFmtId="0" fontId="10" fillId="3" borderId="51" xfId="0" applyFont="1" applyFill="1" applyBorder="1" applyAlignment="1" applyProtection="1">
      <alignment horizontal="left" vertical="center"/>
      <protection locked="0"/>
    </xf>
    <xf numFmtId="0" fontId="10" fillId="3" borderId="52" xfId="0" applyFont="1" applyFill="1" applyBorder="1" applyAlignment="1" applyProtection="1">
      <alignment horizontal="left" vertical="center" shrinkToFit="1"/>
      <protection locked="0"/>
    </xf>
    <xf numFmtId="0" fontId="11" fillId="4" borderId="36" xfId="0" applyFont="1" applyFill="1" applyBorder="1" applyAlignment="1" applyProtection="1">
      <alignment horizontal="center" vertical="top" shrinkToFit="1"/>
      <protection locked="0"/>
    </xf>
    <xf numFmtId="0" fontId="11" fillId="4" borderId="53" xfId="0" applyFont="1" applyFill="1" applyBorder="1" applyAlignment="1" applyProtection="1">
      <alignment horizontal="left" vertical="center"/>
      <protection locked="0"/>
    </xf>
    <xf numFmtId="0" fontId="11" fillId="4" borderId="54" xfId="0" applyFont="1" applyFill="1" applyBorder="1" applyAlignment="1" applyProtection="1">
      <alignment horizontal="left" vertical="center"/>
      <protection locked="0"/>
    </xf>
    <xf numFmtId="176" fontId="11" fillId="4" borderId="55" xfId="0" applyNumberFormat="1" applyFont="1" applyFill="1" applyBorder="1" applyAlignment="1" applyProtection="1">
      <alignment horizontal="center" vertical="center"/>
      <protection locked="0"/>
    </xf>
    <xf numFmtId="0" fontId="11" fillId="4" borderId="55" xfId="0" applyFont="1" applyFill="1" applyBorder="1" applyAlignment="1" applyProtection="1">
      <alignment horizontal="center" vertical="top" shrinkToFit="1"/>
      <protection locked="0"/>
    </xf>
    <xf numFmtId="0" fontId="11" fillId="4" borderId="56" xfId="0" applyFont="1" applyFill="1" applyBorder="1" applyAlignment="1" applyProtection="1">
      <alignment horizontal="left" vertical="center"/>
      <protection locked="0"/>
    </xf>
    <xf numFmtId="0" fontId="11" fillId="4" borderId="57" xfId="0" applyFont="1" applyFill="1" applyBorder="1" applyAlignment="1" applyProtection="1">
      <alignment horizontal="left" vertical="center"/>
      <protection locked="0"/>
    </xf>
    <xf numFmtId="176" fontId="11" fillId="6" borderId="21" xfId="0" applyNumberFormat="1" applyFont="1" applyFill="1" applyBorder="1" applyAlignment="1" applyProtection="1">
      <alignment horizontal="center" vertical="center"/>
    </xf>
    <xf numFmtId="176" fontId="0" fillId="2" borderId="0" xfId="1" applyNumberFormat="1" applyFont="1" applyFill="1" applyBorder="1" applyAlignment="1" applyProtection="1">
      <alignment horizontal="left"/>
    </xf>
    <xf numFmtId="0" fontId="11" fillId="4" borderId="58" xfId="0" applyFont="1" applyFill="1" applyBorder="1" applyAlignment="1" applyProtection="1">
      <alignment horizontal="left" vertical="center"/>
      <protection locked="0"/>
    </xf>
    <xf numFmtId="0" fontId="11" fillId="4" borderId="59" xfId="0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11" fillId="4" borderId="41" xfId="0" applyFont="1" applyFill="1" applyBorder="1" applyAlignment="1" applyProtection="1">
      <alignment horizontal="left" vertical="center"/>
      <protection locked="0"/>
    </xf>
    <xf numFmtId="176" fontId="15" fillId="2" borderId="60" xfId="1" applyNumberFormat="1" applyFont="1" applyFill="1" applyBorder="1" applyAlignment="1" applyProtection="1"/>
    <xf numFmtId="0" fontId="11" fillId="4" borderId="47" xfId="0" applyFont="1" applyFill="1" applyBorder="1" applyAlignment="1" applyProtection="1">
      <alignment horizontal="left" vertical="center"/>
      <protection locked="0"/>
    </xf>
    <xf numFmtId="0" fontId="11" fillId="4" borderId="61" xfId="0" applyFont="1" applyFill="1" applyBorder="1" applyAlignment="1" applyProtection="1">
      <alignment horizontal="left" vertical="center"/>
      <protection locked="0"/>
    </xf>
    <xf numFmtId="0" fontId="11" fillId="4" borderId="44" xfId="0" applyFont="1" applyFill="1" applyBorder="1" applyAlignment="1" applyProtection="1">
      <alignment horizontal="left" vertical="center"/>
      <protection locked="0"/>
    </xf>
    <xf numFmtId="0" fontId="11" fillId="4" borderId="62" xfId="0" applyFont="1" applyFill="1" applyBorder="1" applyAlignment="1" applyProtection="1">
      <alignment horizontal="left" vertical="center"/>
      <protection locked="0"/>
    </xf>
    <xf numFmtId="0" fontId="11" fillId="4" borderId="63" xfId="0" applyFont="1" applyFill="1" applyBorder="1" applyAlignment="1" applyProtection="1">
      <alignment horizontal="left" vertical="center"/>
      <protection locked="0"/>
    </xf>
    <xf numFmtId="0" fontId="11" fillId="4" borderId="25" xfId="0" applyFont="1" applyFill="1" applyBorder="1" applyAlignment="1" applyProtection="1">
      <alignment horizontal="right" vertical="center"/>
      <protection locked="0"/>
    </xf>
    <xf numFmtId="177" fontId="11" fillId="4" borderId="25" xfId="0" applyNumberFormat="1" applyFont="1" applyFill="1" applyBorder="1" applyAlignment="1" applyProtection="1">
      <alignment horizontal="left" vertical="center"/>
      <protection locked="0"/>
    </xf>
    <xf numFmtId="0" fontId="10" fillId="3" borderId="64" xfId="0" applyFont="1" applyFill="1" applyBorder="1" applyAlignment="1" applyProtection="1">
      <alignment vertical="center" wrapText="1"/>
      <protection locked="0"/>
    </xf>
    <xf numFmtId="0" fontId="10" fillId="3" borderId="64" xfId="0" applyFont="1" applyFill="1" applyBorder="1" applyAlignment="1" applyProtection="1">
      <alignment horizontal="right" vertical="center"/>
      <protection locked="0"/>
    </xf>
    <xf numFmtId="0" fontId="10" fillId="3" borderId="65" xfId="0" applyFont="1" applyFill="1" applyBorder="1" applyAlignment="1" applyProtection="1">
      <alignment horizontal="left" vertical="center"/>
      <protection locked="0"/>
    </xf>
    <xf numFmtId="0" fontId="10" fillId="3" borderId="66" xfId="0" applyFont="1" applyFill="1" applyBorder="1" applyAlignment="1" applyProtection="1">
      <alignment horizontal="right" vertical="center" shrinkToFit="1"/>
      <protection locked="0"/>
    </xf>
    <xf numFmtId="176" fontId="11" fillId="2" borderId="0" xfId="1" applyNumberFormat="1" applyFont="1" applyFill="1" applyProtection="1">
      <protection locked="0"/>
    </xf>
    <xf numFmtId="176" fontId="11" fillId="2" borderId="0" xfId="1" applyNumberFormat="1" applyFont="1" applyFill="1" applyBorder="1" applyProtection="1">
      <protection locked="0"/>
    </xf>
    <xf numFmtId="176" fontId="11" fillId="2" borderId="0" xfId="1" applyNumberFormat="1" applyFont="1" applyFill="1" applyBorder="1" applyAlignment="1" applyProtection="1">
      <alignment horizontal="center"/>
      <protection locked="0"/>
    </xf>
    <xf numFmtId="176" fontId="11" fillId="2" borderId="0" xfId="1" applyNumberFormat="1" applyFont="1" applyFill="1" applyAlignment="1" applyProtection="1">
      <alignment horizontal="center"/>
      <protection locked="0"/>
    </xf>
    <xf numFmtId="176" fontId="0" fillId="2" borderId="0" xfId="1" applyNumberFormat="1" applyFont="1" applyFill="1" applyBorder="1" applyAlignment="1" applyProtection="1">
      <alignment horizontal="center"/>
      <protection locked="0"/>
    </xf>
    <xf numFmtId="176" fontId="4" fillId="2" borderId="67" xfId="1" applyNumberFormat="1" applyFont="1" applyFill="1" applyBorder="1" applyProtection="1"/>
    <xf numFmtId="0" fontId="11" fillId="4" borderId="44" xfId="0" applyFont="1" applyFill="1" applyBorder="1" applyAlignment="1" applyProtection="1">
      <alignment horizontal="center" vertical="top" shrinkToFit="1"/>
      <protection locked="0"/>
    </xf>
    <xf numFmtId="0" fontId="21" fillId="4" borderId="68" xfId="0" applyFont="1" applyFill="1" applyBorder="1" applyAlignment="1" applyProtection="1">
      <alignment horizontal="center" vertical="top" shrinkToFit="1"/>
      <protection locked="0"/>
    </xf>
    <xf numFmtId="0" fontId="22" fillId="4" borderId="68" xfId="0" applyFont="1" applyFill="1" applyBorder="1" applyAlignment="1" applyProtection="1">
      <alignment horizontal="center" vertical="top" shrinkToFit="1"/>
      <protection locked="0"/>
    </xf>
    <xf numFmtId="0" fontId="21" fillId="4" borderId="68" xfId="0" applyFont="1" applyFill="1" applyBorder="1" applyAlignment="1" applyProtection="1">
      <alignment horizontal="center" vertical="center"/>
      <protection locked="0"/>
    </xf>
    <xf numFmtId="0" fontId="21" fillId="4" borderId="62" xfId="0" applyFont="1" applyFill="1" applyBorder="1" applyAlignment="1" applyProtection="1">
      <alignment horizontal="left" vertical="center"/>
      <protection locked="0"/>
    </xf>
    <xf numFmtId="0" fontId="21" fillId="4" borderId="14" xfId="0" applyFont="1" applyFill="1" applyBorder="1" applyAlignment="1" applyProtection="1">
      <alignment horizontal="left" vertical="center"/>
      <protection locked="0"/>
    </xf>
    <xf numFmtId="0" fontId="21" fillId="4" borderId="22" xfId="0" applyFont="1" applyFill="1" applyBorder="1" applyAlignment="1" applyProtection="1">
      <alignment horizontal="left" vertical="center"/>
      <protection locked="0"/>
    </xf>
    <xf numFmtId="0" fontId="21" fillId="4" borderId="23" xfId="0" applyFont="1" applyFill="1" applyBorder="1" applyAlignment="1" applyProtection="1">
      <alignment horizontal="left" vertical="center"/>
      <protection locked="0"/>
    </xf>
    <xf numFmtId="0" fontId="21" fillId="4" borderId="2" xfId="0" applyFont="1" applyFill="1" applyBorder="1" applyAlignment="1" applyProtection="1">
      <alignment horizontal="left" vertical="center"/>
      <protection locked="0"/>
    </xf>
    <xf numFmtId="0" fontId="21" fillId="4" borderId="54" xfId="0" applyFont="1" applyFill="1" applyBorder="1" applyAlignment="1" applyProtection="1">
      <alignment horizontal="left" vertical="center"/>
      <protection locked="0"/>
    </xf>
    <xf numFmtId="0" fontId="21" fillId="4" borderId="69" xfId="0" applyFont="1" applyFill="1" applyBorder="1" applyAlignment="1" applyProtection="1">
      <alignment horizontal="left" vertical="center"/>
      <protection locked="0"/>
    </xf>
    <xf numFmtId="0" fontId="21" fillId="4" borderId="6" xfId="0" applyFont="1" applyFill="1" applyBorder="1" applyAlignment="1" applyProtection="1">
      <alignment horizontal="center" vertical="top" shrinkToFit="1"/>
      <protection locked="0"/>
    </xf>
    <xf numFmtId="0" fontId="21" fillId="4" borderId="3" xfId="0" applyFont="1" applyFill="1" applyBorder="1" applyAlignment="1" applyProtection="1">
      <alignment horizontal="center" vertical="top" shrinkToFit="1"/>
      <protection locked="0"/>
    </xf>
    <xf numFmtId="0" fontId="21" fillId="4" borderId="70" xfId="0" applyFont="1" applyFill="1" applyBorder="1" applyAlignment="1" applyProtection="1">
      <alignment horizontal="center" vertical="center"/>
      <protection locked="0"/>
    </xf>
    <xf numFmtId="0" fontId="21" fillId="4" borderId="6" xfId="0" applyFont="1" applyFill="1" applyBorder="1" applyAlignment="1" applyProtection="1">
      <alignment horizontal="center" vertical="center"/>
      <protection locked="0"/>
    </xf>
    <xf numFmtId="0" fontId="21" fillId="4" borderId="70" xfId="0" applyFont="1" applyFill="1" applyBorder="1" applyAlignment="1" applyProtection="1">
      <alignment horizontal="center" vertical="top" shrinkToFit="1"/>
      <protection locked="0"/>
    </xf>
    <xf numFmtId="0" fontId="21" fillId="4" borderId="27" xfId="0" applyFont="1" applyFill="1" applyBorder="1" applyAlignment="1" applyProtection="1">
      <alignment horizontal="left" vertical="center"/>
      <protection locked="0"/>
    </xf>
    <xf numFmtId="0" fontId="21" fillId="4" borderId="71" xfId="0" applyFont="1" applyFill="1" applyBorder="1" applyAlignment="1" applyProtection="1">
      <alignment horizontal="left" vertical="center"/>
      <protection locked="0"/>
    </xf>
    <xf numFmtId="0" fontId="21" fillId="4" borderId="27" xfId="0" applyFont="1" applyFill="1" applyBorder="1" applyAlignment="1" applyProtection="1">
      <alignment horizontal="center" vertical="center"/>
      <protection locked="0"/>
    </xf>
    <xf numFmtId="0" fontId="21" fillId="4" borderId="22" xfId="0" applyFont="1" applyFill="1" applyBorder="1" applyAlignment="1" applyProtection="1">
      <alignment horizontal="center" vertical="center"/>
      <protection locked="0"/>
    </xf>
    <xf numFmtId="0" fontId="21" fillId="4" borderId="54" xfId="0" applyFont="1" applyFill="1" applyBorder="1" applyAlignment="1" applyProtection="1">
      <alignment horizontal="center" vertical="center"/>
      <protection locked="0"/>
    </xf>
    <xf numFmtId="0" fontId="21" fillId="4" borderId="57" xfId="0" applyFont="1" applyFill="1" applyBorder="1" applyAlignment="1" applyProtection="1">
      <alignment horizontal="left" vertical="center"/>
      <protection locked="0"/>
    </xf>
    <xf numFmtId="0" fontId="21" fillId="4" borderId="70" xfId="0" applyFont="1" applyFill="1" applyBorder="1" applyAlignment="1" applyProtection="1">
      <alignment horizontal="center" vertical="top" wrapText="1" shrinkToFit="1"/>
      <protection locked="0"/>
    </xf>
    <xf numFmtId="0" fontId="21" fillId="4" borderId="17" xfId="0" applyFont="1" applyFill="1" applyBorder="1" applyAlignment="1" applyProtection="1">
      <alignment horizontal="center" vertical="top" shrinkToFit="1"/>
      <protection locked="0"/>
    </xf>
    <xf numFmtId="0" fontId="21" fillId="4" borderId="34" xfId="0" applyFont="1" applyFill="1" applyBorder="1" applyAlignment="1" applyProtection="1">
      <alignment horizontal="center" vertical="top" shrinkToFit="1"/>
      <protection locked="0"/>
    </xf>
    <xf numFmtId="0" fontId="21" fillId="4" borderId="28" xfId="0" applyFont="1" applyFill="1" applyBorder="1" applyAlignment="1" applyProtection="1">
      <alignment horizontal="left" vertical="center"/>
      <protection locked="0"/>
    </xf>
    <xf numFmtId="0" fontId="21" fillId="4" borderId="4" xfId="0" applyFont="1" applyFill="1" applyBorder="1" applyAlignment="1" applyProtection="1">
      <alignment horizontal="left" vertical="center"/>
      <protection locked="0"/>
    </xf>
    <xf numFmtId="0" fontId="21" fillId="4" borderId="40" xfId="0" applyFont="1" applyFill="1" applyBorder="1" applyAlignment="1" applyProtection="1">
      <alignment horizontal="left" vertical="center"/>
      <protection locked="0"/>
    </xf>
    <xf numFmtId="178" fontId="21" fillId="4" borderId="6" xfId="0" applyNumberFormat="1" applyFont="1" applyFill="1" applyBorder="1" applyAlignment="1" applyProtection="1">
      <alignment horizontal="center" vertical="top" shrinkToFit="1"/>
      <protection locked="0"/>
    </xf>
    <xf numFmtId="178" fontId="21" fillId="4" borderId="72" xfId="0" applyNumberFormat="1" applyFont="1" applyFill="1" applyBorder="1" applyAlignment="1" applyProtection="1">
      <alignment horizontal="center" vertical="top" shrinkToFit="1"/>
      <protection locked="0"/>
    </xf>
    <xf numFmtId="182" fontId="11" fillId="4" borderId="21" xfId="0" applyNumberFormat="1" applyFont="1" applyFill="1" applyBorder="1" applyAlignment="1" applyProtection="1">
      <alignment horizontal="center" vertical="center"/>
      <protection locked="0"/>
    </xf>
    <xf numFmtId="176" fontId="11" fillId="7" borderId="73" xfId="0" applyNumberFormat="1" applyFont="1" applyFill="1" applyBorder="1" applyAlignment="1" applyProtection="1">
      <alignment horizontal="center" vertical="center"/>
    </xf>
    <xf numFmtId="176" fontId="11" fillId="7" borderId="74" xfId="0" applyNumberFormat="1" applyFont="1" applyFill="1" applyBorder="1" applyAlignment="1" applyProtection="1">
      <alignment horizontal="center" vertical="center"/>
    </xf>
    <xf numFmtId="0" fontId="21" fillId="4" borderId="76" xfId="0" applyFont="1" applyFill="1" applyBorder="1" applyAlignment="1" applyProtection="1">
      <alignment horizontal="center" vertical="center"/>
      <protection locked="0"/>
    </xf>
    <xf numFmtId="176" fontId="24" fillId="2" borderId="0" xfId="1" applyNumberFormat="1" applyFont="1" applyFill="1" applyProtection="1">
      <protection locked="0"/>
    </xf>
    <xf numFmtId="176" fontId="24" fillId="2" borderId="0" xfId="1" applyNumberFormat="1" applyFont="1" applyFill="1" applyAlignment="1" applyProtection="1">
      <alignment horizontal="right"/>
      <protection locked="0"/>
    </xf>
    <xf numFmtId="176" fontId="25" fillId="2" borderId="0" xfId="1" applyNumberFormat="1" applyFont="1" applyFill="1" applyAlignment="1" applyProtection="1"/>
    <xf numFmtId="176" fontId="24" fillId="2" borderId="0" xfId="1" applyNumberFormat="1" applyFont="1" applyFill="1" applyProtection="1"/>
    <xf numFmtId="176" fontId="26" fillId="2" borderId="0" xfId="1" applyNumberFormat="1" applyFont="1" applyFill="1" applyBorder="1" applyAlignment="1" applyProtection="1">
      <alignment horizontal="center"/>
    </xf>
    <xf numFmtId="176" fontId="24" fillId="2" borderId="0" xfId="1" applyNumberFormat="1" applyFont="1" applyFill="1" applyBorder="1" applyAlignment="1" applyProtection="1">
      <alignment horizontal="center"/>
    </xf>
    <xf numFmtId="176" fontId="24" fillId="2" borderId="0" xfId="1" applyNumberFormat="1" applyFont="1" applyFill="1" applyAlignment="1" applyProtection="1">
      <alignment horizontal="center"/>
    </xf>
    <xf numFmtId="176" fontId="24" fillId="2" borderId="0" xfId="1" applyNumberFormat="1" applyFont="1" applyFill="1" applyAlignment="1" applyProtection="1">
      <alignment horizontal="center"/>
      <protection locked="0"/>
    </xf>
    <xf numFmtId="176" fontId="24" fillId="2" borderId="0" xfId="1" applyNumberFormat="1" applyFont="1" applyFill="1" applyBorder="1" applyAlignment="1" applyProtection="1">
      <protection locked="0"/>
    </xf>
    <xf numFmtId="176" fontId="24" fillId="2" borderId="0" xfId="1" applyNumberFormat="1" applyFont="1" applyFill="1" applyBorder="1" applyAlignment="1" applyProtection="1">
      <alignment horizontal="center"/>
      <protection locked="0"/>
    </xf>
    <xf numFmtId="176" fontId="24" fillId="2" borderId="6" xfId="1" applyNumberFormat="1" applyFont="1" applyFill="1" applyBorder="1" applyAlignment="1" applyProtection="1">
      <alignment horizontal="center"/>
    </xf>
    <xf numFmtId="176" fontId="24" fillId="2" borderId="6" xfId="1" applyNumberFormat="1" applyFont="1" applyFill="1" applyBorder="1" applyAlignment="1" applyProtection="1">
      <alignment horizontal="center"/>
      <protection locked="0"/>
    </xf>
    <xf numFmtId="176" fontId="24" fillId="2" borderId="0" xfId="1" applyNumberFormat="1" applyFont="1" applyFill="1" applyBorder="1" applyAlignment="1" applyProtection="1">
      <alignment horizontal="center" vertical="center"/>
      <protection locked="0"/>
    </xf>
    <xf numFmtId="176" fontId="24" fillId="0" borderId="0" xfId="1" applyNumberFormat="1" applyFont="1" applyFill="1" applyBorder="1" applyAlignment="1" applyProtection="1">
      <protection locked="0"/>
    </xf>
    <xf numFmtId="49" fontId="24" fillId="0" borderId="6" xfId="1" applyNumberFormat="1" applyFont="1" applyFill="1" applyBorder="1" applyAlignment="1" applyProtection="1">
      <alignment horizontal="right"/>
    </xf>
    <xf numFmtId="176" fontId="24" fillId="0" borderId="0" xfId="1" applyNumberFormat="1" applyFont="1" applyFill="1" applyProtection="1">
      <protection locked="0"/>
    </xf>
    <xf numFmtId="176" fontId="24" fillId="2" borderId="0" xfId="1" applyNumberFormat="1" applyFont="1" applyFill="1" applyBorder="1" applyProtection="1"/>
    <xf numFmtId="176" fontId="24" fillId="2" borderId="0" xfId="1" applyNumberFormat="1" applyFont="1" applyFill="1" applyBorder="1" applyProtection="1">
      <protection locked="0"/>
    </xf>
    <xf numFmtId="49" fontId="24" fillId="2" borderId="6" xfId="1" applyNumberFormat="1" applyFont="1" applyFill="1" applyBorder="1" applyAlignment="1" applyProtection="1">
      <alignment horizontal="right"/>
    </xf>
    <xf numFmtId="49" fontId="24" fillId="2" borderId="0" xfId="1" applyNumberFormat="1" applyFont="1" applyFill="1" applyBorder="1" applyAlignment="1" applyProtection="1">
      <alignment horizontal="right"/>
    </xf>
    <xf numFmtId="176" fontId="27" fillId="2" borderId="0" xfId="1" applyNumberFormat="1" applyFont="1" applyFill="1" applyProtection="1"/>
    <xf numFmtId="176" fontId="24" fillId="2" borderId="0" xfId="1" applyNumberFormat="1" applyFont="1" applyFill="1" applyBorder="1" applyAlignment="1" applyProtection="1">
      <alignment horizontal="left"/>
      <protection locked="0"/>
    </xf>
    <xf numFmtId="176" fontId="3" fillId="0" borderId="6" xfId="1" applyNumberFormat="1" applyFont="1" applyFill="1" applyBorder="1" applyAlignment="1" applyProtection="1">
      <alignment horizontal="left"/>
    </xf>
    <xf numFmtId="176" fontId="0" fillId="2" borderId="0" xfId="1" applyNumberFormat="1" applyFont="1" applyFill="1" applyBorder="1" applyProtection="1"/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left" vertical="center"/>
      <protection locked="0"/>
    </xf>
    <xf numFmtId="0" fontId="10" fillId="3" borderId="32" xfId="0" applyFont="1" applyFill="1" applyBorder="1" applyAlignment="1" applyProtection="1">
      <alignment horizontal="left" vertical="center"/>
      <protection locked="0"/>
    </xf>
    <xf numFmtId="0" fontId="10" fillId="3" borderId="19" xfId="0" applyFont="1" applyFill="1" applyBorder="1" applyAlignment="1" applyProtection="1">
      <alignment horizontal="left" vertical="center"/>
      <protection locked="0"/>
    </xf>
    <xf numFmtId="0" fontId="10" fillId="3" borderId="18" xfId="0" applyFont="1" applyFill="1" applyBorder="1" applyAlignment="1" applyProtection="1">
      <alignment horizontal="left" vertical="center"/>
      <protection locked="0"/>
    </xf>
    <xf numFmtId="0" fontId="10" fillId="3" borderId="33" xfId="0" applyFont="1" applyFill="1" applyBorder="1" applyAlignment="1" applyProtection="1">
      <alignment horizontal="left" vertical="center"/>
      <protection locked="0"/>
    </xf>
    <xf numFmtId="0" fontId="10" fillId="3" borderId="20" xfId="0" applyFont="1" applyFill="1" applyBorder="1" applyAlignment="1" applyProtection="1">
      <alignment horizontal="left" vertical="center"/>
      <protection locked="0"/>
    </xf>
    <xf numFmtId="0" fontId="10" fillId="3" borderId="17" xfId="0" applyFont="1" applyFill="1" applyBorder="1" applyAlignment="1" applyProtection="1">
      <alignment horizontal="left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10" fillId="3" borderId="34" xfId="0" applyFont="1" applyFill="1" applyBorder="1" applyAlignment="1" applyProtection="1">
      <alignment horizontal="left" vertical="center"/>
      <protection locked="0"/>
    </xf>
    <xf numFmtId="0" fontId="20" fillId="4" borderId="22" xfId="0" applyFont="1" applyFill="1" applyBorder="1" applyAlignment="1" applyProtection="1">
      <alignment horizontal="left" vertical="center"/>
      <protection locked="0"/>
    </xf>
    <xf numFmtId="178" fontId="21" fillId="4" borderId="22" xfId="0" applyNumberFormat="1" applyFont="1" applyFill="1" applyBorder="1" applyAlignment="1" applyProtection="1">
      <alignment horizontal="left" vertical="center"/>
      <protection locked="0"/>
    </xf>
    <xf numFmtId="176" fontId="4" fillId="2" borderId="102" xfId="1" applyNumberFormat="1" applyFont="1" applyFill="1" applyBorder="1" applyProtection="1"/>
    <xf numFmtId="176" fontId="4" fillId="2" borderId="105" xfId="1" applyNumberFormat="1" applyFont="1" applyFill="1" applyBorder="1" applyProtection="1"/>
    <xf numFmtId="176" fontId="4" fillId="2" borderId="105" xfId="1" applyNumberFormat="1" applyFont="1" applyFill="1" applyBorder="1" applyProtection="1">
      <protection locked="0"/>
    </xf>
    <xf numFmtId="176" fontId="4" fillId="2" borderId="108" xfId="1" applyNumberFormat="1" applyFont="1" applyFill="1" applyBorder="1" applyProtection="1">
      <protection locked="0"/>
    </xf>
    <xf numFmtId="176" fontId="29" fillId="2" borderId="0" xfId="1" applyNumberFormat="1" applyFont="1" applyFill="1" applyProtection="1"/>
    <xf numFmtId="176" fontId="28" fillId="2" borderId="0" xfId="1" applyNumberFormat="1" applyFont="1" applyFill="1" applyAlignment="1" applyProtection="1"/>
    <xf numFmtId="176" fontId="29" fillId="2" borderId="0" xfId="1" applyNumberFormat="1" applyFont="1" applyFill="1" applyBorder="1" applyAlignment="1" applyProtection="1">
      <alignment horizontal="center"/>
    </xf>
    <xf numFmtId="176" fontId="30" fillId="2" borderId="0" xfId="1" applyNumberFormat="1" applyFont="1" applyFill="1" applyBorder="1" applyAlignment="1" applyProtection="1">
      <alignment horizontal="center"/>
    </xf>
    <xf numFmtId="176" fontId="29" fillId="2" borderId="0" xfId="1" applyNumberFormat="1" applyFont="1" applyFill="1" applyAlignment="1" applyProtection="1">
      <alignment vertical="center"/>
    </xf>
    <xf numFmtId="176" fontId="28" fillId="2" borderId="0" xfId="1" applyNumberFormat="1" applyFont="1" applyFill="1" applyBorder="1" applyAlignment="1" applyProtection="1">
      <alignment horizontal="center" vertical="center"/>
    </xf>
    <xf numFmtId="176" fontId="29" fillId="2" borderId="6" xfId="1" applyNumberFormat="1" applyFont="1" applyFill="1" applyBorder="1" applyAlignment="1" applyProtection="1">
      <alignment horizontal="center" vertical="center"/>
      <protection locked="0"/>
    </xf>
    <xf numFmtId="176" fontId="28" fillId="2" borderId="0" xfId="1" applyNumberFormat="1" applyFont="1" applyFill="1" applyBorder="1" applyAlignment="1" applyProtection="1">
      <alignment horizontal="center"/>
    </xf>
    <xf numFmtId="176" fontId="29" fillId="2" borderId="77" xfId="1" applyNumberFormat="1" applyFont="1" applyFill="1" applyBorder="1" applyAlignment="1" applyProtection="1">
      <alignment horizontal="center"/>
      <protection locked="0"/>
    </xf>
    <xf numFmtId="176" fontId="29" fillId="2" borderId="78" xfId="1" applyNumberFormat="1" applyFont="1" applyFill="1" applyBorder="1" applyAlignment="1" applyProtection="1">
      <alignment horizontal="center"/>
      <protection locked="0"/>
    </xf>
    <xf numFmtId="176" fontId="29" fillId="2" borderId="70" xfId="1" applyNumberFormat="1" applyFont="1" applyFill="1" applyBorder="1" applyAlignment="1" applyProtection="1">
      <alignment horizontal="center"/>
      <protection locked="0"/>
    </xf>
    <xf numFmtId="176" fontId="29" fillId="2" borderId="0" xfId="1" applyNumberFormat="1" applyFont="1" applyFill="1" applyBorder="1" applyAlignment="1" applyProtection="1">
      <alignment horizontal="center"/>
      <protection locked="0"/>
    </xf>
    <xf numFmtId="176" fontId="28" fillId="2" borderId="0" xfId="1" applyNumberFormat="1" applyFont="1" applyFill="1" applyProtection="1"/>
    <xf numFmtId="176" fontId="29" fillId="2" borderId="0" xfId="1" applyNumberFormat="1" applyFont="1" applyFill="1" applyAlignment="1" applyProtection="1">
      <alignment horizontal="center"/>
    </xf>
    <xf numFmtId="176" fontId="29" fillId="2" borderId="0" xfId="1" applyNumberFormat="1" applyFont="1" applyFill="1" applyAlignment="1" applyProtection="1">
      <alignment horizontal="right"/>
    </xf>
    <xf numFmtId="176" fontId="29" fillId="2" borderId="0" xfId="1" applyNumberFormat="1" applyFont="1" applyFill="1" applyProtection="1">
      <protection locked="0"/>
    </xf>
    <xf numFmtId="176" fontId="29" fillId="9" borderId="0" xfId="1" applyNumberFormat="1" applyFont="1" applyFill="1" applyBorder="1" applyAlignment="1" applyProtection="1"/>
    <xf numFmtId="176" fontId="29" fillId="2" borderId="0" xfId="1" applyNumberFormat="1" applyFont="1" applyFill="1" applyAlignment="1" applyProtection="1">
      <alignment horizontal="center"/>
      <protection locked="0"/>
    </xf>
    <xf numFmtId="0" fontId="33" fillId="4" borderId="70" xfId="0" applyFont="1" applyFill="1" applyBorder="1" applyAlignment="1" applyProtection="1">
      <alignment horizontal="center" vertical="top" shrinkToFit="1"/>
      <protection locked="0"/>
    </xf>
    <xf numFmtId="0" fontId="33" fillId="4" borderId="70" xfId="0" applyFont="1" applyFill="1" applyBorder="1" applyAlignment="1" applyProtection="1">
      <alignment horizontal="center" vertical="center"/>
      <protection locked="0"/>
    </xf>
    <xf numFmtId="178" fontId="33" fillId="4" borderId="6" xfId="0" applyNumberFormat="1" applyFont="1" applyFill="1" applyBorder="1" applyAlignment="1" applyProtection="1">
      <alignment horizontal="center" vertical="top" shrinkToFit="1"/>
      <protection locked="0"/>
    </xf>
    <xf numFmtId="176" fontId="31" fillId="2" borderId="6" xfId="1" applyNumberFormat="1" applyFont="1" applyFill="1" applyBorder="1" applyAlignment="1" applyProtection="1">
      <alignment horizontal="center" vertical="center"/>
      <protection locked="0"/>
    </xf>
    <xf numFmtId="176" fontId="31" fillId="2" borderId="0" xfId="1" applyNumberFormat="1" applyFont="1" applyFill="1" applyAlignment="1" applyProtection="1"/>
    <xf numFmtId="176" fontId="34" fillId="2" borderId="77" xfId="1" applyNumberFormat="1" applyFont="1" applyFill="1" applyBorder="1" applyAlignment="1" applyProtection="1">
      <alignment horizontal="center"/>
      <protection locked="0"/>
    </xf>
    <xf numFmtId="176" fontId="35" fillId="2" borderId="0" xfId="1" applyNumberFormat="1" applyFont="1" applyFill="1" applyAlignment="1" applyProtection="1">
      <alignment horizontal="center"/>
    </xf>
    <xf numFmtId="176" fontId="29" fillId="0" borderId="6" xfId="1" applyNumberFormat="1" applyFont="1" applyFill="1" applyBorder="1" applyAlignment="1" applyProtection="1">
      <alignment horizontal="center" vertical="center"/>
    </xf>
    <xf numFmtId="176" fontId="29" fillId="0" borderId="6" xfId="1" applyNumberFormat="1" applyFont="1" applyFill="1" applyBorder="1" applyAlignment="1" applyProtection="1">
      <alignment horizontal="left"/>
    </xf>
    <xf numFmtId="0" fontId="33" fillId="4" borderId="68" xfId="0" applyFont="1" applyFill="1" applyBorder="1" applyAlignment="1" applyProtection="1">
      <alignment horizontal="center" vertical="top" shrinkToFit="1"/>
      <protection locked="0"/>
    </xf>
    <xf numFmtId="0" fontId="33" fillId="4" borderId="27" xfId="0" applyFont="1" applyFill="1" applyBorder="1" applyAlignment="1" applyProtection="1">
      <alignment horizontal="left" vertical="center"/>
      <protection locked="0"/>
    </xf>
    <xf numFmtId="0" fontId="33" fillId="4" borderId="22" xfId="0" applyFont="1" applyFill="1" applyBorder="1" applyAlignment="1" applyProtection="1">
      <alignment horizontal="left" vertical="center"/>
      <protection locked="0"/>
    </xf>
    <xf numFmtId="0" fontId="33" fillId="4" borderId="54" xfId="0" applyFont="1" applyFill="1" applyBorder="1" applyAlignment="1" applyProtection="1">
      <alignment horizontal="left" vertical="center"/>
      <protection locked="0"/>
    </xf>
    <xf numFmtId="0" fontId="36" fillId="3" borderId="19" xfId="0" applyFont="1" applyFill="1" applyBorder="1" applyAlignment="1" applyProtection="1">
      <alignment horizontal="left" vertical="center"/>
      <protection locked="0"/>
    </xf>
    <xf numFmtId="176" fontId="33" fillId="4" borderId="46" xfId="0" applyNumberFormat="1" applyFont="1" applyFill="1" applyBorder="1" applyAlignment="1" applyProtection="1">
      <alignment horizontal="center" vertical="center"/>
      <protection locked="0"/>
    </xf>
    <xf numFmtId="176" fontId="33" fillId="4" borderId="45" xfId="0" applyNumberFormat="1" applyFont="1" applyFill="1" applyBorder="1" applyAlignment="1" applyProtection="1">
      <alignment horizontal="center" vertical="center"/>
      <protection locked="0"/>
    </xf>
    <xf numFmtId="183" fontId="11" fillId="8" borderId="75" xfId="0" applyNumberFormat="1" applyFont="1" applyFill="1" applyBorder="1" applyAlignment="1" applyProtection="1">
      <alignment horizontal="center" vertical="center"/>
    </xf>
    <xf numFmtId="176" fontId="34" fillId="2" borderId="0" xfId="1" applyNumberFormat="1" applyFont="1" applyFill="1" applyAlignment="1" applyProtection="1">
      <alignment horizontal="left"/>
      <protection locked="0"/>
    </xf>
    <xf numFmtId="176" fontId="38" fillId="2" borderId="0" xfId="1" applyNumberFormat="1" applyFont="1" applyFill="1" applyAlignment="1" applyProtection="1">
      <alignment horizontal="center"/>
    </xf>
    <xf numFmtId="176" fontId="37" fillId="2" borderId="0" xfId="1" applyNumberFormat="1" applyFont="1" applyFill="1" applyAlignment="1" applyProtection="1">
      <alignment horizontal="center"/>
      <protection locked="0"/>
    </xf>
    <xf numFmtId="176" fontId="39" fillId="2" borderId="6" xfId="1" applyNumberFormat="1" applyFont="1" applyFill="1" applyBorder="1" applyAlignment="1" applyProtection="1">
      <alignment horizontal="center" vertical="center"/>
      <protection locked="0"/>
    </xf>
    <xf numFmtId="176" fontId="40" fillId="2" borderId="0" xfId="1" applyNumberFormat="1" applyFont="1" applyFill="1" applyBorder="1" applyAlignment="1" applyProtection="1">
      <alignment horizontal="center" vertical="top" textRotation="180"/>
      <protection locked="0"/>
    </xf>
    <xf numFmtId="176" fontId="26" fillId="10" borderId="15" xfId="1" applyNumberFormat="1" applyFont="1" applyFill="1" applyBorder="1" applyAlignment="1" applyProtection="1">
      <alignment horizontal="center"/>
    </xf>
    <xf numFmtId="176" fontId="26" fillId="10" borderId="85" xfId="1" applyNumberFormat="1" applyFont="1" applyFill="1" applyBorder="1" applyAlignment="1" applyProtection="1">
      <alignment horizontal="center"/>
    </xf>
    <xf numFmtId="176" fontId="26" fillId="10" borderId="86" xfId="1" applyNumberFormat="1" applyFont="1" applyFill="1" applyBorder="1" applyAlignment="1" applyProtection="1">
      <alignment horizontal="center"/>
    </xf>
    <xf numFmtId="176" fontId="24" fillId="2" borderId="5" xfId="1" applyNumberFormat="1" applyFont="1" applyFill="1" applyBorder="1" applyAlignment="1" applyProtection="1">
      <alignment horizontal="center"/>
    </xf>
    <xf numFmtId="176" fontId="24" fillId="0" borderId="3" xfId="1" applyNumberFormat="1" applyFont="1" applyFill="1" applyBorder="1" applyAlignment="1" applyProtection="1">
      <alignment horizontal="center"/>
    </xf>
    <xf numFmtId="176" fontId="24" fillId="0" borderId="79" xfId="1" applyNumberFormat="1" applyFont="1" applyFill="1" applyBorder="1" applyAlignment="1" applyProtection="1">
      <alignment horizontal="center"/>
    </xf>
    <xf numFmtId="176" fontId="24" fillId="0" borderId="6" xfId="1" applyNumberFormat="1" applyFont="1" applyFill="1" applyBorder="1" applyAlignment="1" applyProtection="1">
      <alignment horizontal="center"/>
    </xf>
    <xf numFmtId="176" fontId="3" fillId="0" borderId="3" xfId="1" applyNumberFormat="1" applyFont="1" applyFill="1" applyBorder="1" applyAlignment="1" applyProtection="1">
      <alignment horizontal="center"/>
      <protection locked="0"/>
    </xf>
    <xf numFmtId="176" fontId="3" fillId="0" borderId="4" xfId="1" applyNumberFormat="1" applyFont="1" applyFill="1" applyBorder="1" applyAlignment="1" applyProtection="1">
      <alignment horizontal="center"/>
      <protection locked="0"/>
    </xf>
    <xf numFmtId="176" fontId="3" fillId="0" borderId="79" xfId="1" applyNumberFormat="1" applyFont="1" applyFill="1" applyBorder="1" applyAlignment="1" applyProtection="1">
      <alignment horizontal="center"/>
      <protection locked="0"/>
    </xf>
    <xf numFmtId="49" fontId="1" fillId="0" borderId="19" xfId="1" applyNumberFormat="1" applyFont="1" applyFill="1" applyBorder="1" applyAlignment="1" applyProtection="1">
      <alignment horizontal="center" vertical="center" wrapText="1"/>
      <protection locked="0"/>
    </xf>
    <xf numFmtId="49" fontId="1" fillId="0" borderId="18" xfId="1" applyNumberFormat="1" applyFont="1" applyFill="1" applyBorder="1" applyAlignment="1" applyProtection="1">
      <alignment horizontal="center" vertical="center"/>
      <protection locked="0"/>
    </xf>
    <xf numFmtId="49" fontId="1" fillId="0" borderId="33" xfId="1" applyNumberFormat="1" applyFont="1" applyFill="1" applyBorder="1" applyAlignment="1" applyProtection="1">
      <alignment horizontal="center" vertical="center"/>
      <protection locked="0"/>
    </xf>
    <xf numFmtId="49" fontId="1" fillId="0" borderId="17" xfId="1" applyNumberFormat="1" applyFont="1" applyFill="1" applyBorder="1" applyAlignment="1" applyProtection="1">
      <alignment horizontal="center" vertical="center"/>
      <protection locked="0"/>
    </xf>
    <xf numFmtId="49" fontId="1" fillId="0" borderId="2" xfId="1" applyNumberFormat="1" applyFont="1" applyFill="1" applyBorder="1" applyAlignment="1" applyProtection="1">
      <alignment horizontal="center" vertical="center"/>
      <protection locked="0"/>
    </xf>
    <xf numFmtId="49" fontId="1" fillId="0" borderId="34" xfId="1" applyNumberFormat="1" applyFont="1" applyFill="1" applyBorder="1" applyAlignment="1" applyProtection="1">
      <alignment horizontal="center" vertical="center"/>
      <protection locked="0"/>
    </xf>
    <xf numFmtId="181" fontId="1" fillId="0" borderId="3" xfId="1" applyNumberFormat="1" applyFont="1" applyFill="1" applyBorder="1" applyAlignment="1" applyProtection="1">
      <alignment horizontal="center"/>
      <protection locked="0"/>
    </xf>
    <xf numFmtId="181" fontId="3" fillId="0" borderId="4" xfId="1" applyNumberFormat="1" applyFont="1" applyFill="1" applyBorder="1" applyAlignment="1" applyProtection="1">
      <alignment horizontal="center"/>
      <protection locked="0"/>
    </xf>
    <xf numFmtId="181" fontId="3" fillId="0" borderId="79" xfId="1" applyNumberFormat="1" applyFont="1" applyFill="1" applyBorder="1" applyAlignment="1" applyProtection="1">
      <alignment horizontal="center"/>
      <protection locked="0"/>
    </xf>
    <xf numFmtId="176" fontId="29" fillId="0" borderId="3" xfId="1" applyNumberFormat="1" applyFont="1" applyFill="1" applyBorder="1" applyAlignment="1" applyProtection="1">
      <alignment horizontal="center"/>
      <protection locked="0"/>
    </xf>
    <xf numFmtId="176" fontId="29" fillId="0" borderId="4" xfId="1" applyNumberFormat="1" applyFont="1" applyFill="1" applyBorder="1" applyAlignment="1" applyProtection="1">
      <alignment horizontal="center"/>
      <protection locked="0"/>
    </xf>
    <xf numFmtId="176" fontId="29" fillId="0" borderId="79" xfId="1" applyNumberFormat="1" applyFont="1" applyFill="1" applyBorder="1" applyAlignment="1" applyProtection="1">
      <alignment horizontal="center"/>
      <protection locked="0"/>
    </xf>
    <xf numFmtId="14" fontId="29" fillId="0" borderId="3" xfId="1" applyNumberFormat="1" applyFont="1" applyFill="1" applyBorder="1" applyAlignment="1" applyProtection="1">
      <alignment horizontal="center"/>
      <protection locked="0"/>
    </xf>
    <xf numFmtId="14" fontId="29" fillId="0" borderId="4" xfId="1" applyNumberFormat="1" applyFont="1" applyFill="1" applyBorder="1" applyAlignment="1" applyProtection="1">
      <alignment horizontal="center"/>
      <protection locked="0"/>
    </xf>
    <xf numFmtId="14" fontId="29" fillId="0" borderId="79" xfId="1" applyNumberFormat="1" applyFont="1" applyFill="1" applyBorder="1" applyAlignment="1" applyProtection="1">
      <alignment horizontal="center"/>
      <protection locked="0"/>
    </xf>
    <xf numFmtId="49" fontId="1" fillId="0" borderId="19" xfId="1" applyNumberFormat="1" applyFont="1" applyFill="1" applyBorder="1" applyAlignment="1" applyProtection="1">
      <alignment horizontal="center" vertical="center"/>
      <protection locked="0"/>
    </xf>
    <xf numFmtId="176" fontId="3" fillId="0" borderId="6" xfId="1" applyNumberFormat="1" applyFont="1" applyFill="1" applyBorder="1" applyAlignment="1" applyProtection="1">
      <alignment vertical="center"/>
    </xf>
    <xf numFmtId="176" fontId="29" fillId="2" borderId="3" xfId="1" applyNumberFormat="1" applyFont="1" applyFill="1" applyBorder="1" applyAlignment="1" applyProtection="1">
      <alignment horizontal="center" vertical="center"/>
      <protection locked="0"/>
    </xf>
    <xf numFmtId="176" fontId="29" fillId="2" borderId="4" xfId="1" applyNumberFormat="1" applyFont="1" applyFill="1" applyBorder="1" applyAlignment="1" applyProtection="1">
      <alignment horizontal="center" vertical="center"/>
      <protection locked="0"/>
    </xf>
    <xf numFmtId="176" fontId="29" fillId="2" borderId="79" xfId="1" applyNumberFormat="1" applyFont="1" applyFill="1" applyBorder="1" applyAlignment="1" applyProtection="1">
      <alignment horizontal="center" vertical="center"/>
      <protection locked="0"/>
    </xf>
    <xf numFmtId="176" fontId="29" fillId="0" borderId="6" xfId="1" applyNumberFormat="1" applyFont="1" applyFill="1" applyBorder="1" applyAlignment="1" applyProtection="1">
      <alignment horizontal="center"/>
    </xf>
    <xf numFmtId="176" fontId="2" fillId="0" borderId="3" xfId="1" applyNumberFormat="1" applyFont="1" applyFill="1" applyBorder="1" applyAlignment="1" applyProtection="1">
      <alignment horizontal="left"/>
      <protection locked="0"/>
    </xf>
    <xf numFmtId="176" fontId="24" fillId="0" borderId="4" xfId="1" applyNumberFormat="1" applyFont="1" applyFill="1" applyBorder="1" applyAlignment="1" applyProtection="1">
      <alignment horizontal="left"/>
      <protection locked="0"/>
    </xf>
    <xf numFmtId="176" fontId="24" fillId="0" borderId="79" xfId="1" applyNumberFormat="1" applyFont="1" applyFill="1" applyBorder="1" applyAlignment="1" applyProtection="1">
      <alignment horizontal="left"/>
      <protection locked="0"/>
    </xf>
    <xf numFmtId="176" fontId="24" fillId="0" borderId="6" xfId="1" applyNumberFormat="1" applyFont="1" applyFill="1" applyBorder="1" applyAlignment="1" applyProtection="1">
      <alignment horizontal="center" vertical="center" wrapText="1"/>
      <protection locked="0"/>
    </xf>
    <xf numFmtId="176" fontId="24" fillId="0" borderId="6" xfId="1" applyNumberFormat="1" applyFont="1" applyFill="1" applyBorder="1" applyAlignment="1" applyProtection="1">
      <alignment horizontal="center" vertical="center"/>
      <protection locked="0"/>
    </xf>
    <xf numFmtId="176" fontId="29" fillId="0" borderId="19" xfId="1" applyNumberFormat="1" applyFont="1" applyFill="1" applyBorder="1" applyAlignment="1" applyProtection="1">
      <alignment horizontal="center" vertical="center"/>
      <protection locked="0"/>
    </xf>
    <xf numFmtId="176" fontId="29" fillId="0" borderId="33" xfId="1" applyNumberFormat="1" applyFont="1" applyFill="1" applyBorder="1" applyAlignment="1" applyProtection="1">
      <alignment horizontal="center" vertical="center"/>
      <protection locked="0"/>
    </xf>
    <xf numFmtId="176" fontId="29" fillId="0" borderId="17" xfId="1" applyNumberFormat="1" applyFont="1" applyFill="1" applyBorder="1" applyAlignment="1" applyProtection="1">
      <alignment horizontal="center" vertical="center"/>
      <protection locked="0"/>
    </xf>
    <xf numFmtId="176" fontId="29" fillId="0" borderId="34" xfId="1" applyNumberFormat="1" applyFont="1" applyFill="1" applyBorder="1" applyAlignment="1" applyProtection="1">
      <alignment horizontal="center" vertical="center"/>
      <protection locked="0"/>
    </xf>
    <xf numFmtId="176" fontId="11" fillId="2" borderId="15" xfId="1" applyNumberFormat="1" applyFont="1" applyFill="1" applyBorder="1" applyAlignment="1" applyProtection="1">
      <alignment horizontal="center"/>
    </xf>
    <xf numFmtId="176" fontId="11" fillId="2" borderId="86" xfId="1" applyNumberFormat="1" applyFont="1" applyFill="1" applyBorder="1" applyAlignment="1" applyProtection="1">
      <alignment horizontal="center"/>
    </xf>
    <xf numFmtId="176" fontId="20" fillId="2" borderId="15" xfId="1" applyNumberFormat="1" applyFont="1" applyFill="1" applyBorder="1" applyAlignment="1" applyProtection="1">
      <alignment horizontal="center"/>
    </xf>
    <xf numFmtId="176" fontId="20" fillId="2" borderId="85" xfId="1" applyNumberFormat="1" applyFont="1" applyFill="1" applyBorder="1" applyAlignment="1" applyProtection="1">
      <alignment horizontal="center"/>
    </xf>
    <xf numFmtId="176" fontId="20" fillId="2" borderId="86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/>
    <xf numFmtId="176" fontId="4" fillId="2" borderId="60" xfId="1" applyNumberFormat="1" applyFont="1" applyFill="1" applyBorder="1" applyAlignment="1" applyProtection="1"/>
    <xf numFmtId="176" fontId="24" fillId="0" borderId="3" xfId="1" applyNumberFormat="1" applyFont="1" applyFill="1" applyBorder="1" applyAlignment="1" applyProtection="1">
      <alignment horizontal="left"/>
      <protection locked="0"/>
    </xf>
    <xf numFmtId="176" fontId="4" fillId="2" borderId="91" xfId="1" applyNumberFormat="1" applyFont="1" applyFill="1" applyBorder="1" applyAlignment="1" applyProtection="1">
      <alignment horizontal="center" vertical="center"/>
    </xf>
    <xf numFmtId="176" fontId="4" fillId="2" borderId="92" xfId="1" applyNumberFormat="1" applyFont="1" applyFill="1" applyBorder="1" applyAlignment="1" applyProtection="1">
      <alignment horizontal="center" vertical="center"/>
    </xf>
    <xf numFmtId="176" fontId="4" fillId="2" borderId="48" xfId="1" applyNumberFormat="1" applyFont="1" applyFill="1" applyBorder="1" applyAlignment="1" applyProtection="1">
      <alignment horizontal="center" vertical="center"/>
    </xf>
    <xf numFmtId="176" fontId="4" fillId="2" borderId="93" xfId="1" applyNumberFormat="1" applyFont="1" applyFill="1" applyBorder="1" applyAlignment="1" applyProtection="1">
      <alignment horizontal="center" vertical="center"/>
    </xf>
    <xf numFmtId="176" fontId="15" fillId="2" borderId="94" xfId="1" applyNumberFormat="1" applyFont="1" applyFill="1" applyBorder="1" applyAlignment="1" applyProtection="1">
      <alignment shrinkToFit="1"/>
    </xf>
    <xf numFmtId="176" fontId="15" fillId="2" borderId="95" xfId="1" applyNumberFormat="1" applyFont="1" applyFill="1" applyBorder="1" applyAlignment="1" applyProtection="1">
      <alignment shrinkToFit="1"/>
    </xf>
    <xf numFmtId="176" fontId="15" fillId="2" borderId="96" xfId="1" applyNumberFormat="1" applyFont="1" applyFill="1" applyBorder="1" applyAlignment="1" applyProtection="1"/>
    <xf numFmtId="176" fontId="15" fillId="2" borderId="67" xfId="1" applyNumberFormat="1" applyFont="1" applyFill="1" applyBorder="1" applyAlignment="1" applyProtection="1"/>
    <xf numFmtId="176" fontId="4" fillId="2" borderId="38" xfId="1" applyNumberFormat="1" applyFont="1" applyFill="1" applyBorder="1" applyAlignment="1" applyProtection="1"/>
    <xf numFmtId="176" fontId="4" fillId="2" borderId="97" xfId="1" applyNumberFormat="1" applyFont="1" applyFill="1" applyBorder="1" applyAlignment="1" applyProtection="1"/>
    <xf numFmtId="176" fontId="4" fillId="2" borderId="39" xfId="1" applyNumberFormat="1" applyFont="1" applyFill="1" applyBorder="1" applyAlignment="1" applyProtection="1"/>
    <xf numFmtId="176" fontId="4" fillId="2" borderId="104" xfId="1" applyNumberFormat="1" applyFont="1" applyFill="1" applyBorder="1" applyAlignment="1" applyProtection="1"/>
    <xf numFmtId="176" fontId="4" fillId="2" borderId="105" xfId="1" applyNumberFormat="1" applyFont="1" applyFill="1" applyBorder="1" applyAlignment="1" applyProtection="1"/>
    <xf numFmtId="176" fontId="4" fillId="2" borderId="104" xfId="1" applyNumberFormat="1" applyFont="1" applyFill="1" applyBorder="1" applyAlignment="1" applyProtection="1">
      <protection locked="0"/>
    </xf>
    <xf numFmtId="176" fontId="4" fillId="2" borderId="105" xfId="1" applyNumberFormat="1" applyFont="1" applyFill="1" applyBorder="1" applyAlignment="1" applyProtection="1">
      <protection locked="0"/>
    </xf>
    <xf numFmtId="176" fontId="4" fillId="2" borderId="101" xfId="1" applyNumberFormat="1" applyFont="1" applyFill="1" applyBorder="1" applyAlignment="1" applyProtection="1"/>
    <xf numFmtId="176" fontId="4" fillId="2" borderId="102" xfId="1" applyNumberFormat="1" applyFont="1" applyFill="1" applyBorder="1" applyAlignment="1" applyProtection="1"/>
    <xf numFmtId="176" fontId="34" fillId="0" borderId="6" xfId="1" applyNumberFormat="1" applyFont="1" applyFill="1" applyBorder="1" applyAlignment="1" applyProtection="1">
      <alignment horizontal="center"/>
    </xf>
    <xf numFmtId="176" fontId="31" fillId="0" borderId="6" xfId="1" applyNumberFormat="1" applyFont="1" applyFill="1" applyBorder="1" applyAlignment="1" applyProtection="1">
      <alignment horizontal="center"/>
    </xf>
    <xf numFmtId="176" fontId="29" fillId="2" borderId="6" xfId="1" applyNumberFormat="1" applyFont="1" applyFill="1" applyBorder="1" applyAlignment="1" applyProtection="1">
      <alignment horizontal="center"/>
    </xf>
    <xf numFmtId="176" fontId="4" fillId="2" borderId="89" xfId="1" applyNumberFormat="1" applyFont="1" applyFill="1" applyBorder="1" applyAlignment="1" applyProtection="1">
      <alignment horizontal="center" vertical="center"/>
    </xf>
    <xf numFmtId="176" fontId="4" fillId="2" borderId="90" xfId="1" applyNumberFormat="1" applyFont="1" applyFill="1" applyBorder="1" applyAlignment="1" applyProtection="1">
      <alignment horizontal="center" vertical="center"/>
    </xf>
    <xf numFmtId="176" fontId="4" fillId="2" borderId="88" xfId="1" applyNumberFormat="1" applyFont="1" applyFill="1" applyBorder="1" applyAlignment="1" applyProtection="1">
      <alignment horizontal="center" vertical="center"/>
    </xf>
    <xf numFmtId="176" fontId="4" fillId="2" borderId="53" xfId="1" applyNumberFormat="1" applyFont="1" applyFill="1" applyBorder="1" applyAlignment="1" applyProtection="1">
      <alignment horizontal="center" vertical="center"/>
    </xf>
    <xf numFmtId="176" fontId="4" fillId="2" borderId="100" xfId="1" applyNumberFormat="1" applyFont="1" applyFill="1" applyBorder="1" applyAlignment="1" applyProtection="1">
      <alignment horizontal="center" vertical="center"/>
    </xf>
    <xf numFmtId="176" fontId="4" fillId="2" borderId="103" xfId="1" applyNumberFormat="1" applyFont="1" applyFill="1" applyBorder="1" applyAlignment="1" applyProtection="1">
      <alignment horizontal="center" vertical="center"/>
    </xf>
    <xf numFmtId="176" fontId="4" fillId="2" borderId="106" xfId="1" applyNumberFormat="1" applyFont="1" applyFill="1" applyBorder="1" applyAlignment="1" applyProtection="1">
      <alignment horizontal="center" vertical="center"/>
    </xf>
    <xf numFmtId="176" fontId="29" fillId="2" borderId="107" xfId="1" applyNumberFormat="1" applyFont="1" applyFill="1" applyBorder="1" applyAlignment="1" applyProtection="1">
      <protection locked="0"/>
    </xf>
    <xf numFmtId="176" fontId="29" fillId="2" borderId="108" xfId="1" applyNumberFormat="1" applyFont="1" applyFill="1" applyBorder="1" applyAlignment="1" applyProtection="1">
      <protection locked="0"/>
    </xf>
    <xf numFmtId="176" fontId="4" fillId="2" borderId="80" xfId="1" applyNumberFormat="1" applyFont="1" applyFill="1" applyBorder="1" applyAlignment="1" applyProtection="1"/>
    <xf numFmtId="176" fontId="4" fillId="2" borderId="81" xfId="1" applyNumberFormat="1" applyFont="1" applyFill="1" applyBorder="1" applyAlignment="1" applyProtection="1"/>
    <xf numFmtId="176" fontId="4" fillId="2" borderId="82" xfId="1" applyNumberFormat="1" applyFont="1" applyFill="1" applyBorder="1" applyAlignment="1" applyProtection="1">
      <alignment horizontal="center" vertical="center"/>
    </xf>
    <xf numFmtId="176" fontId="4" fillId="2" borderId="83" xfId="1" applyNumberFormat="1" applyFont="1" applyFill="1" applyBorder="1" applyAlignment="1" applyProtection="1">
      <alignment horizontal="center" vertical="center"/>
    </xf>
    <xf numFmtId="176" fontId="4" fillId="2" borderId="87" xfId="1" applyNumberFormat="1" applyFont="1" applyFill="1" applyBorder="1" applyAlignment="1" applyProtection="1">
      <alignment horizontal="center" vertical="center"/>
    </xf>
    <xf numFmtId="176" fontId="12" fillId="2" borderId="88" xfId="1" applyNumberFormat="1" applyFont="1" applyFill="1" applyBorder="1" applyAlignment="1" applyProtection="1">
      <alignment horizontal="center" vertical="center"/>
    </xf>
    <xf numFmtId="176" fontId="12" fillId="2" borderId="5" xfId="1" applyNumberFormat="1" applyFont="1" applyFill="1" applyBorder="1" applyAlignment="1" applyProtection="1">
      <alignment horizontal="center" vertical="center"/>
    </xf>
    <xf numFmtId="176" fontId="12" fillId="2" borderId="14" xfId="1" applyNumberFormat="1" applyFont="1" applyFill="1" applyBorder="1" applyAlignment="1" applyProtection="1">
      <alignment horizontal="center" vertical="center"/>
    </xf>
    <xf numFmtId="176" fontId="12" fillId="2" borderId="48" xfId="1" applyNumberFormat="1" applyFont="1" applyFill="1" applyBorder="1" applyAlignment="1" applyProtection="1">
      <alignment horizontal="center" vertical="center"/>
    </xf>
    <xf numFmtId="176" fontId="12" fillId="2" borderId="64" xfId="1" applyNumberFormat="1" applyFont="1" applyFill="1" applyBorder="1" applyAlignment="1" applyProtection="1">
      <alignment horizontal="center" vertical="center"/>
    </xf>
    <xf numFmtId="176" fontId="12" fillId="2" borderId="66" xfId="1" applyNumberFormat="1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10" fillId="3" borderId="40" xfId="0" applyFont="1" applyFill="1" applyBorder="1" applyAlignment="1" applyProtection="1">
      <alignment horizontal="left" vertical="center"/>
      <protection locked="0"/>
    </xf>
    <xf numFmtId="0" fontId="23" fillId="3" borderId="3" xfId="0" applyFont="1" applyFill="1" applyBorder="1" applyAlignment="1" applyProtection="1">
      <alignment horizontal="left" vertical="center" wrapText="1"/>
      <protection locked="0"/>
    </xf>
    <xf numFmtId="0" fontId="23" fillId="3" borderId="4" xfId="0" applyFont="1" applyFill="1" applyBorder="1" applyAlignment="1" applyProtection="1">
      <alignment horizontal="left" vertical="center" wrapText="1"/>
      <protection locked="0"/>
    </xf>
    <xf numFmtId="0" fontId="23" fillId="3" borderId="40" xfId="0" applyFont="1" applyFill="1" applyBorder="1" applyAlignment="1" applyProtection="1">
      <alignment horizontal="left" vertical="center" wrapText="1"/>
      <protection locked="0"/>
    </xf>
    <xf numFmtId="0" fontId="10" fillId="3" borderId="50" xfId="0" applyFont="1" applyFill="1" applyBorder="1" applyAlignment="1" applyProtection="1">
      <alignment horizontal="left" vertical="center" wrapText="1"/>
      <protection locked="0"/>
    </xf>
    <xf numFmtId="0" fontId="10" fillId="3" borderId="51" xfId="0" applyFont="1" applyFill="1" applyBorder="1" applyAlignment="1" applyProtection="1">
      <alignment horizontal="left" vertical="center" wrapText="1"/>
      <protection locked="0"/>
    </xf>
    <xf numFmtId="0" fontId="10" fillId="3" borderId="52" xfId="0" applyFont="1" applyFill="1" applyBorder="1" applyAlignment="1" applyProtection="1">
      <alignment horizontal="left" vertical="center" wrapText="1"/>
      <protection locked="0"/>
    </xf>
    <xf numFmtId="0" fontId="19" fillId="2" borderId="0" xfId="0" applyFont="1" applyFill="1" applyBorder="1" applyAlignment="1" applyProtection="1">
      <alignment horizontal="left" vertical="center"/>
      <protection locked="0"/>
    </xf>
    <xf numFmtId="0" fontId="19" fillId="2" borderId="64" xfId="0" applyFont="1" applyFill="1" applyBorder="1" applyAlignment="1" applyProtection="1">
      <alignment horizontal="left" vertical="center"/>
      <protection locked="0"/>
    </xf>
    <xf numFmtId="0" fontId="10" fillId="3" borderId="88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48" xfId="0" applyFont="1" applyFill="1" applyBorder="1" applyAlignment="1" applyProtection="1">
      <alignment horizontal="center" vertical="center"/>
      <protection locked="0"/>
    </xf>
    <xf numFmtId="0" fontId="10" fillId="3" borderId="64" xfId="0" applyFont="1" applyFill="1" applyBorder="1" applyAlignment="1" applyProtection="1">
      <alignment horizontal="center" vertical="center"/>
      <protection locked="0"/>
    </xf>
    <xf numFmtId="0" fontId="10" fillId="3" borderId="66" xfId="0" applyFont="1" applyFill="1" applyBorder="1" applyAlignment="1" applyProtection="1">
      <alignment horizontal="center" vertical="center"/>
      <protection locked="0"/>
    </xf>
    <xf numFmtId="0" fontId="10" fillId="3" borderId="91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left" vertical="center"/>
      <protection locked="0"/>
    </xf>
    <xf numFmtId="0" fontId="10" fillId="3" borderId="88" xfId="0" applyFont="1" applyFill="1" applyBorder="1" applyAlignment="1" applyProtection="1">
      <alignment horizontal="left" vertical="center"/>
      <protection locked="0"/>
    </xf>
    <xf numFmtId="0" fontId="10" fillId="3" borderId="5" xfId="0" applyFont="1" applyFill="1" applyBorder="1" applyAlignment="1" applyProtection="1">
      <alignment horizontal="left" vertical="center"/>
      <protection locked="0"/>
    </xf>
    <xf numFmtId="0" fontId="10" fillId="3" borderId="98" xfId="0" applyFont="1" applyFill="1" applyBorder="1" applyAlignment="1" applyProtection="1">
      <alignment horizontal="left" vertical="center"/>
      <protection locked="0"/>
    </xf>
    <xf numFmtId="0" fontId="10" fillId="3" borderId="91" xfId="0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left" vertical="center"/>
      <protection locked="0"/>
    </xf>
    <xf numFmtId="0" fontId="10" fillId="3" borderId="32" xfId="0" applyFont="1" applyFill="1" applyBorder="1" applyAlignment="1" applyProtection="1">
      <alignment horizontal="left" vertical="center"/>
      <protection locked="0"/>
    </xf>
    <xf numFmtId="0" fontId="10" fillId="3" borderId="19" xfId="0" applyFont="1" applyFill="1" applyBorder="1" applyAlignment="1" applyProtection="1">
      <alignment horizontal="left" vertical="center"/>
      <protection locked="0"/>
    </xf>
    <xf numFmtId="0" fontId="10" fillId="3" borderId="18" xfId="0" applyFont="1" applyFill="1" applyBorder="1" applyAlignment="1" applyProtection="1">
      <alignment horizontal="left" vertical="center"/>
      <protection locked="0"/>
    </xf>
    <xf numFmtId="0" fontId="10" fillId="3" borderId="33" xfId="0" applyFont="1" applyFill="1" applyBorder="1" applyAlignment="1" applyProtection="1">
      <alignment horizontal="left" vertical="center"/>
      <protection locked="0"/>
    </xf>
    <xf numFmtId="0" fontId="10" fillId="3" borderId="20" xfId="0" applyFont="1" applyFill="1" applyBorder="1" applyAlignment="1" applyProtection="1">
      <alignment horizontal="left" vertical="center"/>
      <protection locked="0"/>
    </xf>
    <xf numFmtId="0" fontId="10" fillId="3" borderId="17" xfId="0" applyFont="1" applyFill="1" applyBorder="1" applyAlignment="1" applyProtection="1">
      <alignment horizontal="left" vertical="center"/>
      <protection locked="0"/>
    </xf>
    <xf numFmtId="0" fontId="10" fillId="3" borderId="34" xfId="0" applyFont="1" applyFill="1" applyBorder="1" applyAlignment="1" applyProtection="1">
      <alignment horizontal="left" vertical="center"/>
      <protection locked="0"/>
    </xf>
    <xf numFmtId="0" fontId="10" fillId="3" borderId="19" xfId="0" applyFont="1" applyFill="1" applyBorder="1" applyAlignment="1" applyProtection="1">
      <alignment vertical="center"/>
      <protection locked="0"/>
    </xf>
    <xf numFmtId="0" fontId="10" fillId="3" borderId="18" xfId="0" applyFont="1" applyFill="1" applyBorder="1" applyAlignment="1" applyProtection="1">
      <alignment vertical="center"/>
      <protection locked="0"/>
    </xf>
    <xf numFmtId="0" fontId="10" fillId="3" borderId="33" xfId="0" applyFont="1" applyFill="1" applyBorder="1" applyAlignment="1" applyProtection="1">
      <alignment vertical="center"/>
      <protection locked="0"/>
    </xf>
    <xf numFmtId="0" fontId="10" fillId="3" borderId="20" xfId="0" applyFont="1" applyFill="1" applyBorder="1" applyAlignment="1" applyProtection="1">
      <alignment vertical="center"/>
      <protection locked="0"/>
    </xf>
    <xf numFmtId="0" fontId="10" fillId="3" borderId="0" xfId="0" applyFont="1" applyFill="1" applyBorder="1" applyAlignment="1" applyProtection="1">
      <alignment vertical="center"/>
      <protection locked="0"/>
    </xf>
    <xf numFmtId="0" fontId="10" fillId="3" borderId="32" xfId="0" applyFont="1" applyFill="1" applyBorder="1" applyAlignment="1" applyProtection="1">
      <alignment vertical="center"/>
      <protection locked="0"/>
    </xf>
    <xf numFmtId="0" fontId="10" fillId="3" borderId="17" xfId="0" applyFont="1" applyFill="1" applyBorder="1" applyAlignment="1" applyProtection="1">
      <alignment vertical="center"/>
      <protection locked="0"/>
    </xf>
    <xf numFmtId="0" fontId="10" fillId="3" borderId="2" xfId="0" applyFont="1" applyFill="1" applyBorder="1" applyAlignment="1" applyProtection="1">
      <alignment vertical="center"/>
      <protection locked="0"/>
    </xf>
    <xf numFmtId="0" fontId="10" fillId="3" borderId="34" xfId="0" applyFont="1" applyFill="1" applyBorder="1" applyAlignment="1" applyProtection="1">
      <alignment vertical="center"/>
      <protection locked="0"/>
    </xf>
    <xf numFmtId="0" fontId="10" fillId="3" borderId="35" xfId="0" applyFont="1" applyFill="1" applyBorder="1" applyAlignment="1" applyProtection="1">
      <alignment vertical="center"/>
      <protection locked="0"/>
    </xf>
    <xf numFmtId="0" fontId="10" fillId="3" borderId="5" xfId="0" applyFont="1" applyFill="1" applyBorder="1" applyAlignment="1" applyProtection="1">
      <alignment vertical="center"/>
      <protection locked="0"/>
    </xf>
    <xf numFmtId="0" fontId="10" fillId="3" borderId="98" xfId="0" applyFont="1" applyFill="1" applyBorder="1" applyAlignment="1" applyProtection="1">
      <alignment vertical="center"/>
      <protection locked="0"/>
    </xf>
    <xf numFmtId="0" fontId="10" fillId="3" borderId="50" xfId="0" applyFont="1" applyFill="1" applyBorder="1" applyAlignment="1" applyProtection="1">
      <alignment horizontal="left" vertical="center"/>
      <protection locked="0"/>
    </xf>
    <xf numFmtId="0" fontId="10" fillId="3" borderId="51" xfId="0" applyFont="1" applyFill="1" applyBorder="1" applyAlignment="1" applyProtection="1">
      <alignment horizontal="left" vertical="center"/>
      <protection locked="0"/>
    </xf>
    <xf numFmtId="0" fontId="10" fillId="3" borderId="52" xfId="0" applyFont="1" applyFill="1" applyBorder="1" applyAlignment="1" applyProtection="1">
      <alignment horizontal="left" vertical="center"/>
      <protection locked="0"/>
    </xf>
    <xf numFmtId="0" fontId="10" fillId="3" borderId="88" xfId="0" applyFont="1" applyFill="1" applyBorder="1" applyAlignment="1" applyProtection="1">
      <alignment horizontal="center" vertical="center" wrapText="1"/>
      <protection locked="0"/>
    </xf>
    <xf numFmtId="0" fontId="10" fillId="3" borderId="5" xfId="0" applyFont="1" applyFill="1" applyBorder="1" applyAlignment="1" applyProtection="1">
      <alignment horizontal="center" vertical="center" wrapText="1"/>
      <protection locked="0"/>
    </xf>
    <xf numFmtId="0" fontId="10" fillId="3" borderId="14" xfId="0" applyFont="1" applyFill="1" applyBorder="1" applyAlignment="1" applyProtection="1">
      <alignment horizontal="center" vertical="center" wrapText="1"/>
      <protection locked="0"/>
    </xf>
    <xf numFmtId="0" fontId="10" fillId="3" borderId="91" xfId="0" applyFont="1" applyFill="1" applyBorder="1" applyAlignment="1" applyProtection="1">
      <alignment horizontal="center" vertical="center" wrapText="1"/>
      <protection locked="0"/>
    </xf>
    <xf numFmtId="0" fontId="10" fillId="3" borderId="0" xfId="0" applyFont="1" applyFill="1" applyBorder="1" applyAlignment="1" applyProtection="1">
      <alignment horizontal="center" vertical="center" wrapText="1"/>
      <protection locked="0"/>
    </xf>
    <xf numFmtId="0" fontId="10" fillId="3" borderId="99" xfId="0" applyFont="1" applyFill="1" applyBorder="1" applyAlignment="1" applyProtection="1">
      <alignment horizontal="center" vertical="center" wrapText="1"/>
      <protection locked="0"/>
    </xf>
    <xf numFmtId="0" fontId="10" fillId="3" borderId="88" xfId="0" applyFont="1" applyFill="1" applyBorder="1" applyAlignment="1" applyProtection="1">
      <alignment horizontal="left" vertical="center" wrapText="1"/>
      <protection locked="0"/>
    </xf>
    <xf numFmtId="0" fontId="10" fillId="3" borderId="5" xfId="0" applyFont="1" applyFill="1" applyBorder="1" applyAlignment="1" applyProtection="1">
      <alignment horizontal="left" vertical="center" wrapText="1"/>
      <protection locked="0"/>
    </xf>
    <xf numFmtId="0" fontId="10" fillId="3" borderId="91" xfId="0" applyFont="1" applyFill="1" applyBorder="1" applyAlignment="1" applyProtection="1">
      <alignment horizontal="left" vertical="center" wrapText="1"/>
      <protection locked="0"/>
    </xf>
    <xf numFmtId="0" fontId="10" fillId="3" borderId="0" xfId="0" applyFont="1" applyFill="1" applyBorder="1" applyAlignment="1" applyProtection="1">
      <alignment horizontal="left" vertical="center" wrapText="1"/>
      <protection locked="0"/>
    </xf>
    <xf numFmtId="0" fontId="10" fillId="3" borderId="48" xfId="0" applyFont="1" applyFill="1" applyBorder="1" applyAlignment="1" applyProtection="1">
      <alignment horizontal="left" vertical="center" wrapText="1"/>
      <protection locked="0"/>
    </xf>
    <xf numFmtId="0" fontId="10" fillId="3" borderId="64" xfId="0" applyFont="1" applyFill="1" applyBorder="1" applyAlignment="1" applyProtection="1">
      <alignment horizontal="left" vertical="center" wrapText="1"/>
      <protection locked="0"/>
    </xf>
    <xf numFmtId="0" fontId="33" fillId="4" borderId="3" xfId="0" applyFont="1" applyFill="1" applyBorder="1" applyAlignment="1" applyProtection="1">
      <alignment horizontal="center" vertical="top" shrinkToFit="1"/>
      <protection locked="0"/>
    </xf>
    <xf numFmtId="0" fontId="33" fillId="4" borderId="79" xfId="0" applyFont="1" applyFill="1" applyBorder="1" applyAlignment="1" applyProtection="1">
      <alignment horizontal="center" vertical="top" shrinkToFit="1"/>
      <protection locked="0"/>
    </xf>
    <xf numFmtId="178" fontId="33" fillId="4" borderId="3" xfId="0" applyNumberFormat="1" applyFont="1" applyFill="1" applyBorder="1" applyAlignment="1" applyProtection="1">
      <alignment horizontal="center" vertical="top" shrinkToFit="1"/>
      <protection locked="0"/>
    </xf>
    <xf numFmtId="178" fontId="33" fillId="4" borderId="79" xfId="0" applyNumberFormat="1" applyFont="1" applyFill="1" applyBorder="1" applyAlignment="1" applyProtection="1">
      <alignment horizontal="center" vertical="top" shrinkToFit="1"/>
      <protection locked="0"/>
    </xf>
    <xf numFmtId="0" fontId="10" fillId="3" borderId="3" xfId="0" applyFont="1" applyFill="1" applyBorder="1" applyAlignment="1" applyProtection="1">
      <alignment horizontal="left" vertical="center" wrapText="1"/>
      <protection locked="0"/>
    </xf>
    <xf numFmtId="0" fontId="10" fillId="3" borderId="4" xfId="0" applyFont="1" applyFill="1" applyBorder="1" applyAlignment="1" applyProtection="1">
      <alignment horizontal="left" vertical="center" wrapText="1"/>
      <protection locked="0"/>
    </xf>
    <xf numFmtId="0" fontId="10" fillId="3" borderId="40" xfId="0" applyFont="1" applyFill="1" applyBorder="1" applyAlignment="1" applyProtection="1">
      <alignment horizontal="left" vertical="center" wrapText="1"/>
      <protection locked="0"/>
    </xf>
    <xf numFmtId="0" fontId="10" fillId="3" borderId="48" xfId="0" applyFont="1" applyFill="1" applyBorder="1" applyAlignment="1" applyProtection="1">
      <alignment horizontal="left" vertical="center"/>
      <protection locked="0"/>
    </xf>
    <xf numFmtId="0" fontId="10" fillId="3" borderId="64" xfId="0" applyFont="1" applyFill="1" applyBorder="1" applyAlignment="1" applyProtection="1">
      <alignment horizontal="left" vertical="center"/>
      <protection locked="0"/>
    </xf>
    <xf numFmtId="0" fontId="11" fillId="9" borderId="88" xfId="0" applyFont="1" applyFill="1" applyBorder="1" applyAlignment="1" applyProtection="1">
      <alignment horizontal="left" vertical="center"/>
      <protection locked="0"/>
    </xf>
    <xf numFmtId="0" fontId="11" fillId="9" borderId="5" xfId="0" applyFont="1" applyFill="1" applyBorder="1" applyAlignment="1" applyProtection="1">
      <alignment horizontal="left" vertical="center"/>
      <protection locked="0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85" xfId="0" applyFont="1" applyFill="1" applyBorder="1" applyAlignment="1" applyProtection="1">
      <alignment horizontal="center" vertical="center"/>
      <protection locked="0"/>
    </xf>
    <xf numFmtId="0" fontId="10" fillId="3" borderId="86" xfId="0" applyFont="1" applyFill="1" applyBorder="1" applyAlignment="1" applyProtection="1">
      <alignment horizontal="center" vertical="center"/>
      <protection locked="0"/>
    </xf>
  </cellXfs>
  <cellStyles count="2">
    <cellStyle name="標準" xfId="0" builtinId="0"/>
    <cellStyle name="標準_【原紙】製品原価試算表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9525</xdr:rowOff>
    </xdr:from>
    <xdr:to>
      <xdr:col>7</xdr:col>
      <xdr:colOff>0</xdr:colOff>
      <xdr:row>58</xdr:row>
      <xdr:rowOff>0</xdr:rowOff>
    </xdr:to>
    <xdr:sp macro="" textlink="">
      <xdr:nvSpPr>
        <xdr:cNvPr id="1025" name="Line 30"/>
        <xdr:cNvSpPr>
          <a:spLocks noChangeShapeType="1"/>
        </xdr:cNvSpPr>
      </xdr:nvSpPr>
      <xdr:spPr bwMode="auto">
        <a:xfrm>
          <a:off x="3733800" y="8305800"/>
          <a:ext cx="695325" cy="1733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685800</xdr:colOff>
      <xdr:row>43</xdr:row>
      <xdr:rowOff>0</xdr:rowOff>
    </xdr:from>
    <xdr:to>
      <xdr:col>7</xdr:col>
      <xdr:colOff>0</xdr:colOff>
      <xdr:row>44</xdr:row>
      <xdr:rowOff>171450</xdr:rowOff>
    </xdr:to>
    <xdr:sp macro="" textlink="">
      <xdr:nvSpPr>
        <xdr:cNvPr id="1026" name="Line 30"/>
        <xdr:cNvSpPr>
          <a:spLocks noChangeShapeType="1"/>
        </xdr:cNvSpPr>
      </xdr:nvSpPr>
      <xdr:spPr bwMode="auto">
        <a:xfrm flipV="1">
          <a:off x="3724275" y="7600950"/>
          <a:ext cx="70485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57150</xdr:colOff>
      <xdr:row>45</xdr:row>
      <xdr:rowOff>38100</xdr:rowOff>
    </xdr:from>
    <xdr:to>
      <xdr:col>12</xdr:col>
      <xdr:colOff>142875</xdr:colOff>
      <xdr:row>48</xdr:row>
      <xdr:rowOff>114300</xdr:rowOff>
    </xdr:to>
    <xdr:sp macro="" textlink="">
      <xdr:nvSpPr>
        <xdr:cNvPr id="1027" name="右大かっこ 1"/>
        <xdr:cNvSpPr>
          <a:spLocks/>
        </xdr:cNvSpPr>
      </xdr:nvSpPr>
      <xdr:spPr bwMode="auto">
        <a:xfrm>
          <a:off x="7962900" y="7991475"/>
          <a:ext cx="85725" cy="590550"/>
        </a:xfrm>
        <a:prstGeom prst="rightBracket">
          <a:avLst>
            <a:gd name="adj" fmla="val 8834"/>
          </a:avLst>
        </a:prstGeom>
        <a:solidFill>
          <a:srgbClr val="FFFFE1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47625</xdr:colOff>
      <xdr:row>50</xdr:row>
      <xdr:rowOff>66675</xdr:rowOff>
    </xdr:from>
    <xdr:to>
      <xdr:col>12</xdr:col>
      <xdr:colOff>152400</xdr:colOff>
      <xdr:row>53</xdr:row>
      <xdr:rowOff>145275</xdr:rowOff>
    </xdr:to>
    <xdr:sp macro="" textlink="">
      <xdr:nvSpPr>
        <xdr:cNvPr id="1028" name="右大かっこ 15"/>
        <xdr:cNvSpPr>
          <a:spLocks/>
        </xdr:cNvSpPr>
      </xdr:nvSpPr>
      <xdr:spPr bwMode="auto">
        <a:xfrm>
          <a:off x="7953375" y="8877300"/>
          <a:ext cx="104775" cy="612000"/>
        </a:xfrm>
        <a:prstGeom prst="rightBracket">
          <a:avLst>
            <a:gd name="adj" fmla="val 8538"/>
          </a:avLst>
        </a:prstGeom>
        <a:solidFill>
          <a:srgbClr val="FFFFE1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46</xdr:row>
      <xdr:rowOff>152400</xdr:rowOff>
    </xdr:from>
    <xdr:to>
      <xdr:col>12</xdr:col>
      <xdr:colOff>561975</xdr:colOff>
      <xdr:row>46</xdr:row>
      <xdr:rowOff>152400</xdr:rowOff>
    </xdr:to>
    <xdr:cxnSp macro="">
      <xdr:nvCxnSpPr>
        <xdr:cNvPr id="1029" name="直線矢印コネクタ 3"/>
        <xdr:cNvCxnSpPr>
          <a:cxnSpLocks noChangeShapeType="1"/>
          <a:stCxn id="1027" idx="2"/>
        </xdr:cNvCxnSpPr>
      </xdr:nvCxnSpPr>
      <xdr:spPr bwMode="auto">
        <a:xfrm flipV="1">
          <a:off x="8048625" y="827722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171450</xdr:colOff>
      <xdr:row>47</xdr:row>
      <xdr:rowOff>142875</xdr:rowOff>
    </xdr:from>
    <xdr:to>
      <xdr:col>12</xdr:col>
      <xdr:colOff>552450</xdr:colOff>
      <xdr:row>51</xdr:row>
      <xdr:rowOff>104775</xdr:rowOff>
    </xdr:to>
    <xdr:cxnSp macro="">
      <xdr:nvCxnSpPr>
        <xdr:cNvPr id="1030" name="直線矢印コネクタ 20"/>
        <xdr:cNvCxnSpPr>
          <a:cxnSpLocks noChangeShapeType="1"/>
        </xdr:cNvCxnSpPr>
      </xdr:nvCxnSpPr>
      <xdr:spPr bwMode="auto">
        <a:xfrm flipV="1">
          <a:off x="8077200" y="8439150"/>
          <a:ext cx="381000" cy="65722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0</xdr:colOff>
      <xdr:row>59</xdr:row>
      <xdr:rowOff>1</xdr:rowOff>
    </xdr:from>
    <xdr:to>
      <xdr:col>13</xdr:col>
      <xdr:colOff>643778</xdr:colOff>
      <xdr:row>73</xdr:row>
      <xdr:rowOff>114301</xdr:rowOff>
    </xdr:to>
    <xdr:sp macro="" textlink="">
      <xdr:nvSpPr>
        <xdr:cNvPr id="8" name="Text Box 385"/>
        <xdr:cNvSpPr txBox="1">
          <a:spLocks noChangeArrowheads="1"/>
        </xdr:cNvSpPr>
      </xdr:nvSpPr>
      <xdr:spPr bwMode="auto">
        <a:xfrm>
          <a:off x="952500" y="10515601"/>
          <a:ext cx="8292353" cy="251460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05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＜本試算書の利用方法について</a:t>
          </a:r>
          <a:r>
            <a:rPr lang="ja-JP" altLang="en-US" sz="1050" b="1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＞ （詳細は原価試算基準「</a:t>
          </a:r>
          <a:r>
            <a:rPr lang="en-US" altLang="ja-JP" sz="1050" b="1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HR209-S03</a:t>
          </a:r>
          <a:r>
            <a:rPr lang="ja-JP" altLang="en-US" sz="1050" b="1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」参照）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050" b="1" i="0" u="none" strike="noStrike" baseline="0">
            <a:solidFill>
              <a:srgbClr val="FF0000"/>
            </a:solidFill>
            <a:latin typeface="ＭＳ 明朝"/>
            <a:ea typeface="ＭＳ 明朝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①このテキストボックスは、本試算書の利用方法について記述しています。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従って、参照された後は</a:t>
          </a:r>
          <a:r>
            <a: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削除してください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②顧客、営業部からの要求に応じ、試算にあたり必要事項を適宜記入してください。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③見積対象、見積条件が提案書に明記している場合、該当欄への記入は提案書の文書番号参照、でも可能とします。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④「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1.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概要」「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2.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内訳」欄は、「積算表」シートよりリンクされていますので、試算書として必要のない項目欄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　　や数量欄は削除してください（意図的に￥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0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で残す場合もあり）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⑤</a:t>
          </a:r>
          <a:r>
            <a:rPr lang="ja-JP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1.</a:t>
          </a:r>
          <a:r>
            <a:rPr lang="ja-JP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概要」「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2.</a:t>
          </a:r>
          <a:r>
            <a:rPr lang="ja-JP" altLang="ja-JP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内訳」欄は、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概算見積りなどで「積算表」シートを使わない場合は、直接金額を入力して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　　ください。</a:t>
          </a:r>
          <a:endParaRPr lang="en-US" altLang="ja-JP" sz="105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⑥課長押印欄は、</a:t>
          </a:r>
          <a:r>
            <a: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  <a:cs typeface="+mn-cs"/>
            </a:rPr>
            <a:t>作業に関連する各課長が押印する。</a:t>
          </a:r>
          <a:endParaRPr lang="en-US" altLang="ja-JP" sz="1050" b="0" i="0" u="none" strike="noStrike" baseline="0">
            <a:solidFill>
              <a:srgbClr val="FF0000"/>
            </a:solidFill>
            <a:latin typeface="ＭＳ 明朝"/>
            <a:ea typeface="ＭＳ 明朝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⑦確認押印欄は、</a:t>
          </a:r>
          <a:r>
            <a: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作成者の上長（係長）、及び、プロジェクトリーダが押印する。</a:t>
          </a:r>
          <a:endParaRPr lang="ja-JP" altLang="en-US" sz="105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erver\002_&#21508;&#31278;&#29289;&#20214;\0263&#65288;&#20140;&#37117;&#38651;&#23376;&#24037;&#26989;_All%20in%20one&#22411;&#20998;&#26512;&#35013;&#32622;&#65289;\03_&#35211;&#31309;\15_&#31038;&#20869;&#26360;&#39006;_&#21942;&#26989;&#25552;&#20986;_&#37327;&#29987;&#28310;&#20633;&#21407;&#20385;&#25216;&#34899;&#35211;&#31309;&#65288;2012.03.21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渡し原価"/>
      <sheetName val="ROI試算表_表紙"/>
      <sheetName val="工場原価試算表"/>
      <sheetName val="積算表"/>
      <sheetName val="詳細工程（2012.03.21）"/>
      <sheetName val="収入（売上）概要"/>
      <sheetName val="項目説明"/>
      <sheetName val="改定履歴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１．製造原価</v>
          </cell>
        </row>
        <row r="5">
          <cell r="B5" t="str">
            <v>製造原価</v>
          </cell>
        </row>
        <row r="8">
          <cell r="B8" t="str">
            <v>直接材料費</v>
          </cell>
        </row>
        <row r="23">
          <cell r="B23" t="str">
            <v>実装費</v>
          </cell>
        </row>
        <row r="30">
          <cell r="B30" t="str">
            <v>組立費</v>
          </cell>
        </row>
        <row r="39">
          <cell r="B39" t="str">
            <v>外
注</v>
          </cell>
        </row>
        <row r="63">
          <cell r="B63" t="str">
            <v>検査費</v>
          </cell>
        </row>
        <row r="81">
          <cell r="B81" t="str">
            <v>梱包費</v>
          </cell>
        </row>
        <row r="87">
          <cell r="B87" t="str">
            <v>出荷後対応費</v>
          </cell>
        </row>
        <row r="91">
          <cell r="B91" t="str">
            <v>直接経費
（TEL、電気、紙）</v>
          </cell>
        </row>
        <row r="94">
          <cell r="B94" t="str">
            <v>技術費</v>
          </cell>
        </row>
        <row r="98">
          <cell r="B98" t="str">
            <v>設備毀損費</v>
          </cell>
        </row>
        <row r="101">
          <cell r="B101" t="str">
            <v>管理費</v>
          </cell>
        </row>
        <row r="106">
          <cell r="B106" t="str">
            <v>基板代</v>
          </cell>
        </row>
        <row r="110">
          <cell r="B110" t="str">
            <v>社内加工品代</v>
          </cell>
        </row>
        <row r="113">
          <cell r="B113" t="str">
            <v>その他費用</v>
          </cell>
        </row>
        <row r="118">
          <cell r="B118" t="str">
            <v>２．詳細（イニシャル原価）</v>
          </cell>
        </row>
        <row r="120">
          <cell r="B120" t="str">
            <v>イニシャル原価</v>
          </cell>
        </row>
        <row r="122">
          <cell r="B122" t="str">
            <v>開発費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B1:T77"/>
  <sheetViews>
    <sheetView showGridLines="0" tabSelected="1" topLeftCell="A10" zoomScaleNormal="100" zoomScaleSheetLayoutView="85" workbookViewId="0">
      <selection activeCell="B13" sqref="B13:D13"/>
    </sheetView>
  </sheetViews>
  <sheetFormatPr defaultRowHeight="13.5"/>
  <cols>
    <col min="1" max="1" width="3.375" style="22" customWidth="1"/>
    <col min="2" max="11" width="9.125" style="22" customWidth="1"/>
    <col min="12" max="12" width="9.125" style="23" customWidth="1"/>
    <col min="13" max="16" width="9.125" style="22" customWidth="1"/>
    <col min="17" max="17" width="0.75" style="22" customWidth="1"/>
    <col min="18" max="16384" width="9" style="22"/>
  </cols>
  <sheetData>
    <row r="1" spans="2:16" s="180" customFormat="1" ht="14.25" thickBot="1">
      <c r="L1" s="181"/>
      <c r="O1" s="238"/>
    </row>
    <row r="2" spans="2:16" s="183" customFormat="1" ht="24.75" customHeight="1" thickBot="1">
      <c r="B2" s="182"/>
      <c r="C2" s="182"/>
      <c r="D2" s="182"/>
      <c r="E2" s="182"/>
      <c r="G2" s="261" t="s">
        <v>134</v>
      </c>
      <c r="H2" s="262"/>
      <c r="I2" s="262"/>
      <c r="J2" s="262"/>
      <c r="K2" s="263"/>
      <c r="M2" s="180"/>
      <c r="N2" s="180"/>
      <c r="O2" s="180"/>
    </row>
    <row r="3" spans="2:16" s="183" customFormat="1" ht="17.25" customHeight="1">
      <c r="B3" s="182"/>
      <c r="C3" s="182"/>
      <c r="D3" s="182"/>
      <c r="E3" s="182"/>
      <c r="G3" s="264" t="s">
        <v>100</v>
      </c>
      <c r="H3" s="264"/>
      <c r="I3" s="264"/>
      <c r="J3" s="264"/>
      <c r="K3" s="264"/>
      <c r="L3" s="184"/>
      <c r="M3" s="180"/>
      <c r="N3" s="180"/>
      <c r="O3" s="180"/>
    </row>
    <row r="4" spans="2:16" s="221" customFormat="1" ht="17.25" customHeight="1">
      <c r="B4" s="243" t="s">
        <v>152</v>
      </c>
      <c r="G4" s="223"/>
      <c r="H4" s="223"/>
      <c r="I4" s="223"/>
      <c r="J4" s="223"/>
      <c r="K4" s="223"/>
      <c r="L4" s="224"/>
      <c r="M4" s="222"/>
      <c r="N4" s="222"/>
      <c r="O4" s="222"/>
    </row>
    <row r="5" spans="2:16" s="225" customFormat="1" ht="17.25" customHeight="1">
      <c r="B5" s="227" t="s">
        <v>115</v>
      </c>
      <c r="C5" s="227" t="s">
        <v>116</v>
      </c>
      <c r="E5" s="227" t="s">
        <v>161</v>
      </c>
      <c r="G5" s="259" t="s">
        <v>165</v>
      </c>
      <c r="I5" s="288" t="s">
        <v>160</v>
      </c>
      <c r="J5" s="289"/>
      <c r="K5" s="290"/>
      <c r="M5" s="242" t="s">
        <v>159</v>
      </c>
      <c r="O5" s="227" t="s">
        <v>117</v>
      </c>
      <c r="P5" s="226"/>
    </row>
    <row r="6" spans="2:16" s="221" customFormat="1" ht="14.25" customHeight="1">
      <c r="B6" s="229"/>
      <c r="C6" s="229"/>
      <c r="E6" s="229"/>
      <c r="G6" s="229"/>
      <c r="I6" s="244" t="s">
        <v>153</v>
      </c>
      <c r="J6" s="244" t="s">
        <v>154</v>
      </c>
      <c r="K6" s="244" t="s">
        <v>156</v>
      </c>
      <c r="M6" s="229"/>
      <c r="O6" s="229"/>
      <c r="P6" s="228"/>
    </row>
    <row r="7" spans="2:16" s="221" customFormat="1" ht="14.25" customHeight="1">
      <c r="B7" s="230"/>
      <c r="C7" s="230"/>
      <c r="D7" s="245" t="s">
        <v>157</v>
      </c>
      <c r="E7" s="230"/>
      <c r="F7" s="245" t="s">
        <v>157</v>
      </c>
      <c r="G7" s="230"/>
      <c r="H7" s="245" t="s">
        <v>157</v>
      </c>
      <c r="I7" s="230"/>
      <c r="J7" s="230"/>
      <c r="K7" s="230"/>
      <c r="L7" s="245" t="s">
        <v>157</v>
      </c>
      <c r="M7" s="230"/>
      <c r="N7" s="245" t="s">
        <v>157</v>
      </c>
      <c r="O7" s="230"/>
      <c r="P7" s="228"/>
    </row>
    <row r="8" spans="2:16" s="221" customFormat="1" ht="14.25" customHeight="1">
      <c r="B8" s="230"/>
      <c r="C8" s="230"/>
      <c r="E8" s="230"/>
      <c r="G8" s="230"/>
      <c r="I8" s="230"/>
      <c r="J8" s="230"/>
      <c r="K8" s="230"/>
      <c r="M8" s="230"/>
      <c r="O8" s="230"/>
      <c r="P8" s="228"/>
    </row>
    <row r="9" spans="2:16" s="221" customFormat="1" ht="14.25" customHeight="1">
      <c r="B9" s="231"/>
      <c r="C9" s="231"/>
      <c r="E9" s="231"/>
      <c r="F9" s="257" t="s">
        <v>162</v>
      </c>
      <c r="G9" s="231"/>
      <c r="I9" s="231"/>
      <c r="J9" s="231"/>
      <c r="K9" s="231"/>
      <c r="M9" s="231"/>
      <c r="O9" s="231"/>
      <c r="P9" s="228"/>
    </row>
    <row r="10" spans="2:16" s="221" customFormat="1" ht="14.25" customHeight="1">
      <c r="B10" s="256" t="s">
        <v>119</v>
      </c>
      <c r="C10" s="228"/>
      <c r="F10" s="232"/>
      <c r="G10" s="260" t="s">
        <v>166</v>
      </c>
      <c r="H10" s="232"/>
      <c r="J10" s="232"/>
      <c r="K10" s="232"/>
      <c r="M10" s="232"/>
      <c r="O10" s="232"/>
      <c r="P10" s="228"/>
    </row>
    <row r="11" spans="2:16" s="221" customFormat="1" ht="14.25" customHeight="1">
      <c r="B11" s="256"/>
      <c r="C11" s="228"/>
      <c r="F11" s="232"/>
      <c r="G11" s="258" t="s">
        <v>167</v>
      </c>
      <c r="H11" s="232"/>
      <c r="J11" s="232"/>
      <c r="K11" s="232"/>
      <c r="M11" s="232"/>
      <c r="O11" s="232"/>
      <c r="P11" s="228"/>
    </row>
    <row r="12" spans="2:16" s="221" customFormat="1" ht="17.25">
      <c r="B12" s="233"/>
      <c r="J12" s="234"/>
      <c r="L12" s="235"/>
      <c r="M12" s="236"/>
      <c r="N12" s="243"/>
      <c r="O12" s="236"/>
      <c r="P12" s="237"/>
    </row>
    <row r="13" spans="2:16" s="221" customFormat="1">
      <c r="B13" s="326" t="s">
        <v>168</v>
      </c>
      <c r="C13" s="327"/>
      <c r="D13" s="327"/>
      <c r="E13" s="328"/>
      <c r="F13" s="328"/>
      <c r="G13" s="246" t="s">
        <v>155</v>
      </c>
      <c r="H13" s="291" t="s">
        <v>163</v>
      </c>
      <c r="I13" s="291"/>
      <c r="J13" s="234"/>
      <c r="L13" s="235"/>
      <c r="M13" s="236"/>
      <c r="N13" s="243"/>
      <c r="P13" s="237"/>
    </row>
    <row r="14" spans="2:16" s="236" customFormat="1" ht="13.5" customHeight="1">
      <c r="B14" s="287" t="s">
        <v>4</v>
      </c>
      <c r="C14" s="271"/>
      <c r="D14" s="272"/>
      <c r="E14" s="273"/>
      <c r="F14" s="247" t="s">
        <v>142</v>
      </c>
      <c r="G14" s="280" t="s">
        <v>164</v>
      </c>
      <c r="H14" s="281"/>
      <c r="I14" s="282"/>
      <c r="J14" s="234"/>
    </row>
    <row r="15" spans="2:16" s="187" customFormat="1">
      <c r="B15" s="287"/>
      <c r="C15" s="274"/>
      <c r="D15" s="275"/>
      <c r="E15" s="276"/>
      <c r="F15" s="202" t="s">
        <v>135</v>
      </c>
      <c r="G15" s="283"/>
      <c r="H15" s="284"/>
      <c r="I15" s="285"/>
      <c r="J15" s="186"/>
      <c r="O15" s="238"/>
    </row>
    <row r="16" spans="2:16" s="187" customFormat="1">
      <c r="B16" s="287" t="s">
        <v>5</v>
      </c>
      <c r="C16" s="286"/>
      <c r="D16" s="272"/>
      <c r="E16" s="273"/>
      <c r="F16" s="202" t="s">
        <v>143</v>
      </c>
      <c r="G16" s="277" t="s">
        <v>151</v>
      </c>
      <c r="H16" s="278"/>
      <c r="I16" s="279"/>
      <c r="J16" s="186"/>
      <c r="O16" s="238"/>
    </row>
    <row r="17" spans="2:17" s="187" customFormat="1">
      <c r="B17" s="287"/>
      <c r="C17" s="274"/>
      <c r="D17" s="275"/>
      <c r="E17" s="276"/>
      <c r="F17" s="202" t="s">
        <v>6</v>
      </c>
      <c r="G17" s="268" t="s">
        <v>7</v>
      </c>
      <c r="H17" s="269"/>
      <c r="I17" s="270"/>
      <c r="J17" s="186"/>
      <c r="O17" s="238"/>
    </row>
    <row r="18" spans="2:17" s="187" customFormat="1">
      <c r="N18" s="238"/>
      <c r="O18" s="238"/>
    </row>
    <row r="19" spans="2:17" s="187" customFormat="1">
      <c r="B19" s="188"/>
      <c r="C19" s="189"/>
      <c r="D19" s="189"/>
      <c r="E19" s="189"/>
      <c r="F19" s="189"/>
      <c r="G19" s="180"/>
    </row>
    <row r="20" spans="2:17" s="187" customFormat="1">
      <c r="B20" s="267" t="s">
        <v>136</v>
      </c>
      <c r="C20" s="267"/>
      <c r="D20" s="267" t="s">
        <v>137</v>
      </c>
      <c r="E20" s="267"/>
      <c r="F20" s="267"/>
      <c r="G20" s="267"/>
      <c r="H20" s="265" t="s">
        <v>8</v>
      </c>
      <c r="I20" s="266"/>
      <c r="J20" s="265" t="s">
        <v>125</v>
      </c>
      <c r="K20" s="266"/>
    </row>
    <row r="21" spans="2:17" s="187" customFormat="1">
      <c r="B21" s="190" t="s">
        <v>9</v>
      </c>
      <c r="C21" s="191"/>
      <c r="D21" s="295"/>
      <c r="E21" s="296"/>
      <c r="F21" s="296"/>
      <c r="G21" s="296"/>
      <c r="H21" s="297"/>
      <c r="I21" s="298"/>
      <c r="J21" s="297"/>
      <c r="K21" s="298"/>
    </row>
    <row r="22" spans="2:17" s="187" customFormat="1">
      <c r="B22" s="190" t="s">
        <v>10</v>
      </c>
      <c r="C22" s="191"/>
      <c r="D22" s="296"/>
      <c r="E22" s="296"/>
      <c r="F22" s="296"/>
      <c r="G22" s="296"/>
      <c r="H22" s="299"/>
      <c r="I22" s="300"/>
      <c r="J22" s="299"/>
      <c r="K22" s="300"/>
    </row>
    <row r="23" spans="2:17" s="187" customFormat="1">
      <c r="B23" s="189"/>
      <c r="C23" s="189"/>
      <c r="D23" s="192"/>
      <c r="E23" s="192"/>
      <c r="F23" s="192"/>
      <c r="G23" s="192"/>
    </row>
    <row r="24" spans="2:17" s="187" customFormat="1">
      <c r="B24" s="193" t="s">
        <v>138</v>
      </c>
      <c r="C24" s="189"/>
      <c r="D24" s="189"/>
      <c r="E24" s="189"/>
      <c r="F24" s="189"/>
      <c r="G24" s="180"/>
    </row>
    <row r="25" spans="2:17" s="187" customFormat="1">
      <c r="B25" s="194" t="s">
        <v>120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4"/>
    </row>
    <row r="26" spans="2:17" s="187" customFormat="1">
      <c r="B26" s="194" t="s">
        <v>121</v>
      </c>
      <c r="C26" s="292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4"/>
    </row>
    <row r="27" spans="2:17" s="187" customFormat="1">
      <c r="B27" s="194" t="s">
        <v>122</v>
      </c>
      <c r="C27" s="292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4"/>
    </row>
    <row r="28" spans="2:17" s="187" customFormat="1">
      <c r="B28" s="194" t="s">
        <v>123</v>
      </c>
      <c r="C28" s="308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4"/>
    </row>
    <row r="29" spans="2:17" s="187" customFormat="1">
      <c r="B29" s="194" t="s">
        <v>124</v>
      </c>
      <c r="C29" s="308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293"/>
      <c r="P29" s="294"/>
    </row>
    <row r="30" spans="2:17" s="180" customFormat="1">
      <c r="B30" s="195"/>
      <c r="D30" s="185"/>
      <c r="E30" s="185"/>
      <c r="F30" s="185"/>
      <c r="G30" s="196"/>
      <c r="H30" s="196"/>
      <c r="I30" s="196"/>
      <c r="L30" s="181"/>
    </row>
    <row r="31" spans="2:17" s="180" customFormat="1">
      <c r="B31" s="195" t="s">
        <v>139</v>
      </c>
      <c r="C31" s="183"/>
      <c r="D31" s="185"/>
      <c r="E31" s="196"/>
      <c r="F31" s="196"/>
      <c r="G31" s="196"/>
      <c r="H31" s="196"/>
      <c r="I31" s="196"/>
      <c r="K31" s="189"/>
      <c r="L31" s="189"/>
      <c r="M31" s="189"/>
      <c r="N31" s="188"/>
      <c r="P31" s="197"/>
      <c r="Q31" s="181"/>
    </row>
    <row r="32" spans="2:17" s="187" customFormat="1">
      <c r="B32" s="194" t="s">
        <v>120</v>
      </c>
      <c r="C32" s="308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4"/>
    </row>
    <row r="33" spans="2:20" s="187" customFormat="1">
      <c r="B33" s="198" t="s">
        <v>11</v>
      </c>
      <c r="C33" s="308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4"/>
    </row>
    <row r="34" spans="2:20" s="187" customFormat="1">
      <c r="B34" s="198" t="s">
        <v>12</v>
      </c>
      <c r="C34" s="308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4"/>
    </row>
    <row r="35" spans="2:20" s="187" customFormat="1">
      <c r="B35" s="198" t="s">
        <v>13</v>
      </c>
      <c r="C35" s="308"/>
      <c r="D35" s="293"/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  <c r="P35" s="294"/>
    </row>
    <row r="36" spans="2:20" s="187" customFormat="1">
      <c r="B36" s="198" t="s">
        <v>14</v>
      </c>
      <c r="C36" s="308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4"/>
    </row>
    <row r="37" spans="2:20" s="187" customFormat="1">
      <c r="B37" s="199"/>
      <c r="C37" s="200" t="s">
        <v>140</v>
      </c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</row>
    <row r="38" spans="2:20" s="26" customFormat="1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20" s="26" customFormat="1">
      <c r="B39" s="34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2:20" ht="13.5" customHeight="1" thickBot="1">
      <c r="B40" s="32" t="s">
        <v>15</v>
      </c>
      <c r="C40" s="28"/>
      <c r="D40" s="28"/>
      <c r="E40" s="28"/>
      <c r="F40" s="28"/>
      <c r="H40" s="26"/>
      <c r="I40" s="26"/>
      <c r="J40" s="26"/>
      <c r="K40" s="26"/>
      <c r="M40" s="28"/>
      <c r="N40" s="26"/>
      <c r="O40" s="26"/>
      <c r="P40" s="26"/>
    </row>
    <row r="41" spans="2:20" s="140" customFormat="1" ht="18" thickBot="1">
      <c r="B41" s="141"/>
      <c r="C41" s="303" t="str">
        <f>積算表!B3</f>
        <v>製品開発原価</v>
      </c>
      <c r="D41" s="304"/>
      <c r="E41" s="305"/>
      <c r="F41" s="301">
        <f>F52</f>
        <v>0</v>
      </c>
      <c r="G41" s="302"/>
      <c r="H41" s="141"/>
      <c r="I41" s="141"/>
      <c r="J41" s="141"/>
      <c r="K41" s="141"/>
      <c r="L41" s="141"/>
      <c r="M41" s="142"/>
      <c r="N41" s="143"/>
      <c r="O41" s="143"/>
      <c r="P41" s="143"/>
    </row>
    <row r="42" spans="2:20" s="106" customFormat="1" ht="20.100000000000001" customHeight="1">
      <c r="B42" s="107"/>
      <c r="C42" s="33"/>
      <c r="D42" s="33"/>
      <c r="E42" s="33"/>
      <c r="F42" s="33"/>
      <c r="G42" s="33"/>
      <c r="H42" s="33"/>
      <c r="I42" s="33"/>
      <c r="J42" s="33"/>
      <c r="K42" s="33"/>
      <c r="L42" s="107"/>
    </row>
    <row r="43" spans="2:20" ht="14.25" thickBot="1">
      <c r="B43" s="32" t="s">
        <v>16</v>
      </c>
      <c r="C43" s="36"/>
      <c r="D43" s="36"/>
      <c r="E43" s="36"/>
      <c r="F43" s="28"/>
      <c r="H43" s="26"/>
      <c r="I43" s="26"/>
      <c r="J43" s="26"/>
      <c r="K43" s="26"/>
    </row>
    <row r="44" spans="2:20">
      <c r="C44" s="343" t="str">
        <f>積算表!B3</f>
        <v>製品開発原価</v>
      </c>
      <c r="D44" s="344"/>
      <c r="E44" s="345"/>
      <c r="F44" s="329" t="s">
        <v>2</v>
      </c>
      <c r="G44" s="65"/>
      <c r="H44" s="343" t="s">
        <v>84</v>
      </c>
      <c r="I44" s="344"/>
      <c r="J44" s="344"/>
      <c r="K44" s="345"/>
      <c r="L44" s="329" t="s">
        <v>2</v>
      </c>
      <c r="M44" s="28"/>
      <c r="N44" s="28"/>
      <c r="O44" s="28"/>
      <c r="Q44" s="28"/>
      <c r="R44" s="23"/>
    </row>
    <row r="45" spans="2:20" ht="14.25" thickBot="1">
      <c r="C45" s="346"/>
      <c r="D45" s="347"/>
      <c r="E45" s="348"/>
      <c r="F45" s="330"/>
      <c r="G45" s="65"/>
      <c r="H45" s="346"/>
      <c r="I45" s="347"/>
      <c r="J45" s="347"/>
      <c r="K45" s="348"/>
      <c r="L45" s="330"/>
      <c r="M45" s="28"/>
      <c r="N45" s="144" t="s">
        <v>111</v>
      </c>
      <c r="O45" s="28"/>
      <c r="Q45" s="28"/>
      <c r="R45" s="23"/>
    </row>
    <row r="46" spans="2:20">
      <c r="C46" s="67" t="str">
        <f>積算表!B5</f>
        <v>開発費</v>
      </c>
      <c r="D46" s="68"/>
      <c r="E46" s="69"/>
      <c r="F46" s="37">
        <f>積算表!AB58</f>
        <v>0</v>
      </c>
      <c r="G46" s="75"/>
      <c r="H46" s="331" t="s">
        <v>1</v>
      </c>
      <c r="I46" s="340" t="str">
        <f>積算表!F5</f>
        <v>設計費</v>
      </c>
      <c r="J46" s="338" t="str">
        <f>積算表!I5</f>
        <v>仕様検討</v>
      </c>
      <c r="K46" s="339"/>
      <c r="L46" s="78">
        <f>積算表!AB7</f>
        <v>0</v>
      </c>
      <c r="N46" s="29" t="s">
        <v>18</v>
      </c>
      <c r="O46" s="29">
        <f>L46</f>
        <v>0</v>
      </c>
      <c r="P46" s="28"/>
      <c r="R46" s="28"/>
      <c r="S46" s="28"/>
      <c r="T46" s="23"/>
    </row>
    <row r="47" spans="2:20">
      <c r="C47" s="62" t="str">
        <f>積算表!B59</f>
        <v>初期費</v>
      </c>
      <c r="D47" s="63"/>
      <c r="E47" s="63"/>
      <c r="F47" s="40">
        <f>積算表!AB78</f>
        <v>0</v>
      </c>
      <c r="G47" s="65"/>
      <c r="H47" s="309"/>
      <c r="I47" s="341"/>
      <c r="J47" s="306" t="str">
        <f>積算表!I8</f>
        <v>電気部</v>
      </c>
      <c r="K47" s="307"/>
      <c r="L47" s="79">
        <f>積算表!AB14</f>
        <v>0</v>
      </c>
      <c r="N47" s="29" t="s">
        <v>90</v>
      </c>
      <c r="O47" s="29">
        <f>L47+L51</f>
        <v>0</v>
      </c>
      <c r="P47" s="28"/>
      <c r="R47" s="28"/>
      <c r="S47" s="28"/>
      <c r="T47" s="23"/>
    </row>
    <row r="48" spans="2:20">
      <c r="C48" s="62" t="str">
        <f>積算表!B79</f>
        <v>生産治具</v>
      </c>
      <c r="D48" s="63"/>
      <c r="E48" s="63"/>
      <c r="F48" s="40">
        <f>積算表!AB82</f>
        <v>0</v>
      </c>
      <c r="G48" s="65"/>
      <c r="H48" s="309"/>
      <c r="I48" s="341"/>
      <c r="J48" s="306" t="str">
        <f>積算表!I15</f>
        <v>機構部</v>
      </c>
      <c r="K48" s="307"/>
      <c r="L48" s="79">
        <f>積算表!AB21</f>
        <v>0</v>
      </c>
      <c r="N48" s="29" t="s">
        <v>91</v>
      </c>
      <c r="O48" s="29">
        <f>L48+L52</f>
        <v>0</v>
      </c>
      <c r="P48" s="28"/>
      <c r="R48" s="28"/>
      <c r="S48" s="28"/>
      <c r="T48" s="23"/>
    </row>
    <row r="49" spans="2:20">
      <c r="C49" s="62" t="str">
        <f>積算表!B83</f>
        <v>書類作成費</v>
      </c>
      <c r="D49" s="63"/>
      <c r="E49" s="63"/>
      <c r="F49" s="40">
        <f>積算表!AB88</f>
        <v>0</v>
      </c>
      <c r="G49" s="65"/>
      <c r="H49" s="309"/>
      <c r="I49" s="341"/>
      <c r="J49" s="306" t="str">
        <f>積算表!I22</f>
        <v>ソフト</v>
      </c>
      <c r="K49" s="307"/>
      <c r="L49" s="79">
        <f>積算表!AB28</f>
        <v>0</v>
      </c>
      <c r="N49" s="29" t="s">
        <v>92</v>
      </c>
      <c r="O49" s="29">
        <f>L49+L53</f>
        <v>0</v>
      </c>
      <c r="P49" s="28"/>
      <c r="R49" s="28"/>
      <c r="S49" s="28"/>
      <c r="T49" s="23"/>
    </row>
    <row r="50" spans="2:20">
      <c r="C50" s="38" t="s">
        <v>80</v>
      </c>
      <c r="D50" s="39"/>
      <c r="E50" s="39"/>
      <c r="F50" s="40">
        <f>積算表!AB91</f>
        <v>0</v>
      </c>
      <c r="G50" s="65"/>
      <c r="H50" s="309"/>
      <c r="I50" s="342"/>
      <c r="J50" s="313" t="str">
        <f>積算表!I29</f>
        <v>パタン設計費　(設計部算出)</v>
      </c>
      <c r="K50" s="314"/>
      <c r="L50" s="80">
        <f>積算表!AB29</f>
        <v>0</v>
      </c>
      <c r="N50" s="29" t="str">
        <f>J54</f>
        <v>製品評価</v>
      </c>
      <c r="O50" s="29">
        <f>L54</f>
        <v>0</v>
      </c>
      <c r="P50" s="28"/>
      <c r="R50" s="28"/>
      <c r="S50" s="28"/>
      <c r="T50" s="23"/>
    </row>
    <row r="51" spans="2:20" ht="14.25" thickBot="1">
      <c r="C51" s="41" t="s">
        <v>81</v>
      </c>
      <c r="D51" s="42"/>
      <c r="E51" s="42"/>
      <c r="F51" s="43">
        <f>積算表!AB95</f>
        <v>0</v>
      </c>
      <c r="G51" s="64"/>
      <c r="H51" s="309"/>
      <c r="I51" s="333" t="str">
        <f>積算表!F30</f>
        <v>評価費</v>
      </c>
      <c r="J51" s="324" t="str">
        <f>積算表!I30</f>
        <v>電気部</v>
      </c>
      <c r="K51" s="325"/>
      <c r="L51" s="217">
        <f>積算表!AB36</f>
        <v>0</v>
      </c>
      <c r="N51" s="108" t="s">
        <v>93</v>
      </c>
      <c r="O51" s="109">
        <f>SUM(O46:O50)/6/20</f>
        <v>0</v>
      </c>
      <c r="P51" s="108" t="s">
        <v>94</v>
      </c>
      <c r="R51" s="28"/>
      <c r="S51" s="28"/>
      <c r="T51" s="23"/>
    </row>
    <row r="52" spans="2:20" ht="14.25" thickBot="1">
      <c r="C52" s="44"/>
      <c r="D52" s="45"/>
      <c r="E52" s="46" t="s">
        <v>3</v>
      </c>
      <c r="F52" s="47">
        <f>SUM(F46:F51)</f>
        <v>0</v>
      </c>
      <c r="G52" s="64"/>
      <c r="H52" s="309"/>
      <c r="I52" s="334"/>
      <c r="J52" s="320" t="str">
        <f>積算表!I37</f>
        <v>機構部</v>
      </c>
      <c r="K52" s="321"/>
      <c r="L52" s="218">
        <f>積算表!AB43</f>
        <v>0</v>
      </c>
      <c r="N52" s="110" t="s">
        <v>95</v>
      </c>
      <c r="O52" s="109">
        <v>6</v>
      </c>
      <c r="P52" s="111" t="s">
        <v>96</v>
      </c>
      <c r="R52" s="28"/>
      <c r="S52" s="28"/>
      <c r="T52" s="23"/>
    </row>
    <row r="53" spans="2:20">
      <c r="G53" s="64"/>
      <c r="H53" s="309"/>
      <c r="I53" s="334"/>
      <c r="J53" s="322" t="str">
        <f>積算表!I44</f>
        <v>ソフト</v>
      </c>
      <c r="K53" s="323"/>
      <c r="L53" s="219">
        <f>積算表!AB50</f>
        <v>0</v>
      </c>
      <c r="N53" s="110" t="s">
        <v>99</v>
      </c>
      <c r="O53" s="109">
        <v>3</v>
      </c>
      <c r="P53" s="111" t="s">
        <v>97</v>
      </c>
      <c r="R53" s="28"/>
      <c r="S53" s="28"/>
      <c r="T53" s="23"/>
    </row>
    <row r="54" spans="2:20">
      <c r="G54" s="64"/>
      <c r="H54" s="332"/>
      <c r="I54" s="335"/>
      <c r="J54" s="336" t="str">
        <f>積算表!I51</f>
        <v>製品評価</v>
      </c>
      <c r="K54" s="337"/>
      <c r="L54" s="220">
        <f>積算表!AB57</f>
        <v>0</v>
      </c>
      <c r="N54" s="110"/>
      <c r="O54" s="109"/>
      <c r="P54" s="111"/>
      <c r="R54" s="28"/>
      <c r="S54" s="28"/>
      <c r="T54" s="23"/>
    </row>
    <row r="55" spans="2:20">
      <c r="B55" s="24"/>
      <c r="C55" s="24"/>
      <c r="D55" s="24"/>
      <c r="E55" s="24"/>
      <c r="F55" s="24"/>
      <c r="G55" s="66"/>
      <c r="H55" s="309" t="s">
        <v>19</v>
      </c>
      <c r="I55" s="310"/>
      <c r="J55" s="315" t="str">
        <f>積算表!I59</f>
        <v>基板関連　(営業部算出)</v>
      </c>
      <c r="K55" s="316"/>
      <c r="L55" s="145">
        <f>積算表!AB62</f>
        <v>0</v>
      </c>
      <c r="M55" s="28"/>
      <c r="N55" s="28"/>
      <c r="O55" s="28"/>
      <c r="P55" s="28"/>
      <c r="Q55" s="33"/>
      <c r="R55" s="28"/>
      <c r="S55" s="23"/>
    </row>
    <row r="56" spans="2:20">
      <c r="B56" s="25"/>
      <c r="C56" s="24"/>
      <c r="D56" s="30"/>
      <c r="E56" s="31"/>
      <c r="F56" s="31"/>
      <c r="G56" s="66"/>
      <c r="H56" s="309"/>
      <c r="I56" s="310"/>
      <c r="J56" s="128" t="str">
        <f>積算表!I63</f>
        <v>実装関連　（生管部算出）</v>
      </c>
      <c r="K56" s="104"/>
      <c r="L56" s="81">
        <f>積算表!AB68</f>
        <v>0</v>
      </c>
      <c r="M56" s="28"/>
      <c r="N56" s="28"/>
      <c r="O56" s="28"/>
      <c r="P56" s="27"/>
      <c r="Q56" s="33"/>
      <c r="R56" s="28"/>
      <c r="S56" s="23"/>
    </row>
    <row r="57" spans="2:20">
      <c r="B57" s="123"/>
      <c r="C57" s="24"/>
      <c r="D57" s="30"/>
      <c r="E57" s="31"/>
      <c r="F57" s="31"/>
      <c r="G57" s="31"/>
      <c r="H57" s="309"/>
      <c r="I57" s="310"/>
      <c r="J57" s="307" t="str">
        <f>積算表!I69</f>
        <v>機構関連</v>
      </c>
      <c r="K57" s="317"/>
      <c r="L57" s="81">
        <f>積算表!AB74</f>
        <v>0</v>
      </c>
      <c r="M57" s="28"/>
      <c r="N57" s="28"/>
      <c r="O57" s="27"/>
      <c r="Q57" s="28"/>
      <c r="R57" s="23"/>
    </row>
    <row r="58" spans="2:20" ht="14.25" thickBot="1">
      <c r="B58" s="24"/>
      <c r="C58" s="24"/>
      <c r="D58" s="30"/>
      <c r="E58" s="31"/>
      <c r="F58" s="31"/>
      <c r="G58" s="31"/>
      <c r="H58" s="311"/>
      <c r="I58" s="312"/>
      <c r="J58" s="318" t="str">
        <f>積算表!I75</f>
        <v>ソフト関連</v>
      </c>
      <c r="K58" s="319"/>
      <c r="L58" s="82">
        <f>積算表!AB77</f>
        <v>0</v>
      </c>
      <c r="M58" s="28"/>
      <c r="N58" s="27"/>
      <c r="P58" s="33"/>
      <c r="Q58" s="23"/>
    </row>
    <row r="59" spans="2:20">
      <c r="B59" s="24"/>
      <c r="C59" s="24"/>
      <c r="D59" s="30"/>
      <c r="E59" s="31"/>
      <c r="F59" s="31"/>
      <c r="G59" s="31"/>
      <c r="H59" s="31"/>
      <c r="L59" s="28"/>
      <c r="M59" s="28"/>
      <c r="N59" s="27"/>
      <c r="P59" s="33"/>
      <c r="Q59" s="23"/>
    </row>
    <row r="60" spans="2:20">
      <c r="B60" s="24"/>
      <c r="C60" s="24"/>
      <c r="D60" s="30"/>
      <c r="E60" s="31"/>
      <c r="F60" s="31"/>
      <c r="G60" s="31"/>
      <c r="H60" s="203"/>
      <c r="L60" s="28"/>
      <c r="M60" s="28"/>
      <c r="N60" s="27"/>
      <c r="P60" s="33"/>
      <c r="Q60" s="23"/>
    </row>
    <row r="61" spans="2:20">
      <c r="B61" s="24"/>
      <c r="C61" s="24"/>
      <c r="D61" s="30"/>
      <c r="E61" s="31"/>
      <c r="F61" s="31"/>
      <c r="G61" s="31"/>
      <c r="H61" s="203"/>
      <c r="L61" s="28"/>
      <c r="M61" s="28"/>
      <c r="N61" s="27"/>
      <c r="P61" s="33"/>
      <c r="Q61" s="23"/>
    </row>
    <row r="62" spans="2:20">
      <c r="B62" s="24"/>
      <c r="C62" s="24"/>
      <c r="D62" s="30"/>
      <c r="E62" s="31"/>
      <c r="F62" s="31"/>
      <c r="G62" s="31"/>
      <c r="H62" s="31"/>
      <c r="L62" s="28"/>
      <c r="M62" s="28"/>
      <c r="N62" s="27"/>
      <c r="P62" s="33"/>
      <c r="Q62" s="23"/>
    </row>
    <row r="63" spans="2:20">
      <c r="B63" s="24"/>
      <c r="C63" s="24"/>
      <c r="D63" s="30"/>
      <c r="E63" s="31"/>
      <c r="F63" s="31"/>
      <c r="G63" s="31"/>
      <c r="H63" s="31"/>
      <c r="L63" s="28"/>
      <c r="M63" s="28"/>
      <c r="N63" s="27"/>
      <c r="P63" s="33"/>
      <c r="Q63" s="23"/>
    </row>
    <row r="64" spans="2:20">
      <c r="B64" s="24"/>
      <c r="C64" s="24"/>
      <c r="D64" s="30"/>
      <c r="E64" s="31"/>
      <c r="F64" s="31"/>
      <c r="G64" s="31"/>
      <c r="H64" s="31"/>
      <c r="L64" s="28"/>
      <c r="M64" s="28"/>
      <c r="N64" s="27"/>
      <c r="P64" s="33"/>
      <c r="Q64" s="23"/>
    </row>
    <row r="65" spans="2:17">
      <c r="B65" s="24"/>
      <c r="C65" s="24"/>
      <c r="D65" s="30"/>
      <c r="E65" s="31"/>
      <c r="F65" s="31"/>
      <c r="G65" s="31"/>
      <c r="H65" s="31"/>
      <c r="L65" s="28"/>
      <c r="M65" s="28"/>
      <c r="N65" s="27"/>
      <c r="P65" s="33"/>
      <c r="Q65" s="23"/>
    </row>
    <row r="66" spans="2:17">
      <c r="B66" s="24"/>
      <c r="C66" s="24"/>
      <c r="D66" s="30"/>
      <c r="E66" s="31"/>
      <c r="F66" s="31"/>
      <c r="G66" s="31"/>
      <c r="H66" s="31"/>
      <c r="L66" s="28"/>
      <c r="M66" s="28"/>
      <c r="N66" s="27"/>
      <c r="P66" s="33"/>
      <c r="Q66" s="23"/>
    </row>
    <row r="67" spans="2:17">
      <c r="B67" s="24"/>
      <c r="C67" s="24"/>
      <c r="D67" s="30"/>
      <c r="E67" s="31"/>
      <c r="F67" s="31"/>
      <c r="G67" s="31"/>
      <c r="H67" s="31"/>
      <c r="L67" s="28"/>
      <c r="M67" s="28"/>
      <c r="N67" s="27"/>
      <c r="P67" s="33"/>
      <c r="Q67" s="23"/>
    </row>
    <row r="68" spans="2:17">
      <c r="B68" s="24"/>
      <c r="C68" s="24"/>
      <c r="D68" s="30"/>
      <c r="E68" s="31"/>
      <c r="F68" s="31"/>
      <c r="G68" s="31"/>
      <c r="H68" s="31"/>
      <c r="L68" s="28"/>
      <c r="M68" s="28"/>
      <c r="N68" s="27"/>
      <c r="P68" s="33"/>
      <c r="Q68" s="23"/>
    </row>
    <row r="69" spans="2:17">
      <c r="B69" s="24"/>
      <c r="C69" s="24"/>
      <c r="D69" s="30"/>
      <c r="E69" s="31"/>
      <c r="F69" s="31"/>
      <c r="G69" s="31"/>
      <c r="H69" s="31"/>
      <c r="L69" s="28"/>
      <c r="M69" s="28"/>
      <c r="N69" s="27"/>
      <c r="P69" s="33"/>
      <c r="Q69" s="23"/>
    </row>
    <row r="70" spans="2:17">
      <c r="B70" s="24"/>
      <c r="C70" s="24"/>
      <c r="D70" s="30"/>
      <c r="E70" s="31"/>
      <c r="F70" s="31"/>
      <c r="G70" s="31"/>
      <c r="H70" s="31"/>
      <c r="L70" s="28"/>
      <c r="M70" s="28"/>
      <c r="N70" s="27"/>
      <c r="P70" s="33"/>
      <c r="Q70" s="23"/>
    </row>
    <row r="71" spans="2:17">
      <c r="B71" s="24"/>
      <c r="C71" s="24"/>
      <c r="D71" s="30"/>
      <c r="E71" s="31"/>
      <c r="F71" s="31"/>
      <c r="G71" s="31"/>
      <c r="H71" s="31"/>
      <c r="L71" s="28"/>
      <c r="M71" s="28"/>
      <c r="N71" s="27"/>
      <c r="P71" s="33"/>
      <c r="Q71" s="23"/>
    </row>
    <row r="72" spans="2:17">
      <c r="B72" s="24"/>
      <c r="C72" s="24"/>
      <c r="D72" s="30"/>
      <c r="E72" s="31"/>
      <c r="F72" s="31"/>
      <c r="G72" s="31"/>
      <c r="H72" s="31"/>
      <c r="L72" s="28"/>
      <c r="M72" s="28"/>
      <c r="N72" s="27"/>
      <c r="P72" s="33"/>
      <c r="Q72" s="23"/>
    </row>
    <row r="73" spans="2:17">
      <c r="B73" s="24"/>
      <c r="C73" s="24"/>
      <c r="D73" s="30"/>
      <c r="E73" s="31"/>
      <c r="F73" s="31"/>
      <c r="G73" s="31"/>
      <c r="H73" s="31"/>
      <c r="L73" s="28"/>
      <c r="M73" s="28"/>
      <c r="N73" s="27"/>
      <c r="P73" s="33"/>
      <c r="Q73" s="23"/>
    </row>
    <row r="74" spans="2:17">
      <c r="B74" s="24"/>
      <c r="C74" s="24"/>
      <c r="D74" s="30"/>
      <c r="E74" s="31"/>
      <c r="F74" s="31"/>
      <c r="G74" s="31"/>
      <c r="H74" s="31"/>
      <c r="L74" s="28"/>
      <c r="M74" s="28"/>
      <c r="N74" s="27"/>
      <c r="P74" s="33"/>
      <c r="Q74" s="23"/>
    </row>
    <row r="75" spans="2:17">
      <c r="B75" s="24"/>
      <c r="C75" s="24"/>
      <c r="D75" s="30"/>
      <c r="E75" s="31"/>
      <c r="F75" s="31"/>
      <c r="G75" s="33"/>
      <c r="H75" s="31"/>
      <c r="L75" s="28"/>
      <c r="M75" s="28"/>
      <c r="N75" s="27"/>
      <c r="P75" s="33"/>
      <c r="Q75" s="23"/>
    </row>
    <row r="76" spans="2:17">
      <c r="D76" s="28"/>
      <c r="E76" s="28"/>
      <c r="F76" s="33"/>
      <c r="H76" s="33"/>
      <c r="L76" s="28"/>
      <c r="M76" s="28"/>
      <c r="N76" s="27"/>
      <c r="P76" s="33"/>
      <c r="Q76" s="23"/>
    </row>
    <row r="77" spans="2:17">
      <c r="L77" s="28"/>
    </row>
  </sheetData>
  <sheetProtection insertRows="0" insertHyperlinks="0" deleteRows="0"/>
  <customSheetViews>
    <customSheetView guid="{038BC373-E403-4DC8-8698-A5A62BF915C1}" scale="85" showPageBreaks="1" printArea="1" view="pageBreakPreview" showRuler="0" topLeftCell="A61">
      <selection activeCell="D7" sqref="D7:F8"/>
      <pageMargins left="0.16" right="0.45" top="0.51" bottom="0.51" header="0.51200000000000001" footer="0.51200000000000001"/>
      <pageSetup paperSize="8" scale="85" fitToHeight="2" orientation="portrait" r:id="rId1"/>
      <headerFooter alignWithMargins="0"/>
    </customSheetView>
  </customSheetViews>
  <mergeCells count="53">
    <mergeCell ref="B13:D13"/>
    <mergeCell ref="E13:F13"/>
    <mergeCell ref="C36:P36"/>
    <mergeCell ref="J49:K49"/>
    <mergeCell ref="F44:F45"/>
    <mergeCell ref="H46:H54"/>
    <mergeCell ref="I51:I54"/>
    <mergeCell ref="J54:K54"/>
    <mergeCell ref="J46:K46"/>
    <mergeCell ref="J47:K47"/>
    <mergeCell ref="I46:I50"/>
    <mergeCell ref="C34:P34"/>
    <mergeCell ref="H44:K45"/>
    <mergeCell ref="C35:P35"/>
    <mergeCell ref="L44:L45"/>
    <mergeCell ref="C44:E45"/>
    <mergeCell ref="H55:I58"/>
    <mergeCell ref="J50:K50"/>
    <mergeCell ref="J55:K55"/>
    <mergeCell ref="J57:K57"/>
    <mergeCell ref="J58:K58"/>
    <mergeCell ref="J52:K52"/>
    <mergeCell ref="J53:K53"/>
    <mergeCell ref="J51:K51"/>
    <mergeCell ref="F41:G41"/>
    <mergeCell ref="C41:E41"/>
    <mergeCell ref="J48:K48"/>
    <mergeCell ref="C26:P26"/>
    <mergeCell ref="C33:P33"/>
    <mergeCell ref="C29:P29"/>
    <mergeCell ref="C28:P28"/>
    <mergeCell ref="C32:P32"/>
    <mergeCell ref="C25:P25"/>
    <mergeCell ref="C27:P27"/>
    <mergeCell ref="D21:G22"/>
    <mergeCell ref="J21:K22"/>
    <mergeCell ref="H21:I22"/>
    <mergeCell ref="G2:K2"/>
    <mergeCell ref="G3:K3"/>
    <mergeCell ref="J20:K20"/>
    <mergeCell ref="D20:G20"/>
    <mergeCell ref="G17:I17"/>
    <mergeCell ref="C14:E15"/>
    <mergeCell ref="G16:I16"/>
    <mergeCell ref="G14:I14"/>
    <mergeCell ref="G15:I15"/>
    <mergeCell ref="C16:E17"/>
    <mergeCell ref="H20:I20"/>
    <mergeCell ref="B20:C20"/>
    <mergeCell ref="B14:B15"/>
    <mergeCell ref="B16:B17"/>
    <mergeCell ref="I5:K5"/>
    <mergeCell ref="H13:I13"/>
  </mergeCells>
  <phoneticPr fontId="5"/>
  <dataValidations disablePrompts="1" count="2">
    <dataValidation type="list" allowBlank="1" showInputMessage="1" sqref="G17">
      <formula1>"1ヶ月,2ヶ月,3ヶ月"</formula1>
    </dataValidation>
    <dataValidation type="list" allowBlank="1" showInputMessage="1" showErrorMessage="1" sqref="C21:C22">
      <formula1>"●"</formula1>
    </dataValidation>
  </dataValidations>
  <pageMargins left="0.15748031496062992" right="0.43307086614173229" top="0.51181102362204722" bottom="0.51181102362204722" header="0.51181102362204722" footer="0.51181102362204722"/>
  <pageSetup paperSize="9" scale="70" orientation="portrait" r:id="rId2"/>
  <headerFooter alignWithMargins="0">
    <oddFooter>&amp;L（株）羽野製作所&amp;R&amp;9原紙番号：HR209-C101
（改訂：2016.04.13）</oddFooter>
  </headerFooter>
  <ignoredErrors>
    <ignoredError sqref="J53" unlockedFormula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99"/>
  <sheetViews>
    <sheetView view="pageBreakPreview" topLeftCell="A4" zoomScale="70" zoomScaleNormal="55" zoomScaleSheetLayoutView="70" workbookViewId="0">
      <selection activeCell="AC93" sqref="AC93"/>
    </sheetView>
  </sheetViews>
  <sheetFormatPr defaultColWidth="1.5" defaultRowHeight="17.25" customHeight="1"/>
  <cols>
    <col min="1" max="1" width="4" style="3" customWidth="1"/>
    <col min="2" max="9" width="3.375" style="2" customWidth="1"/>
    <col min="10" max="11" width="3.375" style="1" customWidth="1"/>
    <col min="12" max="18" width="3.375" style="2" customWidth="1"/>
    <col min="19" max="19" width="3.375" style="11" customWidth="1"/>
    <col min="20" max="21" width="3.375" style="2" customWidth="1"/>
    <col min="22" max="22" width="3.375" style="11" customWidth="1"/>
    <col min="23" max="26" width="3.375" style="2" customWidth="1"/>
    <col min="27" max="27" width="3.375" style="87" customWidth="1"/>
    <col min="28" max="28" width="13.125" style="2" customWidth="1"/>
    <col min="29" max="29" width="11.5" style="103" customWidth="1"/>
    <col min="30" max="33" width="11.5" style="2" customWidth="1"/>
    <col min="34" max="38" width="11.375" style="2" customWidth="1"/>
    <col min="39" max="39" width="11.75" style="2" customWidth="1"/>
    <col min="40" max="40" width="2.375" style="2" customWidth="1"/>
    <col min="41" max="41" width="1.625" style="2" customWidth="1"/>
    <col min="42" max="16384" width="1.5" style="2"/>
  </cols>
  <sheetData>
    <row r="1" spans="1:42" ht="14.25" customHeight="1">
      <c r="A1" s="4"/>
      <c r="B1" s="358" t="s">
        <v>141</v>
      </c>
      <c r="C1" s="358"/>
      <c r="D1" s="358"/>
      <c r="E1" s="358"/>
      <c r="F1" s="358"/>
      <c r="G1" s="358"/>
      <c r="H1" s="358"/>
      <c r="I1" s="358"/>
      <c r="J1" s="358"/>
      <c r="K1" s="35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84"/>
      <c r="AB1" s="21"/>
      <c r="AC1" s="101"/>
      <c r="AD1" s="12"/>
      <c r="AE1" s="91"/>
      <c r="AF1" s="13"/>
      <c r="AG1" s="13"/>
      <c r="AH1" s="14"/>
      <c r="AI1" s="6"/>
      <c r="AJ1" s="6"/>
      <c r="AK1" s="6"/>
      <c r="AL1" s="6"/>
      <c r="AM1" s="6"/>
      <c r="AN1" s="6"/>
      <c r="AO1" s="1"/>
      <c r="AP1" s="1"/>
    </row>
    <row r="2" spans="1:42" ht="14.25" customHeight="1" thickBot="1">
      <c r="A2" s="4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4"/>
      <c r="AB2" s="7"/>
      <c r="AC2" s="102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"/>
      <c r="AP2" s="1"/>
    </row>
    <row r="3" spans="1:42" ht="17.25" customHeight="1">
      <c r="B3" s="360" t="s">
        <v>110</v>
      </c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2"/>
      <c r="AB3" s="360" t="s">
        <v>2</v>
      </c>
      <c r="AC3" s="396" t="s">
        <v>21</v>
      </c>
      <c r="AD3" s="397"/>
      <c r="AE3" s="397"/>
      <c r="AF3" s="397"/>
      <c r="AG3" s="397"/>
      <c r="AH3" s="397"/>
      <c r="AI3" s="397"/>
      <c r="AJ3" s="397"/>
      <c r="AK3" s="397"/>
      <c r="AL3" s="397"/>
      <c r="AM3" s="398"/>
    </row>
    <row r="4" spans="1:42" ht="17.25" customHeight="1" thickBot="1">
      <c r="B4" s="363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5"/>
      <c r="AB4" s="363"/>
      <c r="AC4" s="399"/>
      <c r="AD4" s="400"/>
      <c r="AE4" s="400"/>
      <c r="AF4" s="400"/>
      <c r="AG4" s="400"/>
      <c r="AH4" s="400"/>
      <c r="AI4" s="400"/>
      <c r="AJ4" s="400"/>
      <c r="AK4" s="400"/>
      <c r="AL4" s="400"/>
      <c r="AM4" s="401"/>
    </row>
    <row r="5" spans="1:42" ht="17.25" customHeight="1">
      <c r="B5" s="360" t="s">
        <v>1</v>
      </c>
      <c r="C5" s="361"/>
      <c r="D5" s="361"/>
      <c r="E5" s="361"/>
      <c r="F5" s="73" t="s">
        <v>26</v>
      </c>
      <c r="G5" s="50"/>
      <c r="H5" s="70"/>
      <c r="I5" s="52" t="s">
        <v>48</v>
      </c>
      <c r="J5" s="50"/>
      <c r="K5" s="50"/>
      <c r="L5" s="50"/>
      <c r="M5" s="50"/>
      <c r="N5" s="50"/>
      <c r="O5" s="50"/>
      <c r="P5" s="50"/>
      <c r="Q5" s="70"/>
      <c r="R5" s="112" t="s">
        <v>49</v>
      </c>
      <c r="S5" s="113"/>
      <c r="T5" s="113"/>
      <c r="U5" s="113"/>
      <c r="V5" s="113"/>
      <c r="W5" s="113"/>
      <c r="X5" s="113"/>
      <c r="Y5" s="113"/>
      <c r="Z5" s="113"/>
      <c r="AA5" s="114"/>
      <c r="AB5" s="93">
        <v>5000</v>
      </c>
      <c r="AC5" s="146" t="s">
        <v>46</v>
      </c>
      <c r="AD5" s="147" t="s">
        <v>102</v>
      </c>
      <c r="AE5" s="148" t="s">
        <v>103</v>
      </c>
      <c r="AF5" s="248" t="s">
        <v>158</v>
      </c>
      <c r="AG5" s="147" t="s">
        <v>37</v>
      </c>
      <c r="AH5" s="147" t="s">
        <v>37</v>
      </c>
      <c r="AI5" s="149" t="s">
        <v>82</v>
      </c>
      <c r="AJ5" s="150"/>
      <c r="AK5" s="150"/>
      <c r="AL5" s="150"/>
      <c r="AM5" s="151"/>
    </row>
    <row r="6" spans="1:42" ht="17.25" customHeight="1">
      <c r="B6" s="366"/>
      <c r="C6" s="367"/>
      <c r="D6" s="367"/>
      <c r="E6" s="367"/>
      <c r="F6" s="52"/>
      <c r="G6" s="50"/>
      <c r="H6" s="70"/>
      <c r="I6" s="52"/>
      <c r="J6" s="50"/>
      <c r="K6" s="50"/>
      <c r="L6" s="50"/>
      <c r="M6" s="50"/>
      <c r="N6" s="50"/>
      <c r="O6" s="50"/>
      <c r="P6" s="50"/>
      <c r="Q6" s="70"/>
      <c r="R6" s="17" t="s">
        <v>50</v>
      </c>
      <c r="S6" s="18"/>
      <c r="T6" s="18"/>
      <c r="U6" s="18"/>
      <c r="V6" s="18"/>
      <c r="W6" s="18"/>
      <c r="X6" s="18"/>
      <c r="Y6" s="18"/>
      <c r="Z6" s="18"/>
      <c r="AA6" s="83"/>
      <c r="AB6" s="176">
        <v>0</v>
      </c>
      <c r="AC6" s="76" t="s">
        <v>45</v>
      </c>
      <c r="AD6" s="174">
        <v>0</v>
      </c>
      <c r="AE6" s="174">
        <v>0</v>
      </c>
      <c r="AF6" s="174">
        <v>0</v>
      </c>
      <c r="AG6" s="174">
        <v>0</v>
      </c>
      <c r="AH6" s="174">
        <v>0</v>
      </c>
      <c r="AI6" s="174">
        <v>0</v>
      </c>
      <c r="AJ6" s="152"/>
      <c r="AK6" s="152"/>
      <c r="AL6" s="152"/>
      <c r="AM6" s="153"/>
    </row>
    <row r="7" spans="1:42" ht="17.25" customHeight="1">
      <c r="B7" s="366"/>
      <c r="C7" s="367"/>
      <c r="D7" s="367"/>
      <c r="E7" s="367"/>
      <c r="F7" s="52"/>
      <c r="G7" s="50"/>
      <c r="H7" s="70"/>
      <c r="I7" s="48"/>
      <c r="J7" s="16"/>
      <c r="K7" s="16"/>
      <c r="L7" s="16"/>
      <c r="M7" s="16"/>
      <c r="N7" s="16"/>
      <c r="O7" s="16"/>
      <c r="P7" s="16"/>
      <c r="Q7" s="72"/>
      <c r="R7" s="17" t="s">
        <v>51</v>
      </c>
      <c r="S7" s="18"/>
      <c r="T7" s="18"/>
      <c r="U7" s="18"/>
      <c r="V7" s="18"/>
      <c r="W7" s="18"/>
      <c r="X7" s="18"/>
      <c r="Y7" s="18"/>
      <c r="Z7" s="18"/>
      <c r="AA7" s="83"/>
      <c r="AB7" s="255">
        <f>AB5*AB6</f>
        <v>0</v>
      </c>
      <c r="AC7" s="116"/>
      <c r="AD7" s="154"/>
      <c r="AE7" s="152"/>
      <c r="AF7" s="154"/>
      <c r="AG7" s="154"/>
      <c r="AH7" s="154"/>
      <c r="AI7" s="154"/>
      <c r="AJ7" s="155"/>
      <c r="AK7" s="155"/>
      <c r="AL7" s="154"/>
      <c r="AM7" s="156"/>
    </row>
    <row r="8" spans="1:42" ht="17.25" customHeight="1">
      <c r="B8" s="366"/>
      <c r="C8" s="367"/>
      <c r="D8" s="367"/>
      <c r="E8" s="367"/>
      <c r="F8" s="52"/>
      <c r="G8" s="50"/>
      <c r="H8" s="70"/>
      <c r="I8" s="51" t="s">
        <v>52</v>
      </c>
      <c r="J8" s="49"/>
      <c r="K8" s="49"/>
      <c r="L8" s="71"/>
      <c r="M8" s="51" t="s">
        <v>53</v>
      </c>
      <c r="N8" s="49"/>
      <c r="O8" s="49"/>
      <c r="P8" s="49"/>
      <c r="Q8" s="71"/>
      <c r="R8" s="17" t="s">
        <v>49</v>
      </c>
      <c r="S8" s="18"/>
      <c r="T8" s="18"/>
      <c r="U8" s="18"/>
      <c r="V8" s="18"/>
      <c r="W8" s="18"/>
      <c r="X8" s="18"/>
      <c r="Y8" s="18"/>
      <c r="Z8" s="18"/>
      <c r="AA8" s="83"/>
      <c r="AB8" s="118">
        <v>5000</v>
      </c>
      <c r="AC8" s="119" t="s">
        <v>46</v>
      </c>
      <c r="AD8" s="157" t="s">
        <v>18</v>
      </c>
      <c r="AE8" s="157" t="s">
        <v>35</v>
      </c>
      <c r="AF8" s="157" t="s">
        <v>77</v>
      </c>
      <c r="AG8" s="157" t="s">
        <v>42</v>
      </c>
      <c r="AH8" s="158" t="s">
        <v>36</v>
      </c>
      <c r="AI8" s="159" t="s">
        <v>113</v>
      </c>
      <c r="AJ8" s="160" t="s">
        <v>82</v>
      </c>
      <c r="AK8" s="161" t="s">
        <v>112</v>
      </c>
      <c r="AL8" s="162"/>
      <c r="AM8" s="163"/>
    </row>
    <row r="9" spans="1:42" ht="17.25" customHeight="1">
      <c r="B9" s="366"/>
      <c r="C9" s="367"/>
      <c r="D9" s="367"/>
      <c r="E9" s="367"/>
      <c r="F9" s="52"/>
      <c r="G9" s="50"/>
      <c r="H9" s="70"/>
      <c r="I9" s="52"/>
      <c r="J9" s="50"/>
      <c r="K9" s="50"/>
      <c r="L9" s="70"/>
      <c r="M9" s="52"/>
      <c r="N9" s="50"/>
      <c r="O9" s="50"/>
      <c r="P9" s="50"/>
      <c r="Q9" s="70"/>
      <c r="R9" s="17" t="s">
        <v>50</v>
      </c>
      <c r="S9" s="18"/>
      <c r="T9" s="18"/>
      <c r="U9" s="18"/>
      <c r="V9" s="18"/>
      <c r="W9" s="18"/>
      <c r="X9" s="18"/>
      <c r="Y9" s="18"/>
      <c r="Z9" s="18"/>
      <c r="AA9" s="83"/>
      <c r="AB9" s="176">
        <f>SUM(AD9:AK9)</f>
        <v>0</v>
      </c>
      <c r="AC9" s="76" t="s">
        <v>76</v>
      </c>
      <c r="AD9" s="174">
        <v>0</v>
      </c>
      <c r="AE9" s="174">
        <v>0</v>
      </c>
      <c r="AF9" s="174">
        <v>0</v>
      </c>
      <c r="AG9" s="174">
        <v>0</v>
      </c>
      <c r="AH9" s="174">
        <v>0</v>
      </c>
      <c r="AI9" s="174">
        <v>0</v>
      </c>
      <c r="AJ9" s="174">
        <v>0</v>
      </c>
      <c r="AK9" s="174">
        <v>0</v>
      </c>
      <c r="AL9" s="152"/>
      <c r="AM9" s="153"/>
    </row>
    <row r="10" spans="1:42" ht="17.25" customHeight="1">
      <c r="B10" s="366"/>
      <c r="C10" s="367"/>
      <c r="D10" s="367"/>
      <c r="E10" s="367"/>
      <c r="F10" s="52"/>
      <c r="G10" s="50"/>
      <c r="H10" s="70"/>
      <c r="I10" s="52"/>
      <c r="J10" s="50"/>
      <c r="K10" s="50"/>
      <c r="L10" s="70"/>
      <c r="M10" s="48"/>
      <c r="N10" s="16"/>
      <c r="O10" s="16"/>
      <c r="P10" s="16"/>
      <c r="Q10" s="72"/>
      <c r="R10" s="17" t="s">
        <v>51</v>
      </c>
      <c r="S10" s="18"/>
      <c r="T10" s="18"/>
      <c r="U10" s="18"/>
      <c r="V10" s="18"/>
      <c r="W10" s="18"/>
      <c r="X10" s="18"/>
      <c r="Y10" s="18"/>
      <c r="Z10" s="18"/>
      <c r="AA10" s="83"/>
      <c r="AB10" s="122">
        <f>AB8*AB9</f>
        <v>0</v>
      </c>
      <c r="AC10" s="54"/>
      <c r="AD10" s="162"/>
      <c r="AE10" s="162"/>
      <c r="AF10" s="162"/>
      <c r="AG10" s="162"/>
      <c r="AH10" s="164"/>
      <c r="AI10" s="162"/>
      <c r="AJ10" s="152"/>
      <c r="AK10" s="152"/>
      <c r="AL10" s="152"/>
      <c r="AM10" s="153"/>
    </row>
    <row r="11" spans="1:42" ht="17.25" customHeight="1">
      <c r="A11" s="3">
        <v>0</v>
      </c>
      <c r="B11" s="366"/>
      <c r="C11" s="367"/>
      <c r="D11" s="367"/>
      <c r="E11" s="367"/>
      <c r="F11" s="52"/>
      <c r="G11" s="50"/>
      <c r="H11" s="70"/>
      <c r="I11" s="52"/>
      <c r="J11" s="50"/>
      <c r="K11" s="50"/>
      <c r="L11" s="70"/>
      <c r="M11" s="51" t="s">
        <v>54</v>
      </c>
      <c r="N11" s="49"/>
      <c r="O11" s="49"/>
      <c r="P11" s="49"/>
      <c r="Q11" s="71"/>
      <c r="R11" s="17" t="s">
        <v>55</v>
      </c>
      <c r="S11" s="18"/>
      <c r="T11" s="18"/>
      <c r="U11" s="18"/>
      <c r="V11" s="18"/>
      <c r="W11" s="18"/>
      <c r="X11" s="18"/>
      <c r="Y11" s="18"/>
      <c r="Z11" s="18"/>
      <c r="AA11" s="83"/>
      <c r="AB11" s="94"/>
      <c r="AC11" s="54"/>
      <c r="AD11" s="152"/>
      <c r="AE11" s="152"/>
      <c r="AF11" s="152"/>
      <c r="AG11" s="152"/>
      <c r="AH11" s="165"/>
      <c r="AI11" s="152"/>
      <c r="AJ11" s="152"/>
      <c r="AK11" s="152"/>
      <c r="AL11" s="152"/>
      <c r="AM11" s="153"/>
    </row>
    <row r="12" spans="1:42" ht="17.25" customHeight="1">
      <c r="A12" s="3">
        <v>0</v>
      </c>
      <c r="B12" s="366"/>
      <c r="C12" s="367"/>
      <c r="D12" s="367"/>
      <c r="E12" s="367"/>
      <c r="F12" s="52"/>
      <c r="G12" s="50"/>
      <c r="H12" s="70"/>
      <c r="I12" s="52"/>
      <c r="J12" s="50"/>
      <c r="K12" s="50"/>
      <c r="L12" s="70"/>
      <c r="M12" s="52"/>
      <c r="N12" s="50"/>
      <c r="O12" s="50"/>
      <c r="P12" s="50"/>
      <c r="Q12" s="70"/>
      <c r="R12" s="17"/>
      <c r="S12" s="18"/>
      <c r="T12" s="18"/>
      <c r="U12" s="18"/>
      <c r="V12" s="18"/>
      <c r="W12" s="18"/>
      <c r="X12" s="18"/>
      <c r="Y12" s="18"/>
      <c r="Z12" s="18"/>
      <c r="AA12" s="83"/>
      <c r="AB12" s="92"/>
      <c r="AC12" s="54"/>
      <c r="AD12" s="152"/>
      <c r="AE12" s="152"/>
      <c r="AF12" s="152"/>
      <c r="AG12" s="152"/>
      <c r="AH12" s="165"/>
      <c r="AI12" s="152"/>
      <c r="AJ12" s="152"/>
      <c r="AK12" s="152"/>
      <c r="AL12" s="152"/>
      <c r="AM12" s="153"/>
    </row>
    <row r="13" spans="1:42" ht="17.25" customHeight="1">
      <c r="B13" s="366"/>
      <c r="C13" s="367"/>
      <c r="D13" s="367"/>
      <c r="E13" s="367"/>
      <c r="F13" s="52"/>
      <c r="G13" s="50"/>
      <c r="H13" s="70"/>
      <c r="I13" s="52"/>
      <c r="J13" s="50"/>
      <c r="K13" s="50"/>
      <c r="L13" s="70"/>
      <c r="M13" s="48"/>
      <c r="N13" s="16"/>
      <c r="O13" s="16"/>
      <c r="P13" s="16"/>
      <c r="Q13" s="72"/>
      <c r="R13" s="17" t="s">
        <v>56</v>
      </c>
      <c r="S13" s="18"/>
      <c r="T13" s="18"/>
      <c r="U13" s="18"/>
      <c r="V13" s="18"/>
      <c r="W13" s="18"/>
      <c r="X13" s="18"/>
      <c r="Y13" s="18"/>
      <c r="Z13" s="18"/>
      <c r="AA13" s="83"/>
      <c r="AB13" s="122">
        <f>SUM(AB11:AB12)</f>
        <v>0</v>
      </c>
      <c r="AC13" s="54"/>
      <c r="AD13" s="152"/>
      <c r="AE13" s="152"/>
      <c r="AF13" s="152"/>
      <c r="AG13" s="152"/>
      <c r="AH13" s="165"/>
      <c r="AI13" s="152"/>
      <c r="AJ13" s="152"/>
      <c r="AK13" s="152"/>
      <c r="AL13" s="152"/>
      <c r="AM13" s="153"/>
    </row>
    <row r="14" spans="1:42" ht="17.25" customHeight="1">
      <c r="B14" s="366"/>
      <c r="C14" s="367"/>
      <c r="D14" s="367"/>
      <c r="E14" s="367"/>
      <c r="F14" s="52"/>
      <c r="G14" s="50"/>
      <c r="H14" s="70"/>
      <c r="I14" s="48"/>
      <c r="J14" s="16"/>
      <c r="K14" s="16"/>
      <c r="L14" s="72"/>
      <c r="M14" s="17" t="s">
        <v>57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83"/>
      <c r="AB14" s="255">
        <f>AB10+AB13</f>
        <v>0</v>
      </c>
      <c r="AC14" s="120"/>
      <c r="AD14" s="155"/>
      <c r="AE14" s="155"/>
      <c r="AF14" s="155"/>
      <c r="AG14" s="155"/>
      <c r="AH14" s="166"/>
      <c r="AI14" s="155"/>
      <c r="AJ14" s="155"/>
      <c r="AK14" s="155"/>
      <c r="AL14" s="155"/>
      <c r="AM14" s="167"/>
    </row>
    <row r="15" spans="1:42" ht="17.25" customHeight="1">
      <c r="B15" s="366"/>
      <c r="C15" s="367"/>
      <c r="D15" s="367"/>
      <c r="E15" s="367"/>
      <c r="F15" s="52"/>
      <c r="G15" s="50"/>
      <c r="H15" s="70"/>
      <c r="I15" s="51" t="s">
        <v>58</v>
      </c>
      <c r="J15" s="49"/>
      <c r="K15" s="49"/>
      <c r="L15" s="71"/>
      <c r="M15" s="51" t="s">
        <v>53</v>
      </c>
      <c r="N15" s="49"/>
      <c r="O15" s="49"/>
      <c r="P15" s="49"/>
      <c r="Q15" s="71"/>
      <c r="R15" s="17" t="s">
        <v>49</v>
      </c>
      <c r="S15" s="18"/>
      <c r="T15" s="18"/>
      <c r="U15" s="18"/>
      <c r="V15" s="18"/>
      <c r="W15" s="18"/>
      <c r="X15" s="18"/>
      <c r="Y15" s="18"/>
      <c r="Z15" s="18"/>
      <c r="AA15" s="83"/>
      <c r="AB15" s="97">
        <v>5000</v>
      </c>
      <c r="AC15" s="115" t="s">
        <v>46</v>
      </c>
      <c r="AD15" s="161" t="s">
        <v>18</v>
      </c>
      <c r="AE15" s="161" t="s">
        <v>38</v>
      </c>
      <c r="AF15" s="161" t="s">
        <v>77</v>
      </c>
      <c r="AG15" s="161" t="s">
        <v>42</v>
      </c>
      <c r="AH15" s="168" t="s">
        <v>36</v>
      </c>
      <c r="AI15" s="168" t="s">
        <v>101</v>
      </c>
      <c r="AJ15" s="169" t="s">
        <v>44</v>
      </c>
      <c r="AK15" s="159" t="s">
        <v>113</v>
      </c>
      <c r="AL15" s="159" t="s">
        <v>82</v>
      </c>
      <c r="AM15" s="179" t="s">
        <v>112</v>
      </c>
    </row>
    <row r="16" spans="1:42" ht="17.25" customHeight="1">
      <c r="B16" s="366"/>
      <c r="C16" s="367"/>
      <c r="D16" s="367"/>
      <c r="E16" s="367"/>
      <c r="F16" s="52"/>
      <c r="G16" s="50"/>
      <c r="H16" s="70"/>
      <c r="I16" s="52"/>
      <c r="J16" s="50"/>
      <c r="K16" s="50"/>
      <c r="L16" s="70"/>
      <c r="M16" s="52"/>
      <c r="N16" s="50"/>
      <c r="O16" s="50"/>
      <c r="P16" s="50"/>
      <c r="Q16" s="70"/>
      <c r="R16" s="17" t="s">
        <v>50</v>
      </c>
      <c r="S16" s="18"/>
      <c r="T16" s="18"/>
      <c r="U16" s="18"/>
      <c r="V16" s="18"/>
      <c r="W16" s="18"/>
      <c r="X16" s="18"/>
      <c r="Y16" s="18"/>
      <c r="Z16" s="18"/>
      <c r="AA16" s="83"/>
      <c r="AB16" s="176">
        <f>SUM(AD16:AM16)</f>
        <v>0</v>
      </c>
      <c r="AC16" s="76" t="s">
        <v>78</v>
      </c>
      <c r="AD16" s="174">
        <v>0</v>
      </c>
      <c r="AE16" s="174">
        <v>0</v>
      </c>
      <c r="AF16" s="174">
        <v>0</v>
      </c>
      <c r="AG16" s="174">
        <v>0</v>
      </c>
      <c r="AH16" s="174">
        <v>0</v>
      </c>
      <c r="AI16" s="174">
        <v>0</v>
      </c>
      <c r="AJ16" s="174">
        <v>0</v>
      </c>
      <c r="AK16" s="174">
        <v>0</v>
      </c>
      <c r="AL16" s="174">
        <v>0</v>
      </c>
      <c r="AM16" s="175">
        <v>0</v>
      </c>
    </row>
    <row r="17" spans="2:39" ht="17.25" customHeight="1">
      <c r="B17" s="366"/>
      <c r="C17" s="367"/>
      <c r="D17" s="367"/>
      <c r="E17" s="367"/>
      <c r="F17" s="52"/>
      <c r="G17" s="50"/>
      <c r="H17" s="70"/>
      <c r="I17" s="52"/>
      <c r="J17" s="50"/>
      <c r="K17" s="50"/>
      <c r="L17" s="70"/>
      <c r="M17" s="48"/>
      <c r="N17" s="16"/>
      <c r="O17" s="16"/>
      <c r="P17" s="16"/>
      <c r="Q17" s="72"/>
      <c r="R17" s="17" t="s">
        <v>51</v>
      </c>
      <c r="S17" s="18"/>
      <c r="T17" s="18"/>
      <c r="U17" s="18"/>
      <c r="V17" s="18"/>
      <c r="W17" s="18"/>
      <c r="X17" s="18"/>
      <c r="Y17" s="18"/>
      <c r="Z17" s="18"/>
      <c r="AA17" s="83"/>
      <c r="AB17" s="122">
        <f>AB15*AB16</f>
        <v>0</v>
      </c>
      <c r="AC17" s="54"/>
      <c r="AD17" s="152"/>
      <c r="AE17" s="152"/>
      <c r="AF17" s="152"/>
      <c r="AG17" s="152"/>
      <c r="AH17" s="164"/>
      <c r="AI17" s="152"/>
      <c r="AJ17" s="152"/>
      <c r="AK17" s="152"/>
      <c r="AL17" s="152"/>
      <c r="AM17" s="153"/>
    </row>
    <row r="18" spans="2:39" ht="17.25" customHeight="1">
      <c r="B18" s="366"/>
      <c r="C18" s="367"/>
      <c r="D18" s="367"/>
      <c r="E18" s="367"/>
      <c r="F18" s="52"/>
      <c r="G18" s="50"/>
      <c r="H18" s="70"/>
      <c r="I18" s="52"/>
      <c r="J18" s="50"/>
      <c r="K18" s="50"/>
      <c r="L18" s="70"/>
      <c r="M18" s="51" t="s">
        <v>54</v>
      </c>
      <c r="N18" s="49"/>
      <c r="O18" s="49"/>
      <c r="P18" s="49"/>
      <c r="Q18" s="71"/>
      <c r="R18" s="17" t="s">
        <v>55</v>
      </c>
      <c r="S18" s="18"/>
      <c r="T18" s="18"/>
      <c r="U18" s="18"/>
      <c r="V18" s="18"/>
      <c r="W18" s="18"/>
      <c r="X18" s="18"/>
      <c r="Y18" s="18"/>
      <c r="Z18" s="18"/>
      <c r="AA18" s="83"/>
      <c r="AB18" s="94"/>
      <c r="AC18" s="54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</row>
    <row r="19" spans="2:39" ht="17.25" customHeight="1">
      <c r="B19" s="366"/>
      <c r="C19" s="367"/>
      <c r="D19" s="367"/>
      <c r="E19" s="367"/>
      <c r="F19" s="52"/>
      <c r="G19" s="50"/>
      <c r="H19" s="70"/>
      <c r="I19" s="52"/>
      <c r="J19" s="50"/>
      <c r="K19" s="50"/>
      <c r="L19" s="70"/>
      <c r="M19" s="52"/>
      <c r="N19" s="50"/>
      <c r="O19" s="50"/>
      <c r="P19" s="50"/>
      <c r="Q19" s="70"/>
      <c r="R19" s="17"/>
      <c r="S19" s="18"/>
      <c r="T19" s="18"/>
      <c r="U19" s="18"/>
      <c r="V19" s="18"/>
      <c r="W19" s="18"/>
      <c r="X19" s="18"/>
      <c r="Y19" s="18"/>
      <c r="Z19" s="18"/>
      <c r="AA19" s="83"/>
      <c r="AB19" s="92"/>
      <c r="AC19" s="54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</row>
    <row r="20" spans="2:39" ht="17.25" customHeight="1">
      <c r="B20" s="366"/>
      <c r="C20" s="367"/>
      <c r="D20" s="367"/>
      <c r="E20" s="367"/>
      <c r="F20" s="52"/>
      <c r="G20" s="50"/>
      <c r="H20" s="70"/>
      <c r="I20" s="52"/>
      <c r="J20" s="50"/>
      <c r="K20" s="50"/>
      <c r="L20" s="70"/>
      <c r="M20" s="48"/>
      <c r="N20" s="16"/>
      <c r="O20" s="16"/>
      <c r="P20" s="16"/>
      <c r="Q20" s="72"/>
      <c r="R20" s="17" t="s">
        <v>56</v>
      </c>
      <c r="S20" s="18"/>
      <c r="T20" s="18"/>
      <c r="U20" s="18"/>
      <c r="V20" s="18"/>
      <c r="W20" s="18"/>
      <c r="X20" s="18"/>
      <c r="Y20" s="18"/>
      <c r="Z20" s="18"/>
      <c r="AA20" s="83"/>
      <c r="AB20" s="122">
        <f>SUM(AB18:AB19)</f>
        <v>0</v>
      </c>
      <c r="AC20" s="54"/>
      <c r="AD20" s="152"/>
      <c r="AE20" s="152"/>
      <c r="AF20" s="152"/>
      <c r="AG20" s="152"/>
      <c r="AH20" s="165"/>
      <c r="AI20" s="152"/>
      <c r="AJ20" s="152"/>
      <c r="AK20" s="152"/>
      <c r="AL20" s="152"/>
      <c r="AM20" s="153"/>
    </row>
    <row r="21" spans="2:39" ht="17.25" customHeight="1">
      <c r="B21" s="366"/>
      <c r="C21" s="367"/>
      <c r="D21" s="367"/>
      <c r="E21" s="367"/>
      <c r="F21" s="52"/>
      <c r="G21" s="50"/>
      <c r="H21" s="70"/>
      <c r="I21" s="48"/>
      <c r="J21" s="16"/>
      <c r="K21" s="16"/>
      <c r="L21" s="72"/>
      <c r="M21" s="17" t="s">
        <v>59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83"/>
      <c r="AB21" s="255">
        <f>AB17+AB20</f>
        <v>0</v>
      </c>
      <c r="AC21" s="120"/>
      <c r="AD21" s="155"/>
      <c r="AE21" s="155"/>
      <c r="AF21" s="155"/>
      <c r="AG21" s="155"/>
      <c r="AH21" s="166"/>
      <c r="AI21" s="155"/>
      <c r="AJ21" s="155"/>
      <c r="AK21" s="155"/>
      <c r="AL21" s="155"/>
      <c r="AM21" s="167"/>
    </row>
    <row r="22" spans="2:39" ht="17.25" customHeight="1">
      <c r="B22" s="366"/>
      <c r="C22" s="367"/>
      <c r="D22" s="367"/>
      <c r="E22" s="367"/>
      <c r="F22" s="52"/>
      <c r="G22" s="50"/>
      <c r="H22" s="70"/>
      <c r="I22" s="51" t="s">
        <v>60</v>
      </c>
      <c r="J22" s="49"/>
      <c r="K22" s="49"/>
      <c r="L22" s="71"/>
      <c r="M22" s="51" t="s">
        <v>53</v>
      </c>
      <c r="N22" s="49"/>
      <c r="O22" s="49"/>
      <c r="P22" s="49"/>
      <c r="Q22" s="71"/>
      <c r="R22" s="17" t="s">
        <v>49</v>
      </c>
      <c r="S22" s="18"/>
      <c r="T22" s="18"/>
      <c r="U22" s="18"/>
      <c r="V22" s="18"/>
      <c r="W22" s="18"/>
      <c r="X22" s="18"/>
      <c r="Y22" s="18"/>
      <c r="Z22" s="18"/>
      <c r="AA22" s="83"/>
      <c r="AB22" s="97">
        <v>5000</v>
      </c>
      <c r="AC22" s="115" t="s">
        <v>47</v>
      </c>
      <c r="AD22" s="161" t="s">
        <v>18</v>
      </c>
      <c r="AE22" s="161" t="s">
        <v>39</v>
      </c>
      <c r="AF22" s="161" t="s">
        <v>40</v>
      </c>
      <c r="AG22" s="161" t="s">
        <v>77</v>
      </c>
      <c r="AH22" s="161" t="s">
        <v>98</v>
      </c>
      <c r="AI22" s="170" t="s">
        <v>75</v>
      </c>
      <c r="AJ22" s="159" t="s">
        <v>82</v>
      </c>
      <c r="AK22" s="161" t="s">
        <v>112</v>
      </c>
      <c r="AL22" s="162"/>
      <c r="AM22" s="171"/>
    </row>
    <row r="23" spans="2:39" ht="17.25" customHeight="1">
      <c r="B23" s="366"/>
      <c r="C23" s="367"/>
      <c r="D23" s="367"/>
      <c r="E23" s="367"/>
      <c r="F23" s="52"/>
      <c r="G23" s="50"/>
      <c r="H23" s="70"/>
      <c r="I23" s="52"/>
      <c r="J23" s="50"/>
      <c r="K23" s="50"/>
      <c r="L23" s="70"/>
      <c r="M23" s="52"/>
      <c r="N23" s="50"/>
      <c r="O23" s="50"/>
      <c r="P23" s="50"/>
      <c r="Q23" s="70"/>
      <c r="R23" s="17" t="s">
        <v>50</v>
      </c>
      <c r="S23" s="18"/>
      <c r="T23" s="18"/>
      <c r="U23" s="18"/>
      <c r="V23" s="18"/>
      <c r="W23" s="18"/>
      <c r="X23" s="18"/>
      <c r="Y23" s="18"/>
      <c r="Z23" s="18"/>
      <c r="AA23" s="83"/>
      <c r="AB23" s="176">
        <f>SUM(AD23:AK23)</f>
        <v>0</v>
      </c>
      <c r="AC23" s="76" t="s">
        <v>79</v>
      </c>
      <c r="AD23" s="174">
        <v>0</v>
      </c>
      <c r="AE23" s="174">
        <v>0</v>
      </c>
      <c r="AF23" s="174">
        <v>0</v>
      </c>
      <c r="AG23" s="174">
        <v>0</v>
      </c>
      <c r="AH23" s="174">
        <v>0</v>
      </c>
      <c r="AI23" s="174">
        <v>0</v>
      </c>
      <c r="AJ23" s="174">
        <v>0</v>
      </c>
      <c r="AK23" s="174">
        <v>0</v>
      </c>
      <c r="AL23" s="152"/>
      <c r="AM23" s="153"/>
    </row>
    <row r="24" spans="2:39" ht="17.25" customHeight="1">
      <c r="B24" s="366"/>
      <c r="C24" s="367"/>
      <c r="D24" s="367"/>
      <c r="E24" s="367"/>
      <c r="F24" s="52"/>
      <c r="G24" s="50"/>
      <c r="H24" s="70"/>
      <c r="I24" s="52"/>
      <c r="J24" s="50"/>
      <c r="K24" s="50"/>
      <c r="L24" s="70"/>
      <c r="M24" s="48"/>
      <c r="N24" s="16"/>
      <c r="O24" s="16"/>
      <c r="P24" s="16"/>
      <c r="Q24" s="72"/>
      <c r="R24" s="17" t="s">
        <v>51</v>
      </c>
      <c r="S24" s="18"/>
      <c r="T24" s="18"/>
      <c r="U24" s="18"/>
      <c r="V24" s="18"/>
      <c r="W24" s="18"/>
      <c r="X24" s="18"/>
      <c r="Y24" s="18"/>
      <c r="Z24" s="18"/>
      <c r="AA24" s="83"/>
      <c r="AB24" s="122">
        <f>AB22*AB23</f>
        <v>0</v>
      </c>
      <c r="AC24" s="54"/>
      <c r="AD24" s="152"/>
      <c r="AE24" s="152"/>
      <c r="AF24" s="152"/>
      <c r="AG24" s="152"/>
      <c r="AH24" s="152"/>
      <c r="AI24" s="152"/>
      <c r="AJ24" s="216">
        <f>SUM(AD23:AI23)*0.1</f>
        <v>0</v>
      </c>
      <c r="AK24" s="152"/>
      <c r="AL24" s="152"/>
      <c r="AM24" s="153"/>
    </row>
    <row r="25" spans="2:39" ht="17.25" customHeight="1">
      <c r="B25" s="366"/>
      <c r="C25" s="367"/>
      <c r="D25" s="367"/>
      <c r="E25" s="367"/>
      <c r="F25" s="52"/>
      <c r="G25" s="50"/>
      <c r="H25" s="70"/>
      <c r="I25" s="52"/>
      <c r="J25" s="50"/>
      <c r="K25" s="50"/>
      <c r="L25" s="70"/>
      <c r="M25" s="51" t="s">
        <v>54</v>
      </c>
      <c r="N25" s="49"/>
      <c r="O25" s="49"/>
      <c r="P25" s="49"/>
      <c r="Q25" s="71"/>
      <c r="R25" s="17" t="s">
        <v>55</v>
      </c>
      <c r="S25" s="18"/>
      <c r="T25" s="18"/>
      <c r="U25" s="18"/>
      <c r="V25" s="18"/>
      <c r="W25" s="18"/>
      <c r="X25" s="18"/>
      <c r="Y25" s="18"/>
      <c r="Z25" s="18"/>
      <c r="AA25" s="83"/>
      <c r="AB25" s="94"/>
      <c r="AC25" s="54"/>
      <c r="AD25" s="215"/>
      <c r="AE25" s="152"/>
      <c r="AF25" s="152"/>
      <c r="AG25" s="152"/>
      <c r="AH25" s="152"/>
      <c r="AI25" s="152"/>
      <c r="AJ25" s="152"/>
      <c r="AK25" s="152"/>
      <c r="AL25" s="152"/>
      <c r="AM25" s="153"/>
    </row>
    <row r="26" spans="2:39" ht="17.25" customHeight="1">
      <c r="B26" s="366"/>
      <c r="C26" s="367"/>
      <c r="D26" s="367"/>
      <c r="E26" s="367"/>
      <c r="F26" s="52"/>
      <c r="G26" s="50"/>
      <c r="H26" s="70"/>
      <c r="I26" s="52"/>
      <c r="J26" s="50"/>
      <c r="K26" s="50"/>
      <c r="L26" s="70"/>
      <c r="M26" s="52"/>
      <c r="N26" s="50"/>
      <c r="O26" s="50"/>
      <c r="P26" s="50"/>
      <c r="Q26" s="70"/>
      <c r="R26" s="17"/>
      <c r="S26" s="18"/>
      <c r="T26" s="18"/>
      <c r="U26" s="18"/>
      <c r="V26" s="18"/>
      <c r="W26" s="18"/>
      <c r="X26" s="18"/>
      <c r="Y26" s="18"/>
      <c r="Z26" s="18"/>
      <c r="AA26" s="83"/>
      <c r="AB26" s="92"/>
      <c r="AC26" s="54"/>
      <c r="AD26" s="215"/>
      <c r="AE26" s="152"/>
      <c r="AF26" s="152"/>
      <c r="AG26" s="152"/>
      <c r="AH26" s="152"/>
      <c r="AI26" s="152"/>
      <c r="AJ26" s="152"/>
      <c r="AK26" s="152"/>
      <c r="AL26" s="152"/>
      <c r="AM26" s="153"/>
    </row>
    <row r="27" spans="2:39" ht="17.25" customHeight="1">
      <c r="B27" s="366"/>
      <c r="C27" s="367"/>
      <c r="D27" s="367"/>
      <c r="E27" s="367"/>
      <c r="F27" s="52"/>
      <c r="G27" s="50"/>
      <c r="H27" s="70"/>
      <c r="I27" s="52"/>
      <c r="J27" s="50"/>
      <c r="K27" s="50"/>
      <c r="L27" s="70"/>
      <c r="M27" s="48"/>
      <c r="N27" s="16"/>
      <c r="O27" s="16"/>
      <c r="P27" s="16"/>
      <c r="Q27" s="72"/>
      <c r="R27" s="17" t="s">
        <v>56</v>
      </c>
      <c r="S27" s="18"/>
      <c r="T27" s="18"/>
      <c r="U27" s="18"/>
      <c r="V27" s="18"/>
      <c r="W27" s="18"/>
      <c r="X27" s="18"/>
      <c r="Y27" s="18"/>
      <c r="Z27" s="18"/>
      <c r="AA27" s="83"/>
      <c r="AB27" s="122">
        <f>SUM(AB25:AB26)</f>
        <v>0</v>
      </c>
      <c r="AC27" s="54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</row>
    <row r="28" spans="2:39" ht="17.25" customHeight="1">
      <c r="B28" s="366"/>
      <c r="C28" s="367"/>
      <c r="D28" s="367"/>
      <c r="E28" s="367"/>
      <c r="F28" s="52"/>
      <c r="G28" s="50"/>
      <c r="H28" s="70"/>
      <c r="I28" s="48"/>
      <c r="J28" s="16"/>
      <c r="K28" s="16"/>
      <c r="L28" s="72"/>
      <c r="M28" s="17" t="s">
        <v>61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83"/>
      <c r="AB28" s="255">
        <f>AB24+AB27</f>
        <v>0</v>
      </c>
      <c r="AC28" s="120"/>
      <c r="AD28" s="155"/>
      <c r="AE28" s="155"/>
      <c r="AF28" s="155"/>
      <c r="AG28" s="155"/>
      <c r="AH28" s="155"/>
      <c r="AI28" s="155"/>
      <c r="AJ28" s="155"/>
      <c r="AK28" s="155"/>
      <c r="AL28" s="155"/>
      <c r="AM28" s="167"/>
    </row>
    <row r="29" spans="2:39" ht="33" customHeight="1">
      <c r="B29" s="366"/>
      <c r="C29" s="367"/>
      <c r="D29" s="367"/>
      <c r="E29" s="367"/>
      <c r="F29" s="52"/>
      <c r="G29" s="50"/>
      <c r="H29" s="70"/>
      <c r="I29" s="17" t="s">
        <v>106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83"/>
      <c r="AB29" s="255">
        <v>0</v>
      </c>
      <c r="AC29" s="124" t="s">
        <v>144</v>
      </c>
      <c r="AD29" s="172"/>
      <c r="AE29" s="172"/>
      <c r="AF29" s="172"/>
      <c r="AG29" s="172"/>
      <c r="AH29" s="172"/>
      <c r="AI29" s="172"/>
      <c r="AJ29" s="172"/>
      <c r="AK29" s="172"/>
      <c r="AL29" s="172"/>
      <c r="AM29" s="173"/>
    </row>
    <row r="30" spans="2:39" ht="17.25" customHeight="1">
      <c r="B30" s="366"/>
      <c r="C30" s="367"/>
      <c r="D30" s="367"/>
      <c r="E30" s="367"/>
      <c r="F30" s="51" t="s">
        <v>25</v>
      </c>
      <c r="G30" s="49"/>
      <c r="H30" s="71"/>
      <c r="I30" s="51" t="s">
        <v>27</v>
      </c>
      <c r="J30" s="49"/>
      <c r="K30" s="49"/>
      <c r="L30" s="71"/>
      <c r="M30" s="51" t="s">
        <v>28</v>
      </c>
      <c r="N30" s="49"/>
      <c r="O30" s="49"/>
      <c r="P30" s="49"/>
      <c r="Q30" s="71"/>
      <c r="R30" s="17" t="s">
        <v>62</v>
      </c>
      <c r="S30" s="18"/>
      <c r="T30" s="18"/>
      <c r="U30" s="18"/>
      <c r="V30" s="18"/>
      <c r="W30" s="18"/>
      <c r="X30" s="18"/>
      <c r="Y30" s="18"/>
      <c r="Z30" s="18"/>
      <c r="AA30" s="83"/>
      <c r="AB30" s="96">
        <v>5000</v>
      </c>
      <c r="AC30" s="115" t="s">
        <v>47</v>
      </c>
      <c r="AD30" s="239" t="s">
        <v>41</v>
      </c>
      <c r="AE30" s="239" t="s">
        <v>77</v>
      </c>
      <c r="AF30" s="239" t="s">
        <v>37</v>
      </c>
      <c r="AG30" s="239" t="s">
        <v>37</v>
      </c>
      <c r="AH30" s="240" t="s">
        <v>82</v>
      </c>
      <c r="AI30" s="239" t="s">
        <v>112</v>
      </c>
      <c r="AJ30" s="162"/>
      <c r="AK30" s="162"/>
      <c r="AL30" s="162"/>
      <c r="AM30" s="171"/>
    </row>
    <row r="31" spans="2:39" ht="17.25" customHeight="1">
      <c r="B31" s="366"/>
      <c r="C31" s="367"/>
      <c r="D31" s="367"/>
      <c r="E31" s="367"/>
      <c r="F31" s="52"/>
      <c r="G31" s="50"/>
      <c r="H31" s="70"/>
      <c r="I31" s="52"/>
      <c r="J31" s="50"/>
      <c r="K31" s="50"/>
      <c r="L31" s="70"/>
      <c r="M31" s="52"/>
      <c r="N31" s="50"/>
      <c r="O31" s="50"/>
      <c r="P31" s="50"/>
      <c r="Q31" s="70"/>
      <c r="R31" s="17" t="s">
        <v>63</v>
      </c>
      <c r="S31" s="18"/>
      <c r="T31" s="18"/>
      <c r="U31" s="18"/>
      <c r="V31" s="18"/>
      <c r="W31" s="18"/>
      <c r="X31" s="18"/>
      <c r="Y31" s="18"/>
      <c r="Z31" s="18"/>
      <c r="AA31" s="83"/>
      <c r="AB31" s="176">
        <f>SUM(AD31:AI31)</f>
        <v>0</v>
      </c>
      <c r="AC31" s="76" t="s">
        <v>45</v>
      </c>
      <c r="AD31" s="241">
        <v>0</v>
      </c>
      <c r="AE31" s="241">
        <v>0</v>
      </c>
      <c r="AF31" s="241">
        <v>0</v>
      </c>
      <c r="AG31" s="241">
        <v>0</v>
      </c>
      <c r="AH31" s="241">
        <v>0</v>
      </c>
      <c r="AI31" s="241">
        <v>0</v>
      </c>
      <c r="AJ31" s="152"/>
      <c r="AK31" s="152"/>
      <c r="AL31" s="152"/>
      <c r="AM31" s="153"/>
    </row>
    <row r="32" spans="2:39" ht="17.25" customHeight="1">
      <c r="B32" s="366"/>
      <c r="C32" s="367"/>
      <c r="D32" s="367"/>
      <c r="E32" s="367"/>
      <c r="F32" s="52"/>
      <c r="G32" s="50"/>
      <c r="H32" s="70"/>
      <c r="I32" s="52"/>
      <c r="J32" s="50"/>
      <c r="K32" s="50"/>
      <c r="L32" s="70"/>
      <c r="M32" s="48"/>
      <c r="N32" s="16"/>
      <c r="O32" s="16"/>
      <c r="P32" s="16"/>
      <c r="Q32" s="72"/>
      <c r="R32" s="17" t="s">
        <v>64</v>
      </c>
      <c r="S32" s="18"/>
      <c r="T32" s="18"/>
      <c r="U32" s="18"/>
      <c r="V32" s="18"/>
      <c r="W32" s="18"/>
      <c r="X32" s="18"/>
      <c r="Y32" s="18"/>
      <c r="Z32" s="18"/>
      <c r="AA32" s="83"/>
      <c r="AB32" s="122">
        <f>AB30*AB31</f>
        <v>0</v>
      </c>
      <c r="AC32" s="54"/>
      <c r="AD32" s="162"/>
      <c r="AE32" s="162"/>
      <c r="AF32" s="249"/>
      <c r="AG32" s="162"/>
      <c r="AH32" s="162"/>
      <c r="AI32" s="162"/>
      <c r="AJ32" s="162"/>
      <c r="AK32" s="162"/>
      <c r="AL32" s="162"/>
      <c r="AM32" s="153"/>
    </row>
    <row r="33" spans="1:39" ht="17.25" customHeight="1">
      <c r="A33" s="3">
        <v>0</v>
      </c>
      <c r="B33" s="366"/>
      <c r="C33" s="367"/>
      <c r="D33" s="367"/>
      <c r="E33" s="367"/>
      <c r="F33" s="52"/>
      <c r="G33" s="50"/>
      <c r="H33" s="70"/>
      <c r="I33" s="52"/>
      <c r="J33" s="50"/>
      <c r="K33" s="50"/>
      <c r="L33" s="70"/>
      <c r="M33" s="51" t="s">
        <v>29</v>
      </c>
      <c r="N33" s="49"/>
      <c r="O33" s="49"/>
      <c r="P33" s="49"/>
      <c r="Q33" s="71"/>
      <c r="R33" s="17" t="s">
        <v>65</v>
      </c>
      <c r="S33" s="18"/>
      <c r="T33" s="18"/>
      <c r="U33" s="18"/>
      <c r="V33" s="18"/>
      <c r="W33" s="18"/>
      <c r="X33" s="18"/>
      <c r="Y33" s="18"/>
      <c r="Z33" s="18"/>
      <c r="AA33" s="83"/>
      <c r="AB33" s="94"/>
      <c r="AC33" s="54"/>
      <c r="AD33" s="152"/>
      <c r="AE33" s="152"/>
      <c r="AF33" s="250"/>
      <c r="AG33" s="152"/>
      <c r="AH33" s="152"/>
      <c r="AI33" s="152"/>
      <c r="AJ33" s="152"/>
      <c r="AK33" s="152"/>
      <c r="AL33" s="152"/>
      <c r="AM33" s="153"/>
    </row>
    <row r="34" spans="1:39" ht="17.25" customHeight="1">
      <c r="A34" s="3">
        <v>0</v>
      </c>
      <c r="B34" s="366"/>
      <c r="C34" s="367"/>
      <c r="D34" s="367"/>
      <c r="E34" s="367"/>
      <c r="F34" s="52"/>
      <c r="G34" s="50"/>
      <c r="H34" s="70"/>
      <c r="I34" s="52"/>
      <c r="J34" s="50"/>
      <c r="K34" s="50"/>
      <c r="L34" s="70"/>
      <c r="M34" s="52"/>
      <c r="N34" s="50"/>
      <c r="O34" s="50"/>
      <c r="P34" s="50"/>
      <c r="Q34" s="70"/>
      <c r="R34" s="17"/>
      <c r="S34" s="18"/>
      <c r="T34" s="18"/>
      <c r="U34" s="18"/>
      <c r="V34" s="18"/>
      <c r="W34" s="18"/>
      <c r="X34" s="18"/>
      <c r="Y34" s="18"/>
      <c r="Z34" s="18"/>
      <c r="AA34" s="83"/>
      <c r="AB34" s="92"/>
      <c r="AC34" s="54"/>
      <c r="AD34" s="152"/>
      <c r="AE34" s="152"/>
      <c r="AF34" s="250"/>
      <c r="AG34" s="152"/>
      <c r="AH34" s="152"/>
      <c r="AI34" s="152"/>
      <c r="AJ34" s="152"/>
      <c r="AK34" s="152"/>
      <c r="AL34" s="152"/>
      <c r="AM34" s="153"/>
    </row>
    <row r="35" spans="1:39" ht="17.25" customHeight="1">
      <c r="B35" s="366"/>
      <c r="C35" s="367"/>
      <c r="D35" s="367"/>
      <c r="E35" s="367"/>
      <c r="F35" s="52"/>
      <c r="G35" s="50"/>
      <c r="H35" s="70"/>
      <c r="I35" s="52"/>
      <c r="J35" s="50"/>
      <c r="K35" s="50"/>
      <c r="L35" s="70"/>
      <c r="M35" s="48"/>
      <c r="N35" s="16"/>
      <c r="O35" s="16"/>
      <c r="P35" s="16"/>
      <c r="Q35" s="72"/>
      <c r="R35" s="17" t="s">
        <v>56</v>
      </c>
      <c r="S35" s="18"/>
      <c r="T35" s="18"/>
      <c r="U35" s="18"/>
      <c r="V35" s="18"/>
      <c r="W35" s="18"/>
      <c r="X35" s="18"/>
      <c r="Y35" s="18"/>
      <c r="Z35" s="18"/>
      <c r="AA35" s="83"/>
      <c r="AB35" s="122">
        <f>SUM(AB33:AB34)</f>
        <v>0</v>
      </c>
      <c r="AC35" s="54"/>
      <c r="AD35" s="152"/>
      <c r="AE35" s="152"/>
      <c r="AF35" s="250"/>
      <c r="AG35" s="152"/>
      <c r="AH35" s="152"/>
      <c r="AI35" s="152"/>
      <c r="AJ35" s="152"/>
      <c r="AK35" s="152"/>
      <c r="AL35" s="152"/>
      <c r="AM35" s="153"/>
    </row>
    <row r="36" spans="1:39" ht="17.25" customHeight="1">
      <c r="B36" s="366"/>
      <c r="C36" s="367"/>
      <c r="D36" s="367"/>
      <c r="E36" s="367"/>
      <c r="F36" s="52"/>
      <c r="G36" s="50"/>
      <c r="H36" s="70"/>
      <c r="I36" s="48"/>
      <c r="J36" s="16"/>
      <c r="K36" s="16"/>
      <c r="L36" s="72"/>
      <c r="M36" s="17" t="s">
        <v>30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83"/>
      <c r="AB36" s="255">
        <f>AB32+AB35</f>
        <v>0</v>
      </c>
      <c r="AC36" s="120"/>
      <c r="AD36" s="155"/>
      <c r="AE36" s="155"/>
      <c r="AF36" s="251"/>
      <c r="AG36" s="155"/>
      <c r="AH36" s="155"/>
      <c r="AI36" s="155"/>
      <c r="AJ36" s="155"/>
      <c r="AK36" s="155"/>
      <c r="AL36" s="155"/>
      <c r="AM36" s="167"/>
    </row>
    <row r="37" spans="1:39" ht="17.25" customHeight="1">
      <c r="B37" s="366"/>
      <c r="C37" s="367"/>
      <c r="D37" s="367"/>
      <c r="E37" s="367"/>
      <c r="F37" s="52"/>
      <c r="G37" s="50"/>
      <c r="H37" s="70"/>
      <c r="I37" s="51" t="s">
        <v>31</v>
      </c>
      <c r="J37" s="49"/>
      <c r="K37" s="49"/>
      <c r="L37" s="71"/>
      <c r="M37" s="51" t="s">
        <v>28</v>
      </c>
      <c r="N37" s="49"/>
      <c r="O37" s="49"/>
      <c r="P37" s="49"/>
      <c r="Q37" s="71"/>
      <c r="R37" s="17" t="s">
        <v>62</v>
      </c>
      <c r="S37" s="18"/>
      <c r="T37" s="18"/>
      <c r="U37" s="18"/>
      <c r="V37" s="18"/>
      <c r="W37" s="18"/>
      <c r="X37" s="18"/>
      <c r="Y37" s="18"/>
      <c r="Z37" s="18"/>
      <c r="AA37" s="83"/>
      <c r="AB37" s="97">
        <v>5000</v>
      </c>
      <c r="AC37" s="115" t="s">
        <v>47</v>
      </c>
      <c r="AD37" s="239" t="s">
        <v>41</v>
      </c>
      <c r="AE37" s="161" t="s">
        <v>77</v>
      </c>
      <c r="AF37" s="239" t="s">
        <v>37</v>
      </c>
      <c r="AG37" s="161" t="s">
        <v>37</v>
      </c>
      <c r="AH37" s="159" t="s">
        <v>82</v>
      </c>
      <c r="AI37" s="161" t="s">
        <v>112</v>
      </c>
      <c r="AJ37" s="162"/>
      <c r="AK37" s="162"/>
      <c r="AL37" s="162"/>
      <c r="AM37" s="171"/>
    </row>
    <row r="38" spans="1:39" ht="17.25" customHeight="1">
      <c r="B38" s="366"/>
      <c r="C38" s="367"/>
      <c r="D38" s="367"/>
      <c r="E38" s="367"/>
      <c r="F38" s="52"/>
      <c r="G38" s="50"/>
      <c r="H38" s="70"/>
      <c r="I38" s="52"/>
      <c r="J38" s="50"/>
      <c r="K38" s="50"/>
      <c r="L38" s="70"/>
      <c r="M38" s="52"/>
      <c r="N38" s="50"/>
      <c r="O38" s="50"/>
      <c r="P38" s="50"/>
      <c r="Q38" s="70"/>
      <c r="R38" s="17" t="s">
        <v>63</v>
      </c>
      <c r="S38" s="18"/>
      <c r="T38" s="18"/>
      <c r="U38" s="18"/>
      <c r="V38" s="18"/>
      <c r="W38" s="18"/>
      <c r="X38" s="18"/>
      <c r="Y38" s="18"/>
      <c r="Z38" s="18"/>
      <c r="AA38" s="83"/>
      <c r="AB38" s="176">
        <f>SUM(AD38:AI38)</f>
        <v>0</v>
      </c>
      <c r="AC38" s="76" t="s">
        <v>45</v>
      </c>
      <c r="AD38" s="174">
        <v>0</v>
      </c>
      <c r="AE38" s="174">
        <v>0</v>
      </c>
      <c r="AF38" s="241">
        <v>0</v>
      </c>
      <c r="AG38" s="174">
        <v>0</v>
      </c>
      <c r="AH38" s="174">
        <v>0</v>
      </c>
      <c r="AI38" s="174">
        <v>0</v>
      </c>
      <c r="AJ38" s="152"/>
      <c r="AK38" s="152"/>
      <c r="AL38" s="152"/>
      <c r="AM38" s="153"/>
    </row>
    <row r="39" spans="1:39" ht="17.25" customHeight="1">
      <c r="B39" s="366"/>
      <c r="C39" s="367"/>
      <c r="D39" s="367"/>
      <c r="E39" s="367"/>
      <c r="F39" s="52"/>
      <c r="G39" s="50"/>
      <c r="H39" s="70"/>
      <c r="I39" s="52"/>
      <c r="J39" s="50"/>
      <c r="K39" s="50"/>
      <c r="L39" s="70"/>
      <c r="M39" s="48"/>
      <c r="N39" s="16"/>
      <c r="O39" s="16"/>
      <c r="P39" s="16"/>
      <c r="Q39" s="72"/>
      <c r="R39" s="17" t="s">
        <v>64</v>
      </c>
      <c r="S39" s="18"/>
      <c r="T39" s="18"/>
      <c r="U39" s="18"/>
      <c r="V39" s="18"/>
      <c r="W39" s="18"/>
      <c r="X39" s="18"/>
      <c r="Y39" s="18"/>
      <c r="Z39" s="18"/>
      <c r="AA39" s="83"/>
      <c r="AB39" s="122">
        <f>AB37*AB38</f>
        <v>0</v>
      </c>
      <c r="AC39" s="54"/>
      <c r="AD39" s="152"/>
      <c r="AE39" s="152"/>
      <c r="AF39" s="152"/>
      <c r="AG39" s="152"/>
      <c r="AH39" s="152"/>
      <c r="AI39" s="152"/>
      <c r="AJ39" s="152"/>
      <c r="AK39" s="152"/>
      <c r="AL39" s="152"/>
      <c r="AM39" s="153"/>
    </row>
    <row r="40" spans="1:39" ht="17.25" customHeight="1">
      <c r="B40" s="366"/>
      <c r="C40" s="367"/>
      <c r="D40" s="367"/>
      <c r="E40" s="367"/>
      <c r="F40" s="52"/>
      <c r="G40" s="50"/>
      <c r="H40" s="70"/>
      <c r="I40" s="52"/>
      <c r="J40" s="50"/>
      <c r="K40" s="50"/>
      <c r="L40" s="70"/>
      <c r="M40" s="51" t="s">
        <v>29</v>
      </c>
      <c r="N40" s="49"/>
      <c r="O40" s="49"/>
      <c r="P40" s="49"/>
      <c r="Q40" s="71"/>
      <c r="R40" s="17" t="s">
        <v>65</v>
      </c>
      <c r="S40" s="18"/>
      <c r="T40" s="18"/>
      <c r="U40" s="18"/>
      <c r="V40" s="18"/>
      <c r="W40" s="18"/>
      <c r="X40" s="18"/>
      <c r="Y40" s="18"/>
      <c r="Z40" s="18"/>
      <c r="AA40" s="83"/>
      <c r="AB40" s="94"/>
      <c r="AC40" s="54"/>
      <c r="AD40" s="152"/>
      <c r="AE40" s="152"/>
      <c r="AF40" s="152"/>
      <c r="AG40" s="152"/>
      <c r="AH40" s="152"/>
      <c r="AI40" s="152"/>
      <c r="AJ40" s="152"/>
      <c r="AK40" s="152"/>
      <c r="AL40" s="152"/>
      <c r="AM40" s="153"/>
    </row>
    <row r="41" spans="1:39" ht="17.25" customHeight="1">
      <c r="B41" s="366"/>
      <c r="C41" s="367"/>
      <c r="D41" s="367"/>
      <c r="E41" s="367"/>
      <c r="F41" s="52"/>
      <c r="G41" s="50"/>
      <c r="H41" s="70"/>
      <c r="I41" s="52"/>
      <c r="J41" s="50"/>
      <c r="K41" s="50"/>
      <c r="L41" s="70"/>
      <c r="M41" s="52"/>
      <c r="N41" s="50"/>
      <c r="O41" s="50"/>
      <c r="P41" s="50"/>
      <c r="Q41" s="70"/>
      <c r="R41" s="17"/>
      <c r="S41" s="18"/>
      <c r="T41" s="18"/>
      <c r="U41" s="18"/>
      <c r="V41" s="18"/>
      <c r="W41" s="18"/>
      <c r="X41" s="18"/>
      <c r="Y41" s="18"/>
      <c r="Z41" s="18"/>
      <c r="AA41" s="83"/>
      <c r="AB41" s="92"/>
      <c r="AC41" s="54"/>
      <c r="AD41" s="152"/>
      <c r="AE41" s="152"/>
      <c r="AF41" s="152"/>
      <c r="AG41" s="152"/>
      <c r="AH41" s="152"/>
      <c r="AI41" s="152"/>
      <c r="AJ41" s="152"/>
      <c r="AK41" s="152"/>
      <c r="AL41" s="152"/>
      <c r="AM41" s="153"/>
    </row>
    <row r="42" spans="1:39" ht="17.25" customHeight="1">
      <c r="B42" s="366"/>
      <c r="C42" s="367"/>
      <c r="D42" s="367"/>
      <c r="E42" s="367"/>
      <c r="F42" s="52"/>
      <c r="G42" s="50"/>
      <c r="H42" s="70"/>
      <c r="I42" s="52"/>
      <c r="J42" s="50"/>
      <c r="K42" s="50"/>
      <c r="L42" s="70"/>
      <c r="M42" s="48"/>
      <c r="N42" s="16"/>
      <c r="O42" s="16"/>
      <c r="P42" s="16"/>
      <c r="Q42" s="72"/>
      <c r="R42" s="17" t="s">
        <v>56</v>
      </c>
      <c r="S42" s="18"/>
      <c r="T42" s="18"/>
      <c r="U42" s="18"/>
      <c r="V42" s="18"/>
      <c r="W42" s="18"/>
      <c r="X42" s="18"/>
      <c r="Y42" s="18"/>
      <c r="Z42" s="18"/>
      <c r="AA42" s="83"/>
      <c r="AB42" s="122">
        <f>SUM(AB40:AB41)</f>
        <v>0</v>
      </c>
      <c r="AC42" s="54"/>
      <c r="AD42" s="152"/>
      <c r="AE42" s="152"/>
      <c r="AF42" s="152"/>
      <c r="AG42" s="152"/>
      <c r="AH42" s="152"/>
      <c r="AI42" s="152"/>
      <c r="AJ42" s="152"/>
      <c r="AK42" s="152"/>
      <c r="AL42" s="152"/>
      <c r="AM42" s="153"/>
    </row>
    <row r="43" spans="1:39" ht="17.25" customHeight="1">
      <c r="B43" s="366"/>
      <c r="C43" s="367"/>
      <c r="D43" s="367"/>
      <c r="E43" s="367"/>
      <c r="F43" s="52"/>
      <c r="G43" s="50"/>
      <c r="H43" s="70"/>
      <c r="I43" s="48"/>
      <c r="J43" s="16"/>
      <c r="K43" s="16"/>
      <c r="L43" s="72"/>
      <c r="M43" s="17" t="s">
        <v>32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83"/>
      <c r="AB43" s="255">
        <f>AB39+AB42</f>
        <v>0</v>
      </c>
      <c r="AC43" s="120"/>
      <c r="AD43" s="155"/>
      <c r="AE43" s="155"/>
      <c r="AF43" s="155"/>
      <c r="AG43" s="155"/>
      <c r="AH43" s="155"/>
      <c r="AI43" s="155"/>
      <c r="AJ43" s="155"/>
      <c r="AK43" s="155"/>
      <c r="AL43" s="155"/>
      <c r="AM43" s="167"/>
    </row>
    <row r="44" spans="1:39" ht="17.25" customHeight="1">
      <c r="B44" s="366"/>
      <c r="C44" s="367"/>
      <c r="D44" s="367"/>
      <c r="E44" s="367"/>
      <c r="F44" s="52"/>
      <c r="G44" s="50"/>
      <c r="H44" s="70"/>
      <c r="I44" s="51" t="s">
        <v>33</v>
      </c>
      <c r="J44" s="49"/>
      <c r="K44" s="49"/>
      <c r="L44" s="71"/>
      <c r="M44" s="51" t="s">
        <v>28</v>
      </c>
      <c r="N44" s="49"/>
      <c r="O44" s="49"/>
      <c r="P44" s="49"/>
      <c r="Q44" s="71"/>
      <c r="R44" s="17" t="s">
        <v>62</v>
      </c>
      <c r="S44" s="18"/>
      <c r="T44" s="18"/>
      <c r="U44" s="18"/>
      <c r="V44" s="18"/>
      <c r="W44" s="18"/>
      <c r="X44" s="18"/>
      <c r="Y44" s="18"/>
      <c r="Z44" s="18"/>
      <c r="AA44" s="83"/>
      <c r="AB44" s="97">
        <v>5000</v>
      </c>
      <c r="AC44" s="115" t="s">
        <v>47</v>
      </c>
      <c r="AD44" s="161" t="s">
        <v>104</v>
      </c>
      <c r="AE44" s="161" t="s">
        <v>105</v>
      </c>
      <c r="AF44" s="161" t="s">
        <v>77</v>
      </c>
      <c r="AG44" s="239" t="s">
        <v>37</v>
      </c>
      <c r="AH44" s="161" t="s">
        <v>37</v>
      </c>
      <c r="AI44" s="159" t="s">
        <v>82</v>
      </c>
      <c r="AJ44" s="161" t="s">
        <v>112</v>
      </c>
      <c r="AK44" s="162"/>
      <c r="AL44" s="162"/>
      <c r="AM44" s="171"/>
    </row>
    <row r="45" spans="1:39" ht="17.25" customHeight="1">
      <c r="B45" s="366"/>
      <c r="C45" s="367"/>
      <c r="D45" s="367"/>
      <c r="E45" s="367"/>
      <c r="F45" s="52"/>
      <c r="G45" s="50"/>
      <c r="H45" s="70"/>
      <c r="I45" s="52"/>
      <c r="J45" s="50"/>
      <c r="K45" s="50"/>
      <c r="L45" s="70"/>
      <c r="M45" s="52"/>
      <c r="N45" s="50"/>
      <c r="O45" s="50"/>
      <c r="P45" s="50"/>
      <c r="Q45" s="70"/>
      <c r="R45" s="17" t="s">
        <v>63</v>
      </c>
      <c r="S45" s="18"/>
      <c r="T45" s="18"/>
      <c r="U45" s="18"/>
      <c r="V45" s="18"/>
      <c r="W45" s="18"/>
      <c r="X45" s="18"/>
      <c r="Y45" s="18"/>
      <c r="Z45" s="18"/>
      <c r="AA45" s="83"/>
      <c r="AB45" s="176">
        <f>SUM(AD45:AJ45)</f>
        <v>0</v>
      </c>
      <c r="AC45" s="76" t="s">
        <v>45</v>
      </c>
      <c r="AD45" s="174">
        <v>0</v>
      </c>
      <c r="AE45" s="174">
        <v>0</v>
      </c>
      <c r="AF45" s="174">
        <v>0</v>
      </c>
      <c r="AG45" s="174">
        <v>0</v>
      </c>
      <c r="AH45" s="174">
        <v>0</v>
      </c>
      <c r="AI45" s="174">
        <v>0</v>
      </c>
      <c r="AJ45" s="174">
        <v>0</v>
      </c>
      <c r="AK45" s="152"/>
      <c r="AL45" s="152"/>
      <c r="AM45" s="153"/>
    </row>
    <row r="46" spans="1:39" ht="17.25" customHeight="1">
      <c r="B46" s="366"/>
      <c r="C46" s="367"/>
      <c r="D46" s="367"/>
      <c r="E46" s="367"/>
      <c r="F46" s="52"/>
      <c r="G46" s="50"/>
      <c r="H46" s="70"/>
      <c r="I46" s="52"/>
      <c r="J46" s="50"/>
      <c r="K46" s="50"/>
      <c r="L46" s="70"/>
      <c r="M46" s="48"/>
      <c r="N46" s="16"/>
      <c r="O46" s="16"/>
      <c r="P46" s="16"/>
      <c r="Q46" s="72"/>
      <c r="R46" s="17" t="s">
        <v>83</v>
      </c>
      <c r="S46" s="18"/>
      <c r="T46" s="18"/>
      <c r="U46" s="18"/>
      <c r="V46" s="18"/>
      <c r="W46" s="18"/>
      <c r="X46" s="18"/>
      <c r="Y46" s="18"/>
      <c r="Z46" s="18"/>
      <c r="AA46" s="83"/>
      <c r="AB46" s="122">
        <f>AB44*AB45</f>
        <v>0</v>
      </c>
      <c r="AC46" s="54"/>
      <c r="AD46" s="152"/>
      <c r="AE46" s="152"/>
      <c r="AF46" s="152"/>
      <c r="AG46" s="152"/>
      <c r="AH46" s="152"/>
      <c r="AI46" s="216">
        <f>SUM(AD45:AH45)*0.1</f>
        <v>0</v>
      </c>
      <c r="AJ46" s="152"/>
      <c r="AK46" s="152"/>
      <c r="AL46" s="152"/>
      <c r="AM46" s="153"/>
    </row>
    <row r="47" spans="1:39" ht="17.25" customHeight="1">
      <c r="B47" s="366"/>
      <c r="C47" s="367"/>
      <c r="D47" s="367"/>
      <c r="E47" s="367"/>
      <c r="F47" s="52"/>
      <c r="G47" s="50"/>
      <c r="H47" s="70"/>
      <c r="I47" s="52"/>
      <c r="J47" s="50"/>
      <c r="K47" s="50"/>
      <c r="L47" s="70"/>
      <c r="M47" s="51" t="s">
        <v>29</v>
      </c>
      <c r="N47" s="49"/>
      <c r="O47" s="49"/>
      <c r="P47" s="49"/>
      <c r="Q47" s="71"/>
      <c r="R47" s="17" t="s">
        <v>65</v>
      </c>
      <c r="S47" s="18"/>
      <c r="T47" s="18"/>
      <c r="U47" s="18"/>
      <c r="V47" s="18"/>
      <c r="W47" s="18"/>
      <c r="X47" s="18"/>
      <c r="Y47" s="18"/>
      <c r="Z47" s="18"/>
      <c r="AA47" s="83"/>
      <c r="AB47" s="94"/>
      <c r="AC47" s="54"/>
      <c r="AD47" s="152"/>
      <c r="AE47" s="152"/>
      <c r="AF47" s="152"/>
      <c r="AG47" s="152"/>
      <c r="AH47" s="152"/>
      <c r="AI47" s="152"/>
      <c r="AJ47" s="152"/>
      <c r="AK47" s="152"/>
      <c r="AL47" s="152"/>
      <c r="AM47" s="153"/>
    </row>
    <row r="48" spans="1:39" ht="17.25" customHeight="1">
      <c r="B48" s="366"/>
      <c r="C48" s="367"/>
      <c r="D48" s="367"/>
      <c r="E48" s="367"/>
      <c r="F48" s="52"/>
      <c r="G48" s="50"/>
      <c r="H48" s="70"/>
      <c r="I48" s="52"/>
      <c r="J48" s="50"/>
      <c r="K48" s="50"/>
      <c r="L48" s="70"/>
      <c r="M48" s="52"/>
      <c r="N48" s="50"/>
      <c r="O48" s="50"/>
      <c r="P48" s="50"/>
      <c r="Q48" s="70"/>
      <c r="R48" s="17"/>
      <c r="S48" s="18"/>
      <c r="T48" s="18"/>
      <c r="U48" s="18"/>
      <c r="V48" s="18"/>
      <c r="W48" s="18"/>
      <c r="X48" s="18"/>
      <c r="Y48" s="18"/>
      <c r="Z48" s="18"/>
      <c r="AA48" s="83"/>
      <c r="AB48" s="92"/>
      <c r="AC48" s="54"/>
      <c r="AD48" s="55"/>
      <c r="AE48" s="55"/>
      <c r="AF48" s="55"/>
      <c r="AG48" s="55"/>
      <c r="AH48" s="55"/>
      <c r="AI48" s="152"/>
      <c r="AJ48" s="152"/>
      <c r="AK48" s="152"/>
      <c r="AL48" s="55"/>
      <c r="AM48" s="56"/>
    </row>
    <row r="49" spans="2:39" ht="17.25" customHeight="1">
      <c r="B49" s="366"/>
      <c r="C49" s="367"/>
      <c r="D49" s="367"/>
      <c r="E49" s="367"/>
      <c r="F49" s="52"/>
      <c r="G49" s="50"/>
      <c r="H49" s="70"/>
      <c r="I49" s="52"/>
      <c r="J49" s="50"/>
      <c r="K49" s="50"/>
      <c r="L49" s="70"/>
      <c r="M49" s="48"/>
      <c r="N49" s="16"/>
      <c r="O49" s="16"/>
      <c r="P49" s="16"/>
      <c r="Q49" s="72"/>
      <c r="R49" s="17" t="s">
        <v>56</v>
      </c>
      <c r="S49" s="18"/>
      <c r="T49" s="18"/>
      <c r="U49" s="18"/>
      <c r="V49" s="18"/>
      <c r="W49" s="18"/>
      <c r="X49" s="18"/>
      <c r="Y49" s="18"/>
      <c r="Z49" s="18"/>
      <c r="AA49" s="83"/>
      <c r="AB49" s="122">
        <f>SUM(AB47:AB48)</f>
        <v>0</v>
      </c>
      <c r="AC49" s="54"/>
      <c r="AD49" s="55"/>
      <c r="AE49" s="55"/>
      <c r="AF49" s="55"/>
      <c r="AG49" s="55"/>
      <c r="AH49" s="55"/>
      <c r="AI49" s="55"/>
      <c r="AJ49" s="55"/>
      <c r="AK49" s="55"/>
      <c r="AL49" s="55"/>
      <c r="AM49" s="56"/>
    </row>
    <row r="50" spans="2:39" ht="17.25" customHeight="1">
      <c r="B50" s="366"/>
      <c r="C50" s="367"/>
      <c r="D50" s="367"/>
      <c r="E50" s="367"/>
      <c r="F50" s="52"/>
      <c r="G50" s="50"/>
      <c r="H50" s="70"/>
      <c r="I50" s="52"/>
      <c r="J50" s="50"/>
      <c r="K50" s="16"/>
      <c r="L50" s="72"/>
      <c r="M50" s="17" t="s">
        <v>34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83"/>
      <c r="AB50" s="255">
        <f>AB46+AB49</f>
        <v>0</v>
      </c>
      <c r="AC50" s="120"/>
      <c r="AD50" s="117"/>
      <c r="AE50" s="117"/>
      <c r="AF50" s="117"/>
      <c r="AG50" s="117"/>
      <c r="AH50" s="117"/>
      <c r="AI50" s="117"/>
      <c r="AJ50" s="117"/>
      <c r="AK50" s="117"/>
      <c r="AL50" s="117"/>
      <c r="AM50" s="121"/>
    </row>
    <row r="51" spans="2:39" ht="17.25" customHeight="1">
      <c r="B51" s="366"/>
      <c r="C51" s="367"/>
      <c r="D51" s="367"/>
      <c r="E51" s="367"/>
      <c r="F51" s="211"/>
      <c r="G51" s="206"/>
      <c r="H51" s="207"/>
      <c r="I51" s="252" t="s">
        <v>43</v>
      </c>
      <c r="J51" s="209"/>
      <c r="K51" s="209"/>
      <c r="L51" s="210"/>
      <c r="M51" s="208" t="s">
        <v>28</v>
      </c>
      <c r="N51" s="209"/>
      <c r="O51" s="209"/>
      <c r="P51" s="209"/>
      <c r="Q51" s="210"/>
      <c r="R51" s="204" t="s">
        <v>49</v>
      </c>
      <c r="S51" s="205"/>
      <c r="T51" s="205"/>
      <c r="U51" s="205"/>
      <c r="V51" s="205"/>
      <c r="W51" s="205"/>
      <c r="X51" s="205"/>
      <c r="Y51" s="205"/>
      <c r="Z51" s="205"/>
      <c r="AA51" s="83"/>
      <c r="AB51" s="97">
        <v>5000</v>
      </c>
      <c r="AC51" s="115" t="s">
        <v>47</v>
      </c>
      <c r="AD51" s="408" t="s">
        <v>146</v>
      </c>
      <c r="AE51" s="409"/>
      <c r="AF51" s="408" t="s">
        <v>147</v>
      </c>
      <c r="AG51" s="409"/>
      <c r="AH51" s="408" t="s">
        <v>148</v>
      </c>
      <c r="AI51" s="409"/>
      <c r="AJ51" s="408" t="s">
        <v>149</v>
      </c>
      <c r="AK51" s="409"/>
      <c r="AL51" s="162"/>
      <c r="AM51" s="171"/>
    </row>
    <row r="52" spans="2:39" ht="17.25" customHeight="1">
      <c r="B52" s="366"/>
      <c r="C52" s="367"/>
      <c r="D52" s="367"/>
      <c r="E52" s="367"/>
      <c r="F52" s="211"/>
      <c r="G52" s="206"/>
      <c r="H52" s="207"/>
      <c r="I52" s="211"/>
      <c r="J52" s="206"/>
      <c r="K52" s="206"/>
      <c r="L52" s="207"/>
      <c r="M52" s="211"/>
      <c r="N52" s="206"/>
      <c r="O52" s="206"/>
      <c r="P52" s="206"/>
      <c r="Q52" s="207"/>
      <c r="R52" s="204" t="s">
        <v>50</v>
      </c>
      <c r="S52" s="205"/>
      <c r="T52" s="205"/>
      <c r="U52" s="205"/>
      <c r="V52" s="205"/>
      <c r="W52" s="205"/>
      <c r="X52" s="205"/>
      <c r="Y52" s="205"/>
      <c r="Z52" s="205"/>
      <c r="AA52" s="83"/>
      <c r="AB52" s="176">
        <f>SUM(AD52:AJ52)</f>
        <v>0</v>
      </c>
      <c r="AC52" s="76" t="s">
        <v>45</v>
      </c>
      <c r="AD52" s="410">
        <v>0</v>
      </c>
      <c r="AE52" s="411"/>
      <c r="AF52" s="410">
        <v>0</v>
      </c>
      <c r="AG52" s="411"/>
      <c r="AH52" s="410">
        <v>0</v>
      </c>
      <c r="AI52" s="411"/>
      <c r="AJ52" s="410">
        <v>0</v>
      </c>
      <c r="AK52" s="411"/>
      <c r="AL52" s="152"/>
      <c r="AM52" s="153"/>
    </row>
    <row r="53" spans="2:39" ht="17.25" customHeight="1">
      <c r="B53" s="366"/>
      <c r="C53" s="367"/>
      <c r="D53" s="367"/>
      <c r="E53" s="367"/>
      <c r="F53" s="211"/>
      <c r="G53" s="206"/>
      <c r="H53" s="207"/>
      <c r="I53" s="211"/>
      <c r="J53" s="206"/>
      <c r="K53" s="206"/>
      <c r="L53" s="207"/>
      <c r="M53" s="212"/>
      <c r="N53" s="213"/>
      <c r="O53" s="213"/>
      <c r="P53" s="213"/>
      <c r="Q53" s="214"/>
      <c r="R53" s="204" t="s">
        <v>51</v>
      </c>
      <c r="S53" s="205"/>
      <c r="T53" s="205"/>
      <c r="U53" s="205"/>
      <c r="V53" s="205"/>
      <c r="W53" s="205"/>
      <c r="X53" s="205"/>
      <c r="Y53" s="205"/>
      <c r="Z53" s="205"/>
      <c r="AA53" s="83"/>
      <c r="AB53" s="122">
        <f>AB51*AB52</f>
        <v>0</v>
      </c>
      <c r="AC53" s="54"/>
      <c r="AD53" s="152"/>
      <c r="AE53" s="152"/>
      <c r="AF53" s="152"/>
      <c r="AG53" s="152"/>
      <c r="AH53" s="152"/>
      <c r="AI53" s="216"/>
      <c r="AJ53" s="152"/>
      <c r="AK53" s="152"/>
      <c r="AL53" s="152"/>
      <c r="AM53" s="153"/>
    </row>
    <row r="54" spans="2:39" ht="17.25" customHeight="1">
      <c r="B54" s="366"/>
      <c r="C54" s="367"/>
      <c r="D54" s="367"/>
      <c r="E54" s="367"/>
      <c r="F54" s="211"/>
      <c r="G54" s="206"/>
      <c r="H54" s="207"/>
      <c r="I54" s="211"/>
      <c r="J54" s="206"/>
      <c r="K54" s="206"/>
      <c r="L54" s="207"/>
      <c r="M54" s="208" t="s">
        <v>29</v>
      </c>
      <c r="N54" s="209"/>
      <c r="O54" s="209"/>
      <c r="P54" s="209"/>
      <c r="Q54" s="210"/>
      <c r="R54" s="204" t="s">
        <v>55</v>
      </c>
      <c r="S54" s="205"/>
      <c r="T54" s="205"/>
      <c r="U54" s="205"/>
      <c r="V54" s="205"/>
      <c r="W54" s="205"/>
      <c r="X54" s="205"/>
      <c r="Y54" s="205"/>
      <c r="Z54" s="205"/>
      <c r="AA54" s="83"/>
      <c r="AB54" s="94"/>
      <c r="AC54" s="54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spans="2:39" ht="17.25" customHeight="1">
      <c r="B55" s="366"/>
      <c r="C55" s="367"/>
      <c r="D55" s="367"/>
      <c r="E55" s="367"/>
      <c r="F55" s="211"/>
      <c r="G55" s="206"/>
      <c r="H55" s="207"/>
      <c r="I55" s="211"/>
      <c r="J55" s="206"/>
      <c r="K55" s="206"/>
      <c r="L55" s="207"/>
      <c r="M55" s="211"/>
      <c r="N55" s="206"/>
      <c r="O55" s="206"/>
      <c r="P55" s="206"/>
      <c r="Q55" s="207"/>
      <c r="R55" s="204"/>
      <c r="S55" s="205"/>
      <c r="T55" s="205"/>
      <c r="U55" s="205"/>
      <c r="V55" s="205"/>
      <c r="W55" s="205"/>
      <c r="X55" s="205"/>
      <c r="Y55" s="205"/>
      <c r="Z55" s="205"/>
      <c r="AA55" s="83"/>
      <c r="AB55" s="92"/>
      <c r="AC55" s="54" t="s">
        <v>145</v>
      </c>
      <c r="AD55" s="55"/>
      <c r="AE55" s="55"/>
      <c r="AF55" s="55"/>
      <c r="AG55" s="55"/>
      <c r="AH55" s="55"/>
      <c r="AI55" s="152"/>
      <c r="AJ55" s="152"/>
      <c r="AK55" s="152"/>
      <c r="AL55" s="55"/>
      <c r="AM55" s="56"/>
    </row>
    <row r="56" spans="2:39" ht="17.25" customHeight="1">
      <c r="B56" s="366"/>
      <c r="C56" s="367"/>
      <c r="D56" s="367"/>
      <c r="E56" s="367"/>
      <c r="F56" s="211"/>
      <c r="G56" s="206"/>
      <c r="H56" s="207"/>
      <c r="I56" s="211"/>
      <c r="J56" s="206"/>
      <c r="K56" s="206"/>
      <c r="L56" s="207"/>
      <c r="M56" s="212"/>
      <c r="N56" s="213"/>
      <c r="O56" s="213"/>
      <c r="P56" s="213"/>
      <c r="Q56" s="214"/>
      <c r="R56" s="204" t="s">
        <v>56</v>
      </c>
      <c r="S56" s="205"/>
      <c r="T56" s="205"/>
      <c r="U56" s="205"/>
      <c r="V56" s="205"/>
      <c r="W56" s="205"/>
      <c r="X56" s="205"/>
      <c r="Y56" s="205"/>
      <c r="Z56" s="205"/>
      <c r="AA56" s="83"/>
      <c r="AB56" s="122">
        <f>SUM(AB54:AB55)</f>
        <v>0</v>
      </c>
      <c r="AC56" s="54"/>
      <c r="AD56" s="55"/>
      <c r="AE56" s="55"/>
      <c r="AF56" s="55"/>
      <c r="AG56" s="55"/>
      <c r="AH56" s="55"/>
      <c r="AI56" s="55"/>
      <c r="AJ56" s="55"/>
      <c r="AK56" s="55"/>
      <c r="AL56" s="55"/>
      <c r="AM56" s="56"/>
    </row>
    <row r="57" spans="2:39" ht="17.25" customHeight="1">
      <c r="B57" s="366"/>
      <c r="C57" s="367"/>
      <c r="D57" s="367"/>
      <c r="E57" s="367"/>
      <c r="F57" s="211"/>
      <c r="G57" s="206"/>
      <c r="H57" s="207"/>
      <c r="I57" s="211"/>
      <c r="J57" s="206"/>
      <c r="K57" s="213"/>
      <c r="L57" s="214"/>
      <c r="M57" s="204" t="s">
        <v>150</v>
      </c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83"/>
      <c r="AB57" s="255">
        <f>AB53+AB56</f>
        <v>0</v>
      </c>
      <c r="AC57" s="120"/>
      <c r="AD57" s="117"/>
      <c r="AE57" s="117"/>
      <c r="AF57" s="117"/>
      <c r="AG57" s="117"/>
      <c r="AH57" s="117"/>
      <c r="AI57" s="117"/>
      <c r="AJ57" s="117"/>
      <c r="AK57" s="117"/>
      <c r="AL57" s="117"/>
      <c r="AM57" s="121"/>
    </row>
    <row r="58" spans="2:39" ht="17.25" customHeight="1" thickBot="1">
      <c r="B58" s="366"/>
      <c r="C58" s="367"/>
      <c r="D58" s="367"/>
      <c r="E58" s="367"/>
      <c r="F58" s="49"/>
      <c r="G58" s="49"/>
      <c r="H58" s="49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53" t="s">
        <v>17</v>
      </c>
      <c r="Z58" s="15"/>
      <c r="AA58" s="85"/>
      <c r="AB58" s="177">
        <f>SUM(AB36,AB43,AB50,AB7,AB14,AB21,AB28,AB29,AB57)</f>
        <v>0</v>
      </c>
      <c r="AC58" s="125"/>
      <c r="AD58" s="126"/>
      <c r="AE58" s="126"/>
      <c r="AF58" s="126"/>
      <c r="AG58" s="126"/>
      <c r="AH58" s="126"/>
      <c r="AI58" s="126"/>
      <c r="AJ58" s="126"/>
      <c r="AK58" s="126"/>
      <c r="AL58" s="126"/>
      <c r="AM58" s="127"/>
    </row>
    <row r="59" spans="2:39" ht="17.25" customHeight="1">
      <c r="B59" s="369" t="s">
        <v>66</v>
      </c>
      <c r="C59" s="370"/>
      <c r="D59" s="370"/>
      <c r="E59" s="370"/>
      <c r="F59" s="370"/>
      <c r="G59" s="370"/>
      <c r="H59" s="371"/>
      <c r="I59" s="390" t="s">
        <v>108</v>
      </c>
      <c r="J59" s="391"/>
      <c r="K59" s="391"/>
      <c r="L59" s="391"/>
      <c r="M59" s="391"/>
      <c r="N59" s="391"/>
      <c r="O59" s="391"/>
      <c r="P59" s="391"/>
      <c r="Q59" s="392"/>
      <c r="R59" s="393" t="s">
        <v>107</v>
      </c>
      <c r="S59" s="394"/>
      <c r="T59" s="394"/>
      <c r="U59" s="394"/>
      <c r="V59" s="394"/>
      <c r="W59" s="394"/>
      <c r="X59" s="394"/>
      <c r="Y59" s="394"/>
      <c r="Z59" s="394"/>
      <c r="AA59" s="395"/>
      <c r="AB59" s="253"/>
      <c r="AC59" s="77"/>
      <c r="AD59" s="60"/>
      <c r="AE59" s="60"/>
      <c r="AF59" s="60"/>
      <c r="AG59" s="60"/>
      <c r="AH59" s="60"/>
      <c r="AI59" s="60"/>
      <c r="AJ59" s="60"/>
      <c r="AK59" s="60"/>
      <c r="AL59" s="60"/>
      <c r="AM59" s="61"/>
    </row>
    <row r="60" spans="2:39" ht="17.25" customHeight="1">
      <c r="B60" s="372"/>
      <c r="C60" s="373"/>
      <c r="D60" s="373"/>
      <c r="E60" s="373"/>
      <c r="F60" s="373"/>
      <c r="G60" s="373"/>
      <c r="H60" s="374"/>
      <c r="I60" s="384"/>
      <c r="J60" s="385"/>
      <c r="K60" s="385"/>
      <c r="L60" s="385"/>
      <c r="M60" s="385"/>
      <c r="N60" s="385"/>
      <c r="O60" s="385"/>
      <c r="P60" s="385"/>
      <c r="Q60" s="386"/>
      <c r="R60" s="349" t="s">
        <v>22</v>
      </c>
      <c r="S60" s="350"/>
      <c r="T60" s="350"/>
      <c r="U60" s="350"/>
      <c r="V60" s="350"/>
      <c r="W60" s="350"/>
      <c r="X60" s="350"/>
      <c r="Y60" s="368"/>
      <c r="Z60" s="350"/>
      <c r="AA60" s="351"/>
      <c r="AB60" s="254"/>
      <c r="AC60" s="54"/>
      <c r="AD60" s="55"/>
      <c r="AE60" s="55"/>
      <c r="AF60" s="55"/>
      <c r="AG60" s="55"/>
      <c r="AH60" s="55"/>
      <c r="AI60" s="55"/>
      <c r="AJ60" s="55"/>
      <c r="AK60" s="55"/>
      <c r="AL60" s="55"/>
      <c r="AM60" s="56"/>
    </row>
    <row r="61" spans="2:39" ht="17.25" customHeight="1">
      <c r="B61" s="372"/>
      <c r="C61" s="373"/>
      <c r="D61" s="373"/>
      <c r="E61" s="373"/>
      <c r="F61" s="373"/>
      <c r="G61" s="373"/>
      <c r="H61" s="374"/>
      <c r="I61" s="384"/>
      <c r="J61" s="385"/>
      <c r="K61" s="385"/>
      <c r="L61" s="385"/>
      <c r="M61" s="385"/>
      <c r="N61" s="385"/>
      <c r="O61" s="385"/>
      <c r="P61" s="385"/>
      <c r="Q61" s="386"/>
      <c r="R61" s="349"/>
      <c r="S61" s="350"/>
      <c r="T61" s="350"/>
      <c r="U61" s="350"/>
      <c r="V61" s="350"/>
      <c r="W61" s="350"/>
      <c r="X61" s="350"/>
      <c r="Y61" s="350"/>
      <c r="Z61" s="350"/>
      <c r="AA61" s="351"/>
      <c r="AB61" s="254"/>
      <c r="AC61" s="54"/>
      <c r="AD61" s="55"/>
      <c r="AE61" s="55"/>
      <c r="AF61" s="55"/>
      <c r="AG61" s="55"/>
      <c r="AH61" s="55"/>
      <c r="AI61" s="55"/>
      <c r="AJ61" s="55"/>
      <c r="AK61" s="55"/>
      <c r="AL61" s="55"/>
      <c r="AM61" s="56"/>
    </row>
    <row r="62" spans="2:39" ht="17.25" customHeight="1">
      <c r="B62" s="372"/>
      <c r="C62" s="373"/>
      <c r="D62" s="373"/>
      <c r="E62" s="373"/>
      <c r="F62" s="373"/>
      <c r="G62" s="373"/>
      <c r="H62" s="374"/>
      <c r="I62" s="387"/>
      <c r="J62" s="388"/>
      <c r="K62" s="388"/>
      <c r="L62" s="388"/>
      <c r="M62" s="388"/>
      <c r="N62" s="388"/>
      <c r="O62" s="388"/>
      <c r="P62" s="388"/>
      <c r="Q62" s="389"/>
      <c r="R62" s="349" t="s">
        <v>67</v>
      </c>
      <c r="S62" s="350"/>
      <c r="T62" s="350"/>
      <c r="U62" s="350"/>
      <c r="V62" s="350"/>
      <c r="W62" s="350"/>
      <c r="X62" s="350"/>
      <c r="Y62" s="350"/>
      <c r="Z62" s="350"/>
      <c r="AA62" s="351"/>
      <c r="AB62" s="255">
        <f>SUM(AB59:AB61)</f>
        <v>0</v>
      </c>
      <c r="AC62" s="120"/>
      <c r="AD62" s="117"/>
      <c r="AE62" s="117"/>
      <c r="AF62" s="117"/>
      <c r="AG62" s="117"/>
      <c r="AH62" s="117"/>
      <c r="AI62" s="117"/>
      <c r="AJ62" s="117"/>
      <c r="AK62" s="117"/>
      <c r="AL62" s="117"/>
      <c r="AM62" s="121"/>
    </row>
    <row r="63" spans="2:39" ht="17.25" customHeight="1">
      <c r="B63" s="372"/>
      <c r="C63" s="373"/>
      <c r="D63" s="373"/>
      <c r="E63" s="373"/>
      <c r="F63" s="373"/>
      <c r="G63" s="373"/>
      <c r="H63" s="374"/>
      <c r="I63" s="381" t="s">
        <v>109</v>
      </c>
      <c r="J63" s="382"/>
      <c r="K63" s="382"/>
      <c r="L63" s="382"/>
      <c r="M63" s="382"/>
      <c r="N63" s="382"/>
      <c r="O63" s="382"/>
      <c r="P63" s="382"/>
      <c r="Q63" s="383"/>
      <c r="R63" s="349" t="s">
        <v>87</v>
      </c>
      <c r="S63" s="350"/>
      <c r="T63" s="350"/>
      <c r="U63" s="350"/>
      <c r="V63" s="350"/>
      <c r="W63" s="350"/>
      <c r="X63" s="350"/>
      <c r="Y63" s="350"/>
      <c r="Z63" s="350"/>
      <c r="AA63" s="351"/>
      <c r="AB63" s="253"/>
      <c r="AC63" s="77"/>
      <c r="AD63" s="60"/>
      <c r="AE63" s="60"/>
      <c r="AF63" s="60"/>
      <c r="AG63" s="60"/>
      <c r="AH63" s="60"/>
      <c r="AI63" s="60"/>
      <c r="AJ63" s="60"/>
      <c r="AK63" s="60"/>
      <c r="AL63" s="60"/>
      <c r="AM63" s="61"/>
    </row>
    <row r="64" spans="2:39" ht="17.25" customHeight="1">
      <c r="B64" s="372"/>
      <c r="C64" s="373"/>
      <c r="D64" s="373"/>
      <c r="E64" s="373"/>
      <c r="F64" s="373"/>
      <c r="G64" s="373"/>
      <c r="H64" s="374"/>
      <c r="I64" s="384"/>
      <c r="J64" s="385"/>
      <c r="K64" s="385"/>
      <c r="L64" s="385"/>
      <c r="M64" s="385"/>
      <c r="N64" s="385"/>
      <c r="O64" s="385"/>
      <c r="P64" s="385"/>
      <c r="Q64" s="386"/>
      <c r="R64" s="17" t="s">
        <v>88</v>
      </c>
      <c r="S64" s="18"/>
      <c r="T64" s="18"/>
      <c r="U64" s="18"/>
      <c r="V64" s="18"/>
      <c r="W64" s="18"/>
      <c r="X64" s="18"/>
      <c r="Y64" s="18"/>
      <c r="Z64" s="18"/>
      <c r="AA64" s="100"/>
      <c r="AB64" s="254"/>
      <c r="AC64" s="54"/>
      <c r="AD64" s="55"/>
      <c r="AE64" s="55"/>
      <c r="AF64" s="55"/>
      <c r="AG64" s="55"/>
      <c r="AH64" s="55"/>
      <c r="AI64" s="55"/>
      <c r="AJ64" s="55"/>
      <c r="AK64" s="55"/>
      <c r="AL64" s="55"/>
      <c r="AM64" s="56"/>
    </row>
    <row r="65" spans="2:39" ht="17.25" customHeight="1">
      <c r="B65" s="372"/>
      <c r="C65" s="373"/>
      <c r="D65" s="373"/>
      <c r="E65" s="373"/>
      <c r="F65" s="373"/>
      <c r="G65" s="373"/>
      <c r="H65" s="374"/>
      <c r="I65" s="384"/>
      <c r="J65" s="385"/>
      <c r="K65" s="385"/>
      <c r="L65" s="385"/>
      <c r="M65" s="385"/>
      <c r="N65" s="385"/>
      <c r="O65" s="385"/>
      <c r="P65" s="385"/>
      <c r="Q65" s="386"/>
      <c r="R65" s="349" t="s">
        <v>89</v>
      </c>
      <c r="S65" s="350"/>
      <c r="T65" s="350"/>
      <c r="U65" s="350"/>
      <c r="V65" s="350"/>
      <c r="W65" s="350"/>
      <c r="X65" s="350"/>
      <c r="Y65" s="350"/>
      <c r="Z65" s="350"/>
      <c r="AA65" s="351"/>
      <c r="AB65" s="95"/>
      <c r="AC65" s="54"/>
      <c r="AD65" s="55"/>
      <c r="AE65" s="55"/>
      <c r="AF65" s="55"/>
      <c r="AG65" s="55"/>
      <c r="AH65" s="55"/>
      <c r="AI65" s="55"/>
      <c r="AJ65" s="55"/>
      <c r="AK65" s="55"/>
      <c r="AL65" s="55"/>
      <c r="AM65" s="56"/>
    </row>
    <row r="66" spans="2:39" ht="17.25" customHeight="1">
      <c r="B66" s="372"/>
      <c r="C66" s="373"/>
      <c r="D66" s="373"/>
      <c r="E66" s="373"/>
      <c r="F66" s="373"/>
      <c r="G66" s="373"/>
      <c r="H66" s="374"/>
      <c r="I66" s="384"/>
      <c r="J66" s="385"/>
      <c r="K66" s="385"/>
      <c r="L66" s="385"/>
      <c r="M66" s="385"/>
      <c r="N66" s="385"/>
      <c r="O66" s="385"/>
      <c r="P66" s="385"/>
      <c r="Q66" s="386"/>
      <c r="R66" s="17" t="s">
        <v>86</v>
      </c>
      <c r="S66" s="18"/>
      <c r="T66" s="18"/>
      <c r="U66" s="18"/>
      <c r="V66" s="18"/>
      <c r="W66" s="18"/>
      <c r="X66" s="18"/>
      <c r="Y66" s="18"/>
      <c r="Z66" s="18"/>
      <c r="AA66" s="100"/>
      <c r="AB66" s="95"/>
      <c r="AC66" s="54"/>
      <c r="AD66" s="55"/>
      <c r="AE66" s="55"/>
      <c r="AF66" s="55"/>
      <c r="AG66" s="55"/>
      <c r="AH66" s="55"/>
      <c r="AI66" s="55"/>
      <c r="AJ66" s="55"/>
      <c r="AK66" s="55"/>
      <c r="AL66" s="55"/>
      <c r="AM66" s="56"/>
    </row>
    <row r="67" spans="2:39" ht="17.25" customHeight="1">
      <c r="B67" s="372"/>
      <c r="C67" s="373"/>
      <c r="D67" s="373"/>
      <c r="E67" s="373"/>
      <c r="F67" s="373"/>
      <c r="G67" s="373"/>
      <c r="H67" s="374"/>
      <c r="I67" s="384"/>
      <c r="J67" s="385"/>
      <c r="K67" s="385"/>
      <c r="L67" s="385"/>
      <c r="M67" s="385"/>
      <c r="N67" s="385"/>
      <c r="O67" s="385"/>
      <c r="P67" s="385"/>
      <c r="Q67" s="386"/>
      <c r="R67" s="349"/>
      <c r="S67" s="350"/>
      <c r="T67" s="350"/>
      <c r="U67" s="350"/>
      <c r="V67" s="350"/>
      <c r="W67" s="350"/>
      <c r="X67" s="350"/>
      <c r="Y67" s="350"/>
      <c r="Z67" s="350"/>
      <c r="AA67" s="351"/>
      <c r="AB67" s="95"/>
      <c r="AC67" s="54"/>
      <c r="AD67" s="55"/>
      <c r="AE67" s="55"/>
      <c r="AF67" s="55"/>
      <c r="AG67" s="55"/>
      <c r="AH67" s="55"/>
      <c r="AI67" s="55"/>
      <c r="AJ67" s="55"/>
      <c r="AK67" s="55"/>
      <c r="AL67" s="55"/>
      <c r="AM67" s="56"/>
    </row>
    <row r="68" spans="2:39" ht="17.25" customHeight="1">
      <c r="B68" s="372"/>
      <c r="C68" s="373"/>
      <c r="D68" s="373"/>
      <c r="E68" s="373"/>
      <c r="F68" s="373"/>
      <c r="G68" s="373"/>
      <c r="H68" s="374"/>
      <c r="I68" s="387"/>
      <c r="J68" s="388"/>
      <c r="K68" s="388"/>
      <c r="L68" s="388"/>
      <c r="M68" s="388"/>
      <c r="N68" s="388"/>
      <c r="O68" s="388"/>
      <c r="P68" s="388"/>
      <c r="Q68" s="389"/>
      <c r="R68" s="349" t="s">
        <v>85</v>
      </c>
      <c r="S68" s="350"/>
      <c r="T68" s="350"/>
      <c r="U68" s="350"/>
      <c r="V68" s="350"/>
      <c r="W68" s="350"/>
      <c r="X68" s="350"/>
      <c r="Y68" s="350"/>
      <c r="Z68" s="350"/>
      <c r="AA68" s="351"/>
      <c r="AB68" s="255">
        <f>SUM(AB63:AB67)</f>
        <v>0</v>
      </c>
      <c r="AC68" s="120"/>
      <c r="AD68" s="117"/>
      <c r="AE68" s="117"/>
      <c r="AF68" s="117"/>
      <c r="AG68" s="117"/>
      <c r="AH68" s="117"/>
      <c r="AI68" s="117"/>
      <c r="AJ68" s="117"/>
      <c r="AK68" s="117"/>
      <c r="AL68" s="117"/>
      <c r="AM68" s="121"/>
    </row>
    <row r="69" spans="2:39" ht="17.25" customHeight="1">
      <c r="B69" s="372"/>
      <c r="C69" s="373"/>
      <c r="D69" s="373"/>
      <c r="E69" s="373"/>
      <c r="F69" s="373"/>
      <c r="G69" s="373"/>
      <c r="H69" s="374"/>
      <c r="I69" s="375" t="s">
        <v>68</v>
      </c>
      <c r="J69" s="376"/>
      <c r="K69" s="376"/>
      <c r="L69" s="376"/>
      <c r="M69" s="376"/>
      <c r="N69" s="376"/>
      <c r="O69" s="376"/>
      <c r="P69" s="376"/>
      <c r="Q69" s="377"/>
      <c r="R69" s="349" t="s">
        <v>69</v>
      </c>
      <c r="S69" s="350"/>
      <c r="T69" s="350"/>
      <c r="U69" s="350"/>
      <c r="V69" s="350"/>
      <c r="W69" s="350"/>
      <c r="X69" s="350"/>
      <c r="Y69" s="350"/>
      <c r="Z69" s="350"/>
      <c r="AA69" s="351"/>
      <c r="AB69" s="96"/>
      <c r="AC69" s="77"/>
      <c r="AD69" s="60"/>
      <c r="AE69" s="60"/>
      <c r="AF69" s="60"/>
      <c r="AG69" s="60"/>
      <c r="AH69" s="60"/>
      <c r="AI69" s="60"/>
      <c r="AJ69" s="60"/>
      <c r="AK69" s="60"/>
      <c r="AL69" s="60"/>
      <c r="AM69" s="61"/>
    </row>
    <row r="70" spans="2:39" ht="17.25" customHeight="1">
      <c r="B70" s="372"/>
      <c r="C70" s="373"/>
      <c r="D70" s="373"/>
      <c r="E70" s="373"/>
      <c r="F70" s="373"/>
      <c r="G70" s="373"/>
      <c r="H70" s="374"/>
      <c r="I70" s="378"/>
      <c r="J70" s="373"/>
      <c r="K70" s="373"/>
      <c r="L70" s="373"/>
      <c r="M70" s="373"/>
      <c r="N70" s="373"/>
      <c r="O70" s="373"/>
      <c r="P70" s="373"/>
      <c r="Q70" s="374"/>
      <c r="R70" s="17" t="s">
        <v>118</v>
      </c>
      <c r="S70" s="18"/>
      <c r="T70" s="18"/>
      <c r="U70" s="18"/>
      <c r="V70" s="18"/>
      <c r="W70" s="18"/>
      <c r="X70" s="18"/>
      <c r="Y70" s="18"/>
      <c r="Z70" s="18"/>
      <c r="AA70" s="83"/>
      <c r="AB70" s="95"/>
      <c r="AC70" s="54"/>
      <c r="AD70" s="55"/>
      <c r="AE70" s="55"/>
      <c r="AF70" s="55"/>
      <c r="AG70" s="55"/>
      <c r="AH70" s="55"/>
      <c r="AI70" s="55"/>
      <c r="AJ70" s="55"/>
      <c r="AK70" s="55"/>
      <c r="AL70" s="55"/>
      <c r="AM70" s="56"/>
    </row>
    <row r="71" spans="2:39" ht="17.25" customHeight="1">
      <c r="B71" s="372"/>
      <c r="C71" s="373"/>
      <c r="D71" s="373"/>
      <c r="E71" s="373"/>
      <c r="F71" s="373"/>
      <c r="G71" s="373"/>
      <c r="H71" s="374"/>
      <c r="I71" s="378"/>
      <c r="J71" s="373"/>
      <c r="K71" s="373"/>
      <c r="L71" s="373"/>
      <c r="M71" s="373"/>
      <c r="N71" s="373"/>
      <c r="O71" s="373"/>
      <c r="P71" s="373"/>
      <c r="Q71" s="374"/>
      <c r="R71" s="17" t="s">
        <v>24</v>
      </c>
      <c r="S71" s="18"/>
      <c r="T71" s="18"/>
      <c r="U71" s="18"/>
      <c r="V71" s="18"/>
      <c r="W71" s="18"/>
      <c r="X71" s="18"/>
      <c r="Y71" s="18"/>
      <c r="Z71" s="18"/>
      <c r="AA71" s="83"/>
      <c r="AB71" s="95"/>
      <c r="AC71" s="54"/>
      <c r="AD71" s="55"/>
      <c r="AE71" s="55"/>
      <c r="AF71" s="55"/>
      <c r="AG71" s="55"/>
      <c r="AH71" s="55"/>
      <c r="AI71" s="55"/>
      <c r="AJ71" s="55"/>
      <c r="AK71" s="55"/>
      <c r="AL71" s="55"/>
      <c r="AM71" s="56"/>
    </row>
    <row r="72" spans="2:39" ht="17.25" customHeight="1">
      <c r="B72" s="372"/>
      <c r="C72" s="373"/>
      <c r="D72" s="373"/>
      <c r="E72" s="373"/>
      <c r="F72" s="373"/>
      <c r="G72" s="373"/>
      <c r="H72" s="374"/>
      <c r="I72" s="378"/>
      <c r="J72" s="373"/>
      <c r="K72" s="373"/>
      <c r="L72" s="373"/>
      <c r="M72" s="373"/>
      <c r="N72" s="373"/>
      <c r="O72" s="373"/>
      <c r="P72" s="373"/>
      <c r="Q72" s="374"/>
      <c r="R72" s="349" t="s">
        <v>70</v>
      </c>
      <c r="S72" s="350"/>
      <c r="T72" s="350"/>
      <c r="U72" s="350"/>
      <c r="V72" s="350"/>
      <c r="W72" s="350"/>
      <c r="X72" s="350"/>
      <c r="Y72" s="350"/>
      <c r="Z72" s="350"/>
      <c r="AA72" s="351"/>
      <c r="AB72" s="95"/>
      <c r="AC72" s="54"/>
      <c r="AD72" s="55"/>
      <c r="AE72" s="55"/>
      <c r="AF72" s="55"/>
      <c r="AG72" s="55"/>
      <c r="AH72" s="55"/>
      <c r="AI72" s="55"/>
      <c r="AJ72" s="55"/>
      <c r="AK72" s="55"/>
      <c r="AL72" s="55"/>
      <c r="AM72" s="56"/>
    </row>
    <row r="73" spans="2:39" ht="17.25" customHeight="1">
      <c r="B73" s="372"/>
      <c r="C73" s="373"/>
      <c r="D73" s="373"/>
      <c r="E73" s="373"/>
      <c r="F73" s="373"/>
      <c r="G73" s="373"/>
      <c r="H73" s="374"/>
      <c r="I73" s="378"/>
      <c r="J73" s="373"/>
      <c r="K73" s="373"/>
      <c r="L73" s="373"/>
      <c r="M73" s="373"/>
      <c r="N73" s="373"/>
      <c r="O73" s="373"/>
      <c r="P73" s="373"/>
      <c r="Q73" s="374"/>
      <c r="R73" s="349"/>
      <c r="S73" s="350"/>
      <c r="T73" s="350"/>
      <c r="U73" s="350"/>
      <c r="V73" s="350"/>
      <c r="W73" s="350"/>
      <c r="X73" s="350"/>
      <c r="Y73" s="350"/>
      <c r="Z73" s="350"/>
      <c r="AA73" s="351"/>
      <c r="AB73" s="95"/>
      <c r="AC73" s="54"/>
      <c r="AD73" s="55"/>
      <c r="AE73" s="55"/>
      <c r="AF73" s="55"/>
      <c r="AG73" s="55"/>
      <c r="AH73" s="55"/>
      <c r="AI73" s="55"/>
      <c r="AJ73" s="55"/>
      <c r="AK73" s="55"/>
      <c r="AL73" s="55"/>
      <c r="AM73" s="56"/>
    </row>
    <row r="74" spans="2:39" ht="17.25" customHeight="1">
      <c r="B74" s="372"/>
      <c r="C74" s="373"/>
      <c r="D74" s="373"/>
      <c r="E74" s="373"/>
      <c r="F74" s="373"/>
      <c r="G74" s="373"/>
      <c r="H74" s="374"/>
      <c r="I74" s="379"/>
      <c r="J74" s="368"/>
      <c r="K74" s="368"/>
      <c r="L74" s="368"/>
      <c r="M74" s="368"/>
      <c r="N74" s="368"/>
      <c r="O74" s="368"/>
      <c r="P74" s="368"/>
      <c r="Q74" s="380"/>
      <c r="R74" s="349" t="s">
        <v>71</v>
      </c>
      <c r="S74" s="350"/>
      <c r="T74" s="350"/>
      <c r="U74" s="350"/>
      <c r="V74" s="350"/>
      <c r="W74" s="350"/>
      <c r="X74" s="350"/>
      <c r="Y74" s="350"/>
      <c r="Z74" s="350"/>
      <c r="AA74" s="351"/>
      <c r="AB74" s="255">
        <f>SUM(AB69:AB73)</f>
        <v>0</v>
      </c>
      <c r="AC74" s="120"/>
      <c r="AD74" s="117"/>
      <c r="AE74" s="117"/>
      <c r="AF74" s="117"/>
      <c r="AG74" s="117"/>
      <c r="AH74" s="117"/>
      <c r="AI74" s="117"/>
      <c r="AJ74" s="117"/>
      <c r="AK74" s="117"/>
      <c r="AL74" s="117"/>
      <c r="AM74" s="121"/>
    </row>
    <row r="75" spans="2:39" ht="17.25" customHeight="1">
      <c r="B75" s="372"/>
      <c r="C75" s="373"/>
      <c r="D75" s="373"/>
      <c r="E75" s="373"/>
      <c r="F75" s="373"/>
      <c r="G75" s="373"/>
      <c r="H75" s="374"/>
      <c r="I75" s="375" t="s">
        <v>72</v>
      </c>
      <c r="J75" s="376"/>
      <c r="K75" s="376"/>
      <c r="L75" s="376"/>
      <c r="M75" s="376"/>
      <c r="N75" s="376"/>
      <c r="O75" s="376"/>
      <c r="P75" s="376"/>
      <c r="Q75" s="377"/>
      <c r="R75" s="349" t="s">
        <v>73</v>
      </c>
      <c r="S75" s="350"/>
      <c r="T75" s="350"/>
      <c r="U75" s="350"/>
      <c r="V75" s="350"/>
      <c r="W75" s="350"/>
      <c r="X75" s="350"/>
      <c r="Y75" s="350"/>
      <c r="Z75" s="350"/>
      <c r="AA75" s="351"/>
      <c r="AB75" s="96"/>
      <c r="AC75" s="54"/>
      <c r="AD75" s="55"/>
      <c r="AE75" s="55"/>
      <c r="AF75" s="55"/>
      <c r="AG75" s="55"/>
      <c r="AH75" s="55"/>
      <c r="AI75" s="55"/>
      <c r="AJ75" s="55"/>
      <c r="AK75" s="55"/>
      <c r="AL75" s="55"/>
      <c r="AM75" s="56"/>
    </row>
    <row r="76" spans="2:39" ht="17.25" customHeight="1">
      <c r="B76" s="372"/>
      <c r="C76" s="373"/>
      <c r="D76" s="373"/>
      <c r="E76" s="373"/>
      <c r="F76" s="373"/>
      <c r="G76" s="373"/>
      <c r="H76" s="374"/>
      <c r="I76" s="378"/>
      <c r="J76" s="373"/>
      <c r="K76" s="373"/>
      <c r="L76" s="373"/>
      <c r="M76" s="373"/>
      <c r="N76" s="373"/>
      <c r="O76" s="373"/>
      <c r="P76" s="373"/>
      <c r="Q76" s="374"/>
      <c r="R76" s="349"/>
      <c r="S76" s="350"/>
      <c r="T76" s="350"/>
      <c r="U76" s="350"/>
      <c r="V76" s="350"/>
      <c r="W76" s="350"/>
      <c r="X76" s="350"/>
      <c r="Y76" s="350"/>
      <c r="Z76" s="350"/>
      <c r="AA76" s="351"/>
      <c r="AB76" s="95"/>
      <c r="AC76" s="54"/>
      <c r="AD76" s="55"/>
      <c r="AE76" s="55"/>
      <c r="AF76" s="55"/>
      <c r="AG76" s="55"/>
      <c r="AH76" s="55"/>
      <c r="AI76" s="55"/>
      <c r="AJ76" s="55"/>
      <c r="AK76" s="55"/>
      <c r="AL76" s="55"/>
      <c r="AM76" s="56"/>
    </row>
    <row r="77" spans="2:39" ht="17.25" customHeight="1">
      <c r="B77" s="372"/>
      <c r="C77" s="373"/>
      <c r="D77" s="373"/>
      <c r="E77" s="373"/>
      <c r="F77" s="373"/>
      <c r="G77" s="373"/>
      <c r="H77" s="374"/>
      <c r="I77" s="379"/>
      <c r="J77" s="368"/>
      <c r="K77" s="368"/>
      <c r="L77" s="368"/>
      <c r="M77" s="368"/>
      <c r="N77" s="368"/>
      <c r="O77" s="368"/>
      <c r="P77" s="368"/>
      <c r="Q77" s="380"/>
      <c r="R77" s="349" t="s">
        <v>74</v>
      </c>
      <c r="S77" s="350"/>
      <c r="T77" s="350"/>
      <c r="U77" s="350"/>
      <c r="V77" s="350"/>
      <c r="W77" s="350"/>
      <c r="X77" s="350"/>
      <c r="Y77" s="350"/>
      <c r="Z77" s="350"/>
      <c r="AA77" s="351"/>
      <c r="AB77" s="255">
        <f>SUM(AB75:AB76)</f>
        <v>0</v>
      </c>
      <c r="AC77" s="54"/>
      <c r="AD77" s="55"/>
      <c r="AE77" s="55"/>
      <c r="AF77" s="55"/>
      <c r="AG77" s="55"/>
      <c r="AH77" s="55"/>
      <c r="AI77" s="55"/>
      <c r="AJ77" s="55"/>
      <c r="AK77" s="55"/>
      <c r="AL77" s="55"/>
      <c r="AM77" s="56"/>
    </row>
    <row r="78" spans="2:39" ht="17.25" customHeight="1" thickBot="1">
      <c r="B78" s="372"/>
      <c r="C78" s="373"/>
      <c r="D78" s="373"/>
      <c r="E78" s="373"/>
      <c r="F78" s="373"/>
      <c r="G78" s="373"/>
      <c r="H78" s="373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71" t="s">
        <v>17</v>
      </c>
      <c r="Z78" s="88"/>
      <c r="AA78" s="89"/>
      <c r="AB78" s="178">
        <f>SUM(AB62,AB68,AB74,AB77)</f>
        <v>0</v>
      </c>
      <c r="AC78" s="129"/>
      <c r="AD78" s="105"/>
      <c r="AE78" s="105"/>
      <c r="AF78" s="105"/>
      <c r="AG78" s="105"/>
      <c r="AH78" s="105"/>
      <c r="AI78" s="105"/>
      <c r="AJ78" s="105"/>
      <c r="AK78" s="105"/>
      <c r="AL78" s="105"/>
      <c r="AM78" s="130"/>
    </row>
    <row r="79" spans="2:39" ht="17.25" customHeight="1">
      <c r="B79" s="402" t="s">
        <v>126</v>
      </c>
      <c r="C79" s="403"/>
      <c r="D79" s="403"/>
      <c r="E79" s="403"/>
      <c r="F79" s="403"/>
      <c r="G79" s="403"/>
      <c r="H79" s="403"/>
      <c r="I79" s="355" t="s">
        <v>127</v>
      </c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57"/>
      <c r="AB79" s="93"/>
      <c r="AC79" s="131"/>
      <c r="AD79" s="132"/>
      <c r="AE79" s="132"/>
      <c r="AF79" s="132"/>
      <c r="AG79" s="132"/>
      <c r="AH79" s="132"/>
      <c r="AI79" s="132"/>
      <c r="AJ79" s="132"/>
      <c r="AK79" s="132"/>
      <c r="AL79" s="132"/>
      <c r="AM79" s="133"/>
    </row>
    <row r="80" spans="2:39" ht="17.25" customHeight="1">
      <c r="B80" s="404"/>
      <c r="C80" s="405"/>
      <c r="D80" s="405"/>
      <c r="E80" s="405"/>
      <c r="F80" s="405"/>
      <c r="G80" s="405"/>
      <c r="H80" s="405"/>
      <c r="I80" s="412" t="s">
        <v>128</v>
      </c>
      <c r="J80" s="413"/>
      <c r="K80" s="413"/>
      <c r="L80" s="413"/>
      <c r="M80" s="413"/>
      <c r="N80" s="413"/>
      <c r="O80" s="413"/>
      <c r="P80" s="413"/>
      <c r="Q80" s="413"/>
      <c r="R80" s="413"/>
      <c r="S80" s="413"/>
      <c r="T80" s="413"/>
      <c r="U80" s="413"/>
      <c r="V80" s="413"/>
      <c r="W80" s="413"/>
      <c r="X80" s="413"/>
      <c r="Y80" s="413"/>
      <c r="Z80" s="413"/>
      <c r="AA80" s="414"/>
      <c r="AB80" s="94"/>
      <c r="AC80" s="54"/>
      <c r="AD80" s="55"/>
      <c r="AE80" s="55"/>
      <c r="AF80" s="55"/>
      <c r="AG80" s="55"/>
      <c r="AH80" s="55"/>
      <c r="AI80" s="55"/>
      <c r="AJ80" s="55"/>
      <c r="AK80" s="55"/>
      <c r="AL80" s="55"/>
      <c r="AM80" s="56"/>
    </row>
    <row r="81" spans="2:39" ht="17.25" customHeight="1">
      <c r="B81" s="404"/>
      <c r="C81" s="405"/>
      <c r="D81" s="405"/>
      <c r="E81" s="405"/>
      <c r="F81" s="405"/>
      <c r="G81" s="405"/>
      <c r="H81" s="405"/>
      <c r="I81" s="352" t="s">
        <v>37</v>
      </c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4"/>
      <c r="AB81" s="94"/>
      <c r="AC81" s="54"/>
      <c r="AD81" s="55"/>
      <c r="AE81" s="55"/>
      <c r="AF81" s="55"/>
      <c r="AG81" s="55"/>
      <c r="AH81" s="55"/>
      <c r="AI81" s="55"/>
      <c r="AJ81" s="55"/>
      <c r="AK81" s="55"/>
      <c r="AL81" s="55"/>
      <c r="AM81" s="56"/>
    </row>
    <row r="82" spans="2:39" ht="17.25" customHeight="1" thickBot="1">
      <c r="B82" s="406"/>
      <c r="C82" s="407"/>
      <c r="D82" s="407"/>
      <c r="E82" s="407"/>
      <c r="F82" s="407"/>
      <c r="G82" s="407"/>
      <c r="H82" s="407"/>
      <c r="I82" s="136"/>
      <c r="J82" s="136"/>
      <c r="K82" s="136"/>
      <c r="L82" s="136"/>
      <c r="M82" s="136"/>
      <c r="N82" s="136"/>
      <c r="O82" s="136"/>
      <c r="P82" s="136"/>
      <c r="Q82" s="136"/>
      <c r="R82" s="137"/>
      <c r="S82" s="137"/>
      <c r="T82" s="137"/>
      <c r="U82" s="137"/>
      <c r="V82" s="137"/>
      <c r="W82" s="137"/>
      <c r="X82" s="137"/>
      <c r="Y82" s="138" t="s">
        <v>17</v>
      </c>
      <c r="Z82" s="137"/>
      <c r="AA82" s="139"/>
      <c r="AB82" s="177">
        <f>SUM(AB79:AB81)</f>
        <v>0</v>
      </c>
      <c r="AC82" s="57"/>
      <c r="AD82" s="58"/>
      <c r="AE82" s="58"/>
      <c r="AF82" s="58"/>
      <c r="AG82" s="58"/>
      <c r="AH82" s="58"/>
      <c r="AI82" s="58"/>
      <c r="AJ82" s="58"/>
      <c r="AK82" s="58"/>
      <c r="AL82" s="58"/>
      <c r="AM82" s="59"/>
    </row>
    <row r="83" spans="2:39" ht="17.25" customHeight="1">
      <c r="B83" s="402" t="s">
        <v>130</v>
      </c>
      <c r="C83" s="403"/>
      <c r="D83" s="403"/>
      <c r="E83" s="403"/>
      <c r="F83" s="403"/>
      <c r="G83" s="403"/>
      <c r="H83" s="403"/>
      <c r="I83" s="355" t="s">
        <v>129</v>
      </c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57"/>
      <c r="AB83" s="93"/>
      <c r="AC83" s="54"/>
      <c r="AD83" s="132"/>
      <c r="AE83" s="132"/>
      <c r="AF83" s="132"/>
      <c r="AG83" s="132"/>
      <c r="AH83" s="132"/>
      <c r="AI83" s="132"/>
      <c r="AJ83" s="132"/>
      <c r="AK83" s="132"/>
      <c r="AL83" s="132"/>
      <c r="AM83" s="133"/>
    </row>
    <row r="84" spans="2:39" ht="17.25" customHeight="1">
      <c r="B84" s="404"/>
      <c r="C84" s="405"/>
      <c r="D84" s="405"/>
      <c r="E84" s="405"/>
      <c r="F84" s="405"/>
      <c r="G84" s="405"/>
      <c r="H84" s="405"/>
      <c r="I84" s="412" t="s">
        <v>131</v>
      </c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3"/>
      <c r="X84" s="413"/>
      <c r="Y84" s="413"/>
      <c r="Z84" s="413"/>
      <c r="AA84" s="414"/>
      <c r="AB84" s="94"/>
      <c r="AC84" s="54"/>
      <c r="AD84" s="60"/>
      <c r="AE84" s="60"/>
      <c r="AF84" s="60"/>
      <c r="AG84" s="60"/>
      <c r="AH84" s="60"/>
      <c r="AI84" s="60"/>
      <c r="AJ84" s="60"/>
      <c r="AK84" s="60"/>
      <c r="AL84" s="60"/>
      <c r="AM84" s="61"/>
    </row>
    <row r="85" spans="2:39" ht="17.25" customHeight="1">
      <c r="B85" s="404"/>
      <c r="C85" s="405"/>
      <c r="D85" s="405"/>
      <c r="E85" s="405"/>
      <c r="F85" s="405"/>
      <c r="G85" s="405"/>
      <c r="H85" s="405"/>
      <c r="I85" s="352" t="s">
        <v>114</v>
      </c>
      <c r="J85" s="353"/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4"/>
      <c r="AB85" s="94"/>
      <c r="AC85" s="77"/>
      <c r="AD85" s="60"/>
      <c r="AE85" s="60"/>
      <c r="AF85" s="60"/>
      <c r="AG85" s="60"/>
      <c r="AH85" s="60"/>
      <c r="AI85" s="60"/>
      <c r="AJ85" s="60"/>
      <c r="AK85" s="60"/>
      <c r="AL85" s="60"/>
      <c r="AM85" s="61"/>
    </row>
    <row r="86" spans="2:39" ht="17.25" customHeight="1">
      <c r="B86" s="404"/>
      <c r="C86" s="405"/>
      <c r="D86" s="405"/>
      <c r="E86" s="405"/>
      <c r="F86" s="405"/>
      <c r="G86" s="405"/>
      <c r="H86" s="405"/>
      <c r="I86" s="412" t="s">
        <v>132</v>
      </c>
      <c r="J86" s="413"/>
      <c r="K86" s="413"/>
      <c r="L86" s="413"/>
      <c r="M86" s="413"/>
      <c r="N86" s="413"/>
      <c r="O86" s="413"/>
      <c r="P86" s="413"/>
      <c r="Q86" s="413"/>
      <c r="R86" s="413"/>
      <c r="S86" s="413"/>
      <c r="T86" s="413"/>
      <c r="U86" s="413"/>
      <c r="V86" s="413"/>
      <c r="W86" s="413"/>
      <c r="X86" s="413"/>
      <c r="Y86" s="413"/>
      <c r="Z86" s="413"/>
      <c r="AA86" s="414"/>
      <c r="AB86" s="94"/>
      <c r="AC86" s="77"/>
      <c r="AD86" s="60"/>
      <c r="AE86" s="60"/>
      <c r="AF86" s="60"/>
      <c r="AG86" s="60"/>
      <c r="AH86" s="60"/>
      <c r="AI86" s="60"/>
      <c r="AJ86" s="60"/>
      <c r="AK86" s="60"/>
      <c r="AL86" s="60"/>
      <c r="AM86" s="61"/>
    </row>
    <row r="87" spans="2:39" ht="17.25" customHeight="1">
      <c r="B87" s="404"/>
      <c r="C87" s="405"/>
      <c r="D87" s="405"/>
      <c r="E87" s="405"/>
      <c r="F87" s="405"/>
      <c r="G87" s="405"/>
      <c r="H87" s="405"/>
      <c r="I87" s="352" t="s">
        <v>37</v>
      </c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4"/>
      <c r="AB87" s="94"/>
      <c r="AC87" s="54"/>
      <c r="AD87" s="55"/>
      <c r="AE87" s="55"/>
      <c r="AF87" s="55"/>
      <c r="AG87" s="55"/>
      <c r="AH87" s="55"/>
      <c r="AI87" s="55"/>
      <c r="AJ87" s="55"/>
      <c r="AK87" s="55"/>
      <c r="AL87" s="55"/>
      <c r="AM87" s="56"/>
    </row>
    <row r="88" spans="2:39" ht="17.25" customHeight="1" thickBot="1">
      <c r="B88" s="406"/>
      <c r="C88" s="407"/>
      <c r="D88" s="407"/>
      <c r="E88" s="407"/>
      <c r="F88" s="407"/>
      <c r="G88" s="407"/>
      <c r="H88" s="407"/>
      <c r="I88" s="136"/>
      <c r="J88" s="136"/>
      <c r="K88" s="136"/>
      <c r="L88" s="136"/>
      <c r="M88" s="136"/>
      <c r="N88" s="136"/>
      <c r="O88" s="136"/>
      <c r="P88" s="136"/>
      <c r="Q88" s="136"/>
      <c r="R88" s="15"/>
      <c r="S88" s="15"/>
      <c r="T88" s="15"/>
      <c r="U88" s="15"/>
      <c r="V88" s="15"/>
      <c r="W88" s="15"/>
      <c r="X88" s="15"/>
      <c r="Y88" s="90" t="s">
        <v>17</v>
      </c>
      <c r="Z88" s="15"/>
      <c r="AA88" s="85"/>
      <c r="AB88" s="177">
        <f>SUM(AB83:AB87)</f>
        <v>0</v>
      </c>
      <c r="AC88" s="57"/>
      <c r="AD88" s="58"/>
      <c r="AE88" s="58"/>
      <c r="AF88" s="58"/>
      <c r="AG88" s="58"/>
      <c r="AH88" s="58"/>
      <c r="AI88" s="58"/>
      <c r="AJ88" s="58"/>
      <c r="AK88" s="58"/>
      <c r="AL88" s="58"/>
      <c r="AM88" s="59"/>
    </row>
    <row r="89" spans="2:39" ht="17.25" customHeight="1">
      <c r="B89" s="402" t="s">
        <v>133</v>
      </c>
      <c r="C89" s="370"/>
      <c r="D89" s="370"/>
      <c r="E89" s="370"/>
      <c r="F89" s="370"/>
      <c r="G89" s="370"/>
      <c r="H89" s="371"/>
      <c r="I89" s="393" t="s">
        <v>20</v>
      </c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94"/>
      <c r="AA89" s="395"/>
      <c r="AB89" s="93"/>
      <c r="AC89" s="131"/>
      <c r="AD89" s="132"/>
      <c r="AE89" s="132"/>
      <c r="AF89" s="132"/>
      <c r="AG89" s="132"/>
      <c r="AH89" s="132"/>
      <c r="AI89" s="132"/>
      <c r="AJ89" s="132"/>
      <c r="AK89" s="132"/>
      <c r="AL89" s="132"/>
      <c r="AM89" s="133"/>
    </row>
    <row r="90" spans="2:39" ht="17.25" customHeight="1">
      <c r="B90" s="372"/>
      <c r="C90" s="373"/>
      <c r="D90" s="373"/>
      <c r="E90" s="373"/>
      <c r="F90" s="373"/>
      <c r="G90" s="373"/>
      <c r="H90" s="374"/>
      <c r="I90" s="349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  <c r="AA90" s="351"/>
      <c r="AB90" s="98"/>
      <c r="AC90" s="54"/>
      <c r="AD90" s="55"/>
      <c r="AE90" s="55"/>
      <c r="AF90" s="55"/>
      <c r="AG90" s="55"/>
      <c r="AH90" s="55"/>
      <c r="AI90" s="55"/>
      <c r="AJ90" s="55"/>
      <c r="AK90" s="55"/>
      <c r="AL90" s="55"/>
      <c r="AM90" s="56"/>
    </row>
    <row r="91" spans="2:39" ht="17.25" customHeight="1" thickBot="1">
      <c r="B91" s="415"/>
      <c r="C91" s="416"/>
      <c r="D91" s="416"/>
      <c r="E91" s="416"/>
      <c r="F91" s="416"/>
      <c r="G91" s="416"/>
      <c r="H91" s="416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90" t="s">
        <v>17</v>
      </c>
      <c r="Z91" s="15"/>
      <c r="AA91" s="85"/>
      <c r="AB91" s="177">
        <f>AB89+AB90</f>
        <v>0</v>
      </c>
      <c r="AC91" s="57"/>
      <c r="AD91" s="134"/>
      <c r="AE91" s="135"/>
      <c r="AF91" s="58"/>
      <c r="AG91" s="58"/>
      <c r="AH91" s="58"/>
      <c r="AI91" s="58"/>
      <c r="AJ91" s="58"/>
      <c r="AK91" s="58"/>
      <c r="AL91" s="58"/>
      <c r="AM91" s="59"/>
    </row>
    <row r="92" spans="2:39" ht="17.25" customHeight="1">
      <c r="B92" s="369" t="s">
        <v>0</v>
      </c>
      <c r="C92" s="370"/>
      <c r="D92" s="370"/>
      <c r="E92" s="370"/>
      <c r="F92" s="370"/>
      <c r="G92" s="370"/>
      <c r="H92" s="371"/>
      <c r="I92" s="112" t="s">
        <v>23</v>
      </c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4"/>
      <c r="AB92" s="93"/>
      <c r="AC92" s="131"/>
      <c r="AD92" s="132"/>
      <c r="AE92" s="132"/>
      <c r="AF92" s="132"/>
      <c r="AG92" s="132"/>
      <c r="AH92" s="132"/>
      <c r="AI92" s="132"/>
      <c r="AJ92" s="132"/>
      <c r="AK92" s="132"/>
      <c r="AL92" s="132"/>
      <c r="AM92" s="133"/>
    </row>
    <row r="93" spans="2:39" ht="17.25" customHeight="1">
      <c r="B93" s="372"/>
      <c r="C93" s="373"/>
      <c r="D93" s="373"/>
      <c r="E93" s="373"/>
      <c r="F93" s="373"/>
      <c r="G93" s="373"/>
      <c r="H93" s="374"/>
      <c r="I93" s="349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351"/>
      <c r="AB93" s="94"/>
      <c r="AC93" s="54"/>
      <c r="AD93" s="55"/>
      <c r="AE93" s="55"/>
      <c r="AF93" s="55"/>
      <c r="AG93" s="55"/>
      <c r="AH93" s="55"/>
      <c r="AI93" s="55"/>
      <c r="AJ93" s="55"/>
      <c r="AK93" s="55"/>
      <c r="AL93" s="55"/>
      <c r="AM93" s="56"/>
    </row>
    <row r="94" spans="2:39" ht="17.25" customHeight="1">
      <c r="B94" s="372"/>
      <c r="C94" s="373"/>
      <c r="D94" s="373"/>
      <c r="E94" s="373"/>
      <c r="F94" s="373"/>
      <c r="G94" s="373"/>
      <c r="H94" s="374"/>
      <c r="I94" s="349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51"/>
      <c r="AB94" s="98"/>
      <c r="AC94" s="54"/>
      <c r="AD94" s="55"/>
      <c r="AE94" s="55"/>
      <c r="AF94" s="55"/>
      <c r="AG94" s="55"/>
      <c r="AH94" s="55"/>
      <c r="AI94" s="55"/>
      <c r="AJ94" s="55"/>
      <c r="AK94" s="55"/>
      <c r="AL94" s="55"/>
      <c r="AM94" s="56"/>
    </row>
    <row r="95" spans="2:39" ht="17.25" customHeight="1" thickBot="1">
      <c r="B95" s="415"/>
      <c r="C95" s="416"/>
      <c r="D95" s="416"/>
      <c r="E95" s="416"/>
      <c r="F95" s="416"/>
      <c r="G95" s="416"/>
      <c r="H95" s="41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53" t="s">
        <v>17</v>
      </c>
      <c r="Z95" s="15"/>
      <c r="AA95" s="85"/>
      <c r="AB95" s="177">
        <f>SUM(AB92:AB94)</f>
        <v>0</v>
      </c>
      <c r="AC95" s="57"/>
      <c r="AD95" s="58"/>
      <c r="AE95" s="58"/>
      <c r="AF95" s="58"/>
      <c r="AG95" s="58"/>
      <c r="AH95" s="58"/>
      <c r="AI95" s="58"/>
      <c r="AJ95" s="58"/>
      <c r="AK95" s="58"/>
      <c r="AL95" s="58"/>
      <c r="AM95" s="59"/>
    </row>
    <row r="96" spans="2:39" ht="17.25" customHeight="1" thickBot="1">
      <c r="B96" s="19"/>
      <c r="C96" s="19"/>
      <c r="D96" s="19"/>
      <c r="E96" s="19"/>
      <c r="F96" s="19"/>
      <c r="G96" s="19"/>
      <c r="H96" s="19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419" t="s">
        <v>3</v>
      </c>
      <c r="Z96" s="420"/>
      <c r="AA96" s="421"/>
      <c r="AB96" s="99">
        <f>SUM(AB58,AB78,AB82,AB88,AB91,AB95)</f>
        <v>0</v>
      </c>
      <c r="AC96" s="417"/>
      <c r="AD96" s="418"/>
      <c r="AE96" s="418"/>
      <c r="AF96" s="418"/>
      <c r="AG96" s="418"/>
      <c r="AH96" s="418"/>
      <c r="AI96" s="418"/>
      <c r="AJ96" s="418"/>
      <c r="AK96" s="418"/>
      <c r="AL96" s="418"/>
      <c r="AM96" s="418"/>
    </row>
    <row r="97" spans="2:38" ht="17.25" customHeight="1">
      <c r="B97" s="8"/>
      <c r="C97" s="8"/>
      <c r="D97" s="8"/>
      <c r="E97" s="8"/>
      <c r="F97" s="8"/>
      <c r="G97" s="8"/>
      <c r="H97" s="8"/>
      <c r="I97" s="8"/>
      <c r="J97" s="9"/>
      <c r="K97" s="9"/>
      <c r="L97" s="8"/>
      <c r="M97" s="8"/>
      <c r="N97" s="8"/>
      <c r="O97" s="8"/>
      <c r="P97" s="8"/>
      <c r="Q97" s="8"/>
      <c r="R97" s="8"/>
      <c r="S97" s="10"/>
      <c r="T97" s="8"/>
      <c r="U97" s="8"/>
      <c r="V97" s="10"/>
      <c r="W97" s="8"/>
      <c r="X97" s="8"/>
      <c r="Y97" s="8"/>
      <c r="Z97" s="8"/>
      <c r="AA97" s="86"/>
      <c r="AB97" s="74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2:38" ht="17.25" customHeight="1">
      <c r="B98" s="8"/>
      <c r="C98" s="8"/>
      <c r="D98" s="8"/>
      <c r="E98" s="8"/>
      <c r="F98" s="8"/>
      <c r="G98" s="8"/>
      <c r="H98" s="8"/>
      <c r="I98" s="8"/>
      <c r="J98" s="9"/>
      <c r="K98" s="9"/>
      <c r="L98" s="8"/>
      <c r="M98" s="8"/>
      <c r="N98" s="8"/>
      <c r="O98" s="8"/>
      <c r="P98" s="8"/>
      <c r="Q98" s="8"/>
      <c r="R98" s="8"/>
      <c r="S98" s="10"/>
      <c r="T98" s="8"/>
      <c r="U98" s="8"/>
      <c r="V98" s="10"/>
      <c r="W98" s="8"/>
      <c r="X98" s="8"/>
      <c r="Y98" s="8"/>
      <c r="Z98" s="8"/>
      <c r="AA98" s="86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2:38" ht="17.25" customHeight="1">
      <c r="B99" s="8"/>
      <c r="C99" s="8"/>
      <c r="D99" s="8"/>
      <c r="E99" s="8"/>
      <c r="F99" s="8"/>
      <c r="G99" s="8"/>
      <c r="H99" s="8"/>
      <c r="I99" s="8"/>
      <c r="J99" s="9"/>
      <c r="K99" s="9"/>
      <c r="L99" s="8"/>
      <c r="M99" s="8"/>
      <c r="N99" s="8"/>
      <c r="O99" s="8"/>
      <c r="P99" s="8"/>
      <c r="Q99" s="8"/>
      <c r="R99" s="8"/>
      <c r="S99" s="10"/>
      <c r="T99" s="8"/>
      <c r="U99" s="8"/>
      <c r="V99" s="10"/>
      <c r="W99" s="8"/>
      <c r="X99" s="8"/>
      <c r="Y99" s="8"/>
      <c r="Z99" s="8"/>
      <c r="AA99" s="86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</sheetData>
  <customSheetViews>
    <customSheetView guid="{038BC373-E403-4DC8-8698-A5A62BF915C1}" scale="70" showPageBreaks="1" printArea="1" view="pageBreakPreview" showRuler="0" topLeftCell="B2">
      <selection activeCell="B6" sqref="B6:AB8"/>
      <rowBreaks count="1" manualBreakCount="1">
        <brk id="103" max="54" man="1"/>
      </rowBreaks>
      <pageMargins left="0.75" right="0.75" top="1" bottom="1" header="0.51200000000000001" footer="0.51200000000000001"/>
      <pageSetup paperSize="9" scale="41" fitToHeight="3" orientation="portrait" r:id="rId1"/>
      <headerFooter alignWithMargins="0"/>
    </customSheetView>
  </customSheetViews>
  <mergeCells count="51">
    <mergeCell ref="AC96:AM96"/>
    <mergeCell ref="Y96:AA96"/>
    <mergeCell ref="I90:AA90"/>
    <mergeCell ref="I94:AA94"/>
    <mergeCell ref="I93:AA93"/>
    <mergeCell ref="B92:H95"/>
    <mergeCell ref="R63:AA63"/>
    <mergeCell ref="R76:AA76"/>
    <mergeCell ref="R72:AA72"/>
    <mergeCell ref="R69:AA69"/>
    <mergeCell ref="R75:AA75"/>
    <mergeCell ref="R68:AA68"/>
    <mergeCell ref="B89:H91"/>
    <mergeCell ref="I89:AA89"/>
    <mergeCell ref="B83:H88"/>
    <mergeCell ref="I86:AA86"/>
    <mergeCell ref="I85:AA85"/>
    <mergeCell ref="I84:AA84"/>
    <mergeCell ref="R74:AA74"/>
    <mergeCell ref="I79:AA79"/>
    <mergeCell ref="R73:AA73"/>
    <mergeCell ref="AC3:AM4"/>
    <mergeCell ref="AB3:AB4"/>
    <mergeCell ref="R62:AA62"/>
    <mergeCell ref="R61:AA61"/>
    <mergeCell ref="B79:H82"/>
    <mergeCell ref="AD51:AE51"/>
    <mergeCell ref="AD52:AE52"/>
    <mergeCell ref="AF51:AG51"/>
    <mergeCell ref="AF52:AG52"/>
    <mergeCell ref="AH51:AI51"/>
    <mergeCell ref="AH52:AI52"/>
    <mergeCell ref="AJ51:AK51"/>
    <mergeCell ref="AJ52:AK52"/>
    <mergeCell ref="I69:Q74"/>
    <mergeCell ref="R65:AA65"/>
    <mergeCell ref="I80:AA80"/>
    <mergeCell ref="R77:AA77"/>
    <mergeCell ref="I81:AA81"/>
    <mergeCell ref="I83:AA83"/>
    <mergeCell ref="I87:AA87"/>
    <mergeCell ref="B1:K2"/>
    <mergeCell ref="B3:AA4"/>
    <mergeCell ref="B5:E58"/>
    <mergeCell ref="R60:AA60"/>
    <mergeCell ref="B59:H78"/>
    <mergeCell ref="I75:Q77"/>
    <mergeCell ref="I63:Q68"/>
    <mergeCell ref="I59:Q62"/>
    <mergeCell ref="R59:AA59"/>
    <mergeCell ref="R67:AA67"/>
  </mergeCells>
  <phoneticPr fontId="5"/>
  <pageMargins left="0.59055118110236227" right="0.15748031496062992" top="0.55118110236220474" bottom="0.51181102362204722" header="0.51181102362204722" footer="0.51181102362204722"/>
  <pageSetup paperSize="9" scale="41" fitToHeight="3" orientation="portrait" r:id="rId2"/>
  <headerFooter alignWithMargins="0">
    <oddFooter>&amp;L（株）羽野製作所&amp;R原紙番号：HR209-C101
（改訂：2016.04.13）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開発原価計算書</vt:lpstr>
      <vt:lpstr>積算表</vt:lpstr>
      <vt:lpstr>開発原価計算書!Print_Area</vt:lpstr>
      <vt:lpstr>積算表!Print_Area</vt:lpstr>
      <vt:lpstr>西暦</vt:lpstr>
      <vt:lpstr>都道府県</vt:lpstr>
    </vt:vector>
  </TitlesOfParts>
  <Company>Career Concierge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kashimoto</dc:creator>
  <cp:lastModifiedBy>kaihatsu</cp:lastModifiedBy>
  <cp:lastPrinted>2017-07-07T05:27:37Z</cp:lastPrinted>
  <dcterms:created xsi:type="dcterms:W3CDTF">2007-04-09T06:17:17Z</dcterms:created>
  <dcterms:modified xsi:type="dcterms:W3CDTF">2017-10-10T23:39:13Z</dcterms:modified>
</cp:coreProperties>
</file>