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ing" sheetId="1" r:id="rId4"/>
    <sheet state="visible" name="Cronograma" sheetId="2" r:id="rId5"/>
    <sheet state="visible" name="Estado del Proyecto" sheetId="3" r:id="rId6"/>
    <sheet state="visible" name="Semanas de Trabajo" sheetId="4" r:id="rId7"/>
  </sheets>
  <definedNames/>
  <calcPr/>
  <extLst>
    <ext uri="GoogleSheetsCustomDataVersion2">
      <go:sheetsCustomData xmlns:go="http://customooxmlschemas.google.com/" r:id="rId8" roundtripDataChecksum="vXMcyXAHUqPu1Pm5UNVcq1vCggCcqJ1NqDVh1qGorjA="/>
    </ext>
  </extLst>
</workbook>
</file>

<file path=xl/sharedStrings.xml><?xml version="1.0" encoding="utf-8"?>
<sst xmlns="http://schemas.openxmlformats.org/spreadsheetml/2006/main" count="565" uniqueCount="147">
  <si>
    <t>Artefacto</t>
  </si>
  <si>
    <t>Tarea</t>
  </si>
  <si>
    <t>Responsable</t>
  </si>
  <si>
    <t>Evidencia</t>
  </si>
  <si>
    <t>Fecha de Inicio</t>
  </si>
  <si>
    <t>Fecha de Termino</t>
  </si>
  <si>
    <t>Dias Trabajados</t>
  </si>
  <si>
    <t>HH</t>
  </si>
  <si>
    <t>Estado</t>
  </si>
  <si>
    <t>Reasignado/Comentarios</t>
  </si>
  <si>
    <t>Fase de Planificacion - Fase 1</t>
  </si>
  <si>
    <t>Documento Autoevaluacion de Competencias Fase 1</t>
  </si>
  <si>
    <t>RC - CA - AM</t>
  </si>
  <si>
    <t>Enlace</t>
  </si>
  <si>
    <t>Completado</t>
  </si>
  <si>
    <t>Documento Diario de Reflexion Fase 1</t>
  </si>
  <si>
    <t>Integrante</t>
  </si>
  <si>
    <t>Abreviatura</t>
  </si>
  <si>
    <t>Documento Autoevaluacion Fase 1</t>
  </si>
  <si>
    <t>Rodrigo Cancino</t>
  </si>
  <si>
    <t>RC</t>
  </si>
  <si>
    <t>Toma de Requerimientos</t>
  </si>
  <si>
    <t>Angel Meza</t>
  </si>
  <si>
    <t>AM</t>
  </si>
  <si>
    <t>Vision del Proyecto</t>
  </si>
  <si>
    <t>Chistopher Acevedo</t>
  </si>
  <si>
    <t>CA</t>
  </si>
  <si>
    <t>Epicas</t>
  </si>
  <si>
    <t>Historias de Usuario</t>
  </si>
  <si>
    <t>Product Backlog</t>
  </si>
  <si>
    <t>Modelo 4 + 1</t>
  </si>
  <si>
    <t>Sprint Planing</t>
  </si>
  <si>
    <t>Mockups Preliminares del Proyecto</t>
  </si>
  <si>
    <t>CA - AM</t>
  </si>
  <si>
    <t>Capacitacion de las Tecnologias a Utilizar</t>
  </si>
  <si>
    <t>Estado Artefacto</t>
  </si>
  <si>
    <t>HH X Artefacto</t>
  </si>
  <si>
    <t>Estructura de la Base de Datos</t>
  </si>
  <si>
    <t>Documento APT Formativa Fase 1</t>
  </si>
  <si>
    <t>En Desarrollo</t>
  </si>
  <si>
    <t>Documento Definicion de Proyecto APT Fase 1</t>
  </si>
  <si>
    <t>En Espera</t>
  </si>
  <si>
    <t>Fase de Desarrollo - Fase 2</t>
  </si>
  <si>
    <t>Total</t>
  </si>
  <si>
    <t>Sprint 1</t>
  </si>
  <si>
    <t>Modelamiento Base de Datos</t>
  </si>
  <si>
    <t>RC - AM</t>
  </si>
  <si>
    <t>Desarrollo Vista del Login</t>
  </si>
  <si>
    <t>RC - CA</t>
  </si>
  <si>
    <t>Conexion con API de Google</t>
  </si>
  <si>
    <t>Se suman 4 dias mas de trabajo para esta actividad</t>
  </si>
  <si>
    <t>Implementar Logica de Sesion</t>
  </si>
  <si>
    <t>Se cambia los responsables y fecha de inicio en 4 dias despues</t>
  </si>
  <si>
    <t>Desarrollo Vista de SuperAdmin</t>
  </si>
  <si>
    <t>Revision/Correccion al Planing y Trello</t>
  </si>
  <si>
    <t>Implementar Logica de Ingresar Usuario de A.E.</t>
  </si>
  <si>
    <t>Pruebas de Seguridad Sprint 1</t>
  </si>
  <si>
    <t>Prueba de la Funcionalidad Sprint 1</t>
  </si>
  <si>
    <t>Retrospective del Sprint 1</t>
  </si>
  <si>
    <t>Sprint 2</t>
  </si>
  <si>
    <t>Desarrollo Vista de A.E.</t>
  </si>
  <si>
    <t>Se suman 2 dias mas de trabajo para esta actividad</t>
  </si>
  <si>
    <t>A.E. - Desarrollo Funcionalidad Añadir Concejero</t>
  </si>
  <si>
    <t>A.E. - Desarrollo Funcionalidad Creacion de Votacion</t>
  </si>
  <si>
    <t>A.E. - Desarrollo Finalizacion de Votacion</t>
  </si>
  <si>
    <t>Actividad se da por terminada 2 dias antes de la fecha de termino</t>
  </si>
  <si>
    <t>A.E. - Implementar Logica de Notificacion por Correo</t>
  </si>
  <si>
    <t>Christopher Acevedo</t>
  </si>
  <si>
    <t>A.E. - Desarrollo del Historial de Votaciones</t>
  </si>
  <si>
    <t>Se adelanta la fecha de inicio de la actividad en 2 dias antes</t>
  </si>
  <si>
    <t>Documento Diario de Reflexion Fase 2</t>
  </si>
  <si>
    <t>Documento Desarrollo de Proyecto APT Fase 2</t>
  </si>
  <si>
    <t>Revision/Correccion Funcion Notificar por Correo</t>
  </si>
  <si>
    <t>Nueva Actividad</t>
  </si>
  <si>
    <t>Pruebas de Seguridad Sprint 2</t>
  </si>
  <si>
    <t>Se cambia fecha de finalizacion del 23/10 al 25/10</t>
  </si>
  <si>
    <t>Prueba de Funcionalidad Sprint 2</t>
  </si>
  <si>
    <t>Retrospective del Sprint 2</t>
  </si>
  <si>
    <t>Se cambia fecha de inicio del 23/10 al 25/10</t>
  </si>
  <si>
    <t>Sprint 3</t>
  </si>
  <si>
    <t>Review Sprint 3</t>
  </si>
  <si>
    <t>Desarrollo Vista de Consejeros</t>
  </si>
  <si>
    <t>Desarrollo Documentacion del Proyecto</t>
  </si>
  <si>
    <t>Consejero - Desarrollo Funcionalidad Participar en Votacion</t>
  </si>
  <si>
    <t>Etapa del proyecto</t>
  </si>
  <si>
    <t>% HH del Proyecto al Terminar</t>
  </si>
  <si>
    <t xml:space="preserve">% HH de la Etapa </t>
  </si>
  <si>
    <t>A.E - Carga de Votos en Tabla de Analisis</t>
  </si>
  <si>
    <t>Fase 1</t>
  </si>
  <si>
    <t>Consejero - Desarrollo Notificacion de Resultados</t>
  </si>
  <si>
    <t>Pruebas de Seguridad Sprint 3</t>
  </si>
  <si>
    <t>Prueba de Funcionalidad Sprint 3</t>
  </si>
  <si>
    <t>Documentación Final de Desarrollo</t>
  </si>
  <si>
    <t>Fase 2</t>
  </si>
  <si>
    <t>Documento Informe Final de Proyecto APT Fase 2</t>
  </si>
  <si>
    <t>Sprint 4</t>
  </si>
  <si>
    <t>Ajuste de Ultimos Detalles</t>
  </si>
  <si>
    <t>Fase 3</t>
  </si>
  <si>
    <t>Retrospective del Sprint 3</t>
  </si>
  <si>
    <t>Fase Final - Fase 3</t>
  </si>
  <si>
    <t>Review Sprint 4</t>
  </si>
  <si>
    <t>Pruebas del Portal / Ultimas Modificaciones</t>
  </si>
  <si>
    <t>En desarrollo</t>
  </si>
  <si>
    <t>Documentacion Final del Proyecto</t>
  </si>
  <si>
    <t>En espera</t>
  </si>
  <si>
    <t>Documento Diario de Reflexion Fase 3</t>
  </si>
  <si>
    <t>Finalizacion/Presentacion del Proyecto</t>
  </si>
  <si>
    <t>Datos de la Actividad</t>
  </si>
  <si>
    <t>Semanas de Trabajo</t>
  </si>
  <si>
    <t>Fecha Inicio</t>
  </si>
  <si>
    <t>Fecha Termino</t>
  </si>
  <si>
    <t>L</t>
  </si>
  <si>
    <t>M</t>
  </si>
  <si>
    <t>J</t>
  </si>
  <si>
    <t>V</t>
  </si>
  <si>
    <t>S</t>
  </si>
  <si>
    <t>D</t>
  </si>
  <si>
    <t>Prueba de Seguridad Sprint 1</t>
  </si>
  <si>
    <t>Prueba de Seguridad Sprint 2</t>
  </si>
  <si>
    <t>Prueba de Seguridad Sprint 3</t>
  </si>
  <si>
    <t>Estado Total del Proyecto - Rodrigo Cancino</t>
  </si>
  <si>
    <t>Estado de la Fase 1</t>
  </si>
  <si>
    <t>Estado total del Proyecto x Total de HH del Equipo</t>
  </si>
  <si>
    <t>Estado Total del Proyecto - Angel Meza</t>
  </si>
  <si>
    <t>Estado de la Fase 2</t>
  </si>
  <si>
    <t>Estado Total del Proyecto - Chistopher Acevedo</t>
  </si>
  <si>
    <t>Estado de la Fase 3</t>
  </si>
  <si>
    <t>Semanas</t>
  </si>
  <si>
    <t>Fechas</t>
  </si>
  <si>
    <r>
      <rPr>
        <rFont val="Calibri"/>
        <color theme="1"/>
        <sz val="14.0"/>
      </rPr>
      <t xml:space="preserve">12-08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18-08</t>
    </r>
  </si>
  <si>
    <r>
      <rPr>
        <rFont val="Calibri"/>
        <color theme="1"/>
        <sz val="14.0"/>
      </rPr>
      <t xml:space="preserve">19-08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25-08</t>
    </r>
  </si>
  <si>
    <r>
      <rPr>
        <rFont val="Calibri"/>
        <color theme="1"/>
        <sz val="14.0"/>
      </rPr>
      <t xml:space="preserve">26-08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01-09</t>
    </r>
  </si>
  <si>
    <r>
      <rPr>
        <rFont val="Calibri"/>
        <color theme="1"/>
        <sz val="14.0"/>
      </rPr>
      <t xml:space="preserve">02-09 </t>
    </r>
    <r>
      <rPr>
        <rFont val="Calibri"/>
        <color rgb="FFFF0000"/>
        <sz val="14.0"/>
      </rPr>
      <t xml:space="preserve">al </t>
    </r>
    <r>
      <rPr>
        <rFont val="Calibri"/>
        <color theme="1"/>
        <sz val="14.0"/>
      </rPr>
      <t>08-09</t>
    </r>
  </si>
  <si>
    <r>
      <rPr>
        <rFont val="Calibri"/>
        <color theme="1"/>
        <sz val="14.0"/>
      </rPr>
      <t xml:space="preserve">09-09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15-09</t>
    </r>
  </si>
  <si>
    <r>
      <rPr>
        <rFont val="Calibri"/>
        <color theme="1"/>
        <sz val="14.0"/>
      </rPr>
      <t xml:space="preserve">16-09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22-09</t>
    </r>
  </si>
  <si>
    <r>
      <rPr>
        <rFont val="Calibri"/>
        <color theme="1"/>
        <sz val="14.0"/>
      </rPr>
      <t xml:space="preserve">23-09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29-09 </t>
    </r>
  </si>
  <si>
    <r>
      <rPr>
        <rFont val="Calibri"/>
        <color theme="1"/>
        <sz val="14.0"/>
      </rPr>
      <t xml:space="preserve">30-09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06-10</t>
    </r>
  </si>
  <si>
    <r>
      <rPr>
        <rFont val="Calibri"/>
        <color theme="1"/>
        <sz val="14.0"/>
      </rPr>
      <t xml:space="preserve">07-10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13-10</t>
    </r>
  </si>
  <si>
    <r>
      <rPr>
        <rFont val="Calibri"/>
        <color theme="1"/>
        <sz val="14.0"/>
      </rPr>
      <t xml:space="preserve">14-10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20-10</t>
    </r>
  </si>
  <si>
    <r>
      <rPr>
        <rFont val="Calibri"/>
        <color theme="1"/>
        <sz val="14.0"/>
      </rPr>
      <t xml:space="preserve">21-10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27-10</t>
    </r>
  </si>
  <si>
    <r>
      <rPr>
        <rFont val="Calibri"/>
        <color theme="1"/>
        <sz val="14.0"/>
      </rPr>
      <t xml:space="preserve">28-10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03-11</t>
    </r>
  </si>
  <si>
    <r>
      <rPr>
        <rFont val="Calibri"/>
        <color theme="1"/>
        <sz val="14.0"/>
      </rPr>
      <t xml:space="preserve">04-11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10-11</t>
    </r>
  </si>
  <si>
    <r>
      <rPr>
        <rFont val="Calibri"/>
        <color theme="1"/>
        <sz val="14.0"/>
      </rPr>
      <t xml:space="preserve">11-11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17-11</t>
    </r>
  </si>
  <si>
    <r>
      <rPr>
        <rFont val="Calibri"/>
        <color theme="1"/>
        <sz val="14.0"/>
      </rPr>
      <t xml:space="preserve">18-11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24-11</t>
    </r>
  </si>
  <si>
    <r>
      <rPr>
        <rFont val="Calibri"/>
        <color theme="1"/>
        <sz val="14.0"/>
      </rPr>
      <t xml:space="preserve">25-11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01-12</t>
    </r>
  </si>
  <si>
    <r>
      <rPr>
        <rFont val="Calibri"/>
        <color theme="1"/>
        <sz val="14.0"/>
      </rPr>
      <t xml:space="preserve">02-12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08-12</t>
    </r>
  </si>
  <si>
    <r>
      <rPr>
        <rFont val="Calibri"/>
        <color theme="1"/>
        <sz val="14.0"/>
      </rPr>
      <t xml:space="preserve">09-12 </t>
    </r>
    <r>
      <rPr>
        <rFont val="Calibri"/>
        <color rgb="FFFF0000"/>
        <sz val="14.0"/>
      </rPr>
      <t xml:space="preserve">al </t>
    </r>
    <r>
      <rPr>
        <rFont val="Calibri"/>
        <color theme="1"/>
        <sz val="14.0"/>
      </rPr>
      <t>15-12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</si>
</sst>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mm/dd/yy"/>
    <numFmt numFmtId="166" formatCode="0.0"/>
    <numFmt numFmtId="167" formatCode="dd-mm"/>
    <numFmt numFmtId="168" formatCode="d-m"/>
  </numFmts>
  <fonts count="16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theme="0"/>
      <name val="Calibri"/>
    </font>
    <font>
      <sz val="11.0"/>
      <color rgb="FFFFFFFF"/>
      <name val="Calibri"/>
    </font>
    <font>
      <sz val="10.0"/>
      <color theme="1"/>
      <name val="Century Gothic"/>
    </font>
    <font>
      <u/>
      <sz val="11.0"/>
      <color rgb="FF0000FF"/>
      <name val="Calibri"/>
    </font>
    <font>
      <sz val="12.0"/>
      <color theme="1"/>
      <name val="Century Gothic"/>
    </font>
    <font>
      <u/>
      <sz val="11.0"/>
      <color rgb="FF0563C1"/>
      <name val="Calibri"/>
    </font>
    <font>
      <sz val="11.0"/>
      <color theme="0"/>
      <name val="Century Gothic"/>
    </font>
    <font>
      <sz val="11.0"/>
      <color theme="1"/>
      <name val="Century Gothic"/>
    </font>
    <font>
      <color theme="1"/>
      <name val="Calibri"/>
      <scheme val="minor"/>
    </font>
    <font>
      <b/>
      <sz val="16.0"/>
      <color theme="1"/>
      <name val="Calibri"/>
      <scheme val="minor"/>
    </font>
    <font>
      <sz val="18.0"/>
      <color theme="0"/>
      <name val="Calibri"/>
    </font>
    <font>
      <sz val="16.0"/>
      <color theme="1"/>
      <name val="Calibri"/>
    </font>
    <font>
      <sz val="14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38761D"/>
        <bgColor rgb="FF38761D"/>
      </patternFill>
    </fill>
  </fills>
  <borders count="65">
    <border/>
    <border>
      <left/>
      <top/>
    </border>
    <border>
      <top/>
    </border>
    <border>
      <right style="medium">
        <color rgb="FF000000"/>
      </right>
      <top/>
    </border>
    <border>
      <left/>
    </border>
    <border>
      <right style="medium">
        <color rgb="FF000000"/>
      </right>
    </border>
    <border>
      <left/>
      <bottom/>
    </border>
    <border>
      <bottom/>
    </border>
    <border>
      <right style="medium">
        <color rgb="FF000000"/>
      </right>
      <bottom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/>
      <bottom/>
    </border>
    <border>
      <left/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top style="thin">
        <color rgb="FF000000"/>
      </top>
      <bottom/>
    </border>
    <border>
      <left style="thin">
        <color rgb="FF000000"/>
      </left>
      <top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</border>
    <border>
      <left/>
      <bottom style="thin">
        <color rgb="FF000000"/>
      </bottom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medium">
        <color rgb="FF000000"/>
      </left>
      <right/>
    </border>
    <border>
      <left/>
      <right style="medium">
        <color rgb="FF000000"/>
      </right>
    </border>
    <border>
      <left style="medium">
        <color rgb="FF000000"/>
      </left>
      <right/>
      <bottom/>
    </border>
    <border>
      <left/>
      <right style="medium">
        <color rgb="FF000000"/>
      </right>
      <bottom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horizontal="center" shrinkToFit="0" vertical="center" wrapText="1"/>
    </xf>
    <xf borderId="10" fillId="3" fontId="3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vertical="center"/>
    </xf>
    <xf borderId="11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0" fillId="3" fontId="3" numFmtId="164" xfId="0" applyAlignment="1" applyBorder="1" applyFont="1" applyNumberFormat="1">
      <alignment horizontal="center" vertical="center"/>
    </xf>
    <xf borderId="10" fillId="3" fontId="4" numFmtId="164" xfId="0" applyAlignment="1" applyBorder="1" applyFont="1" applyNumberFormat="1">
      <alignment horizontal="center" readingOrder="0" vertic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10" fillId="0" fontId="1" numFmtId="165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readingOrder="0" vertical="center"/>
    </xf>
    <xf borderId="10" fillId="0" fontId="1" numFmtId="164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0" fillId="4" fontId="1" numFmtId="0" xfId="0" applyAlignment="1" applyBorder="1" applyFill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5" fillId="0" fontId="2" numFmtId="0" xfId="0" applyBorder="1" applyFont="1"/>
    <xf borderId="16" fillId="2" fontId="1" numFmtId="0" xfId="0" applyAlignment="1" applyBorder="1" applyFont="1">
      <alignment horizontal="center"/>
    </xf>
    <xf borderId="17" fillId="3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center"/>
    </xf>
    <xf borderId="21" fillId="0" fontId="2" numFmtId="0" xfId="0" applyBorder="1" applyFont="1"/>
    <xf borderId="17" fillId="0" fontId="1" numFmtId="0" xfId="0" applyAlignment="1" applyBorder="1" applyFont="1">
      <alignment horizontal="center" vertical="center"/>
    </xf>
    <xf borderId="22" fillId="0" fontId="2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23" fillId="0" fontId="2" numFmtId="0" xfId="0" applyBorder="1" applyFont="1"/>
    <xf borderId="17" fillId="0" fontId="1" numFmtId="0" xfId="0" applyAlignment="1" applyBorder="1" applyFont="1">
      <alignment horizontal="center" readingOrder="0" vertical="center"/>
    </xf>
    <xf borderId="24" fillId="0" fontId="2" numFmtId="0" xfId="0" applyBorder="1" applyFont="1"/>
    <xf borderId="25" fillId="2" fontId="1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0" fontId="0" numFmtId="0" xfId="0" applyFont="1"/>
    <xf borderId="12" fillId="5" fontId="1" numFmtId="0" xfId="0" applyAlignment="1" applyBorder="1" applyFill="1" applyFont="1">
      <alignment horizontal="center" shrinkToFit="0" vertical="center" wrapText="1"/>
    </xf>
    <xf borderId="16" fillId="5" fontId="1" numFmtId="0" xfId="0" applyAlignment="1" applyBorder="1" applyFont="1">
      <alignment horizontal="center" shrinkToFit="0" vertical="center" wrapText="1"/>
    </xf>
    <xf borderId="29" fillId="3" fontId="4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20" fillId="5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34" fillId="0" fontId="2" numFmtId="0" xfId="0" applyBorder="1" applyFont="1"/>
    <xf borderId="17" fillId="0" fontId="1" numFmtId="0" xfId="0" applyAlignment="1" applyBorder="1" applyFont="1">
      <alignment horizontal="center" shrinkToFit="0" vertical="center" wrapText="1"/>
    </xf>
    <xf borderId="10" fillId="3" fontId="1" numFmtId="165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readingOrder="0" shrinkToFit="0" vertical="center" wrapText="1"/>
    </xf>
    <xf borderId="10" fillId="6" fontId="3" numFmtId="0" xfId="0" applyAlignment="1" applyBorder="1" applyFill="1" applyFont="1">
      <alignment horizontal="center" shrinkToFit="0" vertical="center" wrapText="1"/>
    </xf>
    <xf borderId="10" fillId="6" fontId="1" numFmtId="165" xfId="0" applyAlignment="1" applyBorder="1" applyFont="1" applyNumberFormat="1">
      <alignment horizontal="center" vertical="center"/>
    </xf>
    <xf borderId="10" fillId="6" fontId="4" numFmtId="164" xfId="0" applyAlignment="1" applyBorder="1" applyFont="1" applyNumberFormat="1">
      <alignment horizontal="center" readingOrder="0" vertical="center"/>
    </xf>
    <xf borderId="10" fillId="6" fontId="4" numFmtId="0" xfId="0" applyAlignment="1" applyBorder="1" applyFont="1">
      <alignment horizontal="center" readingOrder="0" vertical="center"/>
    </xf>
    <xf borderId="10" fillId="6" fontId="1" numFmtId="0" xfId="0" applyAlignment="1" applyBorder="1" applyFont="1">
      <alignment horizontal="center" vertical="center"/>
    </xf>
    <xf borderId="35" fillId="5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vertical="center"/>
    </xf>
    <xf borderId="29" fillId="3" fontId="4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35" fillId="2" fontId="1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horizontal="center" readingOrder="0" vertical="center"/>
    </xf>
    <xf borderId="21" fillId="5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7" fillId="0" fontId="1" numFmtId="2" xfId="0" applyAlignment="1" applyBorder="1" applyFont="1" applyNumberFormat="1">
      <alignment horizontal="center" shrinkToFit="0" vertical="center" wrapText="1"/>
    </xf>
    <xf borderId="17" fillId="6" fontId="3" numFmtId="0" xfId="0" applyAlignment="1" applyBorder="1" applyFont="1">
      <alignment horizontal="center" readingOrder="0" shrinkToFit="0" vertical="center" wrapText="1"/>
    </xf>
    <xf borderId="32" fillId="0" fontId="1" numFmtId="2" xfId="0" applyAlignment="1" applyBorder="1" applyFont="1" applyNumberForma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10" fillId="6" fontId="3" numFmtId="164" xfId="0" applyAlignment="1" applyBorder="1" applyFont="1" applyNumberFormat="1">
      <alignment horizontal="center" vertical="center"/>
    </xf>
    <xf borderId="10" fillId="7" fontId="1" numFmtId="0" xfId="0" applyAlignment="1" applyBorder="1" applyFill="1" applyFont="1">
      <alignment horizontal="center" readingOrder="0" vertical="center"/>
    </xf>
    <xf borderId="10" fillId="8" fontId="1" numFmtId="0" xfId="0" applyAlignment="1" applyBorder="1" applyFill="1" applyFont="1">
      <alignment horizontal="center" vertical="center"/>
    </xf>
    <xf borderId="36" fillId="0" fontId="2" numFmtId="0" xfId="0" applyBorder="1" applyFont="1"/>
    <xf borderId="17" fillId="9" fontId="9" numFmtId="0" xfId="0" applyAlignment="1" applyBorder="1" applyFill="1" applyFont="1">
      <alignment horizontal="center" shrinkToFit="0" vertical="center" wrapText="1"/>
    </xf>
    <xf borderId="10" fillId="9" fontId="9" numFmtId="0" xfId="0" applyAlignment="1" applyBorder="1" applyFont="1">
      <alignment horizontal="center" shrinkToFit="0" vertical="center" wrapText="1"/>
    </xf>
    <xf borderId="10" fillId="9" fontId="10" numFmtId="0" xfId="0" applyAlignment="1" applyBorder="1" applyFont="1">
      <alignment horizontal="center" vertical="center"/>
    </xf>
    <xf borderId="37" fillId="0" fontId="2" numFmtId="0" xfId="0" applyBorder="1" applyFont="1"/>
    <xf borderId="0" fillId="2" fontId="11" numFmtId="0" xfId="0" applyFont="1"/>
    <xf borderId="38" fillId="0" fontId="2" numFmtId="0" xfId="0" applyBorder="1" applyFont="1"/>
    <xf borderId="0" fillId="2" fontId="1" numFmtId="0" xfId="0" applyAlignment="1" applyFont="1">
      <alignment horizontal="center"/>
    </xf>
    <xf borderId="4" fillId="2" fontId="1" numFmtId="0" xfId="0" applyAlignment="1" applyBorder="1" applyFont="1">
      <alignment horizontal="center"/>
    </xf>
    <xf borderId="39" fillId="3" fontId="3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/>
    </xf>
    <xf borderId="29" fillId="3" fontId="3" numFmtId="0" xfId="0" applyAlignment="1" applyBorder="1" applyFont="1">
      <alignment horizontal="center" vertical="center"/>
    </xf>
    <xf borderId="29" fillId="0" fontId="2" numFmtId="0" xfId="0" applyBorder="1" applyFont="1"/>
    <xf borderId="40" fillId="0" fontId="2" numFmtId="0" xfId="0" applyBorder="1" applyFont="1"/>
    <xf borderId="1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vertical="center"/>
    </xf>
    <xf borderId="39" fillId="3" fontId="4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17" fillId="3" fontId="3" numFmtId="0" xfId="0" applyAlignment="1" applyBorder="1" applyFont="1">
      <alignment horizontal="center" readingOrder="0" vertical="center"/>
    </xf>
    <xf borderId="17" fillId="0" fontId="1" numFmtId="0" xfId="0" applyBorder="1" applyFont="1"/>
    <xf borderId="17" fillId="3" fontId="3" numFmtId="164" xfId="0" applyAlignment="1" applyBorder="1" applyFont="1" applyNumberFormat="1">
      <alignment horizontal="center" vertical="center"/>
    </xf>
    <xf borderId="17" fillId="3" fontId="4" numFmtId="164" xfId="0" applyAlignment="1" applyBorder="1" applyFont="1" applyNumberFormat="1">
      <alignment horizontal="center" readingOrder="0" vertical="center"/>
    </xf>
    <xf borderId="39" fillId="0" fontId="2" numFmtId="0" xfId="0" applyBorder="1" applyFont="1"/>
    <xf borderId="41" fillId="2" fontId="1" numFmtId="0" xfId="0" applyBorder="1" applyFont="1"/>
    <xf borderId="42" fillId="2" fontId="1" numFmtId="0" xfId="0" applyBorder="1" applyFont="1"/>
    <xf borderId="43" fillId="2" fontId="1" numFmtId="0" xfId="0" applyBorder="1" applyFont="1"/>
    <xf borderId="17" fillId="0" fontId="1" numFmtId="0" xfId="0" applyAlignment="1" applyBorder="1" applyFont="1">
      <alignment horizontal="center"/>
    </xf>
    <xf borderId="17" fillId="0" fontId="1" numFmtId="164" xfId="0" applyAlignment="1" applyBorder="1" applyFont="1" applyNumberFormat="1">
      <alignment horizontal="center" readingOrder="0"/>
    </xf>
    <xf borderId="17" fillId="0" fontId="1" numFmtId="3" xfId="0" applyAlignment="1" applyBorder="1" applyFont="1" applyNumberFormat="1">
      <alignment horizontal="center" readingOrder="0"/>
    </xf>
    <xf borderId="17" fillId="10" fontId="3" numFmtId="3" xfId="0" applyAlignment="1" applyBorder="1" applyFill="1" applyFont="1" applyNumberFormat="1">
      <alignment horizontal="center" readingOrder="0"/>
    </xf>
    <xf borderId="44" fillId="2" fontId="1" numFmtId="0" xfId="0" applyBorder="1" applyFont="1"/>
    <xf borderId="45" fillId="2" fontId="1" numFmtId="0" xfId="0" applyBorder="1" applyFont="1"/>
    <xf borderId="17" fillId="10" fontId="1" numFmtId="0" xfId="0" applyBorder="1" applyFont="1"/>
    <xf borderId="46" fillId="2" fontId="1" numFmtId="0" xfId="0" applyBorder="1" applyFont="1"/>
    <xf borderId="10" fillId="10" fontId="1" numFmtId="0" xfId="0" applyBorder="1" applyFont="1"/>
    <xf borderId="47" fillId="2" fontId="1" numFmtId="0" xfId="0" applyBorder="1" applyFont="1"/>
    <xf borderId="17" fillId="11" fontId="3" numFmtId="3" xfId="0" applyAlignment="1" applyBorder="1" applyFill="1" applyFont="1" applyNumberFormat="1">
      <alignment horizontal="center" readingOrder="0"/>
    </xf>
    <xf borderId="10" fillId="11" fontId="1" numFmtId="0" xfId="0" applyBorder="1" applyFont="1"/>
    <xf borderId="17" fillId="0" fontId="1" numFmtId="0" xfId="0" applyAlignment="1" applyBorder="1" applyFont="1">
      <alignment horizontal="center" readingOrder="0"/>
    </xf>
    <xf borderId="48" fillId="2" fontId="1" numFmtId="0" xfId="0" applyBorder="1" applyFont="1"/>
    <xf borderId="17" fillId="0" fontId="1" numFmtId="164" xfId="0" applyAlignment="1" applyBorder="1" applyFont="1" applyNumberFormat="1">
      <alignment horizontal="center" readingOrder="0" vertical="bottom"/>
    </xf>
    <xf borderId="17" fillId="11" fontId="1" numFmtId="0" xfId="0" applyBorder="1" applyFont="1"/>
    <xf borderId="49" fillId="2" fontId="1" numFmtId="0" xfId="0" applyBorder="1" applyFont="1"/>
    <xf borderId="17" fillId="12" fontId="3" numFmtId="3" xfId="0" applyAlignment="1" applyBorder="1" applyFill="1" applyFont="1" applyNumberFormat="1">
      <alignment horizontal="center" readingOrder="0"/>
    </xf>
    <xf borderId="17" fillId="12" fontId="1" numFmtId="0" xfId="0" applyBorder="1" applyFont="1"/>
    <xf borderId="10" fillId="12" fontId="1" numFmtId="0" xfId="0" applyBorder="1" applyFont="1"/>
    <xf borderId="17" fillId="6" fontId="3" numFmtId="0" xfId="0" applyAlignment="1" applyBorder="1" applyFont="1">
      <alignment horizontal="center" vertical="center"/>
    </xf>
    <xf borderId="17" fillId="6" fontId="4" numFmtId="164" xfId="0" applyAlignment="1" applyBorder="1" applyFont="1" applyNumberFormat="1">
      <alignment horizontal="center" readingOrder="0" vertical="center"/>
    </xf>
    <xf borderId="39" fillId="6" fontId="3" numFmtId="3" xfId="0" applyAlignment="1" applyBorder="1" applyFont="1" applyNumberFormat="1">
      <alignment horizontal="center" vertical="center"/>
    </xf>
    <xf borderId="17" fillId="6" fontId="3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17" fillId="13" fontId="3" numFmtId="3" xfId="0" applyAlignment="1" applyBorder="1" applyFill="1" applyFont="1" applyNumberFormat="1">
      <alignment horizontal="center" readingOrder="0"/>
    </xf>
    <xf borderId="17" fillId="13" fontId="1" numFmtId="0" xfId="0" applyBorder="1" applyFont="1"/>
    <xf borderId="17" fillId="14" fontId="3" numFmtId="3" xfId="0" applyAlignment="1" applyBorder="1" applyFill="1" applyFont="1" applyNumberFormat="1">
      <alignment horizontal="center" readingOrder="0"/>
    </xf>
    <xf borderId="17" fillId="14" fontId="1" numFmtId="0" xfId="0" applyBorder="1" applyFont="1"/>
    <xf borderId="17" fillId="15" fontId="3" numFmtId="3" xfId="0" applyAlignment="1" applyBorder="1" applyFill="1" applyFont="1" applyNumberFormat="1">
      <alignment horizontal="center" readingOrder="0"/>
    </xf>
    <xf borderId="17" fillId="15" fontId="1" numFmtId="0" xfId="0" applyBorder="1" applyFont="1"/>
    <xf borderId="17" fillId="4" fontId="3" numFmtId="3" xfId="0" applyAlignment="1" applyBorder="1" applyFont="1" applyNumberFormat="1">
      <alignment horizontal="center" readingOrder="0"/>
    </xf>
    <xf borderId="17" fillId="4" fontId="1" numFmtId="0" xfId="0" applyBorder="1" applyFont="1"/>
    <xf borderId="18" fillId="11" fontId="1" numFmtId="0" xfId="0" applyBorder="1" applyFont="1"/>
    <xf borderId="43" fillId="6" fontId="3" numFmtId="0" xfId="0" applyAlignment="1" applyBorder="1" applyFont="1">
      <alignment horizontal="center" readingOrder="0" vertical="center"/>
    </xf>
    <xf borderId="50" fillId="0" fontId="2" numFmtId="0" xfId="0" applyBorder="1" applyFont="1"/>
    <xf borderId="41" fillId="0" fontId="2" numFmtId="0" xfId="0" applyBorder="1" applyFont="1"/>
    <xf borderId="29" fillId="14" fontId="1" numFmtId="0" xfId="0" applyBorder="1" applyFont="1"/>
    <xf borderId="51" fillId="2" fontId="1" numFmtId="0" xfId="0" applyBorder="1" applyFont="1"/>
    <xf borderId="39" fillId="6" fontId="3" numFmtId="164" xfId="0" applyAlignment="1" applyBorder="1" applyFont="1" applyNumberFormat="1">
      <alignment horizontal="center" vertical="center"/>
    </xf>
    <xf borderId="17" fillId="6" fontId="4" numFmtId="0" xfId="0" applyAlignment="1" applyBorder="1" applyFont="1">
      <alignment horizontal="center" readingOrder="0" vertical="center"/>
    </xf>
    <xf borderId="40" fillId="2" fontId="1" numFmtId="0" xfId="0" applyBorder="1" applyFont="1"/>
    <xf borderId="32" fillId="12" fontId="1" numFmtId="0" xfId="0" applyBorder="1" applyFont="1"/>
    <xf borderId="17" fillId="0" fontId="1" numFmtId="0" xfId="0" applyAlignment="1" applyBorder="1" applyFont="1">
      <alignment horizontal="center" readingOrder="0" vertical="bottom"/>
    </xf>
    <xf borderId="17" fillId="0" fontId="1" numFmtId="3" xfId="0" applyAlignment="1" applyBorder="1" applyFont="1" applyNumberFormat="1">
      <alignment horizontal="center" vertical="bottom"/>
    </xf>
    <xf borderId="52" fillId="2" fontId="1" numFmtId="0" xfId="0" applyBorder="1" applyFont="1"/>
    <xf borderId="43" fillId="13" fontId="1" numFmtId="0" xfId="0" applyBorder="1" applyFont="1"/>
    <xf borderId="48" fillId="5" fontId="1" numFmtId="0" xfId="0" applyAlignment="1" applyBorder="1" applyFont="1">
      <alignment vertical="bottom"/>
    </xf>
    <xf borderId="43" fillId="15" fontId="1" numFmtId="0" xfId="0" applyBorder="1" applyFont="1"/>
    <xf borderId="47" fillId="5" fontId="1" numFmtId="0" xfId="0" applyAlignment="1" applyBorder="1" applyFont="1">
      <alignment vertical="bottom"/>
    </xf>
    <xf borderId="45" fillId="5" fontId="1" numFmtId="0" xfId="0" applyAlignment="1" applyBorder="1" applyFont="1">
      <alignment vertical="bottom"/>
    </xf>
    <xf borderId="17" fillId="6" fontId="3" numFmtId="164" xfId="0" applyAlignment="1" applyBorder="1" applyFont="1" applyNumberFormat="1">
      <alignment horizontal="center" vertical="center"/>
    </xf>
    <xf borderId="53" fillId="0" fontId="2" numFmtId="0" xfId="0" applyBorder="1" applyFont="1"/>
    <xf borderId="54" fillId="2" fontId="1" numFmtId="0" xfId="0" applyBorder="1" applyFont="1"/>
    <xf borderId="55" fillId="2" fontId="1" numFmtId="0" xfId="0" applyBorder="1" applyFont="1"/>
    <xf borderId="56" fillId="2" fontId="1" numFmtId="0" xfId="0" applyBorder="1" applyFont="1"/>
    <xf borderId="57" fillId="0" fontId="2" numFmtId="0" xfId="0" applyBorder="1" applyFont="1"/>
    <xf borderId="58" fillId="0" fontId="2" numFmtId="0" xfId="0" applyBorder="1" applyFont="1"/>
    <xf borderId="0" fillId="0" fontId="1" numFmtId="164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35" fillId="0" fontId="2" numFmtId="0" xfId="0" applyBorder="1" applyFont="1"/>
    <xf borderId="59" fillId="2" fontId="1" numFmtId="0" xfId="0" applyAlignment="1" applyBorder="1" applyFont="1">
      <alignment horizontal="center"/>
    </xf>
    <xf borderId="17" fillId="3" fontId="13" numFmtId="0" xfId="0" applyAlignment="1" applyBorder="1" applyFont="1">
      <alignment horizontal="center" vertical="center"/>
    </xf>
    <xf borderId="60" fillId="2" fontId="1" numFmtId="0" xfId="0" applyAlignment="1" applyBorder="1" applyFont="1">
      <alignment horizontal="center"/>
    </xf>
    <xf borderId="61" fillId="0" fontId="2" numFmtId="0" xfId="0" applyBorder="1" applyFont="1"/>
    <xf borderId="17" fillId="8" fontId="14" numFmtId="0" xfId="0" applyAlignment="1" applyBorder="1" applyFont="1">
      <alignment horizontal="center" vertical="center"/>
    </xf>
    <xf borderId="17" fillId="0" fontId="15" numFmtId="0" xfId="0" applyAlignment="1" applyBorder="1" applyFont="1">
      <alignment horizontal="center" vertical="center"/>
    </xf>
    <xf borderId="62" fillId="0" fontId="2" numFmtId="0" xfId="0" applyBorder="1" applyFont="1"/>
    <xf borderId="17" fillId="0" fontId="14" numFmtId="0" xfId="0" applyAlignment="1" applyBorder="1" applyFont="1">
      <alignment horizontal="center" vertical="center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63" fillId="0" fontId="2" numFmtId="0" xfId="0" applyBorder="1" applyFont="1"/>
    <xf borderId="6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4.png"/><Relationship Id="rId4" Type="http://schemas.openxmlformats.org/officeDocument/2006/relationships/image" Target="../media/Chart5.png"/><Relationship Id="rId5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180975</xdr:rowOff>
    </xdr:from>
    <xdr:ext cx="7696200" cy="4762500"/>
    <xdr:pic>
      <xdr:nvPicPr>
        <xdr:cNvPr id="49729645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2</xdr:row>
      <xdr:rowOff>180975</xdr:rowOff>
    </xdr:from>
    <xdr:ext cx="7696200" cy="4762500"/>
    <xdr:pic>
      <xdr:nvPicPr>
        <xdr:cNvPr id="13376118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180975</xdr:rowOff>
    </xdr:from>
    <xdr:ext cx="7696200" cy="4762500"/>
    <xdr:pic>
      <xdr:nvPicPr>
        <xdr:cNvPr id="960091064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31</xdr:row>
      <xdr:rowOff>180975</xdr:rowOff>
    </xdr:from>
    <xdr:ext cx="7696200" cy="4762500"/>
    <xdr:pic>
      <xdr:nvPicPr>
        <xdr:cNvPr id="1510865644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60</xdr:row>
      <xdr:rowOff>180975</xdr:rowOff>
    </xdr:from>
    <xdr:ext cx="7696200" cy="4762500"/>
    <xdr:pic>
      <xdr:nvPicPr>
        <xdr:cNvPr id="295994100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180975</xdr:rowOff>
    </xdr:from>
    <xdr:ext cx="7696200" cy="4762500"/>
    <xdr:pic>
      <xdr:nvPicPr>
        <xdr:cNvPr id="1954740392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942975</xdr:colOff>
      <xdr:row>2</xdr:row>
      <xdr:rowOff>180975</xdr:rowOff>
    </xdr:from>
    <xdr:ext cx="7696200" cy="4762500"/>
    <xdr:pic>
      <xdr:nvPicPr>
        <xdr:cNvPr id="1460074526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Y1tou/PTY4614-Equipo1/tree/92c3e58127511858f2396c02bd7f074e8104bcaa/Fase%202/Evidencias%20Proyecto/Evidencias%20de%20sistema/Pagina%20de%20Votacion/resources/views/consejero" TargetMode="External"/><Relationship Id="rId42" Type="http://schemas.openxmlformats.org/officeDocument/2006/relationships/hyperlink" Target="https://github.com/Y1tou/PTY4614-Equipo1/blob/92c3e58127511858f2396c02bd7f074e8104bcaa/Fase%202/Evidencias%20Proyecto/Evidencias%20de%20sistema/Pagina%20de%20Votacion/resources/views/consejero/votar.blade.php" TargetMode="External"/><Relationship Id="rId41" Type="http://schemas.openxmlformats.org/officeDocument/2006/relationships/hyperlink" Target="https://github.com/Y1tou/PTY4614-Equipo1/tree/5e677481c702a87464393a3080dbd219071a71f8/Fase%202/Evidencias%20Proyecto/Evidencias%20de%20documentaci%C3%B3n" TargetMode="External"/><Relationship Id="rId44" Type="http://schemas.openxmlformats.org/officeDocument/2006/relationships/hyperlink" Target="https://github.com/Y1tou/PTY4614-Equipo1/blob/dacf936c401b2717646b4b189414554bb96b3026/Fase%202/Evidencias%20Proyecto/Evidencias%20de%20sistema/Pagina%20de%20Votacion/resources/views/emails/voto_notification.blade.php" TargetMode="External"/><Relationship Id="rId43" Type="http://schemas.openxmlformats.org/officeDocument/2006/relationships/hyperlink" Target="https://github.com/Y1tou/PTY4614-Equipo1/blob/1e25d1de906ea8c1289a50bce828253be8c5949e/Fase%202/Evidencias%20Proyecto/Evidencias%20de%20sistema/Pagina%20de%20Votacion/resources/views/admin/ae-detalles-votacion.blade.php" TargetMode="External"/><Relationship Id="rId46" Type="http://schemas.openxmlformats.org/officeDocument/2006/relationships/hyperlink" Target="https://docs.google.com/spreadsheets/d/1nzNYCfcskDX0ehPOrada_0Cnif2U97qnYa0GmGQtz1w/edit?usp=sharing" TargetMode="External"/><Relationship Id="rId45" Type="http://schemas.openxmlformats.org/officeDocument/2006/relationships/hyperlink" Target="https://docs.google.com/spreadsheets/d/1KFqvsquT1S2r2qSEiHFhuxj1QPoxh3F14nXFjFqQ3UU/edit?usp=sharing" TargetMode="External"/><Relationship Id="rId1" Type="http://schemas.openxmlformats.org/officeDocument/2006/relationships/hyperlink" Target="https://github.com/Y1tou/PTY4614-Equipo1/tree/49bfeaa82163ef8c19e3afc1325f9f656f14ae36/Fase%201/Evidencias%20Individuales" TargetMode="External"/><Relationship Id="rId2" Type="http://schemas.openxmlformats.org/officeDocument/2006/relationships/hyperlink" Target="https://github.com/Y1tou/PTY4614-Equipo1/tree/49bfeaa82163ef8c19e3afc1325f9f656f14ae36/Fase%201/Evidencias%20Individuales" TargetMode="External"/><Relationship Id="rId3" Type="http://schemas.openxmlformats.org/officeDocument/2006/relationships/hyperlink" Target="https://github.com/Y1tou/PTY4614-Equipo1/tree/49bfeaa82163ef8c19e3afc1325f9f656f14ae36/Fase%201/Evidencias%20Individuales" TargetMode="External"/><Relationship Id="rId4" Type="http://schemas.openxmlformats.org/officeDocument/2006/relationships/hyperlink" Target="https://trello.com/c/2EDMVj7h" TargetMode="External"/><Relationship Id="rId9" Type="http://schemas.openxmlformats.org/officeDocument/2006/relationships/hyperlink" Target="https://trello.com/c/Ka6JMO5P" TargetMode="External"/><Relationship Id="rId48" Type="http://schemas.openxmlformats.org/officeDocument/2006/relationships/hyperlink" Target="https://docs.google.com/document/d/1xYS8Qo-VpRJDzHBOAOnx2a2wdz8X1Gh2/edit?usp=sharing&amp;ouid=115681705848668536796&amp;rtpof=true&amp;sd=true" TargetMode="External"/><Relationship Id="rId47" Type="http://schemas.openxmlformats.org/officeDocument/2006/relationships/hyperlink" Target="https://github.com/Y1tou/PTY4614-Equipo1/tree/92c3e58127511858f2396c02bd7f074e8104bcaa/Fase%202/Evidencias%20Proyecto/Evidencias%20de%20documentaci%C3%B3n" TargetMode="External"/><Relationship Id="rId49" Type="http://schemas.openxmlformats.org/officeDocument/2006/relationships/hyperlink" Target="https://trello.com/c/UfYNyeLy" TargetMode="External"/><Relationship Id="rId5" Type="http://schemas.openxmlformats.org/officeDocument/2006/relationships/hyperlink" Target="https://trello.com/c/3t75YOyq" TargetMode="External"/><Relationship Id="rId6" Type="http://schemas.openxmlformats.org/officeDocument/2006/relationships/hyperlink" Target="https://trello.com/c/3t75YOyq" TargetMode="External"/><Relationship Id="rId7" Type="http://schemas.openxmlformats.org/officeDocument/2006/relationships/hyperlink" Target="https://trello.com/c/3t75YOyq" TargetMode="External"/><Relationship Id="rId8" Type="http://schemas.openxmlformats.org/officeDocument/2006/relationships/hyperlink" Target="https://trello.com/c/aGnd1lEX" TargetMode="External"/><Relationship Id="rId31" Type="http://schemas.openxmlformats.org/officeDocument/2006/relationships/hyperlink" Target="https://github.com/Y1tou/PTY4614-Equipo1/blob/6e8252f82b748f7465490041cc215de3f11d52ab/Pagina%20de%20Votacion/resources/views/admin/ae-historial-votaciones.blade.php" TargetMode="External"/><Relationship Id="rId30" Type="http://schemas.openxmlformats.org/officeDocument/2006/relationships/hyperlink" Target="https://github.com/Y1tou/PTY4614-Equipo1/blob/526b0d166660748b92603fd0a44f6e74bc833dbd/Pagina%20de%20Votacion/app/mail/VotacionNotificacion.php" TargetMode="External"/><Relationship Id="rId33" Type="http://schemas.openxmlformats.org/officeDocument/2006/relationships/hyperlink" Target="https://github.com/Y1tou/PTY4614-Equipo1/tree/b750c4db00091b2d927611c9bb0d35b741066242/Fase%202/Evidencias%20Individuales" TargetMode="External"/><Relationship Id="rId32" Type="http://schemas.openxmlformats.org/officeDocument/2006/relationships/hyperlink" Target="https://trello.com/invite/6436de3523d4a1f8cc85ad36/ATTI0b40ec8583f8051d45ab80f1a444ff70E7E31718" TargetMode="External"/><Relationship Id="rId35" Type="http://schemas.openxmlformats.org/officeDocument/2006/relationships/hyperlink" Target="https://github.com/Y1tou/PTY4614-Equipo1/blob/526b0d166660748b92603fd0a44f6e74bc833dbd/Pagina%20de%20Votacion/app/mail/VotacionNotificacion.php" TargetMode="External"/><Relationship Id="rId34" Type="http://schemas.openxmlformats.org/officeDocument/2006/relationships/hyperlink" Target="https://github.com/Y1tou/PTY4614-Equipo1/tree/b750c4db00091b2d927611c9bb0d35b741066242/Fase%202/Evidencias%20Grupales" TargetMode="External"/><Relationship Id="rId37" Type="http://schemas.openxmlformats.org/officeDocument/2006/relationships/hyperlink" Target="https://docs.google.com/spreadsheets/d/1nzNYCfcskDX0ehPOrada_0Cnif2U97qnYa0GmGQtz1w/edit?usp=sharing" TargetMode="External"/><Relationship Id="rId36" Type="http://schemas.openxmlformats.org/officeDocument/2006/relationships/hyperlink" Target="https://docs.google.com/spreadsheets/d/1KFqvsquT1S2r2qSEiHFhuxj1QPoxh3F14nXFjFqQ3UU/edit?usp=sharing" TargetMode="External"/><Relationship Id="rId39" Type="http://schemas.openxmlformats.org/officeDocument/2006/relationships/hyperlink" Target="https://docs.google.com/document/d/1Hz7W00t61Jj2MM7Oeb-soii7EMWQ-1k-/edit?usp=sharing&amp;ouid=115681705848668536796&amp;rtpof=true&amp;sd=true" TargetMode="External"/><Relationship Id="rId38" Type="http://schemas.openxmlformats.org/officeDocument/2006/relationships/hyperlink" Target="https://docs.google.com/document/d/1knRNquYDhIeGYlnnwqrqSg2PIxszl8Gz/edit?usp=sharing&amp;ouid=115681705848668536796&amp;rtpof=true&amp;sd=true" TargetMode="External"/><Relationship Id="rId20" Type="http://schemas.openxmlformats.org/officeDocument/2006/relationships/hyperlink" Target="https://github.com/Y1tou/PTY4614-Equipo1/blob/b750c4db00091b2d927611c9bb0d35b741066242/Pagina%20de%20Votacion/resources/views/admin/registrar-cuenta.blade.php" TargetMode="External"/><Relationship Id="rId22" Type="http://schemas.openxmlformats.org/officeDocument/2006/relationships/hyperlink" Target="https://github.com/Y1tou/PTY4614-Equipo1/blob/b750c4db00091b2d927611c9bb0d35b741066242/Pagina%20de%20Votacion/resources/views/admin/registrar-cuenta.blade.php" TargetMode="External"/><Relationship Id="rId21" Type="http://schemas.openxmlformats.org/officeDocument/2006/relationships/hyperlink" Target="https://trello.com/invite/6436de3523d4a1f8cc85ad36/ATTI0b40ec8583f8051d45ab80f1a444ff70E7E31718" TargetMode="External"/><Relationship Id="rId24" Type="http://schemas.openxmlformats.org/officeDocument/2006/relationships/hyperlink" Target="https://docs.google.com/spreadsheets/d/1nzNYCfcskDX0ehPOrada_0Cnif2U97qnYa0GmGQtz1w/edit?usp=sharing" TargetMode="External"/><Relationship Id="rId23" Type="http://schemas.openxmlformats.org/officeDocument/2006/relationships/hyperlink" Target="https://docs.google.com/spreadsheets/d/1KFqvsquT1S2r2qSEiHFhuxj1QPoxh3F14nXFjFqQ3UU/edit?usp=sharing" TargetMode="External"/><Relationship Id="rId26" Type="http://schemas.openxmlformats.org/officeDocument/2006/relationships/hyperlink" Target="https://github.com/Y1tou/PTY4614-Equipo1/blob/6e8252f82b748f7465490041cc215de3f11d52ab/Pagina%20de%20Votacion/resources/views/admin/ae-home.blade.php" TargetMode="External"/><Relationship Id="rId25" Type="http://schemas.openxmlformats.org/officeDocument/2006/relationships/hyperlink" Target="https://trello.com/c/ruXbSzh8" TargetMode="External"/><Relationship Id="rId28" Type="http://schemas.openxmlformats.org/officeDocument/2006/relationships/hyperlink" Target="https://github.com/Y1tou/PTY4614-Equipo1/blob/6e8252f82b748f7465490041cc215de3f11d52ab/Pagina%20de%20Votacion/resources/views/admin/votacion.blade.php" TargetMode="External"/><Relationship Id="rId27" Type="http://schemas.openxmlformats.org/officeDocument/2006/relationships/hyperlink" Target="https://github.com/Y1tou/PTY4614-Equipo1/blob/6e8252f82b748f7465490041cc215de3f11d52ab/Pagina%20de%20Votacion/resources/views/admin/ae-home.blade.php" TargetMode="External"/><Relationship Id="rId29" Type="http://schemas.openxmlformats.org/officeDocument/2006/relationships/hyperlink" Target="https://github.com/Y1tou/PTY4614-Equipo1/blob/6e8252f82b748f7465490041cc215de3f11d52ab/Pagina%20de%20Votacion/resources/views/admin/ae-detalles-votacion.blade.php" TargetMode="External"/><Relationship Id="rId51" Type="http://schemas.openxmlformats.org/officeDocument/2006/relationships/hyperlink" Target="https://docs.google.com/document/d/1PfSP2jqHPR_wLbm7Mor2xx3f3YB9Wc0I/edit?usp=sharing&amp;ouid=115681705848668536796&amp;rtpof=true&amp;sd=true" TargetMode="External"/><Relationship Id="rId50" Type="http://schemas.openxmlformats.org/officeDocument/2006/relationships/hyperlink" Target="https://docs.google.com/document/d/1VrREGtTcLC6zkZOMpyaPqD9t-7dmb6dF/edit?usp=sharing&amp;ouid=115681705848668536796&amp;rtpof=true&amp;sd=true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www.canva.com/design/DAGP3FREryU/O4a3n6gFTWZtts-jSkzmdA/edit?utm_content=DAGP3FREryU&amp;utm_campaign=designshare&amp;utm_medium=link2&amp;utm_source=sharebutton" TargetMode="External"/><Relationship Id="rId10" Type="http://schemas.openxmlformats.org/officeDocument/2006/relationships/hyperlink" Target="https://docs.google.com/spreadsheets/d/1fNeYgaJ9zSiy81U5QL0FhYLCkwm_j-oO/edit?usp=sharing&amp;ouid=115681705848668536796&amp;rtpof=true&amp;sd=true" TargetMode="External"/><Relationship Id="rId13" Type="http://schemas.openxmlformats.org/officeDocument/2006/relationships/hyperlink" Target="https://trello.com/c/hOdx3WQ6" TargetMode="External"/><Relationship Id="rId12" Type="http://schemas.openxmlformats.org/officeDocument/2006/relationships/hyperlink" Target="https://trello.com/c/mOXzHCiJ" TargetMode="External"/><Relationship Id="rId15" Type="http://schemas.openxmlformats.org/officeDocument/2006/relationships/hyperlink" Target="https://github.com/Y1tou/PTY4614-Equipo1/tree/49bfeaa82163ef8c19e3afc1325f9f656f14ae36/Fase%201/Evidencias%20Grupales" TargetMode="External"/><Relationship Id="rId14" Type="http://schemas.openxmlformats.org/officeDocument/2006/relationships/hyperlink" Target="https://github.com/Y1tou/PTY4614-Equipo1/tree/49bfeaa82163ef8c19e3afc1325f9f656f14ae36/Fase%201/Evidencias%20Grupales" TargetMode="External"/><Relationship Id="rId17" Type="http://schemas.openxmlformats.org/officeDocument/2006/relationships/hyperlink" Target="https://github.com/Y1tou/PTY4614-Equipo1/blob/526b0d166660748b92603fd0a44f6e74bc833dbd/Pagina%20de%20Votacion/resources/views/admin/login.blade.php" TargetMode="External"/><Relationship Id="rId16" Type="http://schemas.openxmlformats.org/officeDocument/2006/relationships/hyperlink" Target="https://trello.com/c/BMr8eapu" TargetMode="External"/><Relationship Id="rId19" Type="http://schemas.openxmlformats.org/officeDocument/2006/relationships/hyperlink" Target="https://github.com/Y1tou/PTY4614-Equipo1/blob/526b0d166660748b92603fd0a44f6e74bc833dbd/Pagina%20de%20Votacion/routes/web.php" TargetMode="External"/><Relationship Id="rId18" Type="http://schemas.openxmlformats.org/officeDocument/2006/relationships/hyperlink" Target="https://github.com/Y1tou/PTY4614-Equipo1/blob/526b0d166660748b92603fd0a44f6e74bc833dbd/Pagina%20de%20Votacion/routes/web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0.71"/>
    <col customWidth="1" min="4" max="4" width="57.29"/>
    <col customWidth="1" min="5" max="11" width="21.57"/>
    <col customWidth="1" min="12" max="12" width="57.29"/>
    <col customWidth="1" min="13" max="29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/>
      <c r="N2" s="5"/>
    </row>
    <row r="3">
      <c r="A3" s="4"/>
      <c r="N3" s="5"/>
    </row>
    <row r="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22.5" customHeight="1">
      <c r="A5" s="1"/>
      <c r="B5" s="9"/>
      <c r="C5" s="10" t="s">
        <v>0</v>
      </c>
      <c r="D5" s="10" t="s">
        <v>1</v>
      </c>
      <c r="E5" s="11" t="s">
        <v>2</v>
      </c>
      <c r="F5" s="12" t="s">
        <v>3</v>
      </c>
      <c r="G5" s="11" t="s">
        <v>4</v>
      </c>
      <c r="H5" s="11" t="s">
        <v>5</v>
      </c>
      <c r="I5" s="12" t="s">
        <v>6</v>
      </c>
      <c r="J5" s="12" t="s">
        <v>7</v>
      </c>
      <c r="K5" s="11" t="s">
        <v>8</v>
      </c>
      <c r="L5" s="12" t="s">
        <v>9</v>
      </c>
      <c r="M5" s="1"/>
      <c r="N5" s="3"/>
      <c r="O5" s="13"/>
    </row>
    <row r="6" ht="22.5" customHeight="1">
      <c r="A6" s="4"/>
      <c r="B6" s="14"/>
      <c r="C6" s="15"/>
      <c r="D6" s="10" t="s">
        <v>10</v>
      </c>
      <c r="E6" s="11"/>
      <c r="F6" s="11"/>
      <c r="G6" s="16">
        <v>45530.0</v>
      </c>
      <c r="H6" s="17">
        <v>45551.0</v>
      </c>
      <c r="I6" s="12">
        <f t="shared" ref="I6:I67" si="1">(H6-G6)</f>
        <v>21</v>
      </c>
      <c r="J6" s="12">
        <f t="shared" ref="J6:J67" si="2">(I6*2)</f>
        <v>42</v>
      </c>
      <c r="K6" s="11"/>
      <c r="L6" s="11"/>
      <c r="M6" s="4"/>
      <c r="N6" s="5"/>
      <c r="O6" s="13"/>
      <c r="Q6" s="18"/>
      <c r="R6" s="19"/>
      <c r="S6" s="19"/>
      <c r="T6" s="19"/>
      <c r="U6" s="19"/>
      <c r="V6" s="19"/>
      <c r="W6" s="19"/>
      <c r="X6" s="20"/>
    </row>
    <row r="7" ht="22.5" customHeight="1">
      <c r="A7" s="4"/>
      <c r="B7" s="14"/>
      <c r="C7" s="21">
        <v>1.0</v>
      </c>
      <c r="D7" s="21" t="s">
        <v>11</v>
      </c>
      <c r="E7" s="22" t="s">
        <v>12</v>
      </c>
      <c r="F7" s="23" t="s">
        <v>13</v>
      </c>
      <c r="G7" s="24">
        <v>45544.0</v>
      </c>
      <c r="H7" s="24">
        <v>45546.0</v>
      </c>
      <c r="I7" s="25">
        <f t="shared" si="1"/>
        <v>2</v>
      </c>
      <c r="J7" s="25">
        <f t="shared" si="2"/>
        <v>4</v>
      </c>
      <c r="K7" s="26" t="s">
        <v>14</v>
      </c>
      <c r="L7" s="27"/>
      <c r="M7" s="4"/>
      <c r="N7" s="5"/>
      <c r="O7" s="13"/>
      <c r="Q7" s="28"/>
      <c r="R7" s="7"/>
      <c r="S7" s="7"/>
      <c r="T7" s="7"/>
      <c r="U7" s="7"/>
      <c r="V7" s="7"/>
      <c r="W7" s="7"/>
      <c r="X7" s="8"/>
    </row>
    <row r="8" ht="22.5" customHeight="1">
      <c r="A8" s="4"/>
      <c r="B8" s="14"/>
      <c r="C8" s="21">
        <v>2.0</v>
      </c>
      <c r="D8" s="21" t="s">
        <v>15</v>
      </c>
      <c r="E8" s="22" t="s">
        <v>12</v>
      </c>
      <c r="F8" s="23" t="s">
        <v>13</v>
      </c>
      <c r="G8" s="24">
        <v>45546.0</v>
      </c>
      <c r="H8" s="24">
        <v>45547.0</v>
      </c>
      <c r="I8" s="25">
        <f t="shared" si="1"/>
        <v>1</v>
      </c>
      <c r="J8" s="25">
        <f t="shared" si="2"/>
        <v>2</v>
      </c>
      <c r="K8" s="26" t="s">
        <v>14</v>
      </c>
      <c r="L8" s="27"/>
      <c r="M8" s="4"/>
      <c r="N8" s="5"/>
      <c r="O8" s="13"/>
      <c r="Q8" s="29"/>
      <c r="R8" s="30" t="s">
        <v>16</v>
      </c>
      <c r="S8" s="31"/>
      <c r="T8" s="32"/>
      <c r="U8" s="30" t="s">
        <v>17</v>
      </c>
      <c r="V8" s="31"/>
      <c r="W8" s="32"/>
      <c r="X8" s="33"/>
    </row>
    <row r="9" ht="22.5" customHeight="1">
      <c r="A9" s="4"/>
      <c r="B9" s="14"/>
      <c r="C9" s="21">
        <v>3.0</v>
      </c>
      <c r="D9" s="21" t="s">
        <v>18</v>
      </c>
      <c r="E9" s="22" t="s">
        <v>12</v>
      </c>
      <c r="F9" s="23" t="s">
        <v>13</v>
      </c>
      <c r="G9" s="24">
        <v>45547.0</v>
      </c>
      <c r="H9" s="24">
        <v>45548.0</v>
      </c>
      <c r="I9" s="25">
        <f t="shared" si="1"/>
        <v>1</v>
      </c>
      <c r="J9" s="25">
        <f t="shared" si="2"/>
        <v>2</v>
      </c>
      <c r="K9" s="26" t="s">
        <v>14</v>
      </c>
      <c r="L9" s="27"/>
      <c r="M9" s="4"/>
      <c r="N9" s="5"/>
      <c r="O9" s="13"/>
      <c r="Q9" s="34"/>
      <c r="R9" s="35" t="s">
        <v>19</v>
      </c>
      <c r="S9" s="31"/>
      <c r="T9" s="32"/>
      <c r="U9" s="35" t="s">
        <v>20</v>
      </c>
      <c r="V9" s="31"/>
      <c r="W9" s="32"/>
      <c r="X9" s="36"/>
    </row>
    <row r="10" ht="22.5" customHeight="1">
      <c r="A10" s="4"/>
      <c r="B10" s="14"/>
      <c r="C10" s="21">
        <v>4.0</v>
      </c>
      <c r="D10" s="21" t="s">
        <v>21</v>
      </c>
      <c r="E10" s="22" t="s">
        <v>20</v>
      </c>
      <c r="F10" s="23" t="s">
        <v>13</v>
      </c>
      <c r="G10" s="37">
        <v>45530.0</v>
      </c>
      <c r="H10" s="24">
        <v>45531.0</v>
      </c>
      <c r="I10" s="25">
        <f t="shared" si="1"/>
        <v>1</v>
      </c>
      <c r="J10" s="25">
        <f t="shared" si="2"/>
        <v>2</v>
      </c>
      <c r="K10" s="26" t="s">
        <v>14</v>
      </c>
      <c r="L10" s="27"/>
      <c r="M10" s="4"/>
      <c r="N10" s="5"/>
      <c r="O10" s="13"/>
      <c r="Q10" s="34"/>
      <c r="R10" s="35" t="s">
        <v>22</v>
      </c>
      <c r="S10" s="31"/>
      <c r="T10" s="32"/>
      <c r="U10" s="35" t="s">
        <v>23</v>
      </c>
      <c r="V10" s="31"/>
      <c r="W10" s="32"/>
      <c r="X10" s="36"/>
    </row>
    <row r="11" ht="22.5" customHeight="1">
      <c r="A11" s="4"/>
      <c r="B11" s="14"/>
      <c r="C11" s="21">
        <v>5.0</v>
      </c>
      <c r="D11" s="38" t="s">
        <v>24</v>
      </c>
      <c r="E11" s="22" t="s">
        <v>20</v>
      </c>
      <c r="F11" s="23" t="s">
        <v>13</v>
      </c>
      <c r="G11" s="24">
        <v>45531.0</v>
      </c>
      <c r="H11" s="24">
        <v>45532.0</v>
      </c>
      <c r="I11" s="25">
        <f t="shared" si="1"/>
        <v>1</v>
      </c>
      <c r="J11" s="25">
        <f t="shared" si="2"/>
        <v>2</v>
      </c>
      <c r="K11" s="26" t="s">
        <v>14</v>
      </c>
      <c r="L11" s="27"/>
      <c r="M11" s="4"/>
      <c r="N11" s="5"/>
      <c r="O11" s="39"/>
      <c r="Q11" s="40"/>
      <c r="R11" s="35" t="s">
        <v>25</v>
      </c>
      <c r="S11" s="31"/>
      <c r="T11" s="32"/>
      <c r="U11" s="41" t="s">
        <v>26</v>
      </c>
      <c r="V11" s="31"/>
      <c r="W11" s="32"/>
      <c r="X11" s="42"/>
    </row>
    <row r="12" ht="22.5" customHeight="1">
      <c r="A12" s="4"/>
      <c r="B12" s="14"/>
      <c r="C12" s="21">
        <v>6.0</v>
      </c>
      <c r="D12" s="21" t="s">
        <v>27</v>
      </c>
      <c r="E12" s="22" t="s">
        <v>20</v>
      </c>
      <c r="F12" s="23" t="s">
        <v>13</v>
      </c>
      <c r="G12" s="24">
        <v>45532.0</v>
      </c>
      <c r="H12" s="24">
        <v>45533.0</v>
      </c>
      <c r="I12" s="25">
        <f t="shared" si="1"/>
        <v>1</v>
      </c>
      <c r="J12" s="25">
        <f t="shared" si="2"/>
        <v>2</v>
      </c>
      <c r="K12" s="26" t="s">
        <v>14</v>
      </c>
      <c r="L12" s="27"/>
      <c r="M12" s="4"/>
      <c r="N12" s="5"/>
      <c r="O12" s="39"/>
      <c r="Q12" s="43"/>
      <c r="R12" s="2"/>
      <c r="S12" s="2"/>
      <c r="T12" s="2"/>
      <c r="U12" s="2"/>
      <c r="V12" s="2"/>
      <c r="W12" s="2"/>
      <c r="X12" s="3"/>
    </row>
    <row r="13" ht="22.5" customHeight="1">
      <c r="A13" s="4"/>
      <c r="B13" s="14"/>
      <c r="C13" s="21">
        <v>7.0</v>
      </c>
      <c r="D13" s="21" t="s">
        <v>28</v>
      </c>
      <c r="E13" s="22" t="s">
        <v>20</v>
      </c>
      <c r="F13" s="23" t="s">
        <v>13</v>
      </c>
      <c r="G13" s="24">
        <v>45533.0</v>
      </c>
      <c r="H13" s="24">
        <v>45534.0</v>
      </c>
      <c r="I13" s="25">
        <f t="shared" si="1"/>
        <v>1</v>
      </c>
      <c r="J13" s="25">
        <f t="shared" si="2"/>
        <v>2</v>
      </c>
      <c r="K13" s="26" t="s">
        <v>14</v>
      </c>
      <c r="L13" s="27"/>
      <c r="M13" s="4"/>
      <c r="N13" s="5"/>
      <c r="O13" s="39"/>
      <c r="Q13" s="44"/>
      <c r="R13" s="45"/>
      <c r="S13" s="45"/>
      <c r="T13" s="45"/>
      <c r="U13" s="45"/>
      <c r="V13" s="45"/>
      <c r="W13" s="45"/>
      <c r="X13" s="46"/>
    </row>
    <row r="14" ht="22.5" customHeight="1">
      <c r="A14" s="4"/>
      <c r="B14" s="14"/>
      <c r="C14" s="21">
        <v>8.0</v>
      </c>
      <c r="D14" s="21" t="s">
        <v>29</v>
      </c>
      <c r="E14" s="22" t="s">
        <v>20</v>
      </c>
      <c r="F14" s="23" t="s">
        <v>13</v>
      </c>
      <c r="G14" s="24">
        <v>45534.0</v>
      </c>
      <c r="H14" s="24">
        <v>45537.0</v>
      </c>
      <c r="I14" s="25">
        <f t="shared" si="1"/>
        <v>3</v>
      </c>
      <c r="J14" s="25">
        <f t="shared" si="2"/>
        <v>6</v>
      </c>
      <c r="K14" s="26" t="s">
        <v>14</v>
      </c>
      <c r="L14" s="27"/>
      <c r="M14" s="4"/>
      <c r="N14" s="5"/>
      <c r="O14" s="39"/>
      <c r="Q14" s="47"/>
      <c r="R14" s="47"/>
      <c r="S14" s="47"/>
      <c r="T14" s="47"/>
      <c r="U14" s="47"/>
      <c r="V14" s="47"/>
      <c r="W14" s="47"/>
      <c r="X14" s="47"/>
    </row>
    <row r="15" ht="22.5" customHeight="1">
      <c r="A15" s="4"/>
      <c r="B15" s="14"/>
      <c r="C15" s="21">
        <v>9.0</v>
      </c>
      <c r="D15" s="21" t="s">
        <v>30</v>
      </c>
      <c r="E15" s="22" t="s">
        <v>20</v>
      </c>
      <c r="F15" s="23" t="s">
        <v>13</v>
      </c>
      <c r="G15" s="24">
        <v>45541.0</v>
      </c>
      <c r="H15" s="24">
        <v>45544.0</v>
      </c>
      <c r="I15" s="25">
        <f t="shared" si="1"/>
        <v>3</v>
      </c>
      <c r="J15" s="25">
        <f t="shared" si="2"/>
        <v>6</v>
      </c>
      <c r="K15" s="26" t="s">
        <v>14</v>
      </c>
      <c r="L15" s="27"/>
      <c r="M15" s="4"/>
      <c r="N15" s="5"/>
      <c r="O15" s="39"/>
      <c r="Q15" s="48"/>
      <c r="R15" s="19"/>
      <c r="S15" s="19"/>
      <c r="T15" s="19"/>
      <c r="U15" s="19"/>
      <c r="V15" s="19"/>
      <c r="W15" s="19"/>
      <c r="X15" s="20"/>
    </row>
    <row r="16" ht="22.5" customHeight="1">
      <c r="A16" s="4"/>
      <c r="B16" s="14"/>
      <c r="C16" s="21">
        <v>10.0</v>
      </c>
      <c r="D16" s="21" t="s">
        <v>31</v>
      </c>
      <c r="E16" s="22" t="s">
        <v>20</v>
      </c>
      <c r="F16" s="23" t="s">
        <v>13</v>
      </c>
      <c r="G16" s="24">
        <v>45537.0</v>
      </c>
      <c r="H16" s="24">
        <v>45541.0</v>
      </c>
      <c r="I16" s="25">
        <f t="shared" si="1"/>
        <v>4</v>
      </c>
      <c r="J16" s="25">
        <f t="shared" si="2"/>
        <v>8</v>
      </c>
      <c r="K16" s="26" t="s">
        <v>14</v>
      </c>
      <c r="L16" s="27"/>
      <c r="M16" s="4"/>
      <c r="N16" s="5"/>
      <c r="O16" s="39"/>
      <c r="Q16" s="28"/>
      <c r="R16" s="7"/>
      <c r="S16" s="7"/>
      <c r="T16" s="7"/>
      <c r="U16" s="7"/>
      <c r="V16" s="7"/>
      <c r="W16" s="7"/>
      <c r="X16" s="8"/>
    </row>
    <row r="17" ht="22.5" customHeight="1">
      <c r="A17" s="4"/>
      <c r="B17" s="14"/>
      <c r="C17" s="21">
        <v>11.0</v>
      </c>
      <c r="D17" s="21" t="s">
        <v>32</v>
      </c>
      <c r="E17" s="25" t="s">
        <v>33</v>
      </c>
      <c r="F17" s="23" t="s">
        <v>13</v>
      </c>
      <c r="G17" s="24">
        <v>45541.0</v>
      </c>
      <c r="H17" s="24">
        <v>45544.0</v>
      </c>
      <c r="I17" s="25">
        <f t="shared" si="1"/>
        <v>3</v>
      </c>
      <c r="J17" s="25">
        <f t="shared" si="2"/>
        <v>6</v>
      </c>
      <c r="K17" s="26" t="s">
        <v>14</v>
      </c>
      <c r="L17" s="27"/>
      <c r="M17" s="4"/>
      <c r="N17" s="5"/>
      <c r="O17" s="39"/>
      <c r="Q17" s="49"/>
      <c r="R17" s="50" t="s">
        <v>19</v>
      </c>
      <c r="S17" s="51"/>
      <c r="T17" s="51"/>
      <c r="U17" s="51"/>
      <c r="V17" s="51"/>
      <c r="W17" s="52"/>
      <c r="X17" s="53"/>
    </row>
    <row r="18" ht="22.5" customHeight="1">
      <c r="A18" s="4"/>
      <c r="B18" s="14"/>
      <c r="C18" s="21">
        <v>12.0</v>
      </c>
      <c r="D18" s="21" t="s">
        <v>34</v>
      </c>
      <c r="E18" s="25" t="s">
        <v>33</v>
      </c>
      <c r="F18" s="23" t="s">
        <v>13</v>
      </c>
      <c r="G18" s="37">
        <v>45530.0</v>
      </c>
      <c r="H18" s="24">
        <v>45540.0</v>
      </c>
      <c r="I18" s="25">
        <f t="shared" si="1"/>
        <v>10</v>
      </c>
      <c r="J18" s="25">
        <f t="shared" si="2"/>
        <v>20</v>
      </c>
      <c r="K18" s="26" t="s">
        <v>14</v>
      </c>
      <c r="L18" s="27"/>
      <c r="M18" s="4"/>
      <c r="N18" s="5"/>
      <c r="O18" s="39"/>
      <c r="Q18" s="34"/>
      <c r="R18" s="50" t="s">
        <v>35</v>
      </c>
      <c r="S18" s="51"/>
      <c r="T18" s="52"/>
      <c r="U18" s="50" t="s">
        <v>36</v>
      </c>
      <c r="V18" s="51"/>
      <c r="W18" s="52"/>
      <c r="X18" s="36"/>
    </row>
    <row r="19" ht="22.5" customHeight="1">
      <c r="A19" s="4"/>
      <c r="B19" s="14"/>
      <c r="C19" s="21">
        <v>13.0</v>
      </c>
      <c r="D19" s="21" t="s">
        <v>37</v>
      </c>
      <c r="E19" s="25" t="s">
        <v>33</v>
      </c>
      <c r="F19" s="23" t="s">
        <v>13</v>
      </c>
      <c r="G19" s="24">
        <v>45540.0</v>
      </c>
      <c r="H19" s="24">
        <v>45541.0</v>
      </c>
      <c r="I19" s="25">
        <f t="shared" si="1"/>
        <v>1</v>
      </c>
      <c r="J19" s="25">
        <f t="shared" si="2"/>
        <v>2</v>
      </c>
      <c r="K19" s="26" t="s">
        <v>14</v>
      </c>
      <c r="L19" s="27"/>
      <c r="M19" s="4"/>
      <c r="N19" s="5"/>
      <c r="O19" s="39"/>
      <c r="Q19" s="34"/>
      <c r="R19" s="54" t="s">
        <v>14</v>
      </c>
      <c r="S19" s="31"/>
      <c r="T19" s="32"/>
      <c r="U19" s="54">
        <f>SUM(J7:J16,J20:J21,J24:J25,J27,J29:J33,J35:J36,J40:J43,J45:J47,J49,J51:J53,J57:J60)</f>
        <v>182</v>
      </c>
      <c r="V19" s="31"/>
      <c r="W19" s="32"/>
      <c r="X19" s="36"/>
    </row>
    <row r="20" ht="22.5" customHeight="1">
      <c r="A20" s="4"/>
      <c r="B20" s="14"/>
      <c r="C20" s="21">
        <v>14.0</v>
      </c>
      <c r="D20" s="21" t="s">
        <v>38</v>
      </c>
      <c r="E20" s="22" t="s">
        <v>12</v>
      </c>
      <c r="F20" s="23" t="s">
        <v>13</v>
      </c>
      <c r="G20" s="24">
        <v>45547.0</v>
      </c>
      <c r="H20" s="24">
        <v>45548.0</v>
      </c>
      <c r="I20" s="25">
        <f t="shared" si="1"/>
        <v>1</v>
      </c>
      <c r="J20" s="25">
        <f t="shared" si="2"/>
        <v>2</v>
      </c>
      <c r="K20" s="26" t="s">
        <v>14</v>
      </c>
      <c r="L20" s="27"/>
      <c r="M20" s="4"/>
      <c r="N20" s="5"/>
      <c r="O20" s="39"/>
      <c r="Q20" s="34"/>
      <c r="R20" s="54" t="s">
        <v>39</v>
      </c>
      <c r="S20" s="31"/>
      <c r="T20" s="32"/>
      <c r="U20" s="55">
        <f>SUM(J63)</f>
        <v>2</v>
      </c>
      <c r="V20" s="56"/>
      <c r="W20" s="57"/>
      <c r="X20" s="36"/>
    </row>
    <row r="21" ht="22.5" customHeight="1">
      <c r="A21" s="4"/>
      <c r="B21" s="14"/>
      <c r="C21" s="21">
        <v>15.0</v>
      </c>
      <c r="D21" s="21" t="s">
        <v>40</v>
      </c>
      <c r="E21" s="22" t="s">
        <v>12</v>
      </c>
      <c r="F21" s="23" t="s">
        <v>13</v>
      </c>
      <c r="G21" s="24">
        <v>45548.0</v>
      </c>
      <c r="H21" s="24">
        <v>45550.0</v>
      </c>
      <c r="I21" s="25">
        <f t="shared" si="1"/>
        <v>2</v>
      </c>
      <c r="J21" s="25">
        <f t="shared" si="2"/>
        <v>4</v>
      </c>
      <c r="K21" s="26" t="s">
        <v>14</v>
      </c>
      <c r="L21" s="27"/>
      <c r="M21" s="4"/>
      <c r="N21" s="5"/>
      <c r="O21" s="39"/>
      <c r="Q21" s="34"/>
      <c r="R21" s="58" t="s">
        <v>41</v>
      </c>
      <c r="S21" s="31"/>
      <c r="T21" s="32"/>
      <c r="U21" s="58">
        <f>SUM(J64:J66)</f>
        <v>40</v>
      </c>
      <c r="V21" s="31"/>
      <c r="W21" s="32"/>
      <c r="X21" s="36"/>
    </row>
    <row r="22" ht="22.5" customHeight="1">
      <c r="A22" s="4"/>
      <c r="B22" s="14"/>
      <c r="C22" s="21"/>
      <c r="D22" s="10" t="s">
        <v>42</v>
      </c>
      <c r="E22" s="59"/>
      <c r="F22" s="59"/>
      <c r="G22" s="17">
        <v>45551.0</v>
      </c>
      <c r="H22" s="17">
        <v>45621.0</v>
      </c>
      <c r="I22" s="12">
        <f t="shared" si="1"/>
        <v>70</v>
      </c>
      <c r="J22" s="12">
        <f t="shared" si="2"/>
        <v>140</v>
      </c>
      <c r="K22" s="60"/>
      <c r="L22" s="60"/>
      <c r="M22" s="4"/>
      <c r="N22" s="5"/>
      <c r="O22" s="39"/>
      <c r="Q22" s="40"/>
      <c r="R22" s="61" t="s">
        <v>43</v>
      </c>
      <c r="S22" s="31"/>
      <c r="T22" s="32"/>
      <c r="U22" s="58">
        <f>SUM(U19:W21)</f>
        <v>224</v>
      </c>
      <c r="V22" s="31"/>
      <c r="W22" s="32"/>
      <c r="X22" s="42"/>
    </row>
    <row r="23" ht="22.5" customHeight="1">
      <c r="A23" s="4"/>
      <c r="B23" s="14"/>
      <c r="C23" s="21"/>
      <c r="D23" s="62" t="s">
        <v>44</v>
      </c>
      <c r="E23" s="63"/>
      <c r="F23" s="63"/>
      <c r="G23" s="64">
        <v>45551.0</v>
      </c>
      <c r="H23" s="64">
        <v>45572.0</v>
      </c>
      <c r="I23" s="65">
        <f t="shared" si="1"/>
        <v>21</v>
      </c>
      <c r="J23" s="65">
        <f t="shared" si="2"/>
        <v>42</v>
      </c>
      <c r="K23" s="66"/>
      <c r="L23" s="66"/>
      <c r="M23" s="4"/>
      <c r="N23" s="5"/>
      <c r="O23" s="39"/>
      <c r="Q23" s="67"/>
      <c r="X23" s="5"/>
    </row>
    <row r="24" ht="22.5" customHeight="1">
      <c r="A24" s="4"/>
      <c r="B24" s="14"/>
      <c r="C24" s="38">
        <v>16.0</v>
      </c>
      <c r="D24" s="38" t="s">
        <v>45</v>
      </c>
      <c r="E24" s="25" t="s">
        <v>46</v>
      </c>
      <c r="F24" s="23" t="s">
        <v>13</v>
      </c>
      <c r="G24" s="24">
        <v>45551.0</v>
      </c>
      <c r="H24" s="24">
        <v>45555.0</v>
      </c>
      <c r="I24" s="25">
        <f t="shared" si="1"/>
        <v>4</v>
      </c>
      <c r="J24" s="25">
        <f t="shared" si="2"/>
        <v>8</v>
      </c>
      <c r="K24" s="26" t="s">
        <v>14</v>
      </c>
      <c r="L24" s="68"/>
      <c r="M24" s="4"/>
      <c r="N24" s="5"/>
      <c r="O24" s="39"/>
      <c r="Q24" s="44"/>
      <c r="R24" s="45"/>
      <c r="S24" s="45"/>
      <c r="T24" s="45"/>
      <c r="U24" s="45"/>
      <c r="V24" s="45"/>
      <c r="W24" s="45"/>
      <c r="X24" s="46"/>
    </row>
    <row r="25" ht="22.5" customHeight="1">
      <c r="A25" s="4"/>
      <c r="B25" s="14"/>
      <c r="C25" s="38">
        <v>17.0</v>
      </c>
      <c r="D25" s="21" t="s">
        <v>47</v>
      </c>
      <c r="E25" s="25" t="s">
        <v>48</v>
      </c>
      <c r="F25" s="23" t="s">
        <v>13</v>
      </c>
      <c r="G25" s="24">
        <v>45551.0</v>
      </c>
      <c r="H25" s="24">
        <v>45555.0</v>
      </c>
      <c r="I25" s="25">
        <f t="shared" si="1"/>
        <v>4</v>
      </c>
      <c r="J25" s="25">
        <f t="shared" si="2"/>
        <v>8</v>
      </c>
      <c r="K25" s="26" t="s">
        <v>14</v>
      </c>
      <c r="L25" s="27"/>
      <c r="M25" s="4"/>
      <c r="N25" s="5"/>
      <c r="O25" s="39"/>
      <c r="Q25" s="47"/>
      <c r="R25" s="47"/>
      <c r="S25" s="47"/>
      <c r="T25" s="47"/>
      <c r="U25" s="47"/>
      <c r="V25" s="47"/>
      <c r="W25" s="47"/>
      <c r="X25" s="47"/>
    </row>
    <row r="26" ht="22.5" customHeight="1">
      <c r="A26" s="4"/>
      <c r="B26" s="14"/>
      <c r="C26" s="38">
        <v>18.0</v>
      </c>
      <c r="D26" s="21" t="s">
        <v>49</v>
      </c>
      <c r="E26" s="25" t="s">
        <v>26</v>
      </c>
      <c r="F26" s="23" t="s">
        <v>13</v>
      </c>
      <c r="G26" s="24">
        <v>45555.0</v>
      </c>
      <c r="H26" s="24">
        <v>45563.0</v>
      </c>
      <c r="I26" s="25">
        <f t="shared" si="1"/>
        <v>8</v>
      </c>
      <c r="J26" s="25">
        <f t="shared" si="2"/>
        <v>16</v>
      </c>
      <c r="K26" s="26" t="s">
        <v>14</v>
      </c>
      <c r="L26" s="68" t="s">
        <v>50</v>
      </c>
      <c r="M26" s="4"/>
      <c r="N26" s="5"/>
      <c r="O26" s="39"/>
      <c r="Q26" s="48"/>
      <c r="R26" s="19"/>
      <c r="S26" s="19"/>
      <c r="T26" s="19"/>
      <c r="U26" s="19"/>
      <c r="V26" s="19"/>
      <c r="W26" s="19"/>
      <c r="X26" s="20"/>
    </row>
    <row r="27" ht="22.5" customHeight="1">
      <c r="A27" s="4"/>
      <c r="B27" s="14"/>
      <c r="C27" s="38">
        <v>19.0</v>
      </c>
      <c r="D27" s="21" t="s">
        <v>51</v>
      </c>
      <c r="E27" s="25" t="s">
        <v>12</v>
      </c>
      <c r="F27" s="23" t="s">
        <v>13</v>
      </c>
      <c r="G27" s="24">
        <v>45563.0</v>
      </c>
      <c r="H27" s="24">
        <v>45565.0</v>
      </c>
      <c r="I27" s="25">
        <f t="shared" si="1"/>
        <v>2</v>
      </c>
      <c r="J27" s="25">
        <f t="shared" si="2"/>
        <v>4</v>
      </c>
      <c r="K27" s="26" t="s">
        <v>14</v>
      </c>
      <c r="L27" s="68" t="s">
        <v>52</v>
      </c>
      <c r="M27" s="4"/>
      <c r="N27" s="5"/>
      <c r="O27" s="39"/>
      <c r="Q27" s="28"/>
      <c r="R27" s="7"/>
      <c r="S27" s="7"/>
      <c r="T27" s="7"/>
      <c r="U27" s="7"/>
      <c r="V27" s="7"/>
      <c r="W27" s="7"/>
      <c r="X27" s="8"/>
    </row>
    <row r="28" ht="22.5" customHeight="1">
      <c r="A28" s="4"/>
      <c r="B28" s="14"/>
      <c r="C28" s="38">
        <v>20.0</v>
      </c>
      <c r="D28" s="21" t="s">
        <v>53</v>
      </c>
      <c r="E28" s="25" t="s">
        <v>23</v>
      </c>
      <c r="F28" s="23" t="s">
        <v>13</v>
      </c>
      <c r="G28" s="24">
        <v>45555.0</v>
      </c>
      <c r="H28" s="24">
        <v>45563.0</v>
      </c>
      <c r="I28" s="25">
        <f t="shared" si="1"/>
        <v>8</v>
      </c>
      <c r="J28" s="25">
        <f t="shared" si="2"/>
        <v>16</v>
      </c>
      <c r="K28" s="26" t="s">
        <v>14</v>
      </c>
      <c r="L28" s="27"/>
      <c r="M28" s="4"/>
      <c r="N28" s="5"/>
      <c r="O28" s="39"/>
      <c r="Q28" s="49"/>
      <c r="R28" s="69" t="s">
        <v>22</v>
      </c>
      <c r="S28" s="51"/>
      <c r="T28" s="51"/>
      <c r="U28" s="51"/>
      <c r="V28" s="51"/>
      <c r="W28" s="52"/>
      <c r="X28" s="53"/>
    </row>
    <row r="29" ht="22.5" customHeight="1">
      <c r="A29" s="4"/>
      <c r="B29" s="14"/>
      <c r="C29" s="38">
        <v>21.0</v>
      </c>
      <c r="D29" s="38" t="s">
        <v>54</v>
      </c>
      <c r="E29" s="25" t="s">
        <v>20</v>
      </c>
      <c r="F29" s="23" t="s">
        <v>13</v>
      </c>
      <c r="G29" s="24">
        <v>45561.0</v>
      </c>
      <c r="H29" s="24">
        <v>45563.0</v>
      </c>
      <c r="I29" s="25">
        <f t="shared" si="1"/>
        <v>2</v>
      </c>
      <c r="J29" s="25">
        <f t="shared" si="2"/>
        <v>4</v>
      </c>
      <c r="K29" s="26" t="s">
        <v>14</v>
      </c>
      <c r="L29" s="27"/>
      <c r="M29" s="4"/>
      <c r="N29" s="5"/>
      <c r="O29" s="39"/>
      <c r="Q29" s="34"/>
      <c r="R29" s="50" t="s">
        <v>35</v>
      </c>
      <c r="S29" s="51"/>
      <c r="T29" s="52"/>
      <c r="U29" s="50" t="s">
        <v>36</v>
      </c>
      <c r="V29" s="51"/>
      <c r="W29" s="52"/>
      <c r="X29" s="36"/>
    </row>
    <row r="30" ht="22.5" customHeight="1">
      <c r="A30" s="4"/>
      <c r="B30" s="14"/>
      <c r="C30" s="38">
        <v>22.0</v>
      </c>
      <c r="D30" s="21" t="s">
        <v>55</v>
      </c>
      <c r="E30" s="25" t="s">
        <v>12</v>
      </c>
      <c r="F30" s="23" t="s">
        <v>13</v>
      </c>
      <c r="G30" s="24">
        <v>45565.0</v>
      </c>
      <c r="H30" s="24">
        <v>45569.0</v>
      </c>
      <c r="I30" s="25">
        <f t="shared" si="1"/>
        <v>4</v>
      </c>
      <c r="J30" s="25">
        <f t="shared" si="2"/>
        <v>8</v>
      </c>
      <c r="K30" s="26" t="s">
        <v>14</v>
      </c>
      <c r="L30" s="68"/>
      <c r="M30" s="4"/>
      <c r="N30" s="5"/>
      <c r="O30" s="39"/>
      <c r="P30" s="39"/>
      <c r="Q30" s="34"/>
      <c r="R30" s="54" t="s">
        <v>14</v>
      </c>
      <c r="S30" s="31"/>
      <c r="T30" s="32"/>
      <c r="U30" s="54">
        <f>SUM(J7:J9,J17:J21,J24,J27:J28,J30:J31,J33,J35:J36,J38,J40,J42:J43,J45,J47,J49:J50,J52:J53,J55,J58:J60)</f>
        <v>182</v>
      </c>
      <c r="V30" s="31"/>
      <c r="W30" s="32"/>
      <c r="X30" s="36"/>
    </row>
    <row r="31" ht="22.5" customHeight="1">
      <c r="A31" s="4"/>
      <c r="B31" s="14"/>
      <c r="C31" s="38">
        <v>23.0</v>
      </c>
      <c r="D31" s="38" t="s">
        <v>56</v>
      </c>
      <c r="E31" s="25" t="s">
        <v>46</v>
      </c>
      <c r="F31" s="23" t="s">
        <v>13</v>
      </c>
      <c r="G31" s="24">
        <v>45569.0</v>
      </c>
      <c r="H31" s="24">
        <v>45571.0</v>
      </c>
      <c r="I31" s="25">
        <f t="shared" si="1"/>
        <v>2</v>
      </c>
      <c r="J31" s="25">
        <f t="shared" si="2"/>
        <v>4</v>
      </c>
      <c r="K31" s="26" t="s">
        <v>14</v>
      </c>
      <c r="L31" s="68"/>
      <c r="M31" s="4"/>
      <c r="N31" s="5"/>
      <c r="O31" s="39"/>
      <c r="P31" s="39"/>
      <c r="Q31" s="34"/>
      <c r="R31" s="54" t="s">
        <v>39</v>
      </c>
      <c r="S31" s="31"/>
      <c r="T31" s="32"/>
      <c r="U31" s="55">
        <f>SUM(J63)</f>
        <v>2</v>
      </c>
      <c r="V31" s="56"/>
      <c r="W31" s="57"/>
      <c r="X31" s="36"/>
    </row>
    <row r="32" ht="22.5" customHeight="1">
      <c r="A32" s="4"/>
      <c r="B32" s="14"/>
      <c r="C32" s="38">
        <v>24.0</v>
      </c>
      <c r="D32" s="38" t="s">
        <v>57</v>
      </c>
      <c r="E32" s="25" t="s">
        <v>48</v>
      </c>
      <c r="F32" s="23" t="s">
        <v>13</v>
      </c>
      <c r="G32" s="24">
        <v>45569.0</v>
      </c>
      <c r="H32" s="24">
        <v>45571.0</v>
      </c>
      <c r="I32" s="25">
        <f t="shared" si="1"/>
        <v>2</v>
      </c>
      <c r="J32" s="25">
        <f t="shared" si="2"/>
        <v>4</v>
      </c>
      <c r="K32" s="26" t="s">
        <v>14</v>
      </c>
      <c r="L32" s="68"/>
      <c r="M32" s="4"/>
      <c r="N32" s="5"/>
      <c r="O32" s="39"/>
      <c r="P32" s="39"/>
      <c r="Q32" s="34"/>
      <c r="R32" s="58" t="s">
        <v>41</v>
      </c>
      <c r="S32" s="31"/>
      <c r="T32" s="32"/>
      <c r="U32" s="58">
        <f>SUM(J64:J66)</f>
        <v>40</v>
      </c>
      <c r="V32" s="31"/>
      <c r="W32" s="32"/>
      <c r="X32" s="36"/>
    </row>
    <row r="33" ht="22.5" customHeight="1">
      <c r="A33" s="4"/>
      <c r="B33" s="14"/>
      <c r="C33" s="38">
        <v>25.0</v>
      </c>
      <c r="D33" s="38" t="s">
        <v>58</v>
      </c>
      <c r="E33" s="25" t="s">
        <v>12</v>
      </c>
      <c r="F33" s="23" t="s">
        <v>13</v>
      </c>
      <c r="G33" s="24">
        <v>45571.0</v>
      </c>
      <c r="H33" s="24">
        <v>45572.0</v>
      </c>
      <c r="I33" s="25">
        <f t="shared" si="1"/>
        <v>1</v>
      </c>
      <c r="J33" s="25">
        <f t="shared" si="2"/>
        <v>2</v>
      </c>
      <c r="K33" s="26" t="s">
        <v>14</v>
      </c>
      <c r="L33" s="68"/>
      <c r="M33" s="4"/>
      <c r="N33" s="5"/>
      <c r="O33" s="39"/>
      <c r="P33" s="39"/>
      <c r="Q33" s="40"/>
      <c r="R33" s="61" t="s">
        <v>43</v>
      </c>
      <c r="S33" s="31"/>
      <c r="T33" s="32"/>
      <c r="U33" s="58">
        <f>SUM(U30:W32)</f>
        <v>224</v>
      </c>
      <c r="V33" s="31"/>
      <c r="W33" s="32"/>
      <c r="X33" s="42"/>
    </row>
    <row r="34" ht="22.5" customHeight="1">
      <c r="A34" s="4"/>
      <c r="B34" s="14"/>
      <c r="C34" s="21"/>
      <c r="D34" s="62" t="s">
        <v>59</v>
      </c>
      <c r="E34" s="63"/>
      <c r="F34" s="63"/>
      <c r="G34" s="64">
        <v>45572.0</v>
      </c>
      <c r="H34" s="64">
        <v>45591.0</v>
      </c>
      <c r="I34" s="65">
        <f t="shared" si="1"/>
        <v>19</v>
      </c>
      <c r="J34" s="65">
        <f t="shared" si="2"/>
        <v>38</v>
      </c>
      <c r="K34" s="66"/>
      <c r="L34" s="66"/>
      <c r="M34" s="4"/>
      <c r="N34" s="5"/>
      <c r="O34" s="39"/>
      <c r="P34" s="39"/>
      <c r="Q34" s="67"/>
      <c r="X34" s="5"/>
    </row>
    <row r="35" ht="22.5" customHeight="1">
      <c r="A35" s="4"/>
      <c r="B35" s="14"/>
      <c r="C35" s="38">
        <v>26.0</v>
      </c>
      <c r="D35" s="21" t="s">
        <v>60</v>
      </c>
      <c r="E35" s="25" t="s">
        <v>12</v>
      </c>
      <c r="F35" s="70" t="s">
        <v>13</v>
      </c>
      <c r="G35" s="24">
        <v>45572.0</v>
      </c>
      <c r="H35" s="24">
        <v>45577.0</v>
      </c>
      <c r="I35" s="25">
        <f t="shared" si="1"/>
        <v>5</v>
      </c>
      <c r="J35" s="25">
        <f t="shared" si="2"/>
        <v>10</v>
      </c>
      <c r="K35" s="26" t="s">
        <v>14</v>
      </c>
      <c r="L35" s="68" t="s">
        <v>61</v>
      </c>
      <c r="M35" s="4"/>
      <c r="N35" s="5"/>
      <c r="O35" s="39"/>
      <c r="P35" s="39"/>
      <c r="Q35" s="44"/>
      <c r="R35" s="45"/>
      <c r="S35" s="45"/>
      <c r="T35" s="45"/>
      <c r="U35" s="45"/>
      <c r="V35" s="45"/>
      <c r="W35" s="45"/>
      <c r="X35" s="46"/>
    </row>
    <row r="36" ht="22.5" customHeight="1">
      <c r="A36" s="4"/>
      <c r="B36" s="14"/>
      <c r="C36" s="38">
        <v>27.0</v>
      </c>
      <c r="D36" s="21" t="s">
        <v>62</v>
      </c>
      <c r="E36" s="25" t="s">
        <v>46</v>
      </c>
      <c r="F36" s="70" t="s">
        <v>13</v>
      </c>
      <c r="G36" s="24">
        <v>45577.0</v>
      </c>
      <c r="H36" s="24">
        <v>45579.0</v>
      </c>
      <c r="I36" s="25">
        <f t="shared" si="1"/>
        <v>2</v>
      </c>
      <c r="J36" s="25">
        <f t="shared" si="2"/>
        <v>4</v>
      </c>
      <c r="K36" s="26" t="s">
        <v>14</v>
      </c>
      <c r="L36" s="27"/>
      <c r="M36" s="4"/>
      <c r="N36" s="5"/>
      <c r="O36" s="39"/>
      <c r="P36" s="39"/>
      <c r="Q36" s="47"/>
      <c r="R36" s="47"/>
      <c r="S36" s="47"/>
      <c r="T36" s="47"/>
      <c r="U36" s="47"/>
      <c r="V36" s="47"/>
      <c r="W36" s="47"/>
      <c r="X36" s="47"/>
    </row>
    <row r="37" ht="22.5" customHeight="1">
      <c r="A37" s="4"/>
      <c r="B37" s="14"/>
      <c r="C37" s="38">
        <v>28.0</v>
      </c>
      <c r="D37" s="21" t="s">
        <v>63</v>
      </c>
      <c r="E37" s="25" t="s">
        <v>26</v>
      </c>
      <c r="F37" s="70" t="s">
        <v>13</v>
      </c>
      <c r="G37" s="24">
        <v>45577.0</v>
      </c>
      <c r="H37" s="24">
        <v>45579.0</v>
      </c>
      <c r="I37" s="25">
        <f t="shared" si="1"/>
        <v>2</v>
      </c>
      <c r="J37" s="25">
        <f t="shared" si="2"/>
        <v>4</v>
      </c>
      <c r="K37" s="26" t="s">
        <v>14</v>
      </c>
      <c r="L37" s="27"/>
      <c r="M37" s="4"/>
      <c r="N37" s="5"/>
      <c r="O37" s="39"/>
      <c r="P37" s="39"/>
      <c r="Q37" s="48"/>
      <c r="R37" s="19"/>
      <c r="S37" s="19"/>
      <c r="T37" s="19"/>
      <c r="U37" s="19"/>
      <c r="V37" s="19"/>
      <c r="W37" s="19"/>
      <c r="X37" s="20"/>
    </row>
    <row r="38" ht="22.5" customHeight="1">
      <c r="A38" s="4"/>
      <c r="B38" s="14"/>
      <c r="C38" s="38">
        <v>29.0</v>
      </c>
      <c r="D38" s="21" t="s">
        <v>64</v>
      </c>
      <c r="E38" s="25" t="s">
        <v>33</v>
      </c>
      <c r="F38" s="70" t="s">
        <v>13</v>
      </c>
      <c r="G38" s="24">
        <v>45579.0</v>
      </c>
      <c r="H38" s="24">
        <v>45582.0</v>
      </c>
      <c r="I38" s="25">
        <f t="shared" si="1"/>
        <v>3</v>
      </c>
      <c r="J38" s="25">
        <f t="shared" si="2"/>
        <v>6</v>
      </c>
      <c r="K38" s="26" t="s">
        <v>14</v>
      </c>
      <c r="L38" s="71" t="s">
        <v>65</v>
      </c>
      <c r="M38" s="4"/>
      <c r="N38" s="5"/>
      <c r="O38" s="39"/>
      <c r="P38" s="39"/>
      <c r="Q38" s="28"/>
      <c r="R38" s="7"/>
      <c r="S38" s="7"/>
      <c r="T38" s="7"/>
      <c r="U38" s="7"/>
      <c r="V38" s="7"/>
      <c r="W38" s="7"/>
      <c r="X38" s="8"/>
    </row>
    <row r="39" ht="22.5" customHeight="1">
      <c r="A39" s="4"/>
      <c r="B39" s="14"/>
      <c r="C39" s="38">
        <v>30.0</v>
      </c>
      <c r="D39" s="38" t="s">
        <v>66</v>
      </c>
      <c r="E39" s="25" t="s">
        <v>26</v>
      </c>
      <c r="F39" s="23" t="s">
        <v>13</v>
      </c>
      <c r="G39" s="24">
        <v>45584.0</v>
      </c>
      <c r="H39" s="24">
        <v>45586.0</v>
      </c>
      <c r="I39" s="25">
        <f t="shared" si="1"/>
        <v>2</v>
      </c>
      <c r="J39" s="25">
        <f t="shared" si="2"/>
        <v>4</v>
      </c>
      <c r="K39" s="26" t="s">
        <v>14</v>
      </c>
      <c r="L39" s="71"/>
      <c r="M39" s="4"/>
      <c r="N39" s="5"/>
      <c r="O39" s="39"/>
      <c r="P39" s="39"/>
      <c r="Q39" s="49"/>
      <c r="R39" s="69" t="s">
        <v>67</v>
      </c>
      <c r="S39" s="51"/>
      <c r="T39" s="51"/>
      <c r="U39" s="51"/>
      <c r="V39" s="51"/>
      <c r="W39" s="52"/>
      <c r="X39" s="53"/>
    </row>
    <row r="40" ht="22.5" customHeight="1">
      <c r="A40" s="4"/>
      <c r="B40" s="14"/>
      <c r="C40" s="38">
        <v>31.0</v>
      </c>
      <c r="D40" s="21" t="s">
        <v>68</v>
      </c>
      <c r="E40" s="25" t="s">
        <v>46</v>
      </c>
      <c r="F40" s="70" t="s">
        <v>13</v>
      </c>
      <c r="G40" s="24">
        <v>45582.0</v>
      </c>
      <c r="H40" s="24">
        <v>45584.0</v>
      </c>
      <c r="I40" s="25">
        <f t="shared" si="1"/>
        <v>2</v>
      </c>
      <c r="J40" s="25">
        <f t="shared" si="2"/>
        <v>4</v>
      </c>
      <c r="K40" s="26" t="s">
        <v>14</v>
      </c>
      <c r="L40" s="71" t="s">
        <v>69</v>
      </c>
      <c r="M40" s="4"/>
      <c r="N40" s="5"/>
      <c r="O40" s="39"/>
      <c r="P40" s="39"/>
      <c r="Q40" s="34"/>
      <c r="R40" s="50" t="s">
        <v>35</v>
      </c>
      <c r="S40" s="51"/>
      <c r="T40" s="52"/>
      <c r="U40" s="50" t="s">
        <v>36</v>
      </c>
      <c r="V40" s="51"/>
      <c r="W40" s="52"/>
      <c r="X40" s="36"/>
    </row>
    <row r="41" ht="22.5" customHeight="1">
      <c r="A41" s="4"/>
      <c r="B41" s="14"/>
      <c r="C41" s="38">
        <v>32.0</v>
      </c>
      <c r="D41" s="38" t="s">
        <v>54</v>
      </c>
      <c r="E41" s="25" t="s">
        <v>20</v>
      </c>
      <c r="F41" s="23" t="s">
        <v>13</v>
      </c>
      <c r="G41" s="24">
        <v>45584.0</v>
      </c>
      <c r="H41" s="24">
        <v>45585.0</v>
      </c>
      <c r="I41" s="25">
        <f t="shared" si="1"/>
        <v>1</v>
      </c>
      <c r="J41" s="25">
        <f t="shared" si="2"/>
        <v>2</v>
      </c>
      <c r="K41" s="26" t="s">
        <v>14</v>
      </c>
      <c r="L41" s="27"/>
      <c r="M41" s="4"/>
      <c r="N41" s="5"/>
      <c r="O41" s="39"/>
      <c r="P41" s="39"/>
      <c r="Q41" s="34"/>
      <c r="R41" s="54" t="s">
        <v>14</v>
      </c>
      <c r="S41" s="31"/>
      <c r="T41" s="32"/>
      <c r="U41" s="54">
        <f>SUM(J7:J9,J17:J21,J25:J27,J30,J32:J33,J35,J37:J39,J42:J44,J46:J47,J49:J50,J52,J54,J56,J58:J60)</f>
        <v>182</v>
      </c>
      <c r="V41" s="31"/>
      <c r="W41" s="32"/>
      <c r="X41" s="36"/>
    </row>
    <row r="42" ht="22.5" customHeight="1">
      <c r="A42" s="4"/>
      <c r="B42" s="14"/>
      <c r="C42" s="38">
        <v>33.0</v>
      </c>
      <c r="D42" s="38" t="s">
        <v>70</v>
      </c>
      <c r="E42" s="22" t="s">
        <v>12</v>
      </c>
      <c r="F42" s="23" t="s">
        <v>13</v>
      </c>
      <c r="G42" s="24">
        <v>45585.0</v>
      </c>
      <c r="H42" s="24">
        <v>45586.0</v>
      </c>
      <c r="I42" s="25">
        <f t="shared" si="1"/>
        <v>1</v>
      </c>
      <c r="J42" s="25">
        <f t="shared" si="2"/>
        <v>2</v>
      </c>
      <c r="K42" s="26" t="s">
        <v>14</v>
      </c>
      <c r="L42" s="27"/>
      <c r="M42" s="4"/>
      <c r="N42" s="5"/>
      <c r="O42" s="39"/>
      <c r="P42" s="39"/>
      <c r="Q42" s="34"/>
      <c r="R42" s="54" t="s">
        <v>39</v>
      </c>
      <c r="S42" s="31"/>
      <c r="T42" s="32"/>
      <c r="U42" s="55">
        <f>SUM(J63)</f>
        <v>2</v>
      </c>
      <c r="V42" s="56"/>
      <c r="W42" s="57"/>
      <c r="X42" s="36"/>
    </row>
    <row r="43" ht="22.5" customHeight="1">
      <c r="A43" s="4"/>
      <c r="B43" s="14"/>
      <c r="C43" s="38">
        <v>34.0</v>
      </c>
      <c r="D43" s="38" t="s">
        <v>71</v>
      </c>
      <c r="E43" s="22" t="s">
        <v>12</v>
      </c>
      <c r="F43" s="23" t="s">
        <v>13</v>
      </c>
      <c r="G43" s="24">
        <v>45585.0</v>
      </c>
      <c r="H43" s="24">
        <v>45586.0</v>
      </c>
      <c r="I43" s="25">
        <f t="shared" si="1"/>
        <v>1</v>
      </c>
      <c r="J43" s="25">
        <f t="shared" si="2"/>
        <v>2</v>
      </c>
      <c r="K43" s="26" t="s">
        <v>14</v>
      </c>
      <c r="L43" s="27"/>
      <c r="M43" s="4"/>
      <c r="N43" s="5"/>
      <c r="O43" s="39"/>
      <c r="P43" s="39"/>
      <c r="Q43" s="34"/>
      <c r="R43" s="58" t="s">
        <v>41</v>
      </c>
      <c r="S43" s="31"/>
      <c r="T43" s="32"/>
      <c r="U43" s="58">
        <f>SUM(J64:J66)</f>
        <v>40</v>
      </c>
      <c r="V43" s="31"/>
      <c r="W43" s="32"/>
      <c r="X43" s="36"/>
    </row>
    <row r="44" ht="22.5" customHeight="1">
      <c r="A44" s="4"/>
      <c r="B44" s="14"/>
      <c r="C44" s="38">
        <v>35.0</v>
      </c>
      <c r="D44" s="38" t="s">
        <v>72</v>
      </c>
      <c r="E44" s="25" t="s">
        <v>26</v>
      </c>
      <c r="F44" s="23" t="s">
        <v>13</v>
      </c>
      <c r="G44" s="24">
        <v>45588.0</v>
      </c>
      <c r="H44" s="24">
        <v>45590.0</v>
      </c>
      <c r="I44" s="25">
        <f t="shared" si="1"/>
        <v>2</v>
      </c>
      <c r="J44" s="25">
        <f t="shared" si="2"/>
        <v>4</v>
      </c>
      <c r="K44" s="26" t="s">
        <v>14</v>
      </c>
      <c r="L44" s="68" t="s">
        <v>73</v>
      </c>
      <c r="M44" s="4"/>
      <c r="N44" s="5"/>
      <c r="O44" s="39"/>
      <c r="P44" s="39"/>
      <c r="Q44" s="34"/>
      <c r="R44" s="61" t="s">
        <v>43</v>
      </c>
      <c r="S44" s="31"/>
      <c r="T44" s="32"/>
      <c r="U44" s="58">
        <f>SUM(U41:W43)</f>
        <v>224</v>
      </c>
      <c r="V44" s="31"/>
      <c r="W44" s="32"/>
      <c r="X44" s="36"/>
    </row>
    <row r="45" ht="22.5" customHeight="1">
      <c r="A45" s="4"/>
      <c r="B45" s="14"/>
      <c r="C45" s="38">
        <v>36.0</v>
      </c>
      <c r="D45" s="38" t="s">
        <v>74</v>
      </c>
      <c r="E45" s="25" t="s">
        <v>46</v>
      </c>
      <c r="F45" s="23" t="s">
        <v>13</v>
      </c>
      <c r="G45" s="24">
        <v>45586.0</v>
      </c>
      <c r="H45" s="24">
        <v>45590.0</v>
      </c>
      <c r="I45" s="25">
        <f t="shared" si="1"/>
        <v>4</v>
      </c>
      <c r="J45" s="25">
        <f t="shared" si="2"/>
        <v>8</v>
      </c>
      <c r="K45" s="26" t="s">
        <v>14</v>
      </c>
      <c r="L45" s="71" t="s">
        <v>75</v>
      </c>
      <c r="M45" s="4"/>
      <c r="N45" s="5"/>
      <c r="O45" s="39"/>
      <c r="P45" s="39"/>
      <c r="Q45" s="72"/>
      <c r="X45" s="5"/>
    </row>
    <row r="46" ht="22.5" customHeight="1">
      <c r="A46" s="4"/>
      <c r="B46" s="14"/>
      <c r="C46" s="38">
        <v>37.0</v>
      </c>
      <c r="D46" s="38" t="s">
        <v>76</v>
      </c>
      <c r="E46" s="25" t="s">
        <v>48</v>
      </c>
      <c r="F46" s="23" t="s">
        <v>13</v>
      </c>
      <c r="G46" s="24">
        <v>45586.0</v>
      </c>
      <c r="H46" s="24">
        <v>45588.0</v>
      </c>
      <c r="I46" s="25">
        <f t="shared" si="1"/>
        <v>2</v>
      </c>
      <c r="J46" s="25">
        <f t="shared" si="2"/>
        <v>4</v>
      </c>
      <c r="K46" s="26" t="s">
        <v>14</v>
      </c>
      <c r="L46" s="71"/>
      <c r="M46" s="4"/>
      <c r="N46" s="5"/>
      <c r="O46" s="39"/>
      <c r="P46" s="39"/>
      <c r="Q46" s="44"/>
      <c r="R46" s="45"/>
      <c r="S46" s="45"/>
      <c r="T46" s="45"/>
      <c r="U46" s="45"/>
      <c r="V46" s="45"/>
      <c r="W46" s="45"/>
      <c r="X46" s="46"/>
    </row>
    <row r="47" ht="22.5" customHeight="1">
      <c r="A47" s="4"/>
      <c r="B47" s="14"/>
      <c r="C47" s="38">
        <v>38.0</v>
      </c>
      <c r="D47" s="38" t="s">
        <v>77</v>
      </c>
      <c r="E47" s="22" t="s">
        <v>12</v>
      </c>
      <c r="F47" s="23" t="s">
        <v>13</v>
      </c>
      <c r="G47" s="24">
        <v>45590.0</v>
      </c>
      <c r="H47" s="24">
        <v>45591.0</v>
      </c>
      <c r="I47" s="25">
        <f t="shared" si="1"/>
        <v>1</v>
      </c>
      <c r="J47" s="25">
        <f t="shared" si="2"/>
        <v>2</v>
      </c>
      <c r="K47" s="26" t="s">
        <v>14</v>
      </c>
      <c r="L47" s="68" t="s">
        <v>78</v>
      </c>
      <c r="M47" s="4"/>
      <c r="N47" s="5"/>
      <c r="O47" s="39"/>
      <c r="P47" s="39"/>
    </row>
    <row r="48" ht="22.5" customHeight="1">
      <c r="A48" s="4"/>
      <c r="B48" s="14"/>
      <c r="C48" s="21"/>
      <c r="D48" s="62" t="s">
        <v>79</v>
      </c>
      <c r="E48" s="63"/>
      <c r="F48" s="63"/>
      <c r="G48" s="64">
        <v>45591.0</v>
      </c>
      <c r="H48" s="64">
        <v>45621.0</v>
      </c>
      <c r="I48" s="65">
        <f t="shared" si="1"/>
        <v>30</v>
      </c>
      <c r="J48" s="65">
        <f t="shared" si="2"/>
        <v>60</v>
      </c>
      <c r="K48" s="73"/>
      <c r="L48" s="66"/>
      <c r="M48" s="4"/>
      <c r="N48" s="5"/>
      <c r="O48" s="39"/>
      <c r="P48" s="39"/>
    </row>
    <row r="49" ht="22.5" customHeight="1">
      <c r="A49" s="4"/>
      <c r="B49" s="14"/>
      <c r="C49" s="38">
        <v>39.0</v>
      </c>
      <c r="D49" s="38" t="s">
        <v>80</v>
      </c>
      <c r="E49" s="22" t="s">
        <v>12</v>
      </c>
      <c r="F49" s="23" t="s">
        <v>13</v>
      </c>
      <c r="G49" s="24">
        <v>45592.0</v>
      </c>
      <c r="H49" s="24">
        <v>45593.0</v>
      </c>
      <c r="I49" s="25">
        <f t="shared" si="1"/>
        <v>1</v>
      </c>
      <c r="J49" s="25">
        <f t="shared" si="2"/>
        <v>2</v>
      </c>
      <c r="K49" s="26" t="s">
        <v>14</v>
      </c>
      <c r="L49" s="27"/>
      <c r="M49" s="4"/>
      <c r="N49" s="5"/>
      <c r="O49" s="39"/>
      <c r="P49" s="39"/>
      <c r="Q49" s="48"/>
      <c r="R49" s="19"/>
      <c r="S49" s="19"/>
      <c r="T49" s="19"/>
      <c r="U49" s="19"/>
      <c r="V49" s="19"/>
      <c r="W49" s="19"/>
      <c r="X49" s="19"/>
      <c r="Y49" s="19"/>
      <c r="Z49" s="19"/>
      <c r="AA49" s="20"/>
    </row>
    <row r="50" ht="22.5" customHeight="1">
      <c r="A50" s="4"/>
      <c r="B50" s="14"/>
      <c r="C50" s="38">
        <v>40.0</v>
      </c>
      <c r="D50" s="21" t="s">
        <v>81</v>
      </c>
      <c r="E50" s="25" t="s">
        <v>33</v>
      </c>
      <c r="F50" s="23" t="s">
        <v>13</v>
      </c>
      <c r="G50" s="24">
        <v>45592.0</v>
      </c>
      <c r="H50" s="24">
        <v>45596.0</v>
      </c>
      <c r="I50" s="25">
        <f t="shared" si="1"/>
        <v>4</v>
      </c>
      <c r="J50" s="25">
        <f t="shared" si="2"/>
        <v>8</v>
      </c>
      <c r="K50" s="26" t="s">
        <v>14</v>
      </c>
      <c r="L50" s="27"/>
      <c r="M50" s="4"/>
      <c r="N50" s="5"/>
      <c r="O50" s="39"/>
      <c r="P50" s="39"/>
      <c r="Q50" s="28"/>
      <c r="R50" s="7"/>
      <c r="S50" s="7"/>
      <c r="T50" s="7"/>
      <c r="U50" s="7"/>
      <c r="V50" s="7"/>
      <c r="W50" s="7"/>
      <c r="X50" s="7"/>
      <c r="Y50" s="7"/>
      <c r="Z50" s="7"/>
      <c r="AA50" s="8"/>
    </row>
    <row r="51" ht="22.5" customHeight="1">
      <c r="A51" s="4"/>
      <c r="B51" s="14"/>
      <c r="C51" s="38">
        <v>41.0</v>
      </c>
      <c r="D51" s="38" t="s">
        <v>82</v>
      </c>
      <c r="E51" s="25" t="s">
        <v>20</v>
      </c>
      <c r="F51" s="23" t="s">
        <v>13</v>
      </c>
      <c r="G51" s="24">
        <v>45592.0</v>
      </c>
      <c r="H51" s="24">
        <v>45596.0</v>
      </c>
      <c r="I51" s="25">
        <f t="shared" si="1"/>
        <v>4</v>
      </c>
      <c r="J51" s="25">
        <f t="shared" si="2"/>
        <v>8</v>
      </c>
      <c r="K51" s="26" t="s">
        <v>14</v>
      </c>
      <c r="L51" s="27"/>
      <c r="M51" s="4"/>
      <c r="N51" s="5"/>
      <c r="O51" s="39"/>
      <c r="P51" s="39"/>
      <c r="Q51" s="74"/>
      <c r="R51" s="69"/>
      <c r="S51" s="51"/>
      <c r="T51" s="51"/>
      <c r="U51" s="51"/>
      <c r="V51" s="51"/>
      <c r="W51" s="51"/>
      <c r="X51" s="51"/>
      <c r="Y51" s="51"/>
      <c r="Z51" s="52"/>
      <c r="AA51" s="75"/>
    </row>
    <row r="52" ht="22.5" customHeight="1">
      <c r="A52" s="4"/>
      <c r="B52" s="14"/>
      <c r="C52" s="38">
        <v>42.0</v>
      </c>
      <c r="D52" s="21" t="s">
        <v>83</v>
      </c>
      <c r="E52" s="22" t="s">
        <v>12</v>
      </c>
      <c r="F52" s="23" t="s">
        <v>13</v>
      </c>
      <c r="G52" s="24">
        <v>45596.0</v>
      </c>
      <c r="H52" s="24">
        <v>45603.0</v>
      </c>
      <c r="I52" s="25">
        <f t="shared" si="1"/>
        <v>7</v>
      </c>
      <c r="J52" s="25">
        <f t="shared" si="2"/>
        <v>14</v>
      </c>
      <c r="K52" s="26" t="s">
        <v>14</v>
      </c>
      <c r="L52" s="27"/>
      <c r="M52" s="4"/>
      <c r="N52" s="5"/>
      <c r="O52" s="39"/>
      <c r="P52" s="39"/>
      <c r="Q52" s="34"/>
      <c r="R52" s="69" t="s">
        <v>84</v>
      </c>
      <c r="S52" s="51"/>
      <c r="T52" s="52"/>
      <c r="U52" s="69" t="s">
        <v>85</v>
      </c>
      <c r="V52" s="51"/>
      <c r="W52" s="52"/>
      <c r="X52" s="69" t="s">
        <v>86</v>
      </c>
      <c r="Y52" s="51"/>
      <c r="Z52" s="52"/>
      <c r="AA52" s="5"/>
    </row>
    <row r="53" ht="22.5" customHeight="1">
      <c r="A53" s="4"/>
      <c r="B53" s="14"/>
      <c r="C53" s="38">
        <v>43.0</v>
      </c>
      <c r="D53" s="38" t="s">
        <v>87</v>
      </c>
      <c r="E53" s="25" t="s">
        <v>46</v>
      </c>
      <c r="F53" s="23" t="s">
        <v>13</v>
      </c>
      <c r="G53" s="24">
        <v>45603.0</v>
      </c>
      <c r="H53" s="24">
        <v>45608.0</v>
      </c>
      <c r="I53" s="25">
        <f t="shared" si="1"/>
        <v>5</v>
      </c>
      <c r="J53" s="25">
        <f t="shared" si="2"/>
        <v>10</v>
      </c>
      <c r="K53" s="26" t="s">
        <v>14</v>
      </c>
      <c r="L53" s="27"/>
      <c r="M53" s="4"/>
      <c r="N53" s="5"/>
      <c r="O53" s="39"/>
      <c r="P53" s="39"/>
      <c r="Q53" s="34"/>
      <c r="R53" s="61" t="s">
        <v>88</v>
      </c>
      <c r="S53" s="31"/>
      <c r="T53" s="32"/>
      <c r="U53" s="76">
        <f>SUM(((J6)*100)/(J6+J22+J61))</f>
        <v>18.75</v>
      </c>
      <c r="V53" s="31"/>
      <c r="W53" s="32"/>
      <c r="X53" s="77">
        <f>SUM(((J6)*100)/(J6+J22+J61))</f>
        <v>18.75</v>
      </c>
      <c r="Y53" s="31"/>
      <c r="Z53" s="32"/>
      <c r="AA53" s="5"/>
    </row>
    <row r="54" ht="22.5" customHeight="1">
      <c r="A54" s="4"/>
      <c r="B54" s="14"/>
      <c r="C54" s="38">
        <v>44.0</v>
      </c>
      <c r="D54" s="38" t="s">
        <v>89</v>
      </c>
      <c r="E54" s="25" t="s">
        <v>26</v>
      </c>
      <c r="F54" s="23" t="s">
        <v>13</v>
      </c>
      <c r="G54" s="24">
        <v>45603.0</v>
      </c>
      <c r="H54" s="24">
        <v>45608.0</v>
      </c>
      <c r="I54" s="25">
        <f t="shared" si="1"/>
        <v>5</v>
      </c>
      <c r="J54" s="25">
        <f t="shared" si="2"/>
        <v>10</v>
      </c>
      <c r="K54" s="26" t="s">
        <v>14</v>
      </c>
      <c r="L54" s="27"/>
      <c r="M54" s="4"/>
      <c r="N54" s="5"/>
      <c r="O54" s="39"/>
      <c r="P54" s="39"/>
      <c r="Q54" s="34"/>
      <c r="R54" s="78" t="s">
        <v>44</v>
      </c>
      <c r="S54" s="31"/>
      <c r="T54" s="32"/>
      <c r="U54" s="55">
        <f>(((J6+J23)*100)/(J6+J22+J61))</f>
        <v>37.5</v>
      </c>
      <c r="V54" s="56"/>
      <c r="W54" s="57"/>
      <c r="X54" s="79">
        <f>SUM(((J23)*100)/(J6+J22+J61))</f>
        <v>18.75</v>
      </c>
      <c r="Y54" s="56"/>
      <c r="Z54" s="57"/>
      <c r="AA54" s="5"/>
    </row>
    <row r="55" ht="22.5" customHeight="1">
      <c r="A55" s="4"/>
      <c r="B55" s="14"/>
      <c r="C55" s="38">
        <v>45.0</v>
      </c>
      <c r="D55" s="38" t="s">
        <v>90</v>
      </c>
      <c r="E55" s="25" t="s">
        <v>23</v>
      </c>
      <c r="F55" s="23" t="s">
        <v>13</v>
      </c>
      <c r="G55" s="24">
        <v>45608.0</v>
      </c>
      <c r="H55" s="24">
        <v>45610.0</v>
      </c>
      <c r="I55" s="25">
        <f t="shared" si="1"/>
        <v>2</v>
      </c>
      <c r="J55" s="25">
        <f t="shared" si="2"/>
        <v>4</v>
      </c>
      <c r="K55" s="26" t="s">
        <v>14</v>
      </c>
      <c r="L55" s="68"/>
      <c r="M55" s="4"/>
      <c r="N55" s="5"/>
      <c r="O55" s="39"/>
      <c r="P55" s="39"/>
      <c r="Q55" s="34"/>
      <c r="R55" s="78" t="s">
        <v>59</v>
      </c>
      <c r="S55" s="31"/>
      <c r="T55" s="32"/>
      <c r="U55" s="76">
        <f>(((J6+J23+J34)*100)/(J6+J22+J61))</f>
        <v>54.46428571</v>
      </c>
      <c r="V55" s="31"/>
      <c r="W55" s="32"/>
      <c r="X55" s="77">
        <f>SUM(((J34)*100)/(J6+J22+J61))</f>
        <v>16.96428571</v>
      </c>
      <c r="Y55" s="31"/>
      <c r="Z55" s="32"/>
      <c r="AA55" s="5"/>
    </row>
    <row r="56" ht="22.5" customHeight="1">
      <c r="A56" s="4"/>
      <c r="B56" s="14"/>
      <c r="C56" s="38">
        <v>46.0</v>
      </c>
      <c r="D56" s="38" t="s">
        <v>91</v>
      </c>
      <c r="E56" s="25" t="s">
        <v>26</v>
      </c>
      <c r="F56" s="23" t="s">
        <v>13</v>
      </c>
      <c r="G56" s="24">
        <v>45608.0</v>
      </c>
      <c r="H56" s="24">
        <v>45610.0</v>
      </c>
      <c r="I56" s="25">
        <f t="shared" si="1"/>
        <v>2</v>
      </c>
      <c r="J56" s="25">
        <f t="shared" si="2"/>
        <v>4</v>
      </c>
      <c r="K56" s="26" t="s">
        <v>14</v>
      </c>
      <c r="L56" s="68"/>
      <c r="M56" s="4"/>
      <c r="N56" s="5"/>
      <c r="Q56" s="34"/>
      <c r="R56" s="78" t="s">
        <v>79</v>
      </c>
      <c r="S56" s="31"/>
      <c r="T56" s="32"/>
      <c r="U56" s="76">
        <f>(((J6+J23+J34+J48)*100)/(J6+J22+J61))</f>
        <v>81.25</v>
      </c>
      <c r="V56" s="31"/>
      <c r="W56" s="32"/>
      <c r="X56" s="77">
        <f>SUM(((J48)*100)/(J6+J22+J61))</f>
        <v>26.78571429</v>
      </c>
      <c r="Y56" s="31"/>
      <c r="Z56" s="32"/>
      <c r="AA56" s="5"/>
    </row>
    <row r="57" ht="22.5" customHeight="1">
      <c r="A57" s="4"/>
      <c r="B57" s="14"/>
      <c r="C57" s="38">
        <v>47.0</v>
      </c>
      <c r="D57" s="38" t="s">
        <v>92</v>
      </c>
      <c r="E57" s="25" t="s">
        <v>20</v>
      </c>
      <c r="F57" s="23" t="s">
        <v>13</v>
      </c>
      <c r="G57" s="24">
        <v>45608.0</v>
      </c>
      <c r="H57" s="24">
        <v>45610.0</v>
      </c>
      <c r="I57" s="25">
        <f t="shared" si="1"/>
        <v>2</v>
      </c>
      <c r="J57" s="25">
        <f t="shared" si="2"/>
        <v>4</v>
      </c>
      <c r="K57" s="26" t="s">
        <v>14</v>
      </c>
      <c r="L57" s="27"/>
      <c r="M57" s="4"/>
      <c r="N57" s="5"/>
      <c r="Q57" s="34"/>
      <c r="R57" s="61" t="s">
        <v>93</v>
      </c>
      <c r="S57" s="31"/>
      <c r="T57" s="32"/>
      <c r="U57" s="80">
        <f>(((J6+J22)*100)/(J6+J22+J61))</f>
        <v>81.25</v>
      </c>
      <c r="V57" s="56"/>
      <c r="W57" s="57"/>
      <c r="X57" s="80">
        <f>SUM(X54:Z56)</f>
        <v>62.5</v>
      </c>
      <c r="Y57" s="56"/>
      <c r="Z57" s="57"/>
      <c r="AA57" s="5"/>
    </row>
    <row r="58" ht="22.5" customHeight="1">
      <c r="A58" s="4"/>
      <c r="B58" s="14"/>
      <c r="C58" s="38">
        <v>48.0</v>
      </c>
      <c r="D58" s="21" t="s">
        <v>94</v>
      </c>
      <c r="E58" s="25" t="s">
        <v>12</v>
      </c>
      <c r="F58" s="23" t="s">
        <v>13</v>
      </c>
      <c r="G58" s="24">
        <v>45610.0</v>
      </c>
      <c r="H58" s="24">
        <v>45612.0</v>
      </c>
      <c r="I58" s="25">
        <f t="shared" si="1"/>
        <v>2</v>
      </c>
      <c r="J58" s="25">
        <f t="shared" si="2"/>
        <v>4</v>
      </c>
      <c r="K58" s="26" t="s">
        <v>14</v>
      </c>
      <c r="L58" s="27"/>
      <c r="M58" s="4"/>
      <c r="N58" s="5"/>
      <c r="Q58" s="34"/>
      <c r="R58" s="78" t="s">
        <v>95</v>
      </c>
      <c r="S58" s="31"/>
      <c r="T58" s="32"/>
      <c r="U58" s="58">
        <f>(((J6+J22+J62)*100)/(J6+J22+J62))</f>
        <v>100</v>
      </c>
      <c r="V58" s="31"/>
      <c r="W58" s="32"/>
      <c r="X58" s="58">
        <f>SUM(((J62)*100)/(J6+J22+J61))</f>
        <v>18.75</v>
      </c>
      <c r="Y58" s="31"/>
      <c r="Z58" s="32"/>
      <c r="AA58" s="5"/>
    </row>
    <row r="59" ht="22.5" customHeight="1">
      <c r="A59" s="4"/>
      <c r="B59" s="14"/>
      <c r="C59" s="38">
        <v>49.0</v>
      </c>
      <c r="D59" s="38" t="s">
        <v>96</v>
      </c>
      <c r="E59" s="25" t="s">
        <v>12</v>
      </c>
      <c r="F59" s="23" t="s">
        <v>13</v>
      </c>
      <c r="G59" s="24">
        <v>45612.0</v>
      </c>
      <c r="H59" s="24">
        <v>45620.0</v>
      </c>
      <c r="I59" s="25">
        <f t="shared" si="1"/>
        <v>8</v>
      </c>
      <c r="J59" s="25">
        <f t="shared" si="2"/>
        <v>16</v>
      </c>
      <c r="K59" s="26" t="s">
        <v>14</v>
      </c>
      <c r="L59" s="27"/>
      <c r="M59" s="4"/>
      <c r="N59" s="5"/>
      <c r="Q59" s="40"/>
      <c r="R59" s="61" t="s">
        <v>97</v>
      </c>
      <c r="S59" s="31"/>
      <c r="T59" s="32"/>
      <c r="U59" s="58">
        <f>(((J6+J22+J61)*100)/(J6+J22+J61))</f>
        <v>100</v>
      </c>
      <c r="V59" s="31"/>
      <c r="W59" s="32"/>
      <c r="X59" s="58">
        <f>SUM(((J61)*100)/(J6+J22+J61))</f>
        <v>18.75</v>
      </c>
      <c r="Y59" s="31"/>
      <c r="Z59" s="32"/>
      <c r="AA59" s="8"/>
    </row>
    <row r="60" ht="22.5" customHeight="1">
      <c r="A60" s="4"/>
      <c r="B60" s="14"/>
      <c r="C60" s="38">
        <v>50.0</v>
      </c>
      <c r="D60" s="38" t="s">
        <v>98</v>
      </c>
      <c r="E60" s="22" t="s">
        <v>12</v>
      </c>
      <c r="F60" s="23" t="s">
        <v>13</v>
      </c>
      <c r="G60" s="24">
        <v>45620.0</v>
      </c>
      <c r="H60" s="24">
        <v>45621.0</v>
      </c>
      <c r="I60" s="25">
        <f t="shared" si="1"/>
        <v>1</v>
      </c>
      <c r="J60" s="25">
        <f t="shared" si="2"/>
        <v>2</v>
      </c>
      <c r="K60" s="26" t="s">
        <v>14</v>
      </c>
      <c r="L60" s="27"/>
      <c r="M60" s="4"/>
      <c r="N60" s="5"/>
      <c r="Q60" s="67"/>
      <c r="AA60" s="5"/>
    </row>
    <row r="61" ht="22.5" customHeight="1">
      <c r="A61" s="4"/>
      <c r="B61" s="14"/>
      <c r="C61" s="21"/>
      <c r="D61" s="10" t="s">
        <v>99</v>
      </c>
      <c r="E61" s="59"/>
      <c r="F61" s="59"/>
      <c r="G61" s="16">
        <v>45621.0</v>
      </c>
      <c r="H61" s="17">
        <v>45642.0</v>
      </c>
      <c r="I61" s="12">
        <f t="shared" si="1"/>
        <v>21</v>
      </c>
      <c r="J61" s="12">
        <f t="shared" si="2"/>
        <v>42</v>
      </c>
      <c r="K61" s="60"/>
      <c r="L61" s="60"/>
      <c r="M61" s="4"/>
      <c r="N61" s="5"/>
      <c r="Q61" s="44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ht="22.5" customHeight="1">
      <c r="A62" s="4"/>
      <c r="B62" s="14"/>
      <c r="C62" s="38"/>
      <c r="D62" s="62" t="s">
        <v>95</v>
      </c>
      <c r="E62" s="63"/>
      <c r="F62" s="63"/>
      <c r="G62" s="81">
        <v>45621.0</v>
      </c>
      <c r="H62" s="64">
        <v>45642.0</v>
      </c>
      <c r="I62" s="65">
        <f t="shared" si="1"/>
        <v>21</v>
      </c>
      <c r="J62" s="65">
        <f t="shared" si="2"/>
        <v>42</v>
      </c>
      <c r="K62" s="73"/>
      <c r="L62" s="66"/>
      <c r="M62" s="4"/>
      <c r="N62" s="5"/>
    </row>
    <row r="63" ht="22.5" customHeight="1">
      <c r="A63" s="4"/>
      <c r="B63" s="14"/>
      <c r="C63" s="38">
        <v>51.0</v>
      </c>
      <c r="D63" s="38" t="s">
        <v>100</v>
      </c>
      <c r="E63" s="22" t="s">
        <v>12</v>
      </c>
      <c r="F63" s="23" t="s">
        <v>13</v>
      </c>
      <c r="G63" s="24">
        <v>45621.0</v>
      </c>
      <c r="H63" s="24">
        <v>45622.0</v>
      </c>
      <c r="I63" s="25">
        <f t="shared" si="1"/>
        <v>1</v>
      </c>
      <c r="J63" s="25">
        <f t="shared" si="2"/>
        <v>2</v>
      </c>
      <c r="K63" s="26" t="s">
        <v>14</v>
      </c>
      <c r="L63" s="27"/>
      <c r="M63" s="4"/>
      <c r="N63" s="5"/>
    </row>
    <row r="64" ht="22.5" customHeight="1">
      <c r="A64" s="4"/>
      <c r="B64" s="14"/>
      <c r="C64" s="38">
        <v>52.0</v>
      </c>
      <c r="D64" s="21" t="s">
        <v>101</v>
      </c>
      <c r="E64" s="22" t="s">
        <v>12</v>
      </c>
      <c r="F64" s="22"/>
      <c r="G64" s="24">
        <v>45622.0</v>
      </c>
      <c r="H64" s="24">
        <v>45635.0</v>
      </c>
      <c r="I64" s="25">
        <f t="shared" si="1"/>
        <v>13</v>
      </c>
      <c r="J64" s="25">
        <f t="shared" si="2"/>
        <v>26</v>
      </c>
      <c r="K64" s="82" t="s">
        <v>102</v>
      </c>
      <c r="L64" s="27"/>
      <c r="M64" s="4"/>
      <c r="N64" s="5"/>
    </row>
    <row r="65" ht="22.5" customHeight="1">
      <c r="A65" s="4"/>
      <c r="B65" s="14"/>
      <c r="C65" s="38">
        <v>53.0</v>
      </c>
      <c r="D65" s="38" t="s">
        <v>103</v>
      </c>
      <c r="E65" s="22" t="s">
        <v>12</v>
      </c>
      <c r="F65" s="22"/>
      <c r="G65" s="24">
        <v>45635.0</v>
      </c>
      <c r="H65" s="24">
        <v>45641.0</v>
      </c>
      <c r="I65" s="25">
        <f t="shared" si="1"/>
        <v>6</v>
      </c>
      <c r="J65" s="25">
        <f t="shared" si="2"/>
        <v>12</v>
      </c>
      <c r="K65" s="83" t="s">
        <v>104</v>
      </c>
      <c r="L65" s="27"/>
      <c r="M65" s="4"/>
      <c r="N65" s="5"/>
    </row>
    <row r="66" ht="22.5" customHeight="1">
      <c r="A66" s="4"/>
      <c r="B66" s="14"/>
      <c r="C66" s="38">
        <v>54.0</v>
      </c>
      <c r="D66" s="21" t="s">
        <v>105</v>
      </c>
      <c r="E66" s="22" t="s">
        <v>12</v>
      </c>
      <c r="F66" s="22"/>
      <c r="G66" s="24">
        <v>45641.0</v>
      </c>
      <c r="H66" s="24">
        <v>45642.0</v>
      </c>
      <c r="I66" s="25">
        <f t="shared" si="1"/>
        <v>1</v>
      </c>
      <c r="J66" s="25">
        <f t="shared" si="2"/>
        <v>2</v>
      </c>
      <c r="K66" s="83" t="s">
        <v>104</v>
      </c>
      <c r="L66" s="27"/>
      <c r="M66" s="4"/>
      <c r="N66" s="5"/>
    </row>
    <row r="67" ht="22.5" customHeight="1">
      <c r="A67" s="4"/>
      <c r="B67" s="14"/>
      <c r="C67" s="38">
        <v>55.0</v>
      </c>
      <c r="D67" s="21" t="s">
        <v>106</v>
      </c>
      <c r="E67" s="22" t="s">
        <v>12</v>
      </c>
      <c r="F67" s="22"/>
      <c r="G67" s="24">
        <v>45642.0</v>
      </c>
      <c r="H67" s="24">
        <v>45643.0</v>
      </c>
      <c r="I67" s="25">
        <f t="shared" si="1"/>
        <v>1</v>
      </c>
      <c r="J67" s="25">
        <f t="shared" si="2"/>
        <v>2</v>
      </c>
      <c r="K67" s="83" t="s">
        <v>104</v>
      </c>
      <c r="L67" s="27"/>
      <c r="M67" s="4"/>
      <c r="N67" s="5"/>
    </row>
    <row r="68" ht="22.5" customHeight="1">
      <c r="A68" s="6"/>
      <c r="B68" s="84"/>
      <c r="C68" s="85"/>
      <c r="D68" s="31"/>
      <c r="E68" s="31"/>
      <c r="F68" s="31"/>
      <c r="G68" s="32"/>
      <c r="H68" s="86"/>
      <c r="I68" s="86"/>
      <c r="J68" s="86"/>
      <c r="K68" s="87"/>
      <c r="L68" s="87"/>
      <c r="M68" s="6"/>
      <c r="N68" s="8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</row>
    <row r="70" ht="15.75" customHeight="1">
      <c r="A70" s="4"/>
      <c r="N70" s="5"/>
    </row>
    <row r="71" ht="15.75" customHeight="1">
      <c r="A71" s="4"/>
      <c r="N71" s="5"/>
    </row>
    <row r="72" ht="15.75" customHeight="1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6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1">
    <mergeCell ref="R8:T8"/>
    <mergeCell ref="R9:T9"/>
    <mergeCell ref="U9:W9"/>
    <mergeCell ref="R10:T10"/>
    <mergeCell ref="U10:W10"/>
    <mergeCell ref="R11:T11"/>
    <mergeCell ref="U11:W11"/>
    <mergeCell ref="Q12:X13"/>
    <mergeCell ref="Q15:X16"/>
    <mergeCell ref="R20:T20"/>
    <mergeCell ref="R21:T21"/>
    <mergeCell ref="X17:X22"/>
    <mergeCell ref="U21:W21"/>
    <mergeCell ref="R22:T22"/>
    <mergeCell ref="U22:W22"/>
    <mergeCell ref="Q8:Q11"/>
    <mergeCell ref="Q51:Q59"/>
    <mergeCell ref="R57:T57"/>
    <mergeCell ref="U57:W57"/>
    <mergeCell ref="R58:T58"/>
    <mergeCell ref="U58:W58"/>
    <mergeCell ref="R59:T59"/>
    <mergeCell ref="U59:W59"/>
    <mergeCell ref="C68:G68"/>
    <mergeCell ref="A69:N72"/>
    <mergeCell ref="A1:N4"/>
    <mergeCell ref="A5:B68"/>
    <mergeCell ref="M5:N68"/>
    <mergeCell ref="Q6:X7"/>
    <mergeCell ref="U8:W8"/>
    <mergeCell ref="X8:X11"/>
    <mergeCell ref="Q45:X46"/>
    <mergeCell ref="R42:T42"/>
    <mergeCell ref="R43:T43"/>
    <mergeCell ref="X39:X44"/>
    <mergeCell ref="U43:W43"/>
    <mergeCell ref="R44:T44"/>
    <mergeCell ref="U44:W44"/>
    <mergeCell ref="Q39:Q44"/>
    <mergeCell ref="R39:W39"/>
    <mergeCell ref="R40:T40"/>
    <mergeCell ref="U40:W40"/>
    <mergeCell ref="R41:T41"/>
    <mergeCell ref="U41:W41"/>
    <mergeCell ref="U42:W42"/>
    <mergeCell ref="R52:T52"/>
    <mergeCell ref="U52:W52"/>
    <mergeCell ref="R53:T53"/>
    <mergeCell ref="U53:W53"/>
    <mergeCell ref="R54:T54"/>
    <mergeCell ref="U54:W54"/>
    <mergeCell ref="X54:Z54"/>
    <mergeCell ref="R55:T55"/>
    <mergeCell ref="U55:W55"/>
    <mergeCell ref="X55:Z55"/>
    <mergeCell ref="X56:Z56"/>
    <mergeCell ref="X57:Z57"/>
    <mergeCell ref="X58:Z58"/>
    <mergeCell ref="X59:Z59"/>
    <mergeCell ref="Q34:X35"/>
    <mergeCell ref="Q37:X38"/>
    <mergeCell ref="Q49:AA50"/>
    <mergeCell ref="R51:Z51"/>
    <mergeCell ref="AA51:AA59"/>
    <mergeCell ref="X52:Z52"/>
    <mergeCell ref="X53:Z53"/>
    <mergeCell ref="Q60:AA61"/>
    <mergeCell ref="Q17:Q22"/>
    <mergeCell ref="R17:W17"/>
    <mergeCell ref="R18:T18"/>
    <mergeCell ref="U18:W18"/>
    <mergeCell ref="R19:T19"/>
    <mergeCell ref="U19:W19"/>
    <mergeCell ref="U20:W20"/>
    <mergeCell ref="Q23:X24"/>
    <mergeCell ref="Q26:X27"/>
    <mergeCell ref="R31:T31"/>
    <mergeCell ref="R32:T32"/>
    <mergeCell ref="X28:X33"/>
    <mergeCell ref="U32:W32"/>
    <mergeCell ref="R33:T33"/>
    <mergeCell ref="U33:W33"/>
    <mergeCell ref="Q28:Q33"/>
    <mergeCell ref="R28:W28"/>
    <mergeCell ref="R29:T29"/>
    <mergeCell ref="U29:W29"/>
    <mergeCell ref="R30:T30"/>
    <mergeCell ref="U30:W30"/>
    <mergeCell ref="U31:W31"/>
    <mergeCell ref="R56:T56"/>
    <mergeCell ref="U56:W56"/>
  </mergeCells>
  <hyperlinks>
    <hyperlink r:id="rId1" ref="F7"/>
    <hyperlink r:id="rId2" ref="F8"/>
    <hyperlink r:id="rId3" ref="F9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  <hyperlink r:id="rId26" ref="F35"/>
    <hyperlink r:id="rId27" ref="F36"/>
    <hyperlink r:id="rId28" ref="F37"/>
    <hyperlink r:id="rId29" ref="F38"/>
    <hyperlink r:id="rId30" ref="F39"/>
    <hyperlink r:id="rId31" ref="F40"/>
    <hyperlink r:id="rId32" ref="F41"/>
    <hyperlink r:id="rId33" ref="F42"/>
    <hyperlink r:id="rId34" ref="F43"/>
    <hyperlink r:id="rId35" ref="F44"/>
    <hyperlink r:id="rId36" ref="F45"/>
    <hyperlink r:id="rId37" ref="F46"/>
    <hyperlink r:id="rId38" ref="F47"/>
    <hyperlink r:id="rId39" ref="F49"/>
    <hyperlink r:id="rId40" ref="F50"/>
    <hyperlink r:id="rId41" ref="F51"/>
    <hyperlink r:id="rId42" ref="F52"/>
    <hyperlink r:id="rId43" ref="F53"/>
    <hyperlink r:id="rId44" ref="F54"/>
    <hyperlink r:id="rId45" ref="F55"/>
    <hyperlink r:id="rId46" ref="F56"/>
    <hyperlink r:id="rId47" ref="F57"/>
    <hyperlink r:id="rId48" ref="F58"/>
    <hyperlink r:id="rId49" ref="F59"/>
    <hyperlink r:id="rId50" ref="F60"/>
    <hyperlink r:id="rId51" ref="F63"/>
  </hyperlinks>
  <printOptions/>
  <pageMargins bottom="0.75" footer="0.0" header="0.0" left="0.7" right="0.7" top="0.75"/>
  <pageSetup orientation="landscape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0.71"/>
    <col customWidth="1" min="16" max="16" width="5.71"/>
    <col customWidth="1" min="17" max="142" width="5.86"/>
    <col customWidth="1" min="143" max="160" width="10.71"/>
  </cols>
  <sheetData>
    <row r="1">
      <c r="A1" s="89"/>
      <c r="EM1" s="90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</row>
    <row r="2">
      <c r="EM2" s="90"/>
    </row>
    <row r="3" ht="19.5" customHeight="1">
      <c r="A3" s="92"/>
      <c r="B3" s="93" t="s">
        <v>107</v>
      </c>
      <c r="O3" s="90"/>
      <c r="P3" s="94"/>
      <c r="Q3" s="95" t="s">
        <v>108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2"/>
      <c r="EM3" s="94"/>
    </row>
    <row r="4" ht="19.5" customHeight="1">
      <c r="A4" s="4"/>
      <c r="B4" s="96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2"/>
      <c r="P4" s="97"/>
      <c r="Q4" s="98">
        <v>1.0</v>
      </c>
      <c r="R4" s="31"/>
      <c r="S4" s="31"/>
      <c r="T4" s="31"/>
      <c r="U4" s="31"/>
      <c r="V4" s="31"/>
      <c r="W4" s="32"/>
      <c r="X4" s="41">
        <v>2.0</v>
      </c>
      <c r="Y4" s="31"/>
      <c r="Z4" s="31"/>
      <c r="AA4" s="31"/>
      <c r="AB4" s="31"/>
      <c r="AC4" s="31"/>
      <c r="AD4" s="32"/>
      <c r="AE4" s="41">
        <v>3.0</v>
      </c>
      <c r="AF4" s="31"/>
      <c r="AG4" s="31"/>
      <c r="AH4" s="31"/>
      <c r="AI4" s="31"/>
      <c r="AJ4" s="31"/>
      <c r="AK4" s="32"/>
      <c r="AL4" s="41">
        <v>4.0</v>
      </c>
      <c r="AM4" s="31"/>
      <c r="AN4" s="31"/>
      <c r="AO4" s="31"/>
      <c r="AP4" s="31"/>
      <c r="AQ4" s="31"/>
      <c r="AR4" s="32"/>
      <c r="AS4" s="41">
        <v>5.0</v>
      </c>
      <c r="AT4" s="31"/>
      <c r="AU4" s="31"/>
      <c r="AV4" s="31"/>
      <c r="AW4" s="31"/>
      <c r="AX4" s="31"/>
      <c r="AY4" s="32"/>
      <c r="AZ4" s="41">
        <v>6.0</v>
      </c>
      <c r="BA4" s="31"/>
      <c r="BB4" s="31"/>
      <c r="BC4" s="31"/>
      <c r="BD4" s="31"/>
      <c r="BE4" s="31"/>
      <c r="BF4" s="32"/>
      <c r="BG4" s="41">
        <v>7.0</v>
      </c>
      <c r="BH4" s="31"/>
      <c r="BI4" s="31"/>
      <c r="BJ4" s="31"/>
      <c r="BK4" s="31"/>
      <c r="BL4" s="31"/>
      <c r="BM4" s="32"/>
      <c r="BN4" s="41">
        <v>8.0</v>
      </c>
      <c r="BO4" s="31"/>
      <c r="BP4" s="31"/>
      <c r="BQ4" s="31"/>
      <c r="BR4" s="31"/>
      <c r="BS4" s="31"/>
      <c r="BT4" s="32"/>
      <c r="BU4" s="41">
        <v>9.0</v>
      </c>
      <c r="BV4" s="31"/>
      <c r="BW4" s="31"/>
      <c r="BX4" s="31"/>
      <c r="BY4" s="31"/>
      <c r="BZ4" s="31"/>
      <c r="CA4" s="32"/>
      <c r="CB4" s="99">
        <v>10.0</v>
      </c>
      <c r="CH4" s="90"/>
      <c r="CI4" s="99">
        <v>11.0</v>
      </c>
      <c r="CO4" s="90"/>
      <c r="CP4" s="99">
        <v>12.0</v>
      </c>
      <c r="CV4" s="90"/>
      <c r="CW4" s="99">
        <v>13.0</v>
      </c>
      <c r="DC4" s="90"/>
      <c r="DD4" s="99">
        <v>14.0</v>
      </c>
      <c r="DJ4" s="90"/>
      <c r="DK4" s="99">
        <v>15.0</v>
      </c>
      <c r="DQ4" s="90"/>
      <c r="DR4" s="99">
        <v>16.0</v>
      </c>
      <c r="DX4" s="90"/>
      <c r="DY4" s="99">
        <v>17.0</v>
      </c>
      <c r="EE4" s="90"/>
      <c r="EF4" s="99">
        <v>18.0</v>
      </c>
      <c r="EL4" s="90"/>
      <c r="EM4" s="97"/>
    </row>
    <row r="5">
      <c r="A5" s="4"/>
      <c r="B5" s="11" t="s">
        <v>0</v>
      </c>
      <c r="C5" s="30" t="s">
        <v>1</v>
      </c>
      <c r="D5" s="31"/>
      <c r="E5" s="31"/>
      <c r="F5" s="31"/>
      <c r="G5" s="32"/>
      <c r="H5" s="30" t="s">
        <v>109</v>
      </c>
      <c r="I5" s="32"/>
      <c r="J5" s="30" t="s">
        <v>110</v>
      </c>
      <c r="K5" s="32"/>
      <c r="L5" s="100" t="s">
        <v>6</v>
      </c>
      <c r="M5" s="32"/>
      <c r="N5" s="101" t="s">
        <v>2</v>
      </c>
      <c r="O5" s="90"/>
      <c r="P5" s="97"/>
      <c r="Q5" s="102" t="s">
        <v>111</v>
      </c>
      <c r="R5" s="25" t="s">
        <v>112</v>
      </c>
      <c r="S5" s="25" t="s">
        <v>112</v>
      </c>
      <c r="T5" s="25" t="s">
        <v>113</v>
      </c>
      <c r="U5" s="25" t="s">
        <v>114</v>
      </c>
      <c r="V5" s="25" t="s">
        <v>115</v>
      </c>
      <c r="W5" s="103" t="s">
        <v>116</v>
      </c>
      <c r="X5" s="25" t="s">
        <v>111</v>
      </c>
      <c r="Y5" s="25" t="s">
        <v>112</v>
      </c>
      <c r="Z5" s="25" t="s">
        <v>112</v>
      </c>
      <c r="AA5" s="25" t="s">
        <v>113</v>
      </c>
      <c r="AB5" s="25" t="s">
        <v>114</v>
      </c>
      <c r="AC5" s="25" t="s">
        <v>115</v>
      </c>
      <c r="AD5" s="103" t="s">
        <v>116</v>
      </c>
      <c r="AE5" s="25" t="s">
        <v>111</v>
      </c>
      <c r="AF5" s="25" t="s">
        <v>112</v>
      </c>
      <c r="AG5" s="25" t="s">
        <v>112</v>
      </c>
      <c r="AH5" s="25" t="s">
        <v>113</v>
      </c>
      <c r="AI5" s="25" t="s">
        <v>114</v>
      </c>
      <c r="AJ5" s="25" t="s">
        <v>115</v>
      </c>
      <c r="AK5" s="103" t="s">
        <v>116</v>
      </c>
      <c r="AL5" s="25" t="s">
        <v>111</v>
      </c>
      <c r="AM5" s="25" t="s">
        <v>112</v>
      </c>
      <c r="AN5" s="25" t="s">
        <v>112</v>
      </c>
      <c r="AO5" s="25" t="s">
        <v>113</v>
      </c>
      <c r="AP5" s="25" t="s">
        <v>114</v>
      </c>
      <c r="AQ5" s="25" t="s">
        <v>115</v>
      </c>
      <c r="AR5" s="103" t="s">
        <v>116</v>
      </c>
      <c r="AS5" s="25" t="s">
        <v>111</v>
      </c>
      <c r="AT5" s="25" t="s">
        <v>112</v>
      </c>
      <c r="AU5" s="25" t="s">
        <v>112</v>
      </c>
      <c r="AV5" s="25" t="s">
        <v>113</v>
      </c>
      <c r="AW5" s="25" t="s">
        <v>114</v>
      </c>
      <c r="AX5" s="25" t="s">
        <v>115</v>
      </c>
      <c r="AY5" s="103" t="s">
        <v>116</v>
      </c>
      <c r="AZ5" s="25" t="s">
        <v>111</v>
      </c>
      <c r="BA5" s="25" t="s">
        <v>112</v>
      </c>
      <c r="BB5" s="25" t="s">
        <v>112</v>
      </c>
      <c r="BC5" s="25" t="s">
        <v>113</v>
      </c>
      <c r="BD5" s="25" t="s">
        <v>114</v>
      </c>
      <c r="BE5" s="25" t="s">
        <v>115</v>
      </c>
      <c r="BF5" s="103" t="s">
        <v>116</v>
      </c>
      <c r="BG5" s="25" t="s">
        <v>111</v>
      </c>
      <c r="BH5" s="25" t="s">
        <v>112</v>
      </c>
      <c r="BI5" s="25" t="s">
        <v>112</v>
      </c>
      <c r="BJ5" s="25" t="s">
        <v>113</v>
      </c>
      <c r="BK5" s="25" t="s">
        <v>114</v>
      </c>
      <c r="BL5" s="25" t="s">
        <v>115</v>
      </c>
      <c r="BM5" s="103" t="s">
        <v>116</v>
      </c>
      <c r="BN5" s="25" t="s">
        <v>111</v>
      </c>
      <c r="BO5" s="25" t="s">
        <v>112</v>
      </c>
      <c r="BP5" s="25" t="s">
        <v>112</v>
      </c>
      <c r="BQ5" s="25" t="s">
        <v>113</v>
      </c>
      <c r="BR5" s="25" t="s">
        <v>114</v>
      </c>
      <c r="BS5" s="25" t="s">
        <v>115</v>
      </c>
      <c r="BT5" s="103" t="s">
        <v>116</v>
      </c>
      <c r="BU5" s="25" t="s">
        <v>111</v>
      </c>
      <c r="BV5" s="25" t="s">
        <v>112</v>
      </c>
      <c r="BW5" s="25" t="s">
        <v>112</v>
      </c>
      <c r="BX5" s="25" t="s">
        <v>113</v>
      </c>
      <c r="BY5" s="25" t="s">
        <v>114</v>
      </c>
      <c r="BZ5" s="25" t="s">
        <v>115</v>
      </c>
      <c r="CA5" s="104" t="s">
        <v>116</v>
      </c>
      <c r="CB5" s="25" t="s">
        <v>111</v>
      </c>
      <c r="CC5" s="25" t="s">
        <v>112</v>
      </c>
      <c r="CD5" s="25" t="s">
        <v>112</v>
      </c>
      <c r="CE5" s="25" t="s">
        <v>113</v>
      </c>
      <c r="CF5" s="25" t="s">
        <v>114</v>
      </c>
      <c r="CG5" s="25" t="s">
        <v>115</v>
      </c>
      <c r="CH5" s="104" t="s">
        <v>116</v>
      </c>
      <c r="CI5" s="25" t="s">
        <v>111</v>
      </c>
      <c r="CJ5" s="25" t="s">
        <v>112</v>
      </c>
      <c r="CK5" s="25" t="s">
        <v>112</v>
      </c>
      <c r="CL5" s="25" t="s">
        <v>113</v>
      </c>
      <c r="CM5" s="25" t="s">
        <v>114</v>
      </c>
      <c r="CN5" s="25" t="s">
        <v>115</v>
      </c>
      <c r="CO5" s="104" t="s">
        <v>116</v>
      </c>
      <c r="CP5" s="25" t="s">
        <v>111</v>
      </c>
      <c r="CQ5" s="25" t="s">
        <v>112</v>
      </c>
      <c r="CR5" s="25" t="s">
        <v>112</v>
      </c>
      <c r="CS5" s="25" t="s">
        <v>113</v>
      </c>
      <c r="CT5" s="25" t="s">
        <v>114</v>
      </c>
      <c r="CU5" s="25" t="s">
        <v>115</v>
      </c>
      <c r="CV5" s="104" t="s">
        <v>116</v>
      </c>
      <c r="CW5" s="25" t="s">
        <v>111</v>
      </c>
      <c r="CX5" s="25" t="s">
        <v>112</v>
      </c>
      <c r="CY5" s="25" t="s">
        <v>112</v>
      </c>
      <c r="CZ5" s="25" t="s">
        <v>113</v>
      </c>
      <c r="DA5" s="25" t="s">
        <v>114</v>
      </c>
      <c r="DB5" s="25" t="s">
        <v>115</v>
      </c>
      <c r="DC5" s="104" t="s">
        <v>116</v>
      </c>
      <c r="DD5" s="25" t="s">
        <v>111</v>
      </c>
      <c r="DE5" s="25" t="s">
        <v>112</v>
      </c>
      <c r="DF5" s="25" t="s">
        <v>112</v>
      </c>
      <c r="DG5" s="25" t="s">
        <v>113</v>
      </c>
      <c r="DH5" s="25" t="s">
        <v>114</v>
      </c>
      <c r="DI5" s="25" t="s">
        <v>115</v>
      </c>
      <c r="DJ5" s="104" t="s">
        <v>116</v>
      </c>
      <c r="DK5" s="25" t="s">
        <v>111</v>
      </c>
      <c r="DL5" s="25" t="s">
        <v>112</v>
      </c>
      <c r="DM5" s="25" t="s">
        <v>112</v>
      </c>
      <c r="DN5" s="25" t="s">
        <v>113</v>
      </c>
      <c r="DO5" s="25" t="s">
        <v>114</v>
      </c>
      <c r="DP5" s="25" t="s">
        <v>115</v>
      </c>
      <c r="DQ5" s="104" t="s">
        <v>116</v>
      </c>
      <c r="DR5" s="25" t="s">
        <v>111</v>
      </c>
      <c r="DS5" s="25" t="s">
        <v>112</v>
      </c>
      <c r="DT5" s="25" t="s">
        <v>112</v>
      </c>
      <c r="DU5" s="25" t="s">
        <v>113</v>
      </c>
      <c r="DV5" s="25" t="s">
        <v>114</v>
      </c>
      <c r="DW5" s="25" t="s">
        <v>115</v>
      </c>
      <c r="DX5" s="104" t="s">
        <v>116</v>
      </c>
      <c r="DY5" s="25" t="s">
        <v>111</v>
      </c>
      <c r="DZ5" s="25" t="s">
        <v>112</v>
      </c>
      <c r="EA5" s="25" t="s">
        <v>112</v>
      </c>
      <c r="EB5" s="25" t="s">
        <v>113</v>
      </c>
      <c r="EC5" s="25" t="s">
        <v>114</v>
      </c>
      <c r="ED5" s="25" t="s">
        <v>115</v>
      </c>
      <c r="EE5" s="104" t="s">
        <v>116</v>
      </c>
      <c r="EF5" s="25" t="s">
        <v>111</v>
      </c>
      <c r="EG5" s="25" t="s">
        <v>112</v>
      </c>
      <c r="EH5" s="25" t="s">
        <v>112</v>
      </c>
      <c r="EI5" s="25" t="s">
        <v>113</v>
      </c>
      <c r="EJ5" s="25" t="s">
        <v>114</v>
      </c>
      <c r="EK5" s="25" t="s">
        <v>115</v>
      </c>
      <c r="EL5" s="104" t="s">
        <v>116</v>
      </c>
      <c r="EM5" s="97"/>
    </row>
    <row r="6">
      <c r="A6" s="4"/>
      <c r="B6" s="105"/>
      <c r="C6" s="30" t="s">
        <v>10</v>
      </c>
      <c r="D6" s="31"/>
      <c r="E6" s="31"/>
      <c r="F6" s="31"/>
      <c r="G6" s="32"/>
      <c r="H6" s="106">
        <v>45530.0</v>
      </c>
      <c r="I6" s="32"/>
      <c r="J6" s="107">
        <v>45551.0</v>
      </c>
      <c r="K6" s="32"/>
      <c r="L6" s="100">
        <f t="shared" ref="L6:L67" si="1">(J6-H6)</f>
        <v>21</v>
      </c>
      <c r="M6" s="32"/>
      <c r="N6" s="108"/>
      <c r="O6" s="90"/>
      <c r="P6" s="97"/>
      <c r="Q6" s="109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04" t="s">
        <v>88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2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1"/>
      <c r="CB6" s="110"/>
      <c r="CC6" s="110"/>
      <c r="CD6" s="110"/>
      <c r="CE6" s="110"/>
      <c r="CF6" s="110"/>
      <c r="CG6" s="110"/>
      <c r="CH6" s="111"/>
      <c r="CI6" s="110"/>
      <c r="CJ6" s="110"/>
      <c r="CK6" s="110"/>
      <c r="CL6" s="110"/>
      <c r="CM6" s="110"/>
      <c r="CN6" s="110"/>
      <c r="CO6" s="111"/>
      <c r="CP6" s="110"/>
      <c r="CQ6" s="110"/>
      <c r="CR6" s="110"/>
      <c r="CS6" s="110"/>
      <c r="CT6" s="110"/>
      <c r="CU6" s="110"/>
      <c r="CV6" s="111"/>
      <c r="CW6" s="110"/>
      <c r="CX6" s="110"/>
      <c r="CY6" s="110"/>
      <c r="CZ6" s="110"/>
      <c r="DA6" s="110"/>
      <c r="DB6" s="110"/>
      <c r="DC6" s="111"/>
      <c r="DD6" s="110"/>
      <c r="DE6" s="110"/>
      <c r="DF6" s="110"/>
      <c r="DG6" s="110"/>
      <c r="DH6" s="110"/>
      <c r="DI6" s="110"/>
      <c r="DJ6" s="111"/>
      <c r="DK6" s="110"/>
      <c r="DL6" s="110"/>
      <c r="DM6" s="110"/>
      <c r="DN6" s="110"/>
      <c r="DO6" s="110"/>
      <c r="DP6" s="110"/>
      <c r="DQ6" s="111"/>
      <c r="DR6" s="110"/>
      <c r="DS6" s="110"/>
      <c r="DT6" s="110"/>
      <c r="DU6" s="110"/>
      <c r="DV6" s="110"/>
      <c r="DW6" s="110"/>
      <c r="DX6" s="111"/>
      <c r="DY6" s="110"/>
      <c r="DZ6" s="110"/>
      <c r="EA6" s="110"/>
      <c r="EB6" s="110"/>
      <c r="EC6" s="110"/>
      <c r="ED6" s="110"/>
      <c r="EE6" s="111"/>
      <c r="EF6" s="110"/>
      <c r="EG6" s="110"/>
      <c r="EH6" s="110"/>
      <c r="EI6" s="110"/>
      <c r="EJ6" s="110"/>
      <c r="EK6" s="110"/>
      <c r="EL6" s="111"/>
      <c r="EM6" s="97"/>
    </row>
    <row r="7">
      <c r="A7" s="4"/>
      <c r="B7" s="26">
        <v>1.0</v>
      </c>
      <c r="C7" s="112" t="s">
        <v>11</v>
      </c>
      <c r="D7" s="31"/>
      <c r="E7" s="31"/>
      <c r="F7" s="31"/>
      <c r="G7" s="32"/>
      <c r="H7" s="113">
        <v>45544.0</v>
      </c>
      <c r="I7" s="32"/>
      <c r="J7" s="113">
        <v>45546.0</v>
      </c>
      <c r="K7" s="32"/>
      <c r="L7" s="114">
        <f t="shared" si="1"/>
        <v>2</v>
      </c>
      <c r="M7" s="32"/>
      <c r="N7" s="115" t="s">
        <v>12</v>
      </c>
      <c r="O7" s="32"/>
      <c r="P7" s="97"/>
      <c r="Q7" s="116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8"/>
      <c r="AT7" s="32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9"/>
      <c r="CB7" s="117"/>
      <c r="CC7" s="117"/>
      <c r="CD7" s="117"/>
      <c r="CE7" s="117"/>
      <c r="CF7" s="117"/>
      <c r="CG7" s="117"/>
      <c r="CH7" s="119"/>
      <c r="CI7" s="117"/>
      <c r="CJ7" s="117"/>
      <c r="CK7" s="117"/>
      <c r="CL7" s="117"/>
      <c r="CM7" s="117"/>
      <c r="CN7" s="117"/>
      <c r="CO7" s="119"/>
      <c r="CP7" s="117"/>
      <c r="CQ7" s="117"/>
      <c r="CR7" s="117"/>
      <c r="CS7" s="117"/>
      <c r="CT7" s="117"/>
      <c r="CU7" s="117"/>
      <c r="CV7" s="119"/>
      <c r="CW7" s="117"/>
      <c r="CX7" s="117"/>
      <c r="CY7" s="117"/>
      <c r="CZ7" s="117"/>
      <c r="DA7" s="117"/>
      <c r="DB7" s="117"/>
      <c r="DC7" s="119"/>
      <c r="DD7" s="117"/>
      <c r="DE7" s="117"/>
      <c r="DF7" s="117"/>
      <c r="DG7" s="117"/>
      <c r="DH7" s="117"/>
      <c r="DI7" s="117"/>
      <c r="DJ7" s="119"/>
      <c r="DK7" s="117"/>
      <c r="DL7" s="117"/>
      <c r="DM7" s="117"/>
      <c r="DN7" s="117"/>
      <c r="DO7" s="117"/>
      <c r="DP7" s="117"/>
      <c r="DQ7" s="119"/>
      <c r="DR7" s="117"/>
      <c r="DS7" s="117"/>
      <c r="DT7" s="117"/>
      <c r="DU7" s="117"/>
      <c r="DV7" s="117"/>
      <c r="DW7" s="117"/>
      <c r="DX7" s="119"/>
      <c r="DY7" s="117"/>
      <c r="DZ7" s="117"/>
      <c r="EA7" s="117"/>
      <c r="EB7" s="117"/>
      <c r="EC7" s="117"/>
      <c r="ED7" s="117"/>
      <c r="EE7" s="119"/>
      <c r="EF7" s="117"/>
      <c r="EG7" s="117"/>
      <c r="EH7" s="117"/>
      <c r="EI7" s="117"/>
      <c r="EJ7" s="117"/>
      <c r="EK7" s="117"/>
      <c r="EL7" s="119"/>
      <c r="EM7" s="97"/>
    </row>
    <row r="8">
      <c r="A8" s="4"/>
      <c r="B8" s="26">
        <v>2.0</v>
      </c>
      <c r="C8" s="112" t="s">
        <v>15</v>
      </c>
      <c r="D8" s="31"/>
      <c r="E8" s="31"/>
      <c r="F8" s="31"/>
      <c r="G8" s="32"/>
      <c r="H8" s="113">
        <v>45546.0</v>
      </c>
      <c r="I8" s="32"/>
      <c r="J8" s="113">
        <v>45547.0</v>
      </c>
      <c r="K8" s="32"/>
      <c r="L8" s="114">
        <f t="shared" si="1"/>
        <v>1</v>
      </c>
      <c r="M8" s="32"/>
      <c r="N8" s="115" t="s">
        <v>12</v>
      </c>
      <c r="O8" s="32"/>
      <c r="P8" s="97"/>
      <c r="Q8" s="116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20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9"/>
      <c r="CB8" s="117"/>
      <c r="CC8" s="117"/>
      <c r="CD8" s="117"/>
      <c r="CE8" s="117"/>
      <c r="CF8" s="117"/>
      <c r="CG8" s="117"/>
      <c r="CH8" s="119"/>
      <c r="CI8" s="117"/>
      <c r="CJ8" s="117"/>
      <c r="CK8" s="117"/>
      <c r="CL8" s="117"/>
      <c r="CM8" s="117"/>
      <c r="CN8" s="117"/>
      <c r="CO8" s="119"/>
      <c r="CP8" s="117"/>
      <c r="CQ8" s="117"/>
      <c r="CR8" s="117"/>
      <c r="CS8" s="117"/>
      <c r="CT8" s="117"/>
      <c r="CU8" s="117"/>
      <c r="CV8" s="119"/>
      <c r="CW8" s="117"/>
      <c r="CX8" s="117"/>
      <c r="CY8" s="117"/>
      <c r="CZ8" s="117"/>
      <c r="DA8" s="117"/>
      <c r="DB8" s="117"/>
      <c r="DC8" s="119"/>
      <c r="DD8" s="117"/>
      <c r="DE8" s="117"/>
      <c r="DF8" s="117"/>
      <c r="DG8" s="117"/>
      <c r="DH8" s="117"/>
      <c r="DI8" s="117"/>
      <c r="DJ8" s="119"/>
      <c r="DK8" s="117"/>
      <c r="DL8" s="117"/>
      <c r="DM8" s="117"/>
      <c r="DN8" s="117"/>
      <c r="DO8" s="117"/>
      <c r="DP8" s="117"/>
      <c r="DQ8" s="119"/>
      <c r="DR8" s="117"/>
      <c r="DS8" s="117"/>
      <c r="DT8" s="117"/>
      <c r="DU8" s="117"/>
      <c r="DV8" s="117"/>
      <c r="DW8" s="117"/>
      <c r="DX8" s="119"/>
      <c r="DY8" s="117"/>
      <c r="DZ8" s="117"/>
      <c r="EA8" s="117"/>
      <c r="EB8" s="117"/>
      <c r="EC8" s="117"/>
      <c r="ED8" s="117"/>
      <c r="EE8" s="119"/>
      <c r="EF8" s="117"/>
      <c r="EG8" s="117"/>
      <c r="EH8" s="117"/>
      <c r="EI8" s="117"/>
      <c r="EJ8" s="117"/>
      <c r="EK8" s="117"/>
      <c r="EL8" s="119"/>
      <c r="EM8" s="97"/>
    </row>
    <row r="9">
      <c r="A9" s="4"/>
      <c r="B9" s="26">
        <v>3.0</v>
      </c>
      <c r="C9" s="112" t="s">
        <v>18</v>
      </c>
      <c r="D9" s="31"/>
      <c r="E9" s="31"/>
      <c r="F9" s="31"/>
      <c r="G9" s="32"/>
      <c r="H9" s="113">
        <v>45547.0</v>
      </c>
      <c r="I9" s="32"/>
      <c r="J9" s="113">
        <v>45548.0</v>
      </c>
      <c r="K9" s="32"/>
      <c r="L9" s="114">
        <f t="shared" si="1"/>
        <v>1</v>
      </c>
      <c r="M9" s="32"/>
      <c r="N9" s="115" t="s">
        <v>12</v>
      </c>
      <c r="O9" s="32"/>
      <c r="P9" s="97"/>
      <c r="Q9" s="116"/>
      <c r="R9" s="117"/>
      <c r="S9" s="117"/>
      <c r="T9" s="117"/>
      <c r="U9" s="117"/>
      <c r="V9" s="117"/>
      <c r="W9" s="117"/>
      <c r="X9" s="121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20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9"/>
      <c r="CB9" s="117"/>
      <c r="CC9" s="117"/>
      <c r="CD9" s="117"/>
      <c r="CE9" s="117"/>
      <c r="CF9" s="117"/>
      <c r="CG9" s="117"/>
      <c r="CH9" s="119"/>
      <c r="CI9" s="117"/>
      <c r="CJ9" s="117"/>
      <c r="CK9" s="117"/>
      <c r="CL9" s="117"/>
      <c r="CM9" s="117"/>
      <c r="CN9" s="117"/>
      <c r="CO9" s="119"/>
      <c r="CP9" s="117"/>
      <c r="CQ9" s="117"/>
      <c r="CR9" s="117"/>
      <c r="CS9" s="117"/>
      <c r="CT9" s="117"/>
      <c r="CU9" s="117"/>
      <c r="CV9" s="119"/>
      <c r="CW9" s="117"/>
      <c r="CX9" s="117"/>
      <c r="CY9" s="117"/>
      <c r="CZ9" s="117"/>
      <c r="DA9" s="117"/>
      <c r="DB9" s="117"/>
      <c r="DC9" s="119"/>
      <c r="DD9" s="117"/>
      <c r="DE9" s="117"/>
      <c r="DF9" s="117"/>
      <c r="DG9" s="117"/>
      <c r="DH9" s="117"/>
      <c r="DI9" s="117"/>
      <c r="DJ9" s="119"/>
      <c r="DK9" s="117"/>
      <c r="DL9" s="117"/>
      <c r="DM9" s="117"/>
      <c r="DN9" s="117"/>
      <c r="DO9" s="117"/>
      <c r="DP9" s="117"/>
      <c r="DQ9" s="119"/>
      <c r="DR9" s="117"/>
      <c r="DS9" s="117"/>
      <c r="DT9" s="117"/>
      <c r="DU9" s="117"/>
      <c r="DV9" s="117"/>
      <c r="DW9" s="117"/>
      <c r="DX9" s="119"/>
      <c r="DY9" s="117"/>
      <c r="DZ9" s="117"/>
      <c r="EA9" s="117"/>
      <c r="EB9" s="117"/>
      <c r="EC9" s="117"/>
      <c r="ED9" s="117"/>
      <c r="EE9" s="119"/>
      <c r="EF9" s="117"/>
      <c r="EG9" s="117"/>
      <c r="EH9" s="117"/>
      <c r="EI9" s="117"/>
      <c r="EJ9" s="117"/>
      <c r="EK9" s="117"/>
      <c r="EL9" s="119"/>
      <c r="EM9" s="97"/>
    </row>
    <row r="10">
      <c r="A10" s="4"/>
      <c r="B10" s="26">
        <v>4.0</v>
      </c>
      <c r="C10" s="112" t="s">
        <v>21</v>
      </c>
      <c r="D10" s="31"/>
      <c r="E10" s="31"/>
      <c r="F10" s="31"/>
      <c r="G10" s="32"/>
      <c r="H10" s="113">
        <v>45530.0</v>
      </c>
      <c r="I10" s="32"/>
      <c r="J10" s="113">
        <v>45531.0</v>
      </c>
      <c r="K10" s="32"/>
      <c r="L10" s="114">
        <f t="shared" si="1"/>
        <v>1</v>
      </c>
      <c r="M10" s="32"/>
      <c r="N10" s="122" t="s">
        <v>20</v>
      </c>
      <c r="O10" s="32"/>
      <c r="P10" s="97"/>
      <c r="Q10" s="116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23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9"/>
      <c r="CB10" s="117"/>
      <c r="CC10" s="117"/>
      <c r="CD10" s="117"/>
      <c r="CE10" s="117"/>
      <c r="CF10" s="117"/>
      <c r="CG10" s="117"/>
      <c r="CH10" s="119"/>
      <c r="CI10" s="117"/>
      <c r="CJ10" s="117"/>
      <c r="CK10" s="117"/>
      <c r="CL10" s="117"/>
      <c r="CM10" s="117"/>
      <c r="CN10" s="117"/>
      <c r="CO10" s="119"/>
      <c r="CP10" s="117"/>
      <c r="CQ10" s="117"/>
      <c r="CR10" s="117"/>
      <c r="CS10" s="117"/>
      <c r="CT10" s="117"/>
      <c r="CU10" s="117"/>
      <c r="CV10" s="119"/>
      <c r="CW10" s="117"/>
      <c r="CX10" s="117"/>
      <c r="CY10" s="117"/>
      <c r="CZ10" s="117"/>
      <c r="DA10" s="117"/>
      <c r="DB10" s="117"/>
      <c r="DC10" s="119"/>
      <c r="DD10" s="117"/>
      <c r="DE10" s="117"/>
      <c r="DF10" s="117"/>
      <c r="DG10" s="117"/>
      <c r="DH10" s="117"/>
      <c r="DI10" s="117"/>
      <c r="DJ10" s="119"/>
      <c r="DK10" s="117"/>
      <c r="DL10" s="117"/>
      <c r="DM10" s="117"/>
      <c r="DN10" s="117"/>
      <c r="DO10" s="117"/>
      <c r="DP10" s="117"/>
      <c r="DQ10" s="119"/>
      <c r="DR10" s="117"/>
      <c r="DS10" s="117"/>
      <c r="DT10" s="117"/>
      <c r="DU10" s="117"/>
      <c r="DV10" s="117"/>
      <c r="DW10" s="117"/>
      <c r="DX10" s="119"/>
      <c r="DY10" s="117"/>
      <c r="DZ10" s="117"/>
      <c r="EA10" s="117"/>
      <c r="EB10" s="117"/>
      <c r="EC10" s="117"/>
      <c r="ED10" s="117"/>
      <c r="EE10" s="119"/>
      <c r="EF10" s="117"/>
      <c r="EG10" s="117"/>
      <c r="EH10" s="117"/>
      <c r="EI10" s="117"/>
      <c r="EJ10" s="117"/>
      <c r="EK10" s="117"/>
      <c r="EL10" s="119"/>
      <c r="EM10" s="97"/>
    </row>
    <row r="11">
      <c r="A11" s="4"/>
      <c r="B11" s="26">
        <v>5.0</v>
      </c>
      <c r="C11" s="124" t="s">
        <v>24</v>
      </c>
      <c r="D11" s="31"/>
      <c r="E11" s="31"/>
      <c r="F11" s="31"/>
      <c r="G11" s="32"/>
      <c r="H11" s="113">
        <v>45531.0</v>
      </c>
      <c r="I11" s="32"/>
      <c r="J11" s="113">
        <v>45532.0</v>
      </c>
      <c r="K11" s="32"/>
      <c r="L11" s="114">
        <f t="shared" si="1"/>
        <v>1</v>
      </c>
      <c r="M11" s="32"/>
      <c r="N11" s="122" t="s">
        <v>20</v>
      </c>
      <c r="O11" s="32"/>
      <c r="P11" s="97"/>
      <c r="Q11" s="116"/>
      <c r="R11" s="117"/>
      <c r="S11" s="117"/>
      <c r="T11" s="117"/>
      <c r="U11" s="117"/>
      <c r="V11" s="117"/>
      <c r="W11" s="117"/>
      <c r="X11" s="125"/>
      <c r="Y11" s="117"/>
      <c r="Z11" s="117"/>
      <c r="AA11" s="117"/>
      <c r="AB11" s="117"/>
      <c r="AC11" s="117"/>
      <c r="AD11" s="117"/>
      <c r="AE11" s="117"/>
      <c r="AF11" s="123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9"/>
      <c r="CB11" s="117"/>
      <c r="CC11" s="117"/>
      <c r="CD11" s="117"/>
      <c r="CE11" s="117"/>
      <c r="CF11" s="117"/>
      <c r="CG11" s="117"/>
      <c r="CH11" s="119"/>
      <c r="CI11" s="117"/>
      <c r="CJ11" s="117"/>
      <c r="CK11" s="117"/>
      <c r="CL11" s="117"/>
      <c r="CM11" s="117"/>
      <c r="CN11" s="117"/>
      <c r="CO11" s="119"/>
      <c r="CP11" s="117"/>
      <c r="CQ11" s="117"/>
      <c r="CR11" s="117"/>
      <c r="CS11" s="117"/>
      <c r="CT11" s="117"/>
      <c r="CU11" s="117"/>
      <c r="CV11" s="119"/>
      <c r="CW11" s="117"/>
      <c r="CX11" s="117"/>
      <c r="CY11" s="117"/>
      <c r="CZ11" s="117"/>
      <c r="DA11" s="117"/>
      <c r="DB11" s="117"/>
      <c r="DC11" s="119"/>
      <c r="DD11" s="117"/>
      <c r="DE11" s="117"/>
      <c r="DF11" s="117"/>
      <c r="DG11" s="117"/>
      <c r="DH11" s="117"/>
      <c r="DI11" s="117"/>
      <c r="DJ11" s="119"/>
      <c r="DK11" s="117"/>
      <c r="DL11" s="117"/>
      <c r="DM11" s="117"/>
      <c r="DN11" s="117"/>
      <c r="DO11" s="117"/>
      <c r="DP11" s="117"/>
      <c r="DQ11" s="119"/>
      <c r="DR11" s="117"/>
      <c r="DS11" s="117"/>
      <c r="DT11" s="117"/>
      <c r="DU11" s="117"/>
      <c r="DV11" s="117"/>
      <c r="DW11" s="117"/>
      <c r="DX11" s="119"/>
      <c r="DY11" s="117"/>
      <c r="DZ11" s="117"/>
      <c r="EA11" s="117"/>
      <c r="EB11" s="117"/>
      <c r="EC11" s="117"/>
      <c r="ED11" s="117"/>
      <c r="EE11" s="119"/>
      <c r="EF11" s="117"/>
      <c r="EG11" s="117"/>
      <c r="EH11" s="117"/>
      <c r="EI11" s="117"/>
      <c r="EJ11" s="117"/>
      <c r="EK11" s="117"/>
      <c r="EL11" s="119"/>
      <c r="EM11" s="97"/>
    </row>
    <row r="12">
      <c r="A12" s="4"/>
      <c r="B12" s="26">
        <v>6.0</v>
      </c>
      <c r="C12" s="112" t="s">
        <v>27</v>
      </c>
      <c r="D12" s="31"/>
      <c r="E12" s="31"/>
      <c r="F12" s="31"/>
      <c r="G12" s="32"/>
      <c r="H12" s="113">
        <v>45532.0</v>
      </c>
      <c r="I12" s="32"/>
      <c r="J12" s="126">
        <v>45533.0</v>
      </c>
      <c r="K12" s="32"/>
      <c r="L12" s="114">
        <f t="shared" si="1"/>
        <v>1</v>
      </c>
      <c r="M12" s="32"/>
      <c r="N12" s="122" t="s">
        <v>20</v>
      </c>
      <c r="O12" s="32"/>
      <c r="P12" s="97"/>
      <c r="Q12" s="116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23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9"/>
      <c r="CB12" s="117"/>
      <c r="CC12" s="117"/>
      <c r="CD12" s="117"/>
      <c r="CE12" s="117"/>
      <c r="CF12" s="117"/>
      <c r="CG12" s="117"/>
      <c r="CH12" s="119"/>
      <c r="CI12" s="117"/>
      <c r="CJ12" s="117"/>
      <c r="CK12" s="117"/>
      <c r="CL12" s="117"/>
      <c r="CM12" s="117"/>
      <c r="CN12" s="117"/>
      <c r="CO12" s="119"/>
      <c r="CP12" s="117"/>
      <c r="CQ12" s="117"/>
      <c r="CR12" s="117"/>
      <c r="CS12" s="117"/>
      <c r="CT12" s="117"/>
      <c r="CU12" s="117"/>
      <c r="CV12" s="119"/>
      <c r="CW12" s="117"/>
      <c r="CX12" s="117"/>
      <c r="CY12" s="117"/>
      <c r="CZ12" s="117"/>
      <c r="DA12" s="117"/>
      <c r="DB12" s="117"/>
      <c r="DC12" s="119"/>
      <c r="DD12" s="117"/>
      <c r="DE12" s="117"/>
      <c r="DF12" s="117"/>
      <c r="DG12" s="117"/>
      <c r="DH12" s="117"/>
      <c r="DI12" s="117"/>
      <c r="DJ12" s="119"/>
      <c r="DK12" s="117"/>
      <c r="DL12" s="117"/>
      <c r="DM12" s="117"/>
      <c r="DN12" s="117"/>
      <c r="DO12" s="117"/>
      <c r="DP12" s="117"/>
      <c r="DQ12" s="119"/>
      <c r="DR12" s="117"/>
      <c r="DS12" s="117"/>
      <c r="DT12" s="117"/>
      <c r="DU12" s="117"/>
      <c r="DV12" s="117"/>
      <c r="DW12" s="117"/>
      <c r="DX12" s="119"/>
      <c r="DY12" s="117"/>
      <c r="DZ12" s="117"/>
      <c r="EA12" s="117"/>
      <c r="EB12" s="117"/>
      <c r="EC12" s="117"/>
      <c r="ED12" s="117"/>
      <c r="EE12" s="119"/>
      <c r="EF12" s="117"/>
      <c r="EG12" s="117"/>
      <c r="EH12" s="117"/>
      <c r="EI12" s="117"/>
      <c r="EJ12" s="117"/>
      <c r="EK12" s="117"/>
      <c r="EL12" s="119"/>
      <c r="EM12" s="97"/>
    </row>
    <row r="13">
      <c r="A13" s="4"/>
      <c r="B13" s="26">
        <v>7.0</v>
      </c>
      <c r="C13" s="112" t="s">
        <v>28</v>
      </c>
      <c r="D13" s="31"/>
      <c r="E13" s="31"/>
      <c r="F13" s="31"/>
      <c r="G13" s="32"/>
      <c r="H13" s="126">
        <v>45533.0</v>
      </c>
      <c r="I13" s="32"/>
      <c r="J13" s="126">
        <v>45534.0</v>
      </c>
      <c r="K13" s="32"/>
      <c r="L13" s="114">
        <f t="shared" si="1"/>
        <v>1</v>
      </c>
      <c r="M13" s="32"/>
      <c r="N13" s="122" t="s">
        <v>20</v>
      </c>
      <c r="O13" s="32"/>
      <c r="P13" s="97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23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9"/>
      <c r="CB13" s="117"/>
      <c r="CC13" s="117"/>
      <c r="CD13" s="117"/>
      <c r="CE13" s="117"/>
      <c r="CF13" s="117"/>
      <c r="CG13" s="117"/>
      <c r="CH13" s="119"/>
      <c r="CI13" s="117"/>
      <c r="CJ13" s="117"/>
      <c r="CK13" s="117"/>
      <c r="CL13" s="117"/>
      <c r="CM13" s="117"/>
      <c r="CN13" s="117"/>
      <c r="CO13" s="119"/>
      <c r="CP13" s="117"/>
      <c r="CQ13" s="117"/>
      <c r="CR13" s="117"/>
      <c r="CS13" s="117"/>
      <c r="CT13" s="117"/>
      <c r="CU13" s="117"/>
      <c r="CV13" s="119"/>
      <c r="CW13" s="117"/>
      <c r="CX13" s="117"/>
      <c r="CY13" s="117"/>
      <c r="CZ13" s="117"/>
      <c r="DA13" s="117"/>
      <c r="DB13" s="117"/>
      <c r="DC13" s="119"/>
      <c r="DD13" s="117"/>
      <c r="DE13" s="117"/>
      <c r="DF13" s="117"/>
      <c r="DG13" s="117"/>
      <c r="DH13" s="117"/>
      <c r="DI13" s="117"/>
      <c r="DJ13" s="119"/>
      <c r="DK13" s="117"/>
      <c r="DL13" s="117"/>
      <c r="DM13" s="117"/>
      <c r="DN13" s="117"/>
      <c r="DO13" s="117"/>
      <c r="DP13" s="117"/>
      <c r="DQ13" s="119"/>
      <c r="DR13" s="117"/>
      <c r="DS13" s="117"/>
      <c r="DT13" s="117"/>
      <c r="DU13" s="117"/>
      <c r="DV13" s="117"/>
      <c r="DW13" s="117"/>
      <c r="DX13" s="119"/>
      <c r="DY13" s="117"/>
      <c r="DZ13" s="117"/>
      <c r="EA13" s="117"/>
      <c r="EB13" s="117"/>
      <c r="EC13" s="117"/>
      <c r="ED13" s="117"/>
      <c r="EE13" s="119"/>
      <c r="EF13" s="117"/>
      <c r="EG13" s="117"/>
      <c r="EH13" s="117"/>
      <c r="EI13" s="117"/>
      <c r="EJ13" s="117"/>
      <c r="EK13" s="117"/>
      <c r="EL13" s="119"/>
      <c r="EM13" s="97"/>
    </row>
    <row r="14">
      <c r="A14" s="4"/>
      <c r="B14" s="26">
        <v>8.0</v>
      </c>
      <c r="C14" s="112" t="s">
        <v>29</v>
      </c>
      <c r="D14" s="31"/>
      <c r="E14" s="31"/>
      <c r="F14" s="31"/>
      <c r="G14" s="32"/>
      <c r="H14" s="113">
        <v>45534.0</v>
      </c>
      <c r="I14" s="32"/>
      <c r="J14" s="113">
        <v>45537.0</v>
      </c>
      <c r="K14" s="32"/>
      <c r="L14" s="114">
        <f t="shared" si="1"/>
        <v>3</v>
      </c>
      <c r="M14" s="32"/>
      <c r="N14" s="122" t="s">
        <v>20</v>
      </c>
      <c r="O14" s="32"/>
      <c r="P14" s="97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7"/>
      <c r="AJ14" s="31"/>
      <c r="AK14" s="32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9"/>
      <c r="CB14" s="117"/>
      <c r="CC14" s="117"/>
      <c r="CD14" s="117"/>
      <c r="CE14" s="117"/>
      <c r="CF14" s="117"/>
      <c r="CG14" s="117"/>
      <c r="CH14" s="119"/>
      <c r="CI14" s="117"/>
      <c r="CJ14" s="117"/>
      <c r="CK14" s="117"/>
      <c r="CL14" s="117"/>
      <c r="CM14" s="117"/>
      <c r="CN14" s="117"/>
      <c r="CO14" s="119"/>
      <c r="CP14" s="117"/>
      <c r="CQ14" s="117"/>
      <c r="CR14" s="117"/>
      <c r="CS14" s="117"/>
      <c r="CT14" s="117"/>
      <c r="CU14" s="117"/>
      <c r="CV14" s="119"/>
      <c r="CW14" s="117"/>
      <c r="CX14" s="117"/>
      <c r="CY14" s="117"/>
      <c r="CZ14" s="117"/>
      <c r="DA14" s="117"/>
      <c r="DB14" s="117"/>
      <c r="DC14" s="119"/>
      <c r="DD14" s="117"/>
      <c r="DE14" s="117"/>
      <c r="DF14" s="117"/>
      <c r="DG14" s="117"/>
      <c r="DH14" s="117"/>
      <c r="DI14" s="117"/>
      <c r="DJ14" s="119"/>
      <c r="DK14" s="117"/>
      <c r="DL14" s="117"/>
      <c r="DM14" s="117"/>
      <c r="DN14" s="117"/>
      <c r="DO14" s="117"/>
      <c r="DP14" s="117"/>
      <c r="DQ14" s="119"/>
      <c r="DR14" s="117"/>
      <c r="DS14" s="117"/>
      <c r="DT14" s="117"/>
      <c r="DU14" s="117"/>
      <c r="DV14" s="117"/>
      <c r="DW14" s="117"/>
      <c r="DX14" s="119"/>
      <c r="DY14" s="117"/>
      <c r="DZ14" s="117"/>
      <c r="EA14" s="117"/>
      <c r="EB14" s="117"/>
      <c r="EC14" s="117"/>
      <c r="ED14" s="117"/>
      <c r="EE14" s="119"/>
      <c r="EF14" s="117"/>
      <c r="EG14" s="117"/>
      <c r="EH14" s="117"/>
      <c r="EI14" s="117"/>
      <c r="EJ14" s="117"/>
      <c r="EK14" s="117"/>
      <c r="EL14" s="119"/>
      <c r="EM14" s="97"/>
    </row>
    <row r="15">
      <c r="A15" s="4"/>
      <c r="B15" s="26">
        <v>9.0</v>
      </c>
      <c r="C15" s="112" t="s">
        <v>30</v>
      </c>
      <c r="D15" s="31"/>
      <c r="E15" s="31"/>
      <c r="F15" s="31"/>
      <c r="G15" s="32"/>
      <c r="H15" s="113">
        <v>45541.0</v>
      </c>
      <c r="I15" s="32"/>
      <c r="J15" s="113">
        <v>45544.0</v>
      </c>
      <c r="K15" s="32"/>
      <c r="L15" s="114">
        <f t="shared" si="1"/>
        <v>3</v>
      </c>
      <c r="M15" s="32"/>
      <c r="N15" s="122" t="s">
        <v>20</v>
      </c>
      <c r="O15" s="32"/>
      <c r="P15" s="97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27"/>
      <c r="AQ15" s="31"/>
      <c r="AR15" s="32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8"/>
      <c r="CB15" s="125"/>
      <c r="CC15" s="125"/>
      <c r="CD15" s="125"/>
      <c r="CE15" s="125"/>
      <c r="CF15" s="125"/>
      <c r="CG15" s="125"/>
      <c r="CH15" s="128"/>
      <c r="CI15" s="125"/>
      <c r="CJ15" s="125"/>
      <c r="CK15" s="125"/>
      <c r="CL15" s="125"/>
      <c r="CM15" s="125"/>
      <c r="CN15" s="125"/>
      <c r="CO15" s="128"/>
      <c r="CP15" s="125"/>
      <c r="CQ15" s="125"/>
      <c r="CR15" s="125"/>
      <c r="CS15" s="125"/>
      <c r="CT15" s="125"/>
      <c r="CU15" s="125"/>
      <c r="CV15" s="128"/>
      <c r="CW15" s="125"/>
      <c r="CX15" s="125"/>
      <c r="CY15" s="125"/>
      <c r="CZ15" s="125"/>
      <c r="DA15" s="125"/>
      <c r="DB15" s="125"/>
      <c r="DC15" s="128"/>
      <c r="DD15" s="125"/>
      <c r="DE15" s="125"/>
      <c r="DF15" s="125"/>
      <c r="DG15" s="125"/>
      <c r="DH15" s="125"/>
      <c r="DI15" s="125"/>
      <c r="DJ15" s="128"/>
      <c r="DK15" s="125"/>
      <c r="DL15" s="125"/>
      <c r="DM15" s="125"/>
      <c r="DN15" s="125"/>
      <c r="DO15" s="125"/>
      <c r="DP15" s="125"/>
      <c r="DQ15" s="128"/>
      <c r="DR15" s="125"/>
      <c r="DS15" s="125"/>
      <c r="DT15" s="125"/>
      <c r="DU15" s="125"/>
      <c r="DV15" s="125"/>
      <c r="DW15" s="125"/>
      <c r="DX15" s="128"/>
      <c r="DY15" s="125"/>
      <c r="DZ15" s="125"/>
      <c r="EA15" s="125"/>
      <c r="EB15" s="125"/>
      <c r="EC15" s="125"/>
      <c r="ED15" s="125"/>
      <c r="EE15" s="128"/>
      <c r="EF15" s="125"/>
      <c r="EG15" s="125"/>
      <c r="EH15" s="125"/>
      <c r="EI15" s="125"/>
      <c r="EJ15" s="125"/>
      <c r="EK15" s="125"/>
      <c r="EL15" s="128"/>
      <c r="EM15" s="97"/>
    </row>
    <row r="16">
      <c r="A16" s="4"/>
      <c r="B16" s="26">
        <v>10.0</v>
      </c>
      <c r="C16" s="112" t="s">
        <v>31</v>
      </c>
      <c r="D16" s="31"/>
      <c r="E16" s="31"/>
      <c r="F16" s="31"/>
      <c r="G16" s="32"/>
      <c r="H16" s="113">
        <v>45537.0</v>
      </c>
      <c r="I16" s="32"/>
      <c r="J16" s="113">
        <v>45541.0</v>
      </c>
      <c r="K16" s="32"/>
      <c r="L16" s="114">
        <f t="shared" si="1"/>
        <v>4</v>
      </c>
      <c r="M16" s="32"/>
      <c r="N16" s="122" t="s">
        <v>20</v>
      </c>
      <c r="O16" s="32"/>
      <c r="P16" s="97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25"/>
      <c r="AK16" s="125"/>
      <c r="AL16" s="127"/>
      <c r="AM16" s="31"/>
      <c r="AN16" s="31"/>
      <c r="AO16" s="32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8"/>
      <c r="CB16" s="125"/>
      <c r="CC16" s="125"/>
      <c r="CD16" s="125"/>
      <c r="CE16" s="125"/>
      <c r="CF16" s="125"/>
      <c r="CG16" s="125"/>
      <c r="CH16" s="128"/>
      <c r="CI16" s="125"/>
      <c r="CJ16" s="125"/>
      <c r="CK16" s="125"/>
      <c r="CL16" s="125"/>
      <c r="CM16" s="125"/>
      <c r="CN16" s="125"/>
      <c r="CO16" s="128"/>
      <c r="CP16" s="125"/>
      <c r="CQ16" s="125"/>
      <c r="CR16" s="125"/>
      <c r="CS16" s="125"/>
      <c r="CT16" s="125"/>
      <c r="CU16" s="125"/>
      <c r="CV16" s="128"/>
      <c r="CW16" s="125"/>
      <c r="CX16" s="125"/>
      <c r="CY16" s="125"/>
      <c r="CZ16" s="125"/>
      <c r="DA16" s="125"/>
      <c r="DB16" s="125"/>
      <c r="DC16" s="128"/>
      <c r="DD16" s="125"/>
      <c r="DE16" s="125"/>
      <c r="DF16" s="125"/>
      <c r="DG16" s="125"/>
      <c r="DH16" s="125"/>
      <c r="DI16" s="125"/>
      <c r="DJ16" s="128"/>
      <c r="DK16" s="125"/>
      <c r="DL16" s="125"/>
      <c r="DM16" s="125"/>
      <c r="DN16" s="125"/>
      <c r="DO16" s="125"/>
      <c r="DP16" s="125"/>
      <c r="DQ16" s="128"/>
      <c r="DR16" s="125"/>
      <c r="DS16" s="125"/>
      <c r="DT16" s="125"/>
      <c r="DU16" s="125"/>
      <c r="DV16" s="125"/>
      <c r="DW16" s="125"/>
      <c r="DX16" s="128"/>
      <c r="DY16" s="125"/>
      <c r="DZ16" s="125"/>
      <c r="EA16" s="125"/>
      <c r="EB16" s="125"/>
      <c r="EC16" s="125"/>
      <c r="ED16" s="125"/>
      <c r="EE16" s="128"/>
      <c r="EF16" s="125"/>
      <c r="EG16" s="125"/>
      <c r="EH16" s="125"/>
      <c r="EI16" s="125"/>
      <c r="EJ16" s="125"/>
      <c r="EK16" s="125"/>
      <c r="EL16" s="128"/>
      <c r="EM16" s="97"/>
    </row>
    <row r="17">
      <c r="A17" s="4"/>
      <c r="B17" s="26">
        <v>11.0</v>
      </c>
      <c r="C17" s="112" t="s">
        <v>32</v>
      </c>
      <c r="D17" s="31"/>
      <c r="E17" s="31"/>
      <c r="F17" s="31"/>
      <c r="G17" s="32"/>
      <c r="H17" s="113">
        <v>45541.0</v>
      </c>
      <c r="I17" s="32"/>
      <c r="J17" s="113">
        <v>45544.0</v>
      </c>
      <c r="K17" s="32"/>
      <c r="L17" s="114">
        <f t="shared" si="1"/>
        <v>3</v>
      </c>
      <c r="M17" s="32"/>
      <c r="N17" s="129" t="s">
        <v>33</v>
      </c>
      <c r="O17" s="32"/>
      <c r="P17" s="97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30"/>
      <c r="AQ17" s="31"/>
      <c r="AR17" s="32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9"/>
      <c r="CB17" s="117"/>
      <c r="CC17" s="117"/>
      <c r="CD17" s="117"/>
      <c r="CE17" s="117"/>
      <c r="CF17" s="117"/>
      <c r="CG17" s="117"/>
      <c r="CH17" s="119"/>
      <c r="CI17" s="117"/>
      <c r="CJ17" s="117"/>
      <c r="CK17" s="117"/>
      <c r="CL17" s="117"/>
      <c r="CM17" s="117"/>
      <c r="CN17" s="117"/>
      <c r="CO17" s="119"/>
      <c r="CP17" s="117"/>
      <c r="CQ17" s="117"/>
      <c r="CR17" s="117"/>
      <c r="CS17" s="117"/>
      <c r="CT17" s="117"/>
      <c r="CU17" s="117"/>
      <c r="CV17" s="119"/>
      <c r="CW17" s="117"/>
      <c r="CX17" s="117"/>
      <c r="CY17" s="117"/>
      <c r="CZ17" s="117"/>
      <c r="DA17" s="117"/>
      <c r="DB17" s="117"/>
      <c r="DC17" s="119"/>
      <c r="DD17" s="117"/>
      <c r="DE17" s="117"/>
      <c r="DF17" s="117"/>
      <c r="DG17" s="117"/>
      <c r="DH17" s="117"/>
      <c r="DI17" s="117"/>
      <c r="DJ17" s="119"/>
      <c r="DK17" s="117"/>
      <c r="DL17" s="117"/>
      <c r="DM17" s="117"/>
      <c r="DN17" s="117"/>
      <c r="DO17" s="117"/>
      <c r="DP17" s="117"/>
      <c r="DQ17" s="119"/>
      <c r="DR17" s="117"/>
      <c r="DS17" s="117"/>
      <c r="DT17" s="117"/>
      <c r="DU17" s="117"/>
      <c r="DV17" s="117"/>
      <c r="DW17" s="117"/>
      <c r="DX17" s="119"/>
      <c r="DY17" s="117"/>
      <c r="DZ17" s="117"/>
      <c r="EA17" s="117"/>
      <c r="EB17" s="117"/>
      <c r="EC17" s="117"/>
      <c r="ED17" s="117"/>
      <c r="EE17" s="119"/>
      <c r="EF17" s="117"/>
      <c r="EG17" s="117"/>
      <c r="EH17" s="117"/>
      <c r="EI17" s="117"/>
      <c r="EJ17" s="117"/>
      <c r="EK17" s="117"/>
      <c r="EL17" s="119"/>
      <c r="EM17" s="97"/>
    </row>
    <row r="18">
      <c r="A18" s="4"/>
      <c r="B18" s="26">
        <v>12.0</v>
      </c>
      <c r="C18" s="112" t="s">
        <v>34</v>
      </c>
      <c r="D18" s="31"/>
      <c r="E18" s="31"/>
      <c r="F18" s="31"/>
      <c r="G18" s="32"/>
      <c r="H18" s="113">
        <v>45530.0</v>
      </c>
      <c r="I18" s="32"/>
      <c r="J18" s="113">
        <v>45540.0</v>
      </c>
      <c r="K18" s="32"/>
      <c r="L18" s="114">
        <f t="shared" si="1"/>
        <v>10</v>
      </c>
      <c r="M18" s="32"/>
      <c r="N18" s="129" t="s">
        <v>33</v>
      </c>
      <c r="O18" s="32"/>
      <c r="P18" s="97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30"/>
      <c r="AF18" s="31"/>
      <c r="AG18" s="31"/>
      <c r="AH18" s="31"/>
      <c r="AI18" s="31"/>
      <c r="AJ18" s="31"/>
      <c r="AK18" s="31"/>
      <c r="AL18" s="31"/>
      <c r="AM18" s="31"/>
      <c r="AN18" s="32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9"/>
      <c r="CB18" s="117"/>
      <c r="CC18" s="117"/>
      <c r="CD18" s="117"/>
      <c r="CE18" s="117"/>
      <c r="CF18" s="117"/>
      <c r="CG18" s="117"/>
      <c r="CH18" s="119"/>
      <c r="CI18" s="117"/>
      <c r="CJ18" s="117"/>
      <c r="CK18" s="117"/>
      <c r="CL18" s="117"/>
      <c r="CM18" s="117"/>
      <c r="CN18" s="117"/>
      <c r="CO18" s="119"/>
      <c r="CP18" s="117"/>
      <c r="CQ18" s="117"/>
      <c r="CR18" s="117"/>
      <c r="CS18" s="117"/>
      <c r="CT18" s="117"/>
      <c r="CU18" s="117"/>
      <c r="CV18" s="119"/>
      <c r="CW18" s="117"/>
      <c r="CX18" s="117"/>
      <c r="CY18" s="117"/>
      <c r="CZ18" s="117"/>
      <c r="DA18" s="117"/>
      <c r="DB18" s="117"/>
      <c r="DC18" s="119"/>
      <c r="DD18" s="117"/>
      <c r="DE18" s="117"/>
      <c r="DF18" s="117"/>
      <c r="DG18" s="117"/>
      <c r="DH18" s="117"/>
      <c r="DI18" s="117"/>
      <c r="DJ18" s="119"/>
      <c r="DK18" s="117"/>
      <c r="DL18" s="117"/>
      <c r="DM18" s="117"/>
      <c r="DN18" s="117"/>
      <c r="DO18" s="117"/>
      <c r="DP18" s="117"/>
      <c r="DQ18" s="119"/>
      <c r="DR18" s="117"/>
      <c r="DS18" s="117"/>
      <c r="DT18" s="117"/>
      <c r="DU18" s="117"/>
      <c r="DV18" s="117"/>
      <c r="DW18" s="117"/>
      <c r="DX18" s="119"/>
      <c r="DY18" s="117"/>
      <c r="DZ18" s="117"/>
      <c r="EA18" s="117"/>
      <c r="EB18" s="117"/>
      <c r="EC18" s="117"/>
      <c r="ED18" s="117"/>
      <c r="EE18" s="119"/>
      <c r="EF18" s="117"/>
      <c r="EG18" s="117"/>
      <c r="EH18" s="117"/>
      <c r="EI18" s="117"/>
      <c r="EJ18" s="117"/>
      <c r="EK18" s="117"/>
      <c r="EL18" s="119"/>
      <c r="EM18" s="97"/>
    </row>
    <row r="19">
      <c r="A19" s="4"/>
      <c r="B19" s="26">
        <v>13.0</v>
      </c>
      <c r="C19" s="112" t="s">
        <v>37</v>
      </c>
      <c r="D19" s="31"/>
      <c r="E19" s="31"/>
      <c r="F19" s="31"/>
      <c r="G19" s="32"/>
      <c r="H19" s="113">
        <v>45540.0</v>
      </c>
      <c r="I19" s="32"/>
      <c r="J19" s="113">
        <v>45541.0</v>
      </c>
      <c r="K19" s="32"/>
      <c r="L19" s="114">
        <f t="shared" si="1"/>
        <v>1</v>
      </c>
      <c r="M19" s="32"/>
      <c r="N19" s="129" t="s">
        <v>33</v>
      </c>
      <c r="O19" s="32"/>
      <c r="P19" s="97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31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9"/>
      <c r="CB19" s="117"/>
      <c r="CC19" s="117"/>
      <c r="CD19" s="117"/>
      <c r="CE19" s="117"/>
      <c r="CF19" s="117"/>
      <c r="CG19" s="117"/>
      <c r="CH19" s="119"/>
      <c r="CI19" s="117"/>
      <c r="CJ19" s="117"/>
      <c r="CK19" s="117"/>
      <c r="CL19" s="117"/>
      <c r="CM19" s="117"/>
      <c r="CN19" s="117"/>
      <c r="CO19" s="119"/>
      <c r="CP19" s="117"/>
      <c r="CQ19" s="117"/>
      <c r="CR19" s="117"/>
      <c r="CS19" s="117"/>
      <c r="CT19" s="117"/>
      <c r="CU19" s="117"/>
      <c r="CV19" s="119"/>
      <c r="CW19" s="117"/>
      <c r="CX19" s="117"/>
      <c r="CY19" s="117"/>
      <c r="CZ19" s="117"/>
      <c r="DA19" s="117"/>
      <c r="DB19" s="117"/>
      <c r="DC19" s="119"/>
      <c r="DD19" s="117"/>
      <c r="DE19" s="117"/>
      <c r="DF19" s="117"/>
      <c r="DG19" s="117"/>
      <c r="DH19" s="117"/>
      <c r="DI19" s="117"/>
      <c r="DJ19" s="119"/>
      <c r="DK19" s="117"/>
      <c r="DL19" s="117"/>
      <c r="DM19" s="117"/>
      <c r="DN19" s="117"/>
      <c r="DO19" s="117"/>
      <c r="DP19" s="117"/>
      <c r="DQ19" s="119"/>
      <c r="DR19" s="117"/>
      <c r="DS19" s="117"/>
      <c r="DT19" s="117"/>
      <c r="DU19" s="117"/>
      <c r="DV19" s="117"/>
      <c r="DW19" s="117"/>
      <c r="DX19" s="119"/>
      <c r="DY19" s="117"/>
      <c r="DZ19" s="117"/>
      <c r="EA19" s="117"/>
      <c r="EB19" s="117"/>
      <c r="EC19" s="117"/>
      <c r="ED19" s="117"/>
      <c r="EE19" s="119"/>
      <c r="EF19" s="117"/>
      <c r="EG19" s="117"/>
      <c r="EH19" s="117"/>
      <c r="EI19" s="117"/>
      <c r="EJ19" s="117"/>
      <c r="EK19" s="117"/>
      <c r="EL19" s="119"/>
      <c r="EM19" s="97"/>
    </row>
    <row r="20">
      <c r="A20" s="4"/>
      <c r="B20" s="26">
        <v>14.0</v>
      </c>
      <c r="C20" s="112" t="s">
        <v>38</v>
      </c>
      <c r="D20" s="31"/>
      <c r="E20" s="31"/>
      <c r="F20" s="31"/>
      <c r="G20" s="32"/>
      <c r="H20" s="113">
        <v>45547.0</v>
      </c>
      <c r="I20" s="32"/>
      <c r="J20" s="113">
        <v>45548.0</v>
      </c>
      <c r="K20" s="32"/>
      <c r="L20" s="114">
        <f t="shared" si="1"/>
        <v>1</v>
      </c>
      <c r="M20" s="32"/>
      <c r="N20" s="115" t="s">
        <v>12</v>
      </c>
      <c r="O20" s="32"/>
      <c r="P20" s="97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20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9"/>
      <c r="CB20" s="117"/>
      <c r="CC20" s="117"/>
      <c r="CD20" s="117"/>
      <c r="CE20" s="117"/>
      <c r="CF20" s="117"/>
      <c r="CG20" s="117"/>
      <c r="CH20" s="119"/>
      <c r="CI20" s="117"/>
      <c r="CJ20" s="117"/>
      <c r="CK20" s="117"/>
      <c r="CL20" s="117"/>
      <c r="CM20" s="117"/>
      <c r="CN20" s="117"/>
      <c r="CO20" s="119"/>
      <c r="CP20" s="117"/>
      <c r="CQ20" s="117"/>
      <c r="CR20" s="117"/>
      <c r="CS20" s="117"/>
      <c r="CT20" s="117"/>
      <c r="CU20" s="117"/>
      <c r="CV20" s="119"/>
      <c r="CW20" s="117"/>
      <c r="CX20" s="117"/>
      <c r="CY20" s="117"/>
      <c r="CZ20" s="117"/>
      <c r="DA20" s="117"/>
      <c r="DB20" s="117"/>
      <c r="DC20" s="119"/>
      <c r="DD20" s="117"/>
      <c r="DE20" s="117"/>
      <c r="DF20" s="117"/>
      <c r="DG20" s="117"/>
      <c r="DH20" s="117"/>
      <c r="DI20" s="117"/>
      <c r="DJ20" s="119"/>
      <c r="DK20" s="117"/>
      <c r="DL20" s="117"/>
      <c r="DM20" s="117"/>
      <c r="DN20" s="117"/>
      <c r="DO20" s="117"/>
      <c r="DP20" s="117"/>
      <c r="DQ20" s="119"/>
      <c r="DR20" s="117"/>
      <c r="DS20" s="117"/>
      <c r="DT20" s="117"/>
      <c r="DU20" s="117"/>
      <c r="DV20" s="117"/>
      <c r="DW20" s="117"/>
      <c r="DX20" s="119"/>
      <c r="DY20" s="117"/>
      <c r="DZ20" s="117"/>
      <c r="EA20" s="117"/>
      <c r="EB20" s="117"/>
      <c r="EC20" s="117"/>
      <c r="ED20" s="117"/>
      <c r="EE20" s="119"/>
      <c r="EF20" s="117"/>
      <c r="EG20" s="117"/>
      <c r="EH20" s="117"/>
      <c r="EI20" s="117"/>
      <c r="EJ20" s="117"/>
      <c r="EK20" s="117"/>
      <c r="EL20" s="119"/>
      <c r="EM20" s="97"/>
    </row>
    <row r="21" ht="15.75" customHeight="1">
      <c r="A21" s="4"/>
      <c r="B21" s="26">
        <v>15.0</v>
      </c>
      <c r="C21" s="112" t="s">
        <v>40</v>
      </c>
      <c r="D21" s="31"/>
      <c r="E21" s="31"/>
      <c r="F21" s="31"/>
      <c r="G21" s="32"/>
      <c r="H21" s="113">
        <v>45548.0</v>
      </c>
      <c r="I21" s="32"/>
      <c r="J21" s="113">
        <v>45550.0</v>
      </c>
      <c r="K21" s="32"/>
      <c r="L21" s="114">
        <f t="shared" si="1"/>
        <v>2</v>
      </c>
      <c r="M21" s="32"/>
      <c r="N21" s="115" t="s">
        <v>12</v>
      </c>
      <c r="O21" s="32"/>
      <c r="P21" s="97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8"/>
      <c r="AX21" s="32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9"/>
      <c r="CB21" s="117"/>
      <c r="CC21" s="117"/>
      <c r="CD21" s="117"/>
      <c r="CE21" s="117"/>
      <c r="CF21" s="117"/>
      <c r="CG21" s="117"/>
      <c r="CH21" s="119"/>
      <c r="CI21" s="117"/>
      <c r="CJ21" s="117"/>
      <c r="CK21" s="117"/>
      <c r="CL21" s="117"/>
      <c r="CM21" s="117"/>
      <c r="CN21" s="117"/>
      <c r="CO21" s="119"/>
      <c r="CP21" s="117"/>
      <c r="CQ21" s="117"/>
      <c r="CR21" s="117"/>
      <c r="CS21" s="117"/>
      <c r="CT21" s="117"/>
      <c r="CU21" s="117"/>
      <c r="CV21" s="119"/>
      <c r="CW21" s="117"/>
      <c r="CX21" s="117"/>
      <c r="CY21" s="117"/>
      <c r="CZ21" s="117"/>
      <c r="DA21" s="117"/>
      <c r="DB21" s="117"/>
      <c r="DC21" s="119"/>
      <c r="DD21" s="117"/>
      <c r="DE21" s="117"/>
      <c r="DF21" s="117"/>
      <c r="DG21" s="117"/>
      <c r="DH21" s="117"/>
      <c r="DI21" s="117"/>
      <c r="DJ21" s="119"/>
      <c r="DK21" s="117"/>
      <c r="DL21" s="117"/>
      <c r="DM21" s="117"/>
      <c r="DN21" s="117"/>
      <c r="DO21" s="117"/>
      <c r="DP21" s="117"/>
      <c r="DQ21" s="119"/>
      <c r="DR21" s="117"/>
      <c r="DS21" s="117"/>
      <c r="DT21" s="117"/>
      <c r="DU21" s="117"/>
      <c r="DV21" s="117"/>
      <c r="DW21" s="117"/>
      <c r="DX21" s="119"/>
      <c r="DY21" s="117"/>
      <c r="DZ21" s="117"/>
      <c r="EA21" s="117"/>
      <c r="EB21" s="117"/>
      <c r="EC21" s="117"/>
      <c r="ED21" s="117"/>
      <c r="EE21" s="119"/>
      <c r="EF21" s="117"/>
      <c r="EG21" s="117"/>
      <c r="EH21" s="117"/>
      <c r="EI21" s="117"/>
      <c r="EJ21" s="117"/>
      <c r="EK21" s="117"/>
      <c r="EL21" s="119"/>
      <c r="EM21" s="97"/>
    </row>
    <row r="22" ht="15.75" customHeight="1">
      <c r="A22" s="4"/>
      <c r="B22" s="105"/>
      <c r="C22" s="30" t="s">
        <v>42</v>
      </c>
      <c r="D22" s="31"/>
      <c r="E22" s="31"/>
      <c r="F22" s="31"/>
      <c r="G22" s="32"/>
      <c r="H22" s="107">
        <v>45551.0</v>
      </c>
      <c r="I22" s="32"/>
      <c r="J22" s="107">
        <v>45621.0</v>
      </c>
      <c r="K22" s="32"/>
      <c r="L22" s="100">
        <f t="shared" si="1"/>
        <v>70</v>
      </c>
      <c r="M22" s="32"/>
      <c r="N22" s="100"/>
      <c r="O22" s="32"/>
      <c r="P22" s="97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04" t="s">
        <v>93</v>
      </c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2"/>
      <c r="DR22" s="117"/>
      <c r="DS22" s="117"/>
      <c r="DT22" s="117"/>
      <c r="DU22" s="117"/>
      <c r="DV22" s="117"/>
      <c r="DW22" s="117"/>
      <c r="DX22" s="119"/>
      <c r="DY22" s="117"/>
      <c r="DZ22" s="117"/>
      <c r="EA22" s="117"/>
      <c r="EB22" s="117"/>
      <c r="EC22" s="117"/>
      <c r="ED22" s="117"/>
      <c r="EE22" s="119"/>
      <c r="EF22" s="117"/>
      <c r="EG22" s="117"/>
      <c r="EH22" s="117"/>
      <c r="EI22" s="117"/>
      <c r="EJ22" s="117"/>
      <c r="EK22" s="117"/>
      <c r="EL22" s="119"/>
      <c r="EM22" s="97"/>
    </row>
    <row r="23" ht="15.75" customHeight="1">
      <c r="A23" s="4"/>
      <c r="B23" s="105"/>
      <c r="C23" s="132" t="s">
        <v>44</v>
      </c>
      <c r="D23" s="31"/>
      <c r="E23" s="31"/>
      <c r="F23" s="31"/>
      <c r="G23" s="32"/>
      <c r="H23" s="133">
        <v>45551.0</v>
      </c>
      <c r="I23" s="32"/>
      <c r="J23" s="133">
        <v>45572.0</v>
      </c>
      <c r="K23" s="32"/>
      <c r="L23" s="134">
        <f t="shared" si="1"/>
        <v>21</v>
      </c>
      <c r="N23" s="134"/>
      <c r="P23" s="97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35" t="s">
        <v>44</v>
      </c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2"/>
      <c r="BU23" s="117"/>
      <c r="BV23" s="117"/>
      <c r="BW23" s="117"/>
      <c r="BX23" s="117"/>
      <c r="BY23" s="117"/>
      <c r="BZ23" s="117"/>
      <c r="CA23" s="119"/>
      <c r="CB23" s="117"/>
      <c r="CC23" s="117"/>
      <c r="CD23" s="117"/>
      <c r="CE23" s="117"/>
      <c r="CF23" s="117"/>
      <c r="CG23" s="117"/>
      <c r="CH23" s="119"/>
      <c r="CI23" s="117"/>
      <c r="CJ23" s="117"/>
      <c r="CK23" s="117"/>
      <c r="CL23" s="117"/>
      <c r="CM23" s="117"/>
      <c r="CN23" s="117"/>
      <c r="CO23" s="119"/>
      <c r="CP23" s="117"/>
      <c r="CQ23" s="117"/>
      <c r="CR23" s="117"/>
      <c r="CS23" s="117"/>
      <c r="CT23" s="117"/>
      <c r="CU23" s="117"/>
      <c r="CV23" s="119"/>
      <c r="CW23" s="117"/>
      <c r="CX23" s="117"/>
      <c r="CY23" s="117"/>
      <c r="CZ23" s="117"/>
      <c r="DA23" s="117"/>
      <c r="DB23" s="117"/>
      <c r="DC23" s="119"/>
      <c r="DD23" s="117"/>
      <c r="DE23" s="117"/>
      <c r="DF23" s="117"/>
      <c r="DG23" s="117"/>
      <c r="DH23" s="117"/>
      <c r="DI23" s="117"/>
      <c r="DJ23" s="119"/>
      <c r="DK23" s="117"/>
      <c r="DL23" s="117"/>
      <c r="DM23" s="117"/>
      <c r="DN23" s="117"/>
      <c r="DO23" s="117"/>
      <c r="DP23" s="117"/>
      <c r="DQ23" s="119"/>
      <c r="DR23" s="117"/>
      <c r="DS23" s="117"/>
      <c r="DT23" s="117"/>
      <c r="DU23" s="117"/>
      <c r="DV23" s="117"/>
      <c r="DW23" s="117"/>
      <c r="DX23" s="119"/>
      <c r="DY23" s="117"/>
      <c r="DZ23" s="117"/>
      <c r="EA23" s="117"/>
      <c r="EB23" s="117"/>
      <c r="EC23" s="117"/>
      <c r="ED23" s="117"/>
      <c r="EE23" s="119"/>
      <c r="EF23" s="117"/>
      <c r="EG23" s="117"/>
      <c r="EH23" s="117"/>
      <c r="EI23" s="117"/>
      <c r="EJ23" s="117"/>
      <c r="EK23" s="117"/>
      <c r="EL23" s="119"/>
      <c r="EM23" s="97"/>
    </row>
    <row r="24" ht="15.75" customHeight="1">
      <c r="A24" s="4"/>
      <c r="B24" s="136">
        <v>16.0</v>
      </c>
      <c r="C24" s="112" t="s">
        <v>45</v>
      </c>
      <c r="D24" s="31"/>
      <c r="E24" s="31"/>
      <c r="F24" s="31"/>
      <c r="G24" s="32"/>
      <c r="H24" s="113">
        <v>45551.0</v>
      </c>
      <c r="I24" s="32"/>
      <c r="J24" s="113">
        <v>45555.0</v>
      </c>
      <c r="K24" s="32"/>
      <c r="L24" s="114">
        <f t="shared" si="1"/>
        <v>4</v>
      </c>
      <c r="M24" s="32"/>
      <c r="N24" s="137" t="s">
        <v>46</v>
      </c>
      <c r="O24" s="32"/>
      <c r="P24" s="97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38"/>
      <c r="BA24" s="31"/>
      <c r="BB24" s="31"/>
      <c r="BC24" s="32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9"/>
      <c r="CB24" s="117"/>
      <c r="CC24" s="117"/>
      <c r="CD24" s="117"/>
      <c r="CE24" s="117"/>
      <c r="CF24" s="117"/>
      <c r="CG24" s="117"/>
      <c r="CH24" s="119"/>
      <c r="CI24" s="117"/>
      <c r="CJ24" s="117"/>
      <c r="CK24" s="117"/>
      <c r="CL24" s="117"/>
      <c r="CM24" s="117"/>
      <c r="CN24" s="117"/>
      <c r="CO24" s="119"/>
      <c r="CP24" s="117"/>
      <c r="CQ24" s="117"/>
      <c r="CR24" s="117"/>
      <c r="CS24" s="117"/>
      <c r="CT24" s="117"/>
      <c r="CU24" s="117"/>
      <c r="CV24" s="119"/>
      <c r="CW24" s="117"/>
      <c r="CX24" s="117"/>
      <c r="CY24" s="117"/>
      <c r="CZ24" s="117"/>
      <c r="DA24" s="117"/>
      <c r="DB24" s="117"/>
      <c r="DC24" s="119"/>
      <c r="DD24" s="117"/>
      <c r="DE24" s="117"/>
      <c r="DF24" s="117"/>
      <c r="DG24" s="117"/>
      <c r="DH24" s="117"/>
      <c r="DI24" s="117"/>
      <c r="DJ24" s="119"/>
      <c r="DK24" s="117"/>
      <c r="DL24" s="117"/>
      <c r="DM24" s="117"/>
      <c r="DN24" s="117"/>
      <c r="DO24" s="117"/>
      <c r="DP24" s="117"/>
      <c r="DQ24" s="119"/>
      <c r="DR24" s="117"/>
      <c r="DS24" s="117"/>
      <c r="DT24" s="117"/>
      <c r="DU24" s="117"/>
      <c r="DV24" s="117"/>
      <c r="DW24" s="117"/>
      <c r="DX24" s="119"/>
      <c r="DY24" s="117"/>
      <c r="DZ24" s="117"/>
      <c r="EA24" s="117"/>
      <c r="EB24" s="117"/>
      <c r="EC24" s="117"/>
      <c r="ED24" s="117"/>
      <c r="EE24" s="119"/>
      <c r="EF24" s="117"/>
      <c r="EG24" s="117"/>
      <c r="EH24" s="117"/>
      <c r="EI24" s="117"/>
      <c r="EJ24" s="117"/>
      <c r="EK24" s="117"/>
      <c r="EL24" s="119"/>
      <c r="EM24" s="97"/>
    </row>
    <row r="25" ht="15.75" customHeight="1">
      <c r="A25" s="4"/>
      <c r="B25" s="136">
        <v>17.0</v>
      </c>
      <c r="C25" s="112" t="s">
        <v>47</v>
      </c>
      <c r="D25" s="31"/>
      <c r="E25" s="31"/>
      <c r="F25" s="31"/>
      <c r="G25" s="32"/>
      <c r="H25" s="113">
        <v>45551.0</v>
      </c>
      <c r="I25" s="32"/>
      <c r="J25" s="113">
        <v>45555.0</v>
      </c>
      <c r="K25" s="32"/>
      <c r="L25" s="114">
        <f t="shared" si="1"/>
        <v>4</v>
      </c>
      <c r="M25" s="32"/>
      <c r="N25" s="139" t="s">
        <v>48</v>
      </c>
      <c r="O25" s="32"/>
      <c r="P25" s="97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40"/>
      <c r="BA25" s="31"/>
      <c r="BB25" s="31"/>
      <c r="BC25" s="32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9"/>
      <c r="CB25" s="117"/>
      <c r="CC25" s="117"/>
      <c r="CD25" s="117"/>
      <c r="CE25" s="117"/>
      <c r="CF25" s="117"/>
      <c r="CG25" s="117"/>
      <c r="CH25" s="119"/>
      <c r="CI25" s="117"/>
      <c r="CJ25" s="117"/>
      <c r="CK25" s="117"/>
      <c r="CL25" s="117"/>
      <c r="CM25" s="117"/>
      <c r="CN25" s="117"/>
      <c r="CO25" s="119"/>
      <c r="CP25" s="117"/>
      <c r="CQ25" s="117"/>
      <c r="CR25" s="117"/>
      <c r="CS25" s="117"/>
      <c r="CT25" s="117"/>
      <c r="CU25" s="117"/>
      <c r="CV25" s="119"/>
      <c r="CW25" s="117"/>
      <c r="CX25" s="117"/>
      <c r="CY25" s="117"/>
      <c r="CZ25" s="117"/>
      <c r="DA25" s="117"/>
      <c r="DB25" s="117"/>
      <c r="DC25" s="119"/>
      <c r="DD25" s="117"/>
      <c r="DE25" s="117"/>
      <c r="DF25" s="117"/>
      <c r="DG25" s="117"/>
      <c r="DH25" s="117"/>
      <c r="DI25" s="117"/>
      <c r="DJ25" s="119"/>
      <c r="DK25" s="117"/>
      <c r="DL25" s="117"/>
      <c r="DM25" s="117"/>
      <c r="DN25" s="117"/>
      <c r="DO25" s="117"/>
      <c r="DP25" s="117"/>
      <c r="DQ25" s="119"/>
      <c r="DR25" s="117"/>
      <c r="DS25" s="117"/>
      <c r="DT25" s="117"/>
      <c r="DU25" s="117"/>
      <c r="DV25" s="117"/>
      <c r="DW25" s="117"/>
      <c r="DX25" s="119"/>
      <c r="DY25" s="117"/>
      <c r="DZ25" s="117"/>
      <c r="EA25" s="117"/>
      <c r="EB25" s="117"/>
      <c r="EC25" s="117"/>
      <c r="ED25" s="117"/>
      <c r="EE25" s="119"/>
      <c r="EF25" s="117"/>
      <c r="EG25" s="117"/>
      <c r="EH25" s="117"/>
      <c r="EI25" s="117"/>
      <c r="EJ25" s="117"/>
      <c r="EK25" s="117"/>
      <c r="EL25" s="119"/>
      <c r="EM25" s="97"/>
    </row>
    <row r="26" ht="15.75" customHeight="1">
      <c r="A26" s="4"/>
      <c r="B26" s="136">
        <v>18.0</v>
      </c>
      <c r="C26" s="112" t="s">
        <v>49</v>
      </c>
      <c r="D26" s="31"/>
      <c r="E26" s="31"/>
      <c r="F26" s="31"/>
      <c r="G26" s="32"/>
      <c r="H26" s="113">
        <v>45555.0</v>
      </c>
      <c r="I26" s="32"/>
      <c r="J26" s="113">
        <v>45563.0</v>
      </c>
      <c r="K26" s="32"/>
      <c r="L26" s="114">
        <f t="shared" si="1"/>
        <v>8</v>
      </c>
      <c r="M26" s="32"/>
      <c r="N26" s="141" t="s">
        <v>26</v>
      </c>
      <c r="O26" s="32"/>
      <c r="P26" s="97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42"/>
      <c r="BE26" s="31"/>
      <c r="BF26" s="31"/>
      <c r="BG26" s="31"/>
      <c r="BH26" s="31"/>
      <c r="BI26" s="31"/>
      <c r="BJ26" s="31"/>
      <c r="BK26" s="32"/>
      <c r="BL26" s="117"/>
      <c r="BM26" s="121"/>
      <c r="BN26" s="121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9"/>
      <c r="CB26" s="117"/>
      <c r="CC26" s="117"/>
      <c r="CD26" s="117"/>
      <c r="CE26" s="117"/>
      <c r="CF26" s="117"/>
      <c r="CG26" s="117"/>
      <c r="CH26" s="119"/>
      <c r="CI26" s="117"/>
      <c r="CJ26" s="117"/>
      <c r="CK26" s="117"/>
      <c r="CL26" s="117"/>
      <c r="CM26" s="117"/>
      <c r="CN26" s="117"/>
      <c r="CO26" s="119"/>
      <c r="CP26" s="117"/>
      <c r="CQ26" s="117"/>
      <c r="CR26" s="117"/>
      <c r="CS26" s="117"/>
      <c r="CT26" s="117"/>
      <c r="CU26" s="117"/>
      <c r="CV26" s="119"/>
      <c r="CW26" s="117"/>
      <c r="CX26" s="117"/>
      <c r="CY26" s="117"/>
      <c r="CZ26" s="117"/>
      <c r="DA26" s="117"/>
      <c r="DB26" s="117"/>
      <c r="DC26" s="119"/>
      <c r="DD26" s="117"/>
      <c r="DE26" s="117"/>
      <c r="DF26" s="117"/>
      <c r="DG26" s="117"/>
      <c r="DH26" s="117"/>
      <c r="DI26" s="117"/>
      <c r="DJ26" s="119"/>
      <c r="DK26" s="117"/>
      <c r="DL26" s="117"/>
      <c r="DM26" s="117"/>
      <c r="DN26" s="117"/>
      <c r="DO26" s="117"/>
      <c r="DP26" s="117"/>
      <c r="DQ26" s="119"/>
      <c r="DR26" s="117"/>
      <c r="DS26" s="117"/>
      <c r="DT26" s="117"/>
      <c r="DU26" s="117"/>
      <c r="DV26" s="117"/>
      <c r="DW26" s="117"/>
      <c r="DX26" s="119"/>
      <c r="DY26" s="117"/>
      <c r="DZ26" s="117"/>
      <c r="EA26" s="117"/>
      <c r="EB26" s="117"/>
      <c r="EC26" s="117"/>
      <c r="ED26" s="117"/>
      <c r="EE26" s="119"/>
      <c r="EF26" s="117"/>
      <c r="EG26" s="117"/>
      <c r="EH26" s="117"/>
      <c r="EI26" s="117"/>
      <c r="EJ26" s="117"/>
      <c r="EK26" s="117"/>
      <c r="EL26" s="119"/>
      <c r="EM26" s="97"/>
    </row>
    <row r="27" ht="15.75" customHeight="1">
      <c r="A27" s="4"/>
      <c r="B27" s="136">
        <v>19.0</v>
      </c>
      <c r="C27" s="112" t="s">
        <v>51</v>
      </c>
      <c r="D27" s="31"/>
      <c r="E27" s="31"/>
      <c r="F27" s="31"/>
      <c r="G27" s="32"/>
      <c r="H27" s="113">
        <v>45563.0</v>
      </c>
      <c r="I27" s="32"/>
      <c r="J27" s="113">
        <v>45565.0</v>
      </c>
      <c r="K27" s="32"/>
      <c r="L27" s="114">
        <f t="shared" si="1"/>
        <v>2</v>
      </c>
      <c r="M27" s="32"/>
      <c r="N27" s="115" t="s">
        <v>12</v>
      </c>
      <c r="O27" s="32"/>
      <c r="P27" s="97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8"/>
      <c r="BM27" s="32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9"/>
      <c r="CB27" s="117"/>
      <c r="CC27" s="117"/>
      <c r="CD27" s="117"/>
      <c r="CE27" s="117"/>
      <c r="CF27" s="117"/>
      <c r="CG27" s="117"/>
      <c r="CH27" s="119"/>
      <c r="CI27" s="117"/>
      <c r="CJ27" s="117"/>
      <c r="CK27" s="117"/>
      <c r="CL27" s="117"/>
      <c r="CM27" s="117"/>
      <c r="CN27" s="117"/>
      <c r="CO27" s="119"/>
      <c r="CP27" s="117"/>
      <c r="CQ27" s="117"/>
      <c r="CR27" s="117"/>
      <c r="CS27" s="117"/>
      <c r="CT27" s="117"/>
      <c r="CU27" s="117"/>
      <c r="CV27" s="119"/>
      <c r="CW27" s="117"/>
      <c r="CX27" s="117"/>
      <c r="CY27" s="117"/>
      <c r="CZ27" s="117"/>
      <c r="DA27" s="117"/>
      <c r="DB27" s="117"/>
      <c r="DC27" s="119"/>
      <c r="DD27" s="117"/>
      <c r="DE27" s="117"/>
      <c r="DF27" s="117"/>
      <c r="DG27" s="117"/>
      <c r="DH27" s="117"/>
      <c r="DI27" s="117"/>
      <c r="DJ27" s="119"/>
      <c r="DK27" s="117"/>
      <c r="DL27" s="117"/>
      <c r="DM27" s="117"/>
      <c r="DN27" s="117"/>
      <c r="DO27" s="117"/>
      <c r="DP27" s="117"/>
      <c r="DQ27" s="119"/>
      <c r="DR27" s="117"/>
      <c r="DS27" s="117"/>
      <c r="DT27" s="117"/>
      <c r="DU27" s="117"/>
      <c r="DV27" s="117"/>
      <c r="DW27" s="117"/>
      <c r="DX27" s="119"/>
      <c r="DY27" s="117"/>
      <c r="DZ27" s="117"/>
      <c r="EA27" s="117"/>
      <c r="EB27" s="117"/>
      <c r="EC27" s="117"/>
      <c r="ED27" s="117"/>
      <c r="EE27" s="119"/>
      <c r="EF27" s="117"/>
      <c r="EG27" s="117"/>
      <c r="EH27" s="117"/>
      <c r="EI27" s="117"/>
      <c r="EJ27" s="117"/>
      <c r="EK27" s="117"/>
      <c r="EL27" s="119"/>
      <c r="EM27" s="97"/>
    </row>
    <row r="28" ht="15.75" customHeight="1">
      <c r="A28" s="4"/>
      <c r="B28" s="136">
        <v>20.0</v>
      </c>
      <c r="C28" s="112" t="s">
        <v>53</v>
      </c>
      <c r="D28" s="31"/>
      <c r="E28" s="31"/>
      <c r="F28" s="31"/>
      <c r="G28" s="32"/>
      <c r="H28" s="113">
        <v>45555.0</v>
      </c>
      <c r="I28" s="32"/>
      <c r="J28" s="113">
        <v>45563.0</v>
      </c>
      <c r="K28" s="32"/>
      <c r="L28" s="114">
        <f t="shared" si="1"/>
        <v>8</v>
      </c>
      <c r="M28" s="32"/>
      <c r="N28" s="143" t="s">
        <v>23</v>
      </c>
      <c r="O28" s="32"/>
      <c r="P28" s="97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44"/>
      <c r="BE28" s="31"/>
      <c r="BF28" s="31"/>
      <c r="BG28" s="31"/>
      <c r="BH28" s="31"/>
      <c r="BI28" s="31"/>
      <c r="BJ28" s="31"/>
      <c r="BK28" s="32"/>
      <c r="BL28" s="117"/>
      <c r="BM28" s="125"/>
      <c r="BN28" s="125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9"/>
      <c r="CB28" s="117"/>
      <c r="CC28" s="117"/>
      <c r="CD28" s="117"/>
      <c r="CE28" s="117"/>
      <c r="CF28" s="117"/>
      <c r="CG28" s="117"/>
      <c r="CH28" s="119"/>
      <c r="CI28" s="117"/>
      <c r="CJ28" s="117"/>
      <c r="CK28" s="117"/>
      <c r="CL28" s="117"/>
      <c r="CM28" s="117"/>
      <c r="CN28" s="117"/>
      <c r="CO28" s="119"/>
      <c r="CP28" s="117"/>
      <c r="CQ28" s="117"/>
      <c r="CR28" s="117"/>
      <c r="CS28" s="117"/>
      <c r="CT28" s="117"/>
      <c r="CU28" s="117"/>
      <c r="CV28" s="119"/>
      <c r="CW28" s="117"/>
      <c r="CX28" s="117"/>
      <c r="CY28" s="117"/>
      <c r="CZ28" s="117"/>
      <c r="DA28" s="117"/>
      <c r="DB28" s="117"/>
      <c r="DC28" s="119"/>
      <c r="DD28" s="117"/>
      <c r="DE28" s="117"/>
      <c r="DF28" s="117"/>
      <c r="DG28" s="117"/>
      <c r="DH28" s="117"/>
      <c r="DI28" s="117"/>
      <c r="DJ28" s="119"/>
      <c r="DK28" s="117"/>
      <c r="DL28" s="117"/>
      <c r="DM28" s="117"/>
      <c r="DN28" s="117"/>
      <c r="DO28" s="117"/>
      <c r="DP28" s="117"/>
      <c r="DQ28" s="119"/>
      <c r="DR28" s="117"/>
      <c r="DS28" s="117"/>
      <c r="DT28" s="117"/>
      <c r="DU28" s="117"/>
      <c r="DV28" s="117"/>
      <c r="DW28" s="117"/>
      <c r="DX28" s="119"/>
      <c r="DY28" s="117"/>
      <c r="DZ28" s="117"/>
      <c r="EA28" s="117"/>
      <c r="EB28" s="117"/>
      <c r="EC28" s="117"/>
      <c r="ED28" s="117"/>
      <c r="EE28" s="119"/>
      <c r="EF28" s="117"/>
      <c r="EG28" s="117"/>
      <c r="EH28" s="117"/>
      <c r="EI28" s="117"/>
      <c r="EJ28" s="117"/>
      <c r="EK28" s="117"/>
      <c r="EL28" s="119"/>
      <c r="EM28" s="97"/>
    </row>
    <row r="29" ht="15.75" customHeight="1">
      <c r="A29" s="4"/>
      <c r="B29" s="136">
        <v>21.0</v>
      </c>
      <c r="C29" s="124" t="s">
        <v>54</v>
      </c>
      <c r="D29" s="31"/>
      <c r="E29" s="31"/>
      <c r="F29" s="31"/>
      <c r="G29" s="32"/>
      <c r="H29" s="113">
        <v>45561.0</v>
      </c>
      <c r="I29" s="32"/>
      <c r="J29" s="113">
        <v>45563.0</v>
      </c>
      <c r="K29" s="32"/>
      <c r="L29" s="114">
        <f t="shared" si="1"/>
        <v>2</v>
      </c>
      <c r="M29" s="32"/>
      <c r="N29" s="122" t="s">
        <v>20</v>
      </c>
      <c r="O29" s="32"/>
      <c r="P29" s="97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25"/>
      <c r="BI29" s="125"/>
      <c r="BJ29" s="145"/>
      <c r="BK29" s="32"/>
      <c r="BL29" s="117"/>
      <c r="BM29" s="117"/>
      <c r="BN29" s="117"/>
      <c r="BO29" s="121"/>
      <c r="BP29" s="121"/>
      <c r="BQ29" s="121"/>
      <c r="BR29" s="125"/>
      <c r="BS29" s="117"/>
      <c r="BT29" s="117"/>
      <c r="BU29" s="117"/>
      <c r="BV29" s="117"/>
      <c r="BW29" s="117"/>
      <c r="BX29" s="117"/>
      <c r="BY29" s="117"/>
      <c r="BZ29" s="117"/>
      <c r="CA29" s="119"/>
      <c r="CB29" s="117"/>
      <c r="CC29" s="117"/>
      <c r="CD29" s="117"/>
      <c r="CE29" s="117"/>
      <c r="CF29" s="117"/>
      <c r="CG29" s="117"/>
      <c r="CH29" s="119"/>
      <c r="CI29" s="117"/>
      <c r="CJ29" s="117"/>
      <c r="CK29" s="117"/>
      <c r="CL29" s="117"/>
      <c r="CM29" s="117"/>
      <c r="CN29" s="117"/>
      <c r="CO29" s="119"/>
      <c r="CP29" s="117"/>
      <c r="CQ29" s="117"/>
      <c r="CR29" s="117"/>
      <c r="CS29" s="117"/>
      <c r="CT29" s="117"/>
      <c r="CU29" s="117"/>
      <c r="CV29" s="119"/>
      <c r="CW29" s="117"/>
      <c r="CX29" s="117"/>
      <c r="CY29" s="117"/>
      <c r="CZ29" s="117"/>
      <c r="DA29" s="117"/>
      <c r="DB29" s="117"/>
      <c r="DC29" s="119"/>
      <c r="DD29" s="117"/>
      <c r="DE29" s="117"/>
      <c r="DF29" s="117"/>
      <c r="DG29" s="117"/>
      <c r="DH29" s="117"/>
      <c r="DI29" s="117"/>
      <c r="DJ29" s="119"/>
      <c r="DK29" s="117"/>
      <c r="DL29" s="117"/>
      <c r="DM29" s="117"/>
      <c r="DN29" s="117"/>
      <c r="DO29" s="117"/>
      <c r="DP29" s="117"/>
      <c r="DQ29" s="119"/>
      <c r="DR29" s="117"/>
      <c r="DS29" s="117"/>
      <c r="DT29" s="117"/>
      <c r="DU29" s="117"/>
      <c r="DV29" s="117"/>
      <c r="DW29" s="117"/>
      <c r="DX29" s="119"/>
      <c r="DY29" s="117"/>
      <c r="DZ29" s="117"/>
      <c r="EA29" s="117"/>
      <c r="EB29" s="117"/>
      <c r="EC29" s="117"/>
      <c r="ED29" s="117"/>
      <c r="EE29" s="119"/>
      <c r="EF29" s="117"/>
      <c r="EG29" s="117"/>
      <c r="EH29" s="117"/>
      <c r="EI29" s="117"/>
      <c r="EJ29" s="117"/>
      <c r="EK29" s="117"/>
      <c r="EL29" s="119"/>
      <c r="EM29" s="97"/>
    </row>
    <row r="30" ht="15.75" customHeight="1">
      <c r="A30" s="4"/>
      <c r="B30" s="136">
        <v>22.0</v>
      </c>
      <c r="C30" s="112" t="s">
        <v>55</v>
      </c>
      <c r="D30" s="31"/>
      <c r="E30" s="31"/>
      <c r="F30" s="31"/>
      <c r="G30" s="32"/>
      <c r="H30" s="113">
        <v>45565.0</v>
      </c>
      <c r="I30" s="32"/>
      <c r="J30" s="113">
        <v>45569.0</v>
      </c>
      <c r="K30" s="32"/>
      <c r="L30" s="114">
        <f t="shared" si="1"/>
        <v>4</v>
      </c>
      <c r="M30" s="32"/>
      <c r="N30" s="115" t="s">
        <v>12</v>
      </c>
      <c r="O30" s="32"/>
      <c r="P30" s="97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25"/>
      <c r="BI30" s="125"/>
      <c r="BJ30" s="125"/>
      <c r="BK30" s="125"/>
      <c r="BL30" s="117"/>
      <c r="BM30" s="117"/>
      <c r="BN30" s="118"/>
      <c r="BO30" s="31"/>
      <c r="BP30" s="31"/>
      <c r="BQ30" s="32"/>
      <c r="BR30" s="125"/>
      <c r="BS30" s="117"/>
      <c r="BT30" s="117"/>
      <c r="BU30" s="117"/>
      <c r="BV30" s="117"/>
      <c r="BW30" s="117"/>
      <c r="BX30" s="117"/>
      <c r="BY30" s="117"/>
      <c r="BZ30" s="117"/>
      <c r="CA30" s="119"/>
      <c r="CB30" s="117"/>
      <c r="CC30" s="117"/>
      <c r="CD30" s="117"/>
      <c r="CE30" s="117"/>
      <c r="CF30" s="117"/>
      <c r="CG30" s="117"/>
      <c r="CH30" s="119"/>
      <c r="CI30" s="117"/>
      <c r="CJ30" s="117"/>
      <c r="CK30" s="117"/>
      <c r="CL30" s="117"/>
      <c r="CM30" s="117"/>
      <c r="CN30" s="117"/>
      <c r="CO30" s="119"/>
      <c r="CP30" s="117"/>
      <c r="CQ30" s="117"/>
      <c r="CR30" s="117"/>
      <c r="CS30" s="117"/>
      <c r="CT30" s="117"/>
      <c r="CU30" s="117"/>
      <c r="CV30" s="119"/>
      <c r="CW30" s="117"/>
      <c r="CX30" s="117"/>
      <c r="CY30" s="117"/>
      <c r="CZ30" s="117"/>
      <c r="DA30" s="117"/>
      <c r="DB30" s="117"/>
      <c r="DC30" s="119"/>
      <c r="DD30" s="117"/>
      <c r="DE30" s="117"/>
      <c r="DF30" s="117"/>
      <c r="DG30" s="117"/>
      <c r="DH30" s="117"/>
      <c r="DI30" s="117"/>
      <c r="DJ30" s="119"/>
      <c r="DK30" s="117"/>
      <c r="DL30" s="117"/>
      <c r="DM30" s="117"/>
      <c r="DN30" s="117"/>
      <c r="DO30" s="117"/>
      <c r="DP30" s="117"/>
      <c r="DQ30" s="119"/>
      <c r="DR30" s="117"/>
      <c r="DS30" s="117"/>
      <c r="DT30" s="117"/>
      <c r="DU30" s="117"/>
      <c r="DV30" s="117"/>
      <c r="DW30" s="117"/>
      <c r="DX30" s="119"/>
      <c r="DY30" s="117"/>
      <c r="DZ30" s="117"/>
      <c r="EA30" s="117"/>
      <c r="EB30" s="117"/>
      <c r="EC30" s="117"/>
      <c r="ED30" s="117"/>
      <c r="EE30" s="119"/>
      <c r="EF30" s="117"/>
      <c r="EG30" s="117"/>
      <c r="EH30" s="117"/>
      <c r="EI30" s="117"/>
      <c r="EJ30" s="117"/>
      <c r="EK30" s="117"/>
      <c r="EL30" s="119"/>
      <c r="EM30" s="97"/>
    </row>
    <row r="31" ht="15.75" customHeight="1">
      <c r="A31" s="4"/>
      <c r="B31" s="136">
        <v>23.0</v>
      </c>
      <c r="C31" s="124" t="s">
        <v>117</v>
      </c>
      <c r="D31" s="31"/>
      <c r="E31" s="31"/>
      <c r="F31" s="31"/>
      <c r="G31" s="32"/>
      <c r="H31" s="113">
        <v>45569.0</v>
      </c>
      <c r="I31" s="32"/>
      <c r="J31" s="113">
        <v>45571.0</v>
      </c>
      <c r="K31" s="32"/>
      <c r="L31" s="114">
        <f t="shared" si="1"/>
        <v>2</v>
      </c>
      <c r="M31" s="32"/>
      <c r="N31" s="137" t="s">
        <v>46</v>
      </c>
      <c r="O31" s="32"/>
      <c r="P31" s="97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25"/>
      <c r="BP31" s="125"/>
      <c r="BQ31" s="125"/>
      <c r="BR31" s="138"/>
      <c r="BS31" s="32"/>
      <c r="BT31" s="117"/>
      <c r="BU31" s="117"/>
      <c r="BV31" s="117"/>
      <c r="BW31" s="117"/>
      <c r="BX31" s="117"/>
      <c r="BY31" s="117"/>
      <c r="BZ31" s="117"/>
      <c r="CA31" s="119"/>
      <c r="CB31" s="117"/>
      <c r="CC31" s="117"/>
      <c r="CD31" s="117"/>
      <c r="CE31" s="117"/>
      <c r="CF31" s="117"/>
      <c r="CG31" s="117"/>
      <c r="CH31" s="119"/>
      <c r="CI31" s="117"/>
      <c r="CJ31" s="117"/>
      <c r="CK31" s="117"/>
      <c r="CL31" s="117"/>
      <c r="CM31" s="117"/>
      <c r="CN31" s="117"/>
      <c r="CO31" s="119"/>
      <c r="CP31" s="117"/>
      <c r="CQ31" s="117"/>
      <c r="CR31" s="117"/>
      <c r="CS31" s="117"/>
      <c r="CT31" s="117"/>
      <c r="CU31" s="117"/>
      <c r="CV31" s="119"/>
      <c r="CW31" s="117"/>
      <c r="CX31" s="117"/>
      <c r="CY31" s="117"/>
      <c r="CZ31" s="117"/>
      <c r="DA31" s="117"/>
      <c r="DB31" s="117"/>
      <c r="DC31" s="119"/>
      <c r="DD31" s="117"/>
      <c r="DE31" s="117"/>
      <c r="DF31" s="117"/>
      <c r="DG31" s="117"/>
      <c r="DH31" s="117"/>
      <c r="DI31" s="117"/>
      <c r="DJ31" s="119"/>
      <c r="DK31" s="117"/>
      <c r="DL31" s="117"/>
      <c r="DM31" s="117"/>
      <c r="DN31" s="117"/>
      <c r="DO31" s="117"/>
      <c r="DP31" s="117"/>
      <c r="DQ31" s="119"/>
      <c r="DR31" s="117"/>
      <c r="DS31" s="117"/>
      <c r="DT31" s="117"/>
      <c r="DU31" s="117"/>
      <c r="DV31" s="117"/>
      <c r="DW31" s="117"/>
      <c r="DX31" s="119"/>
      <c r="DY31" s="117"/>
      <c r="DZ31" s="117"/>
      <c r="EA31" s="117"/>
      <c r="EB31" s="117"/>
      <c r="EC31" s="117"/>
      <c r="ED31" s="117"/>
      <c r="EE31" s="119"/>
      <c r="EF31" s="117"/>
      <c r="EG31" s="117"/>
      <c r="EH31" s="117"/>
      <c r="EI31" s="117"/>
      <c r="EJ31" s="117"/>
      <c r="EK31" s="117"/>
      <c r="EL31" s="119"/>
      <c r="EM31" s="97"/>
    </row>
    <row r="32" ht="15.75" customHeight="1">
      <c r="A32" s="4"/>
      <c r="B32" s="136">
        <v>24.0</v>
      </c>
      <c r="C32" s="124" t="s">
        <v>57</v>
      </c>
      <c r="D32" s="31"/>
      <c r="E32" s="31"/>
      <c r="F32" s="31"/>
      <c r="G32" s="32"/>
      <c r="H32" s="113">
        <v>45569.0</v>
      </c>
      <c r="I32" s="32"/>
      <c r="J32" s="113">
        <v>45571.0</v>
      </c>
      <c r="K32" s="32"/>
      <c r="L32" s="114">
        <f t="shared" si="1"/>
        <v>2</v>
      </c>
      <c r="M32" s="32"/>
      <c r="N32" s="139" t="s">
        <v>48</v>
      </c>
      <c r="O32" s="32"/>
      <c r="P32" s="97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40"/>
      <c r="BS32" s="32"/>
      <c r="BT32" s="117"/>
      <c r="BU32" s="117"/>
      <c r="BV32" s="117"/>
      <c r="BW32" s="117"/>
      <c r="BX32" s="117"/>
      <c r="BY32" s="117"/>
      <c r="BZ32" s="117"/>
      <c r="CA32" s="119"/>
      <c r="CB32" s="117"/>
      <c r="CC32" s="117"/>
      <c r="CD32" s="117"/>
      <c r="CE32" s="117"/>
      <c r="CF32" s="117"/>
      <c r="CG32" s="117"/>
      <c r="CH32" s="119"/>
      <c r="CI32" s="117"/>
      <c r="CJ32" s="117"/>
      <c r="CK32" s="117"/>
      <c r="CL32" s="117"/>
      <c r="CM32" s="117"/>
      <c r="CN32" s="117"/>
      <c r="CO32" s="119"/>
      <c r="CP32" s="117"/>
      <c r="CQ32" s="117"/>
      <c r="CR32" s="117"/>
      <c r="CS32" s="117"/>
      <c r="CT32" s="117"/>
      <c r="CU32" s="117"/>
      <c r="CV32" s="119"/>
      <c r="CW32" s="117"/>
      <c r="CX32" s="117"/>
      <c r="CY32" s="117"/>
      <c r="CZ32" s="117"/>
      <c r="DA32" s="117"/>
      <c r="DB32" s="117"/>
      <c r="DC32" s="119"/>
      <c r="DD32" s="117"/>
      <c r="DE32" s="117"/>
      <c r="DF32" s="117"/>
      <c r="DG32" s="117"/>
      <c r="DH32" s="117"/>
      <c r="DI32" s="117"/>
      <c r="DJ32" s="119"/>
      <c r="DK32" s="117"/>
      <c r="DL32" s="117"/>
      <c r="DM32" s="117"/>
      <c r="DN32" s="117"/>
      <c r="DO32" s="117"/>
      <c r="DP32" s="117"/>
      <c r="DQ32" s="119"/>
      <c r="DR32" s="117"/>
      <c r="DS32" s="117"/>
      <c r="DT32" s="117"/>
      <c r="DU32" s="117"/>
      <c r="DV32" s="117"/>
      <c r="DW32" s="117"/>
      <c r="DX32" s="119"/>
      <c r="DY32" s="117"/>
      <c r="DZ32" s="117"/>
      <c r="EA32" s="117"/>
      <c r="EB32" s="117"/>
      <c r="EC32" s="117"/>
      <c r="ED32" s="117"/>
      <c r="EE32" s="119"/>
      <c r="EF32" s="117"/>
      <c r="EG32" s="117"/>
      <c r="EH32" s="117"/>
      <c r="EI32" s="117"/>
      <c r="EJ32" s="117"/>
      <c r="EK32" s="117"/>
      <c r="EL32" s="119"/>
      <c r="EM32" s="97"/>
    </row>
    <row r="33" ht="15.75" customHeight="1">
      <c r="A33" s="4"/>
      <c r="B33" s="136">
        <v>25.0</v>
      </c>
      <c r="C33" s="124" t="s">
        <v>58</v>
      </c>
      <c r="D33" s="31"/>
      <c r="E33" s="31"/>
      <c r="F33" s="31"/>
      <c r="G33" s="32"/>
      <c r="H33" s="113">
        <v>45571.0</v>
      </c>
      <c r="I33" s="32"/>
      <c r="J33" s="113">
        <v>45572.0</v>
      </c>
      <c r="K33" s="32"/>
      <c r="L33" s="114">
        <f t="shared" si="1"/>
        <v>1</v>
      </c>
      <c r="M33" s="32"/>
      <c r="N33" s="115" t="s">
        <v>12</v>
      </c>
      <c r="O33" s="32"/>
      <c r="P33" s="97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20"/>
      <c r="BU33" s="117"/>
      <c r="BV33" s="117"/>
      <c r="BW33" s="117"/>
      <c r="BX33" s="117"/>
      <c r="BY33" s="117"/>
      <c r="BZ33" s="117"/>
      <c r="CA33" s="119"/>
      <c r="CB33" s="117"/>
      <c r="CC33" s="117"/>
      <c r="CD33" s="117"/>
      <c r="CE33" s="117"/>
      <c r="CF33" s="117"/>
      <c r="CG33" s="117"/>
      <c r="CH33" s="119"/>
      <c r="CI33" s="117"/>
      <c r="CJ33" s="117"/>
      <c r="CK33" s="117"/>
      <c r="CL33" s="117"/>
      <c r="CM33" s="117"/>
      <c r="CN33" s="117"/>
      <c r="CO33" s="119"/>
      <c r="CP33" s="117"/>
      <c r="CQ33" s="117"/>
      <c r="CR33" s="117"/>
      <c r="CS33" s="117"/>
      <c r="CT33" s="117"/>
      <c r="CU33" s="117"/>
      <c r="CV33" s="119"/>
      <c r="CW33" s="117"/>
      <c r="CX33" s="117"/>
      <c r="CY33" s="117"/>
      <c r="CZ33" s="117"/>
      <c r="DA33" s="117"/>
      <c r="DB33" s="117"/>
      <c r="DC33" s="119"/>
      <c r="DD33" s="117"/>
      <c r="DE33" s="117"/>
      <c r="DF33" s="117"/>
      <c r="DG33" s="117"/>
      <c r="DH33" s="117"/>
      <c r="DI33" s="117"/>
      <c r="DJ33" s="119"/>
      <c r="DK33" s="117"/>
      <c r="DL33" s="117"/>
      <c r="DM33" s="117"/>
      <c r="DN33" s="117"/>
      <c r="DO33" s="117"/>
      <c r="DP33" s="117"/>
      <c r="DQ33" s="119"/>
      <c r="DR33" s="117"/>
      <c r="DS33" s="117"/>
      <c r="DT33" s="117"/>
      <c r="DU33" s="117"/>
      <c r="DV33" s="117"/>
      <c r="DW33" s="117"/>
      <c r="DX33" s="119"/>
      <c r="DY33" s="117"/>
      <c r="DZ33" s="117"/>
      <c r="EA33" s="117"/>
      <c r="EB33" s="117"/>
      <c r="EC33" s="117"/>
      <c r="ED33" s="117"/>
      <c r="EE33" s="119"/>
      <c r="EF33" s="117"/>
      <c r="EG33" s="117"/>
      <c r="EH33" s="117"/>
      <c r="EI33" s="117"/>
      <c r="EJ33" s="117"/>
      <c r="EK33" s="117"/>
      <c r="EL33" s="119"/>
      <c r="EM33" s="97"/>
    </row>
    <row r="34" ht="15.75" customHeight="1">
      <c r="A34" s="4"/>
      <c r="B34" s="105"/>
      <c r="C34" s="132" t="s">
        <v>59</v>
      </c>
      <c r="D34" s="31"/>
      <c r="E34" s="31"/>
      <c r="F34" s="31"/>
      <c r="G34" s="32"/>
      <c r="H34" s="133">
        <v>45572.0</v>
      </c>
      <c r="I34" s="32"/>
      <c r="J34" s="133">
        <v>45591.0</v>
      </c>
      <c r="K34" s="32"/>
      <c r="L34" s="134">
        <f t="shared" si="1"/>
        <v>19</v>
      </c>
      <c r="N34" s="134"/>
      <c r="P34" s="97"/>
      <c r="Q34" s="116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46" t="s">
        <v>59</v>
      </c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8"/>
      <c r="CN34" s="117"/>
      <c r="CO34" s="119"/>
      <c r="CP34" s="117"/>
      <c r="CQ34" s="117"/>
      <c r="CR34" s="117"/>
      <c r="CS34" s="117"/>
      <c r="CT34" s="117"/>
      <c r="CU34" s="117"/>
      <c r="CV34" s="119"/>
      <c r="CW34" s="117"/>
      <c r="CX34" s="117"/>
      <c r="CY34" s="117"/>
      <c r="CZ34" s="117"/>
      <c r="DA34" s="117"/>
      <c r="DB34" s="117"/>
      <c r="DC34" s="119"/>
      <c r="DD34" s="117"/>
      <c r="DE34" s="117"/>
      <c r="DF34" s="117"/>
      <c r="DG34" s="117"/>
      <c r="DH34" s="117"/>
      <c r="DI34" s="117"/>
      <c r="DJ34" s="119"/>
      <c r="DK34" s="117"/>
      <c r="DL34" s="117"/>
      <c r="DM34" s="117"/>
      <c r="DN34" s="117"/>
      <c r="DO34" s="117"/>
      <c r="DP34" s="117"/>
      <c r="DQ34" s="119"/>
      <c r="DR34" s="117"/>
      <c r="DS34" s="117"/>
      <c r="DT34" s="117"/>
      <c r="DU34" s="117"/>
      <c r="DV34" s="117"/>
      <c r="DW34" s="117"/>
      <c r="DX34" s="119"/>
      <c r="DY34" s="117"/>
      <c r="DZ34" s="117"/>
      <c r="EA34" s="117"/>
      <c r="EB34" s="117"/>
      <c r="EC34" s="117"/>
      <c r="ED34" s="117"/>
      <c r="EE34" s="119"/>
      <c r="EF34" s="117"/>
      <c r="EG34" s="117"/>
      <c r="EH34" s="117"/>
      <c r="EI34" s="117"/>
      <c r="EJ34" s="117"/>
      <c r="EK34" s="117"/>
      <c r="EL34" s="119"/>
      <c r="EM34" s="97"/>
    </row>
    <row r="35" ht="15.75" customHeight="1">
      <c r="A35" s="4"/>
      <c r="B35" s="136">
        <v>26.0</v>
      </c>
      <c r="C35" s="112" t="s">
        <v>60</v>
      </c>
      <c r="D35" s="31"/>
      <c r="E35" s="31"/>
      <c r="F35" s="31"/>
      <c r="G35" s="32"/>
      <c r="H35" s="113">
        <v>45572.0</v>
      </c>
      <c r="I35" s="32"/>
      <c r="J35" s="113">
        <v>45577.0</v>
      </c>
      <c r="K35" s="32"/>
      <c r="L35" s="114">
        <f t="shared" si="1"/>
        <v>5</v>
      </c>
      <c r="M35" s="32"/>
      <c r="N35" s="115" t="s">
        <v>12</v>
      </c>
      <c r="O35" s="32"/>
      <c r="P35" s="97"/>
      <c r="Q35" s="116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8"/>
      <c r="BV35" s="31"/>
      <c r="BW35" s="31"/>
      <c r="BX35" s="31"/>
      <c r="BY35" s="32"/>
      <c r="BZ35" s="117"/>
      <c r="CA35" s="119"/>
      <c r="CB35" s="117"/>
      <c r="CC35" s="117"/>
      <c r="CD35" s="117"/>
      <c r="CE35" s="117"/>
      <c r="CF35" s="117"/>
      <c r="CG35" s="117"/>
      <c r="CH35" s="119"/>
      <c r="CI35" s="117"/>
      <c r="CJ35" s="117"/>
      <c r="CK35" s="117"/>
      <c r="CL35" s="117"/>
      <c r="CM35" s="117"/>
      <c r="CN35" s="117"/>
      <c r="CO35" s="119"/>
      <c r="CP35" s="117"/>
      <c r="CQ35" s="117"/>
      <c r="CR35" s="117"/>
      <c r="CS35" s="117"/>
      <c r="CT35" s="117"/>
      <c r="CU35" s="117"/>
      <c r="CV35" s="119"/>
      <c r="CW35" s="117"/>
      <c r="CX35" s="117"/>
      <c r="CY35" s="117"/>
      <c r="CZ35" s="117"/>
      <c r="DA35" s="117"/>
      <c r="DB35" s="117"/>
      <c r="DC35" s="119"/>
      <c r="DD35" s="117"/>
      <c r="DE35" s="117"/>
      <c r="DF35" s="117"/>
      <c r="DG35" s="117"/>
      <c r="DH35" s="117"/>
      <c r="DI35" s="117"/>
      <c r="DJ35" s="119"/>
      <c r="DK35" s="117"/>
      <c r="DL35" s="117"/>
      <c r="DM35" s="117"/>
      <c r="DN35" s="117"/>
      <c r="DO35" s="117"/>
      <c r="DP35" s="117"/>
      <c r="DQ35" s="119"/>
      <c r="DR35" s="117"/>
      <c r="DS35" s="117"/>
      <c r="DT35" s="117"/>
      <c r="DU35" s="117"/>
      <c r="DV35" s="117"/>
      <c r="DW35" s="117"/>
      <c r="DX35" s="119"/>
      <c r="DY35" s="117"/>
      <c r="DZ35" s="117"/>
      <c r="EA35" s="117"/>
      <c r="EB35" s="117"/>
      <c r="EC35" s="117"/>
      <c r="ED35" s="117"/>
      <c r="EE35" s="119"/>
      <c r="EF35" s="117"/>
      <c r="EG35" s="117"/>
      <c r="EH35" s="117"/>
      <c r="EI35" s="117"/>
      <c r="EJ35" s="117"/>
      <c r="EK35" s="117"/>
      <c r="EL35" s="119"/>
      <c r="EM35" s="97"/>
    </row>
    <row r="36" ht="15.75" customHeight="1">
      <c r="A36" s="4"/>
      <c r="B36" s="136">
        <v>27.0</v>
      </c>
      <c r="C36" s="112" t="s">
        <v>62</v>
      </c>
      <c r="D36" s="31"/>
      <c r="E36" s="31"/>
      <c r="F36" s="31"/>
      <c r="G36" s="32"/>
      <c r="H36" s="113">
        <v>45577.0</v>
      </c>
      <c r="I36" s="32"/>
      <c r="J36" s="113">
        <v>45579.0</v>
      </c>
      <c r="K36" s="32"/>
      <c r="L36" s="114">
        <f t="shared" si="1"/>
        <v>2</v>
      </c>
      <c r="M36" s="32"/>
      <c r="N36" s="137" t="s">
        <v>46</v>
      </c>
      <c r="O36" s="32"/>
      <c r="P36" s="97"/>
      <c r="Q36" s="116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38"/>
      <c r="CA36" s="32"/>
      <c r="CB36" s="117"/>
      <c r="CC36" s="117"/>
      <c r="CD36" s="117"/>
      <c r="CE36" s="117"/>
      <c r="CF36" s="117"/>
      <c r="CG36" s="117"/>
      <c r="CH36" s="119"/>
      <c r="CI36" s="117"/>
      <c r="CJ36" s="117"/>
      <c r="CK36" s="117"/>
      <c r="CL36" s="117"/>
      <c r="CM36" s="117"/>
      <c r="CN36" s="117"/>
      <c r="CO36" s="119"/>
      <c r="CP36" s="117"/>
      <c r="CQ36" s="117"/>
      <c r="CR36" s="117"/>
      <c r="CS36" s="117"/>
      <c r="CT36" s="117"/>
      <c r="CU36" s="117"/>
      <c r="CV36" s="119"/>
      <c r="CW36" s="117"/>
      <c r="CX36" s="117"/>
      <c r="CY36" s="117"/>
      <c r="CZ36" s="117"/>
      <c r="DA36" s="117"/>
      <c r="DB36" s="117"/>
      <c r="DC36" s="119"/>
      <c r="DD36" s="117"/>
      <c r="DE36" s="117"/>
      <c r="DF36" s="117"/>
      <c r="DG36" s="117"/>
      <c r="DH36" s="117"/>
      <c r="DI36" s="117"/>
      <c r="DJ36" s="119"/>
      <c r="DK36" s="117"/>
      <c r="DL36" s="117"/>
      <c r="DM36" s="117"/>
      <c r="DN36" s="117"/>
      <c r="DO36" s="117"/>
      <c r="DP36" s="117"/>
      <c r="DQ36" s="119"/>
      <c r="DR36" s="117"/>
      <c r="DS36" s="117"/>
      <c r="DT36" s="117"/>
      <c r="DU36" s="117"/>
      <c r="DV36" s="117"/>
      <c r="DW36" s="117"/>
      <c r="DX36" s="119"/>
      <c r="DY36" s="117"/>
      <c r="DZ36" s="117"/>
      <c r="EA36" s="117"/>
      <c r="EB36" s="117"/>
      <c r="EC36" s="117"/>
      <c r="ED36" s="117"/>
      <c r="EE36" s="119"/>
      <c r="EF36" s="117"/>
      <c r="EG36" s="117"/>
      <c r="EH36" s="117"/>
      <c r="EI36" s="117"/>
      <c r="EJ36" s="117"/>
      <c r="EK36" s="117"/>
      <c r="EL36" s="119"/>
      <c r="EM36" s="97"/>
    </row>
    <row r="37" ht="15.75" customHeight="1">
      <c r="A37" s="4"/>
      <c r="B37" s="136">
        <v>28.0</v>
      </c>
      <c r="C37" s="112" t="s">
        <v>63</v>
      </c>
      <c r="D37" s="31"/>
      <c r="E37" s="31"/>
      <c r="F37" s="31"/>
      <c r="G37" s="32"/>
      <c r="H37" s="113">
        <v>45577.0</v>
      </c>
      <c r="I37" s="32"/>
      <c r="J37" s="113">
        <v>45579.0</v>
      </c>
      <c r="K37" s="32"/>
      <c r="L37" s="114">
        <f t="shared" si="1"/>
        <v>2</v>
      </c>
      <c r="M37" s="32"/>
      <c r="N37" s="141" t="s">
        <v>26</v>
      </c>
      <c r="O37" s="32"/>
      <c r="P37" s="97"/>
      <c r="Q37" s="116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42"/>
      <c r="CA37" s="32"/>
      <c r="CB37" s="121"/>
      <c r="CC37" s="121"/>
      <c r="CD37" s="121"/>
      <c r="CE37" s="117"/>
      <c r="CF37" s="117"/>
      <c r="CG37" s="117"/>
      <c r="CH37" s="119"/>
      <c r="CI37" s="117"/>
      <c r="CJ37" s="117"/>
      <c r="CK37" s="117"/>
      <c r="CL37" s="117"/>
      <c r="CM37" s="117"/>
      <c r="CN37" s="117"/>
      <c r="CO37" s="119"/>
      <c r="CP37" s="117"/>
      <c r="CQ37" s="117"/>
      <c r="CR37" s="117"/>
      <c r="CS37" s="117"/>
      <c r="CT37" s="117"/>
      <c r="CU37" s="117"/>
      <c r="CV37" s="119"/>
      <c r="CW37" s="117"/>
      <c r="CX37" s="117"/>
      <c r="CY37" s="117"/>
      <c r="CZ37" s="117"/>
      <c r="DA37" s="117"/>
      <c r="DB37" s="117"/>
      <c r="DC37" s="119"/>
      <c r="DD37" s="117"/>
      <c r="DE37" s="117"/>
      <c r="DF37" s="117"/>
      <c r="DG37" s="117"/>
      <c r="DH37" s="117"/>
      <c r="DI37" s="117"/>
      <c r="DJ37" s="119"/>
      <c r="DK37" s="117"/>
      <c r="DL37" s="117"/>
      <c r="DM37" s="117"/>
      <c r="DN37" s="117"/>
      <c r="DO37" s="117"/>
      <c r="DP37" s="117"/>
      <c r="DQ37" s="119"/>
      <c r="DR37" s="117"/>
      <c r="DS37" s="117"/>
      <c r="DT37" s="117"/>
      <c r="DU37" s="117"/>
      <c r="DV37" s="117"/>
      <c r="DW37" s="117"/>
      <c r="DX37" s="119"/>
      <c r="DY37" s="117"/>
      <c r="DZ37" s="117"/>
      <c r="EA37" s="117"/>
      <c r="EB37" s="117"/>
      <c r="EC37" s="117"/>
      <c r="ED37" s="117"/>
      <c r="EE37" s="119"/>
      <c r="EF37" s="117"/>
      <c r="EG37" s="117"/>
      <c r="EH37" s="117"/>
      <c r="EI37" s="117"/>
      <c r="EJ37" s="117"/>
      <c r="EK37" s="117"/>
      <c r="EL37" s="119"/>
      <c r="EM37" s="97"/>
    </row>
    <row r="38" ht="15.75" customHeight="1">
      <c r="A38" s="4"/>
      <c r="B38" s="136">
        <v>29.0</v>
      </c>
      <c r="C38" s="112" t="s">
        <v>64</v>
      </c>
      <c r="D38" s="31"/>
      <c r="E38" s="31"/>
      <c r="F38" s="31"/>
      <c r="G38" s="32"/>
      <c r="H38" s="113">
        <v>45579.0</v>
      </c>
      <c r="I38" s="32"/>
      <c r="J38" s="113">
        <v>45582.0</v>
      </c>
      <c r="K38" s="32"/>
      <c r="L38" s="114">
        <f t="shared" si="1"/>
        <v>3</v>
      </c>
      <c r="M38" s="32"/>
      <c r="N38" s="129" t="s">
        <v>33</v>
      </c>
      <c r="O38" s="32"/>
      <c r="P38" s="97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9"/>
      <c r="CB38" s="130"/>
      <c r="CC38" s="31"/>
      <c r="CD38" s="32"/>
      <c r="CE38" s="117"/>
      <c r="CF38" s="117"/>
      <c r="CG38" s="117"/>
      <c r="CH38" s="119"/>
      <c r="CI38" s="117"/>
      <c r="CJ38" s="117"/>
      <c r="CK38" s="117"/>
      <c r="CL38" s="117"/>
      <c r="CM38" s="117"/>
      <c r="CN38" s="117"/>
      <c r="CO38" s="119"/>
      <c r="CP38" s="117"/>
      <c r="CQ38" s="117"/>
      <c r="CR38" s="117"/>
      <c r="CS38" s="117"/>
      <c r="CT38" s="117"/>
      <c r="CU38" s="117"/>
      <c r="CV38" s="119"/>
      <c r="CW38" s="117"/>
      <c r="CX38" s="117"/>
      <c r="CY38" s="117"/>
      <c r="CZ38" s="117"/>
      <c r="DA38" s="117"/>
      <c r="DB38" s="117"/>
      <c r="DC38" s="119"/>
      <c r="DD38" s="117"/>
      <c r="DE38" s="117"/>
      <c r="DF38" s="117"/>
      <c r="DG38" s="117"/>
      <c r="DH38" s="117"/>
      <c r="DI38" s="117"/>
      <c r="DJ38" s="119"/>
      <c r="DK38" s="117"/>
      <c r="DL38" s="117"/>
      <c r="DM38" s="117"/>
      <c r="DN38" s="117"/>
      <c r="DO38" s="117"/>
      <c r="DP38" s="117"/>
      <c r="DQ38" s="119"/>
      <c r="DR38" s="117"/>
      <c r="DS38" s="117"/>
      <c r="DT38" s="117"/>
      <c r="DU38" s="117"/>
      <c r="DV38" s="117"/>
      <c r="DW38" s="117"/>
      <c r="DX38" s="119"/>
      <c r="DY38" s="117"/>
      <c r="DZ38" s="117"/>
      <c r="EA38" s="117"/>
      <c r="EB38" s="117"/>
      <c r="EC38" s="117"/>
      <c r="ED38" s="117"/>
      <c r="EE38" s="119"/>
      <c r="EF38" s="117"/>
      <c r="EG38" s="117"/>
      <c r="EH38" s="117"/>
      <c r="EI38" s="117"/>
      <c r="EJ38" s="117"/>
      <c r="EK38" s="117"/>
      <c r="EL38" s="119"/>
      <c r="EM38" s="97"/>
    </row>
    <row r="39" ht="15.75" customHeight="1">
      <c r="A39" s="4"/>
      <c r="B39" s="136">
        <v>30.0</v>
      </c>
      <c r="C39" s="112" t="s">
        <v>66</v>
      </c>
      <c r="D39" s="31"/>
      <c r="E39" s="31"/>
      <c r="F39" s="31"/>
      <c r="G39" s="32"/>
      <c r="H39" s="113">
        <v>45584.0</v>
      </c>
      <c r="I39" s="32"/>
      <c r="J39" s="113">
        <v>45586.0</v>
      </c>
      <c r="K39" s="32"/>
      <c r="L39" s="114">
        <f t="shared" si="1"/>
        <v>2</v>
      </c>
      <c r="M39" s="32"/>
      <c r="N39" s="141" t="s">
        <v>26</v>
      </c>
      <c r="O39" s="32"/>
      <c r="P39" s="97"/>
      <c r="Q39" s="116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9"/>
      <c r="CB39" s="125"/>
      <c r="CC39" s="125"/>
      <c r="CD39" s="125"/>
      <c r="CE39" s="117"/>
      <c r="CF39" s="117"/>
      <c r="CG39" s="142"/>
      <c r="CH39" s="32"/>
      <c r="CI39" s="117"/>
      <c r="CJ39" s="117"/>
      <c r="CK39" s="117"/>
      <c r="CL39" s="117"/>
      <c r="CM39" s="117"/>
      <c r="CN39" s="117"/>
      <c r="CO39" s="119"/>
      <c r="CP39" s="117"/>
      <c r="CQ39" s="117"/>
      <c r="CR39" s="117"/>
      <c r="CS39" s="117"/>
      <c r="CT39" s="117"/>
      <c r="CU39" s="117"/>
      <c r="CV39" s="119"/>
      <c r="CW39" s="117"/>
      <c r="CX39" s="117"/>
      <c r="CY39" s="117"/>
      <c r="CZ39" s="117"/>
      <c r="DA39" s="117"/>
      <c r="DB39" s="117"/>
      <c r="DC39" s="119"/>
      <c r="DD39" s="117"/>
      <c r="DE39" s="117"/>
      <c r="DF39" s="117"/>
      <c r="DG39" s="117"/>
      <c r="DH39" s="117"/>
      <c r="DI39" s="117"/>
      <c r="DJ39" s="119"/>
      <c r="DK39" s="117"/>
      <c r="DL39" s="117"/>
      <c r="DM39" s="117"/>
      <c r="DN39" s="117"/>
      <c r="DO39" s="117"/>
      <c r="DP39" s="117"/>
      <c r="DQ39" s="119"/>
      <c r="DR39" s="117"/>
      <c r="DS39" s="117"/>
      <c r="DT39" s="117"/>
      <c r="DU39" s="117"/>
      <c r="DV39" s="117"/>
      <c r="DW39" s="117"/>
      <c r="DX39" s="119"/>
      <c r="DY39" s="117"/>
      <c r="DZ39" s="117"/>
      <c r="EA39" s="117"/>
      <c r="EB39" s="117"/>
      <c r="EC39" s="117"/>
      <c r="ED39" s="117"/>
      <c r="EE39" s="119"/>
      <c r="EF39" s="117"/>
      <c r="EG39" s="117"/>
      <c r="EH39" s="117"/>
      <c r="EI39" s="117"/>
      <c r="EJ39" s="117"/>
      <c r="EK39" s="117"/>
      <c r="EL39" s="119"/>
      <c r="EM39" s="97"/>
    </row>
    <row r="40" ht="15.75" customHeight="1">
      <c r="A40" s="4"/>
      <c r="B40" s="136">
        <v>31.0</v>
      </c>
      <c r="C40" s="112" t="s">
        <v>68</v>
      </c>
      <c r="D40" s="31"/>
      <c r="E40" s="31"/>
      <c r="F40" s="31"/>
      <c r="G40" s="32"/>
      <c r="H40" s="113">
        <v>45582.0</v>
      </c>
      <c r="I40" s="32"/>
      <c r="J40" s="113">
        <v>45584.0</v>
      </c>
      <c r="K40" s="32"/>
      <c r="L40" s="114">
        <f t="shared" si="1"/>
        <v>2</v>
      </c>
      <c r="M40" s="32"/>
      <c r="N40" s="137" t="s">
        <v>46</v>
      </c>
      <c r="O40" s="32"/>
      <c r="P40" s="97"/>
      <c r="Q40" s="116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  <c r="CA40" s="119"/>
      <c r="CB40" s="117"/>
      <c r="CC40" s="117"/>
      <c r="CE40" s="138"/>
      <c r="CF40" s="32"/>
      <c r="CG40" s="121"/>
      <c r="CH40" s="128"/>
      <c r="CI40" s="117"/>
      <c r="CJ40" s="117"/>
      <c r="CK40" s="117"/>
      <c r="CL40" s="117"/>
      <c r="CM40" s="117"/>
      <c r="CN40" s="117"/>
      <c r="CO40" s="119"/>
      <c r="CP40" s="117"/>
      <c r="CQ40" s="117"/>
      <c r="CR40" s="117"/>
      <c r="CS40" s="117"/>
      <c r="CT40" s="117"/>
      <c r="CU40" s="117"/>
      <c r="CV40" s="119"/>
      <c r="CW40" s="117"/>
      <c r="CX40" s="117"/>
      <c r="CY40" s="117"/>
      <c r="CZ40" s="117"/>
      <c r="DA40" s="117"/>
      <c r="DB40" s="117"/>
      <c r="DC40" s="119"/>
      <c r="DD40" s="117"/>
      <c r="DE40" s="117"/>
      <c r="DF40" s="117"/>
      <c r="DG40" s="117"/>
      <c r="DH40" s="117"/>
      <c r="DI40" s="117"/>
      <c r="DJ40" s="119"/>
      <c r="DK40" s="117"/>
      <c r="DL40" s="117"/>
      <c r="DM40" s="117"/>
      <c r="DN40" s="117"/>
      <c r="DO40" s="117"/>
      <c r="DP40" s="117"/>
      <c r="DQ40" s="119"/>
      <c r="DR40" s="117"/>
      <c r="DS40" s="117"/>
      <c r="DT40" s="117"/>
      <c r="DU40" s="117"/>
      <c r="DV40" s="117"/>
      <c r="DW40" s="117"/>
      <c r="DX40" s="119"/>
      <c r="DY40" s="117"/>
      <c r="DZ40" s="117"/>
      <c r="EA40" s="117"/>
      <c r="EB40" s="117"/>
      <c r="EC40" s="117"/>
      <c r="ED40" s="117"/>
      <c r="EE40" s="119"/>
      <c r="EF40" s="117"/>
      <c r="EG40" s="117"/>
      <c r="EH40" s="117"/>
      <c r="EI40" s="117"/>
      <c r="EJ40" s="117"/>
      <c r="EK40" s="117"/>
      <c r="EL40" s="119"/>
      <c r="EM40" s="97"/>
    </row>
    <row r="41" ht="15.75" customHeight="1">
      <c r="A41" s="4"/>
      <c r="B41" s="136">
        <v>32.0</v>
      </c>
      <c r="C41" s="124" t="s">
        <v>54</v>
      </c>
      <c r="D41" s="31"/>
      <c r="E41" s="31"/>
      <c r="F41" s="31"/>
      <c r="G41" s="32"/>
      <c r="H41" s="113">
        <v>45584.0</v>
      </c>
      <c r="I41" s="32"/>
      <c r="J41" s="113">
        <v>45585.0</v>
      </c>
      <c r="K41" s="32"/>
      <c r="L41" s="114">
        <f t="shared" si="1"/>
        <v>1</v>
      </c>
      <c r="M41" s="32"/>
      <c r="N41" s="122" t="s">
        <v>20</v>
      </c>
      <c r="O41" s="32"/>
      <c r="P41" s="97"/>
      <c r="Q41" s="116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9"/>
      <c r="CB41" s="117"/>
      <c r="CC41" s="117"/>
      <c r="CD41" s="117"/>
      <c r="CE41" s="117"/>
      <c r="CF41" s="117"/>
      <c r="CG41" s="145"/>
      <c r="CH41" s="128"/>
      <c r="CI41" s="117"/>
      <c r="CJ41" s="117"/>
      <c r="CK41" s="117"/>
      <c r="CL41" s="117"/>
      <c r="CM41" s="117"/>
      <c r="CN41" s="117"/>
      <c r="CO41" s="119"/>
      <c r="CP41" s="117"/>
      <c r="CQ41" s="117"/>
      <c r="CR41" s="117"/>
      <c r="CS41" s="117"/>
      <c r="CT41" s="117"/>
      <c r="CU41" s="117"/>
      <c r="CV41" s="119"/>
      <c r="CW41" s="117"/>
      <c r="CX41" s="117"/>
      <c r="CY41" s="117"/>
      <c r="CZ41" s="117"/>
      <c r="DA41" s="117"/>
      <c r="DB41" s="117"/>
      <c r="DC41" s="119"/>
      <c r="DD41" s="117"/>
      <c r="DE41" s="117"/>
      <c r="DF41" s="117"/>
      <c r="DG41" s="117"/>
      <c r="DH41" s="117"/>
      <c r="DI41" s="117"/>
      <c r="DJ41" s="119"/>
      <c r="DK41" s="117"/>
      <c r="DL41" s="117"/>
      <c r="DM41" s="117"/>
      <c r="DN41" s="117"/>
      <c r="DO41" s="117"/>
      <c r="DP41" s="117"/>
      <c r="DQ41" s="119"/>
      <c r="DR41" s="117"/>
      <c r="DS41" s="117"/>
      <c r="DT41" s="117"/>
      <c r="DU41" s="117"/>
      <c r="DV41" s="117"/>
      <c r="DW41" s="117"/>
      <c r="DX41" s="119"/>
      <c r="DY41" s="117"/>
      <c r="DZ41" s="117"/>
      <c r="EA41" s="117"/>
      <c r="EB41" s="117"/>
      <c r="EC41" s="117"/>
      <c r="ED41" s="117"/>
      <c r="EE41" s="119"/>
      <c r="EF41" s="117"/>
      <c r="EG41" s="117"/>
      <c r="EH41" s="117"/>
      <c r="EI41" s="117"/>
      <c r="EJ41" s="117"/>
      <c r="EK41" s="117"/>
      <c r="EL41" s="119"/>
      <c r="EM41" s="97"/>
    </row>
    <row r="42" ht="15.75" customHeight="1">
      <c r="A42" s="4"/>
      <c r="B42" s="136">
        <v>33.0</v>
      </c>
      <c r="C42" s="112" t="s">
        <v>70</v>
      </c>
      <c r="D42" s="31"/>
      <c r="E42" s="31"/>
      <c r="F42" s="31"/>
      <c r="G42" s="32"/>
      <c r="H42" s="113">
        <v>45585.0</v>
      </c>
      <c r="I42" s="32"/>
      <c r="J42" s="113">
        <v>45586.0</v>
      </c>
      <c r="K42" s="32"/>
      <c r="L42" s="114">
        <f t="shared" si="1"/>
        <v>1</v>
      </c>
      <c r="M42" s="32"/>
      <c r="N42" s="115" t="s">
        <v>12</v>
      </c>
      <c r="O42" s="32"/>
      <c r="P42" s="97"/>
      <c r="Q42" s="116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9"/>
      <c r="CB42" s="117"/>
      <c r="CC42" s="117"/>
      <c r="CD42" s="117"/>
      <c r="CE42" s="117"/>
      <c r="CF42" s="117"/>
      <c r="CG42" s="125"/>
      <c r="CH42" s="120"/>
      <c r="CI42" s="117"/>
      <c r="CJ42" s="117"/>
      <c r="CK42" s="117"/>
      <c r="CL42" s="117"/>
      <c r="CM42" s="117"/>
      <c r="CN42" s="117"/>
      <c r="CO42" s="119"/>
      <c r="CP42" s="117"/>
      <c r="CQ42" s="117"/>
      <c r="CR42" s="117"/>
      <c r="CS42" s="117"/>
      <c r="CT42" s="117"/>
      <c r="CU42" s="117"/>
      <c r="CV42" s="119"/>
      <c r="CW42" s="117"/>
      <c r="CX42" s="117"/>
      <c r="CY42" s="117"/>
      <c r="CZ42" s="117"/>
      <c r="DA42" s="117"/>
      <c r="DB42" s="117"/>
      <c r="DC42" s="119"/>
      <c r="DD42" s="117"/>
      <c r="DE42" s="117"/>
      <c r="DF42" s="117"/>
      <c r="DG42" s="117"/>
      <c r="DH42" s="117"/>
      <c r="DI42" s="117"/>
      <c r="DJ42" s="119"/>
      <c r="DK42" s="117"/>
      <c r="DL42" s="117"/>
      <c r="DM42" s="117"/>
      <c r="DN42" s="117"/>
      <c r="DO42" s="117"/>
      <c r="DP42" s="117"/>
      <c r="DQ42" s="119"/>
      <c r="DR42" s="117"/>
      <c r="DS42" s="117"/>
      <c r="DT42" s="117"/>
      <c r="DU42" s="117"/>
      <c r="DV42" s="117"/>
      <c r="DW42" s="117"/>
      <c r="DX42" s="119"/>
      <c r="DY42" s="117"/>
      <c r="DZ42" s="117"/>
      <c r="EA42" s="117"/>
      <c r="EB42" s="117"/>
      <c r="EC42" s="117"/>
      <c r="ED42" s="117"/>
      <c r="EE42" s="119"/>
      <c r="EF42" s="117"/>
      <c r="EG42" s="117"/>
      <c r="EH42" s="117"/>
      <c r="EI42" s="117"/>
      <c r="EJ42" s="117"/>
      <c r="EK42" s="117"/>
      <c r="EL42" s="119"/>
      <c r="EM42" s="97"/>
    </row>
    <row r="43" ht="15.75" customHeight="1">
      <c r="A43" s="4"/>
      <c r="B43" s="136">
        <v>34.0</v>
      </c>
      <c r="C43" s="112" t="s">
        <v>71</v>
      </c>
      <c r="D43" s="31"/>
      <c r="E43" s="31"/>
      <c r="F43" s="31"/>
      <c r="G43" s="32"/>
      <c r="H43" s="113">
        <v>45585.0</v>
      </c>
      <c r="I43" s="32"/>
      <c r="J43" s="113">
        <v>45586.0</v>
      </c>
      <c r="K43" s="32"/>
      <c r="L43" s="114">
        <f t="shared" si="1"/>
        <v>1</v>
      </c>
      <c r="M43" s="32"/>
      <c r="N43" s="115" t="s">
        <v>12</v>
      </c>
      <c r="O43" s="32"/>
      <c r="P43" s="97"/>
      <c r="Q43" s="116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9"/>
      <c r="CB43" s="117"/>
      <c r="CC43" s="117"/>
      <c r="CD43" s="117"/>
      <c r="CE43" s="117"/>
      <c r="CF43" s="117"/>
      <c r="CG43" s="117"/>
      <c r="CH43" s="120"/>
      <c r="CI43" s="121"/>
      <c r="CJ43" s="121"/>
      <c r="CK43" s="121"/>
      <c r="CL43" s="121"/>
      <c r="CM43" s="121"/>
      <c r="CN43" s="117"/>
      <c r="CO43" s="119"/>
      <c r="CP43" s="117"/>
      <c r="CQ43" s="117"/>
      <c r="CR43" s="117"/>
      <c r="CS43" s="117"/>
      <c r="CT43" s="117"/>
      <c r="CU43" s="117"/>
      <c r="CV43" s="119"/>
      <c r="CW43" s="117"/>
      <c r="CX43" s="117"/>
      <c r="CY43" s="117"/>
      <c r="CZ43" s="117"/>
      <c r="DA43" s="117"/>
      <c r="DB43" s="117"/>
      <c r="DC43" s="119"/>
      <c r="DD43" s="117"/>
      <c r="DE43" s="117"/>
      <c r="DF43" s="117"/>
      <c r="DG43" s="117"/>
      <c r="DH43" s="117"/>
      <c r="DI43" s="117"/>
      <c r="DJ43" s="119"/>
      <c r="DK43" s="117"/>
      <c r="DL43" s="117"/>
      <c r="DM43" s="117"/>
      <c r="DN43" s="117"/>
      <c r="DO43" s="117"/>
      <c r="DP43" s="117"/>
      <c r="DQ43" s="119"/>
      <c r="DR43" s="117"/>
      <c r="DS43" s="117"/>
      <c r="DT43" s="117"/>
      <c r="DU43" s="117"/>
      <c r="DV43" s="117"/>
      <c r="DW43" s="117"/>
      <c r="DX43" s="119"/>
      <c r="DY43" s="117"/>
      <c r="DZ43" s="117"/>
      <c r="EA43" s="117"/>
      <c r="EB43" s="117"/>
      <c r="EC43" s="117"/>
      <c r="ED43" s="117"/>
      <c r="EE43" s="119"/>
      <c r="EF43" s="117"/>
      <c r="EG43" s="117"/>
      <c r="EH43" s="117"/>
      <c r="EI43" s="117"/>
      <c r="EJ43" s="117"/>
      <c r="EK43" s="117"/>
      <c r="EL43" s="119"/>
      <c r="EM43" s="97"/>
    </row>
    <row r="44" ht="15.75" customHeight="1">
      <c r="A44" s="4"/>
      <c r="B44" s="136">
        <v>35.0</v>
      </c>
      <c r="C44" s="124" t="s">
        <v>72</v>
      </c>
      <c r="D44" s="31"/>
      <c r="E44" s="31"/>
      <c r="F44" s="31"/>
      <c r="G44" s="32"/>
      <c r="H44" s="113">
        <v>45588.0</v>
      </c>
      <c r="I44" s="32"/>
      <c r="J44" s="113">
        <v>45590.0</v>
      </c>
      <c r="K44" s="32"/>
      <c r="L44" s="114">
        <f t="shared" si="1"/>
        <v>2</v>
      </c>
      <c r="M44" s="32"/>
      <c r="N44" s="141" t="s">
        <v>26</v>
      </c>
      <c r="O44" s="32"/>
      <c r="P44" s="97"/>
      <c r="Q44" s="116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9"/>
      <c r="CB44" s="117"/>
      <c r="CC44" s="117"/>
      <c r="CD44" s="117"/>
      <c r="CE44" s="117"/>
      <c r="CF44" s="117"/>
      <c r="CG44" s="117"/>
      <c r="CH44" s="121"/>
      <c r="CI44" s="121"/>
      <c r="CJ44" s="121"/>
      <c r="CK44" s="142"/>
      <c r="CL44" s="32"/>
      <c r="CM44" s="121"/>
      <c r="CN44" s="117"/>
      <c r="CO44" s="119"/>
      <c r="CP44" s="117"/>
      <c r="CQ44" s="117"/>
      <c r="CR44" s="117"/>
      <c r="CS44" s="117"/>
      <c r="CT44" s="117"/>
      <c r="CU44" s="117"/>
      <c r="CV44" s="119"/>
      <c r="CW44" s="117"/>
      <c r="CX44" s="117"/>
      <c r="CY44" s="117"/>
      <c r="CZ44" s="117"/>
      <c r="DA44" s="117"/>
      <c r="DB44" s="117"/>
      <c r="DC44" s="119"/>
      <c r="DD44" s="117"/>
      <c r="DE44" s="117"/>
      <c r="DF44" s="117"/>
      <c r="DG44" s="117"/>
      <c r="DH44" s="117"/>
      <c r="DI44" s="117"/>
      <c r="DJ44" s="119"/>
      <c r="DK44" s="117"/>
      <c r="DL44" s="117"/>
      <c r="DM44" s="117"/>
      <c r="DN44" s="117"/>
      <c r="DO44" s="117"/>
      <c r="DP44" s="117"/>
      <c r="DQ44" s="119"/>
      <c r="DR44" s="117"/>
      <c r="DS44" s="117"/>
      <c r="DT44" s="117"/>
      <c r="DU44" s="117"/>
      <c r="DV44" s="117"/>
      <c r="DW44" s="117"/>
      <c r="DX44" s="119"/>
      <c r="DY44" s="117"/>
      <c r="DZ44" s="117"/>
      <c r="EA44" s="117"/>
      <c r="EB44" s="117"/>
      <c r="EC44" s="117"/>
      <c r="ED44" s="117"/>
      <c r="EE44" s="119"/>
      <c r="EF44" s="117"/>
      <c r="EG44" s="117"/>
      <c r="EH44" s="117"/>
      <c r="EI44" s="117"/>
      <c r="EJ44" s="117"/>
      <c r="EK44" s="117"/>
      <c r="EL44" s="119"/>
      <c r="EM44" s="97"/>
    </row>
    <row r="45" ht="15.75" customHeight="1">
      <c r="A45" s="4"/>
      <c r="B45" s="136">
        <v>36.0</v>
      </c>
      <c r="C45" s="124" t="s">
        <v>118</v>
      </c>
      <c r="D45" s="31"/>
      <c r="E45" s="31"/>
      <c r="F45" s="31"/>
      <c r="G45" s="32"/>
      <c r="H45" s="113">
        <v>45586.0</v>
      </c>
      <c r="I45" s="32"/>
      <c r="J45" s="113">
        <v>45590.0</v>
      </c>
      <c r="K45" s="32"/>
      <c r="L45" s="114">
        <f t="shared" si="1"/>
        <v>4</v>
      </c>
      <c r="M45" s="32"/>
      <c r="N45" s="137" t="s">
        <v>46</v>
      </c>
      <c r="O45" s="32"/>
      <c r="P45" s="97"/>
      <c r="Q45" s="116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9"/>
      <c r="CB45" s="117"/>
      <c r="CC45" s="117"/>
      <c r="CD45" s="117"/>
      <c r="CE45" s="117"/>
      <c r="CF45" s="117"/>
      <c r="CG45" s="117"/>
      <c r="CH45" s="119"/>
      <c r="CI45" s="138"/>
      <c r="CJ45" s="31"/>
      <c r="CK45" s="31"/>
      <c r="CL45" s="32"/>
      <c r="CM45" s="117"/>
      <c r="CN45" s="117"/>
      <c r="CO45" s="119"/>
      <c r="CP45" s="117"/>
      <c r="CQ45" s="117"/>
      <c r="CR45" s="117"/>
      <c r="CS45" s="117"/>
      <c r="CT45" s="117"/>
      <c r="CU45" s="117"/>
      <c r="CV45" s="119"/>
      <c r="CW45" s="117"/>
      <c r="CX45" s="117"/>
      <c r="CY45" s="117"/>
      <c r="CZ45" s="117"/>
      <c r="DA45" s="117"/>
      <c r="DB45" s="117"/>
      <c r="DC45" s="119"/>
      <c r="DD45" s="117"/>
      <c r="DE45" s="117"/>
      <c r="DF45" s="117"/>
      <c r="DG45" s="117"/>
      <c r="DH45" s="117"/>
      <c r="DI45" s="117"/>
      <c r="DJ45" s="119"/>
      <c r="DK45" s="117"/>
      <c r="DL45" s="117"/>
      <c r="DM45" s="117"/>
      <c r="DN45" s="117"/>
      <c r="DO45" s="117"/>
      <c r="DP45" s="117"/>
      <c r="DQ45" s="119"/>
      <c r="DR45" s="117"/>
      <c r="DS45" s="117"/>
      <c r="DT45" s="117"/>
      <c r="DU45" s="117"/>
      <c r="DV45" s="117"/>
      <c r="DW45" s="117"/>
      <c r="DX45" s="119"/>
      <c r="DY45" s="117"/>
      <c r="DZ45" s="117"/>
      <c r="EA45" s="117"/>
      <c r="EB45" s="117"/>
      <c r="EC45" s="117"/>
      <c r="ED45" s="117"/>
      <c r="EE45" s="119"/>
      <c r="EF45" s="117"/>
      <c r="EG45" s="117"/>
      <c r="EH45" s="117"/>
      <c r="EI45" s="117"/>
      <c r="EJ45" s="117"/>
      <c r="EK45" s="117"/>
      <c r="EL45" s="119"/>
      <c r="EM45" s="97"/>
    </row>
    <row r="46" ht="15.75" customHeight="1">
      <c r="A46" s="4"/>
      <c r="B46" s="136">
        <v>37.0</v>
      </c>
      <c r="C46" s="124" t="s">
        <v>76</v>
      </c>
      <c r="D46" s="31"/>
      <c r="E46" s="31"/>
      <c r="F46" s="31"/>
      <c r="G46" s="32"/>
      <c r="H46" s="113">
        <v>45586.0</v>
      </c>
      <c r="I46" s="32"/>
      <c r="J46" s="113">
        <v>45588.0</v>
      </c>
      <c r="K46" s="32"/>
      <c r="L46" s="114">
        <f t="shared" si="1"/>
        <v>2</v>
      </c>
      <c r="M46" s="32"/>
      <c r="N46" s="139" t="s">
        <v>48</v>
      </c>
      <c r="O46" s="32"/>
      <c r="P46" s="97"/>
      <c r="Q46" s="116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9"/>
      <c r="CB46" s="117"/>
      <c r="CC46" s="117"/>
      <c r="CD46" s="117"/>
      <c r="CE46" s="117"/>
      <c r="CF46" s="117"/>
      <c r="CG46" s="117"/>
      <c r="CH46" s="119"/>
      <c r="CI46" s="149"/>
      <c r="CJ46" s="52"/>
      <c r="CK46" s="125"/>
      <c r="CL46" s="125"/>
      <c r="CM46" s="117"/>
      <c r="CN46" s="117"/>
      <c r="CO46" s="119"/>
      <c r="CP46" s="117"/>
      <c r="CQ46" s="117"/>
      <c r="CR46" s="117"/>
      <c r="CS46" s="117"/>
      <c r="CT46" s="117"/>
      <c r="CU46" s="117"/>
      <c r="CV46" s="119"/>
      <c r="CW46" s="117"/>
      <c r="CX46" s="117"/>
      <c r="CY46" s="117"/>
      <c r="CZ46" s="117"/>
      <c r="DA46" s="117"/>
      <c r="DB46" s="117"/>
      <c r="DC46" s="119"/>
      <c r="DD46" s="117"/>
      <c r="DE46" s="117"/>
      <c r="DF46" s="117"/>
      <c r="DG46" s="117"/>
      <c r="DH46" s="117"/>
      <c r="DI46" s="117"/>
      <c r="DJ46" s="119"/>
      <c r="DK46" s="117"/>
      <c r="DL46" s="117"/>
      <c r="DM46" s="117"/>
      <c r="DN46" s="117"/>
      <c r="DO46" s="117"/>
      <c r="DP46" s="117"/>
      <c r="DQ46" s="119"/>
      <c r="DR46" s="117"/>
      <c r="DS46" s="117"/>
      <c r="DT46" s="117"/>
      <c r="DU46" s="117"/>
      <c r="DV46" s="117"/>
      <c r="DW46" s="117"/>
      <c r="DX46" s="119"/>
      <c r="DY46" s="117"/>
      <c r="DZ46" s="117"/>
      <c r="EA46" s="117"/>
      <c r="EB46" s="117"/>
      <c r="EC46" s="117"/>
      <c r="ED46" s="117"/>
      <c r="EE46" s="119"/>
      <c r="EF46" s="117"/>
      <c r="EG46" s="117"/>
      <c r="EH46" s="117"/>
      <c r="EI46" s="117"/>
      <c r="EJ46" s="117"/>
      <c r="EK46" s="117"/>
      <c r="EL46" s="119"/>
      <c r="EM46" s="97"/>
    </row>
    <row r="47" ht="15.75" customHeight="1">
      <c r="A47" s="4"/>
      <c r="B47" s="136">
        <v>38.0</v>
      </c>
      <c r="C47" s="124" t="s">
        <v>77</v>
      </c>
      <c r="D47" s="31"/>
      <c r="E47" s="31"/>
      <c r="F47" s="31"/>
      <c r="G47" s="32"/>
      <c r="H47" s="113">
        <v>45590.0</v>
      </c>
      <c r="I47" s="32"/>
      <c r="J47" s="113">
        <v>45591.0</v>
      </c>
      <c r="K47" s="32"/>
      <c r="L47" s="114">
        <f t="shared" si="1"/>
        <v>1</v>
      </c>
      <c r="M47" s="32"/>
      <c r="N47" s="115" t="s">
        <v>12</v>
      </c>
      <c r="O47" s="32"/>
      <c r="P47" s="97"/>
      <c r="Q47" s="116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9"/>
      <c r="CB47" s="117"/>
      <c r="CC47" s="117"/>
      <c r="CD47" s="117"/>
      <c r="CE47" s="117"/>
      <c r="CF47" s="117"/>
      <c r="CG47" s="117"/>
      <c r="CH47" s="119"/>
      <c r="CI47" s="117"/>
      <c r="CJ47" s="117"/>
      <c r="CL47" s="125"/>
      <c r="CM47" s="120"/>
      <c r="CN47" s="121"/>
      <c r="CO47" s="150"/>
      <c r="CP47" s="121"/>
      <c r="CQ47" s="121"/>
      <c r="CR47" s="121"/>
      <c r="CS47" s="121"/>
      <c r="CT47" s="121"/>
      <c r="CU47" s="121"/>
      <c r="CV47" s="150"/>
      <c r="CW47" s="121"/>
      <c r="CX47" s="121"/>
      <c r="CY47" s="121"/>
      <c r="CZ47" s="121"/>
      <c r="DA47" s="121"/>
      <c r="DB47" s="121"/>
      <c r="DC47" s="150"/>
      <c r="DD47" s="121"/>
      <c r="DE47" s="121"/>
      <c r="DF47" s="121"/>
      <c r="DG47" s="121"/>
      <c r="DH47" s="121"/>
      <c r="DI47" s="121"/>
      <c r="DJ47" s="150"/>
      <c r="DK47" s="121"/>
      <c r="DL47" s="121"/>
      <c r="DM47" s="121"/>
      <c r="DN47" s="121"/>
      <c r="DO47" s="121"/>
      <c r="DP47" s="121"/>
      <c r="DQ47" s="150"/>
      <c r="DR47" s="117"/>
      <c r="DS47" s="117"/>
      <c r="DT47" s="117"/>
      <c r="DU47" s="117"/>
      <c r="DV47" s="117"/>
      <c r="DW47" s="117"/>
      <c r="DX47" s="119"/>
      <c r="DY47" s="117"/>
      <c r="DZ47" s="117"/>
      <c r="EA47" s="117"/>
      <c r="EB47" s="117"/>
      <c r="EC47" s="117"/>
      <c r="ED47" s="117"/>
      <c r="EE47" s="119"/>
      <c r="EF47" s="117"/>
      <c r="EG47" s="117"/>
      <c r="EH47" s="117"/>
      <c r="EI47" s="117"/>
      <c r="EJ47" s="117"/>
      <c r="EK47" s="117"/>
      <c r="EL47" s="119"/>
      <c r="EM47" s="97"/>
    </row>
    <row r="48" ht="15.75" customHeight="1">
      <c r="A48" s="4"/>
      <c r="B48" s="105"/>
      <c r="C48" s="132" t="s">
        <v>79</v>
      </c>
      <c r="D48" s="31"/>
      <c r="E48" s="31"/>
      <c r="F48" s="31"/>
      <c r="G48" s="32"/>
      <c r="H48" s="133">
        <v>45591.0</v>
      </c>
      <c r="I48" s="32"/>
      <c r="J48" s="133">
        <v>45621.0</v>
      </c>
      <c r="K48" s="32"/>
      <c r="L48" s="134">
        <f t="shared" si="1"/>
        <v>30</v>
      </c>
      <c r="N48" s="151"/>
      <c r="P48" s="97"/>
      <c r="Q48" s="116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  <c r="CA48" s="119"/>
      <c r="CB48" s="117"/>
      <c r="CC48" s="117"/>
      <c r="CD48" s="117"/>
      <c r="CE48" s="117"/>
      <c r="CF48" s="117"/>
      <c r="CG48" s="117"/>
      <c r="CH48" s="119"/>
      <c r="CI48" s="117"/>
      <c r="CJ48" s="117"/>
      <c r="CK48" s="117"/>
      <c r="CL48" s="125"/>
      <c r="CM48" s="125"/>
      <c r="CN48" s="152" t="s">
        <v>79</v>
      </c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117"/>
      <c r="DS48" s="117"/>
      <c r="DT48" s="117"/>
      <c r="DU48" s="117"/>
      <c r="DV48" s="117"/>
      <c r="DW48" s="117"/>
      <c r="DX48" s="119"/>
      <c r="DY48" s="117"/>
      <c r="DZ48" s="117"/>
      <c r="EA48" s="117"/>
      <c r="EB48" s="117"/>
      <c r="EC48" s="117"/>
      <c r="ED48" s="117"/>
      <c r="EE48" s="119"/>
      <c r="EF48" s="117"/>
      <c r="EG48" s="117"/>
      <c r="EH48" s="117"/>
      <c r="EI48" s="117"/>
      <c r="EJ48" s="117"/>
      <c r="EK48" s="117"/>
      <c r="EL48" s="119"/>
      <c r="EM48" s="97"/>
    </row>
    <row r="49" ht="15.75" customHeight="1">
      <c r="A49" s="4"/>
      <c r="B49" s="136">
        <v>39.0</v>
      </c>
      <c r="C49" s="124" t="s">
        <v>80</v>
      </c>
      <c r="D49" s="31"/>
      <c r="E49" s="31"/>
      <c r="F49" s="31"/>
      <c r="G49" s="32"/>
      <c r="H49" s="113">
        <v>45592.0</v>
      </c>
      <c r="I49" s="32"/>
      <c r="J49" s="113">
        <v>45593.0</v>
      </c>
      <c r="K49" s="32"/>
      <c r="L49" s="114">
        <f t="shared" si="1"/>
        <v>1</v>
      </c>
      <c r="M49" s="32"/>
      <c r="N49" s="115" t="s">
        <v>12</v>
      </c>
      <c r="O49" s="32"/>
      <c r="P49" s="97"/>
      <c r="Q49" s="116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9"/>
      <c r="CB49" s="117"/>
      <c r="CC49" s="117"/>
      <c r="CD49" s="117"/>
      <c r="CE49" s="117"/>
      <c r="CF49" s="117"/>
      <c r="CG49" s="117"/>
      <c r="CH49" s="119"/>
      <c r="CI49" s="117"/>
      <c r="CJ49" s="117"/>
      <c r="CK49" s="117"/>
      <c r="CL49" s="125"/>
      <c r="CM49" s="125"/>
      <c r="CN49" s="125"/>
      <c r="CO49" s="120"/>
      <c r="CP49" s="125"/>
      <c r="CQ49" s="125"/>
      <c r="CR49" s="125"/>
      <c r="CS49" s="125"/>
      <c r="CT49" s="125"/>
      <c r="CU49" s="125"/>
      <c r="CV49" s="128"/>
      <c r="CW49" s="125"/>
      <c r="CX49" s="125"/>
      <c r="CY49" s="125"/>
      <c r="CZ49" s="125"/>
      <c r="DA49" s="125"/>
      <c r="DB49" s="125"/>
      <c r="DC49" s="128"/>
      <c r="DD49" s="125"/>
      <c r="DE49" s="125"/>
      <c r="DF49" s="125"/>
      <c r="DG49" s="125"/>
      <c r="DH49" s="125"/>
      <c r="DI49" s="125"/>
      <c r="DJ49" s="128"/>
      <c r="DK49" s="125"/>
      <c r="DL49" s="125"/>
      <c r="DM49" s="125"/>
      <c r="DN49" s="125"/>
      <c r="DO49" s="125"/>
      <c r="DP49" s="125"/>
      <c r="DQ49" s="128"/>
      <c r="DR49" s="153"/>
      <c r="DS49" s="153"/>
      <c r="DT49" s="117"/>
      <c r="DU49" s="117"/>
      <c r="DV49" s="117"/>
      <c r="DW49" s="117"/>
      <c r="DX49" s="119"/>
      <c r="DY49" s="117"/>
      <c r="DZ49" s="117"/>
      <c r="EA49" s="117"/>
      <c r="EB49" s="117"/>
      <c r="EC49" s="117"/>
      <c r="ED49" s="117"/>
      <c r="EE49" s="119"/>
      <c r="EF49" s="117"/>
      <c r="EG49" s="117"/>
      <c r="EH49" s="117"/>
      <c r="EI49" s="117"/>
      <c r="EJ49" s="117"/>
      <c r="EK49" s="117"/>
      <c r="EL49" s="119"/>
      <c r="EM49" s="97"/>
    </row>
    <row r="50" ht="15.75" customHeight="1">
      <c r="A50" s="4"/>
      <c r="B50" s="136">
        <v>40.0</v>
      </c>
      <c r="C50" s="112" t="s">
        <v>81</v>
      </c>
      <c r="D50" s="31"/>
      <c r="E50" s="31"/>
      <c r="F50" s="31"/>
      <c r="G50" s="32"/>
      <c r="H50" s="113">
        <v>45592.0</v>
      </c>
      <c r="I50" s="32"/>
      <c r="J50" s="113">
        <v>45596.0</v>
      </c>
      <c r="K50" s="32"/>
      <c r="L50" s="114">
        <f t="shared" si="1"/>
        <v>4</v>
      </c>
      <c r="M50" s="32"/>
      <c r="N50" s="129" t="s">
        <v>33</v>
      </c>
      <c r="O50" s="32"/>
      <c r="P50" s="97"/>
      <c r="Q50" s="116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9"/>
      <c r="CB50" s="117"/>
      <c r="CC50" s="117"/>
      <c r="CD50" s="117"/>
      <c r="CE50" s="117"/>
      <c r="CF50" s="117"/>
      <c r="CG50" s="117"/>
      <c r="CH50" s="119"/>
      <c r="CI50" s="117"/>
      <c r="CJ50" s="117"/>
      <c r="CK50" s="117"/>
      <c r="CL50" s="125"/>
      <c r="CM50" s="125"/>
      <c r="CN50" s="125"/>
      <c r="CO50" s="154"/>
      <c r="CP50" s="56"/>
      <c r="CQ50" s="56"/>
      <c r="CR50" s="57"/>
      <c r="CS50" s="125"/>
      <c r="CT50" s="125"/>
      <c r="CU50" s="125"/>
      <c r="CV50" s="128"/>
      <c r="CW50" s="125"/>
      <c r="CX50" s="125"/>
      <c r="CY50" s="125"/>
      <c r="CZ50" s="125"/>
      <c r="DA50" s="125"/>
      <c r="DB50" s="125"/>
      <c r="DC50" s="128"/>
      <c r="DD50" s="125"/>
      <c r="DE50" s="125"/>
      <c r="DF50" s="125"/>
      <c r="DG50" s="125"/>
      <c r="DH50" s="125"/>
      <c r="DI50" s="125"/>
      <c r="DJ50" s="128"/>
      <c r="DK50" s="125"/>
      <c r="DL50" s="125"/>
      <c r="DM50" s="125"/>
      <c r="DN50" s="125"/>
      <c r="DO50" s="125"/>
      <c r="DP50" s="125"/>
      <c r="DQ50" s="128"/>
      <c r="DR50" s="117"/>
      <c r="DS50" s="117"/>
      <c r="DT50" s="117"/>
      <c r="DU50" s="117"/>
      <c r="DV50" s="117"/>
      <c r="DW50" s="117"/>
      <c r="DX50" s="119"/>
      <c r="DY50" s="117"/>
      <c r="DZ50" s="117"/>
      <c r="EA50" s="117"/>
      <c r="EB50" s="117"/>
      <c r="EC50" s="117"/>
      <c r="ED50" s="117"/>
      <c r="EE50" s="119"/>
      <c r="EF50" s="117"/>
      <c r="EG50" s="117"/>
      <c r="EH50" s="117"/>
      <c r="EI50" s="117"/>
      <c r="EJ50" s="117"/>
      <c r="EK50" s="117"/>
      <c r="EL50" s="119"/>
      <c r="EM50" s="97"/>
    </row>
    <row r="51" ht="15.75" customHeight="1">
      <c r="A51" s="4"/>
      <c r="B51" s="136">
        <v>41.0</v>
      </c>
      <c r="C51" s="155" t="s">
        <v>82</v>
      </c>
      <c r="D51" s="31"/>
      <c r="E51" s="31"/>
      <c r="F51" s="31"/>
      <c r="G51" s="32"/>
      <c r="H51" s="113">
        <v>45592.0</v>
      </c>
      <c r="I51" s="32"/>
      <c r="J51" s="113">
        <v>45596.0</v>
      </c>
      <c r="K51" s="32"/>
      <c r="L51" s="156">
        <f t="shared" si="1"/>
        <v>4</v>
      </c>
      <c r="M51" s="32"/>
      <c r="N51" s="122" t="s">
        <v>20</v>
      </c>
      <c r="O51" s="32"/>
      <c r="P51" s="97"/>
      <c r="Q51" s="116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9"/>
      <c r="CB51" s="117"/>
      <c r="CC51" s="117"/>
      <c r="CD51" s="117"/>
      <c r="CE51" s="117"/>
      <c r="CF51" s="117"/>
      <c r="CG51" s="117"/>
      <c r="CH51" s="119"/>
      <c r="CI51" s="117"/>
      <c r="CJ51" s="117"/>
      <c r="CK51" s="117"/>
      <c r="CL51" s="125"/>
      <c r="CM51" s="125"/>
      <c r="CN51" s="128"/>
      <c r="CO51" s="127"/>
      <c r="CP51" s="31"/>
      <c r="CQ51" s="31"/>
      <c r="CR51" s="32"/>
      <c r="CS51" s="157"/>
      <c r="CT51" s="125"/>
      <c r="CU51" s="125"/>
      <c r="CV51" s="128"/>
      <c r="CW51" s="125"/>
      <c r="CX51" s="125"/>
      <c r="CY51" s="125"/>
      <c r="CZ51" s="125"/>
      <c r="DA51" s="125"/>
      <c r="DB51" s="125"/>
      <c r="DC51" s="128"/>
      <c r="DD51" s="125"/>
      <c r="DE51" s="125"/>
      <c r="DF51" s="125"/>
      <c r="DG51" s="125"/>
      <c r="DH51" s="125"/>
      <c r="DI51" s="125"/>
      <c r="DJ51" s="128"/>
      <c r="DK51" s="125"/>
      <c r="DL51" s="125"/>
      <c r="DM51" s="125"/>
      <c r="DN51" s="125"/>
      <c r="DO51" s="125"/>
      <c r="DP51" s="125"/>
      <c r="DQ51" s="128"/>
      <c r="DR51" s="117"/>
      <c r="DS51" s="117"/>
      <c r="DT51" s="117"/>
      <c r="DU51" s="117"/>
      <c r="DV51" s="117"/>
      <c r="DW51" s="117"/>
      <c r="DX51" s="119"/>
      <c r="DY51" s="117"/>
      <c r="DZ51" s="117"/>
      <c r="EA51" s="117"/>
      <c r="EB51" s="117"/>
      <c r="EC51" s="117"/>
      <c r="ED51" s="117"/>
      <c r="EE51" s="119"/>
      <c r="EF51" s="117"/>
      <c r="EG51" s="117"/>
      <c r="EH51" s="117"/>
      <c r="EI51" s="117"/>
      <c r="EJ51" s="117"/>
      <c r="EK51" s="117"/>
      <c r="EL51" s="119"/>
      <c r="EM51" s="97"/>
    </row>
    <row r="52" ht="15.75" customHeight="1">
      <c r="A52" s="4"/>
      <c r="B52" s="136">
        <v>42.0</v>
      </c>
      <c r="C52" s="112" t="s">
        <v>83</v>
      </c>
      <c r="D52" s="31"/>
      <c r="E52" s="31"/>
      <c r="F52" s="31"/>
      <c r="G52" s="32"/>
      <c r="H52" s="113">
        <v>45596.0</v>
      </c>
      <c r="I52" s="32"/>
      <c r="J52" s="113">
        <v>45603.0</v>
      </c>
      <c r="K52" s="32"/>
      <c r="L52" s="114">
        <f t="shared" si="1"/>
        <v>7</v>
      </c>
      <c r="M52" s="32"/>
      <c r="N52" s="115" t="s">
        <v>12</v>
      </c>
      <c r="O52" s="32"/>
      <c r="P52" s="97"/>
      <c r="Q52" s="116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9"/>
      <c r="CB52" s="117"/>
      <c r="CC52" s="117"/>
      <c r="CD52" s="117"/>
      <c r="CE52" s="117"/>
      <c r="CF52" s="117"/>
      <c r="CG52" s="117"/>
      <c r="CH52" s="119"/>
      <c r="CI52" s="117"/>
      <c r="CJ52" s="117"/>
      <c r="CK52" s="117"/>
      <c r="CL52" s="117"/>
      <c r="CM52" s="117"/>
      <c r="CN52" s="117"/>
      <c r="CO52" s="128"/>
      <c r="CP52" s="125"/>
      <c r="CQ52" s="125"/>
      <c r="CR52" s="125"/>
      <c r="CS52" s="118"/>
      <c r="CT52" s="31"/>
      <c r="CU52" s="31"/>
      <c r="CV52" s="31"/>
      <c r="CW52" s="31"/>
      <c r="CX52" s="31"/>
      <c r="CY52" s="32"/>
      <c r="CZ52" s="117"/>
      <c r="DA52" s="117"/>
      <c r="DB52" s="117"/>
      <c r="DC52" s="119"/>
      <c r="DD52" s="117"/>
      <c r="DE52" s="117"/>
      <c r="DF52" s="117"/>
      <c r="DG52" s="117"/>
      <c r="DH52" s="117"/>
      <c r="DI52" s="117"/>
      <c r="DJ52" s="119"/>
      <c r="DK52" s="117"/>
      <c r="DL52" s="117"/>
      <c r="DM52" s="117"/>
      <c r="DN52" s="117"/>
      <c r="DO52" s="117"/>
      <c r="DP52" s="117"/>
      <c r="DQ52" s="119"/>
      <c r="DR52" s="117"/>
      <c r="DS52" s="117"/>
      <c r="DT52" s="117"/>
      <c r="DU52" s="117"/>
      <c r="DV52" s="117"/>
      <c r="DW52" s="117"/>
      <c r="DX52" s="119"/>
      <c r="DY52" s="117"/>
      <c r="DZ52" s="117"/>
      <c r="EA52" s="117"/>
      <c r="EB52" s="117"/>
      <c r="EC52" s="117"/>
      <c r="ED52" s="117"/>
      <c r="EE52" s="119"/>
      <c r="EF52" s="117"/>
      <c r="EG52" s="117"/>
      <c r="EH52" s="117"/>
      <c r="EI52" s="117"/>
      <c r="EJ52" s="117"/>
      <c r="EK52" s="117"/>
      <c r="EL52" s="119"/>
      <c r="EM52" s="97"/>
    </row>
    <row r="53" ht="15.75" customHeight="1">
      <c r="A53" s="4"/>
      <c r="B53" s="136">
        <v>43.0</v>
      </c>
      <c r="C53" s="124" t="s">
        <v>87</v>
      </c>
      <c r="D53" s="31"/>
      <c r="E53" s="31"/>
      <c r="F53" s="31"/>
      <c r="G53" s="32"/>
      <c r="H53" s="113">
        <v>45603.0</v>
      </c>
      <c r="I53" s="32"/>
      <c r="J53" s="113">
        <v>45608.0</v>
      </c>
      <c r="K53" s="32"/>
      <c r="L53" s="114">
        <f t="shared" si="1"/>
        <v>5</v>
      </c>
      <c r="M53" s="32"/>
      <c r="N53" s="137" t="s">
        <v>46</v>
      </c>
      <c r="O53" s="32"/>
      <c r="P53" s="97"/>
      <c r="Q53" s="116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9"/>
      <c r="CB53" s="117"/>
      <c r="CC53" s="117"/>
      <c r="CD53" s="117"/>
      <c r="CE53" s="117"/>
      <c r="CF53" s="117"/>
      <c r="CG53" s="117"/>
      <c r="CH53" s="119"/>
      <c r="CI53" s="117"/>
      <c r="CJ53" s="117"/>
      <c r="CK53" s="117"/>
      <c r="CL53" s="117"/>
      <c r="CM53" s="117"/>
      <c r="CN53" s="117"/>
      <c r="CO53" s="119"/>
      <c r="CP53" s="117"/>
      <c r="CQ53" s="117"/>
      <c r="CR53" s="117"/>
      <c r="CS53" s="117"/>
      <c r="CT53" s="117"/>
      <c r="CU53" s="117"/>
      <c r="CV53" s="119"/>
      <c r="CW53" s="117"/>
      <c r="CX53" s="117"/>
      <c r="CY53" s="117"/>
      <c r="CZ53" s="158"/>
      <c r="DA53" s="147"/>
      <c r="DB53" s="147"/>
      <c r="DC53" s="147"/>
      <c r="DD53" s="148"/>
      <c r="DE53" s="159"/>
      <c r="DF53" s="159"/>
      <c r="DG53" s="125"/>
      <c r="DH53" s="125"/>
      <c r="DI53" s="159"/>
      <c r="DJ53" s="119"/>
      <c r="DK53" s="117"/>
      <c r="DL53" s="117"/>
      <c r="DM53" s="117"/>
      <c r="DN53" s="117"/>
      <c r="DO53" s="117"/>
      <c r="DP53" s="117"/>
      <c r="DQ53" s="119"/>
      <c r="DR53" s="117"/>
      <c r="DS53" s="117"/>
      <c r="DT53" s="117"/>
      <c r="DU53" s="117"/>
      <c r="DV53" s="117"/>
      <c r="DW53" s="117"/>
      <c r="DX53" s="119"/>
      <c r="DY53" s="117"/>
      <c r="DZ53" s="117"/>
      <c r="EA53" s="117"/>
      <c r="EB53" s="117"/>
      <c r="EC53" s="117"/>
      <c r="ED53" s="117"/>
      <c r="EE53" s="119"/>
      <c r="EF53" s="117"/>
      <c r="EG53" s="117"/>
      <c r="EH53" s="117"/>
      <c r="EI53" s="117"/>
      <c r="EJ53" s="117"/>
      <c r="EK53" s="117"/>
      <c r="EL53" s="119"/>
      <c r="EM53" s="97"/>
    </row>
    <row r="54" ht="15.75" customHeight="1">
      <c r="A54" s="4"/>
      <c r="B54" s="136">
        <v>44.0</v>
      </c>
      <c r="C54" s="124" t="s">
        <v>89</v>
      </c>
      <c r="D54" s="31"/>
      <c r="E54" s="31"/>
      <c r="F54" s="31"/>
      <c r="G54" s="32"/>
      <c r="H54" s="113">
        <v>45603.0</v>
      </c>
      <c r="I54" s="32"/>
      <c r="J54" s="113">
        <v>45608.0</v>
      </c>
      <c r="K54" s="32"/>
      <c r="L54" s="114">
        <f t="shared" si="1"/>
        <v>5</v>
      </c>
      <c r="M54" s="32"/>
      <c r="N54" s="141" t="s">
        <v>26</v>
      </c>
      <c r="O54" s="32"/>
      <c r="P54" s="97"/>
      <c r="Q54" s="116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7"/>
      <c r="BT54" s="117"/>
      <c r="BU54" s="117"/>
      <c r="BV54" s="117"/>
      <c r="BW54" s="117"/>
      <c r="BX54" s="117"/>
      <c r="BY54" s="117"/>
      <c r="BZ54" s="117"/>
      <c r="CA54" s="119"/>
      <c r="CB54" s="117"/>
      <c r="CC54" s="117"/>
      <c r="CD54" s="117"/>
      <c r="CE54" s="117"/>
      <c r="CF54" s="117"/>
      <c r="CG54" s="117"/>
      <c r="CH54" s="119"/>
      <c r="CI54" s="117"/>
      <c r="CJ54" s="117"/>
      <c r="CK54" s="117"/>
      <c r="CL54" s="117"/>
      <c r="CM54" s="117"/>
      <c r="CN54" s="117"/>
      <c r="CO54" s="119"/>
      <c r="CP54" s="117"/>
      <c r="CQ54" s="117"/>
      <c r="CR54" s="117"/>
      <c r="CS54" s="117"/>
      <c r="CT54" s="117"/>
      <c r="CU54" s="117"/>
      <c r="CV54" s="119"/>
      <c r="CW54" s="117"/>
      <c r="CX54" s="117"/>
      <c r="CY54" s="117"/>
      <c r="CZ54" s="160"/>
      <c r="DA54" s="147"/>
      <c r="DB54" s="147"/>
      <c r="DC54" s="147"/>
      <c r="DD54" s="148"/>
      <c r="DE54" s="161"/>
      <c r="DF54" s="161"/>
      <c r="DG54" s="117"/>
      <c r="DH54" s="117"/>
      <c r="DI54" s="162"/>
      <c r="DJ54" s="159"/>
      <c r="DK54" s="159"/>
      <c r="DL54" s="117"/>
      <c r="DM54" s="117"/>
      <c r="DN54" s="117"/>
      <c r="DO54" s="117"/>
      <c r="DP54" s="117"/>
      <c r="DQ54" s="119"/>
      <c r="DR54" s="117"/>
      <c r="DS54" s="117"/>
      <c r="DT54" s="117"/>
      <c r="DU54" s="117"/>
      <c r="DV54" s="117"/>
      <c r="DW54" s="117"/>
      <c r="DX54" s="119"/>
      <c r="DY54" s="117"/>
      <c r="DZ54" s="117"/>
      <c r="EA54" s="117"/>
      <c r="EB54" s="117"/>
      <c r="EC54" s="117"/>
      <c r="ED54" s="117"/>
      <c r="EE54" s="119"/>
      <c r="EF54" s="117"/>
      <c r="EG54" s="117"/>
      <c r="EH54" s="117"/>
      <c r="EI54" s="117"/>
      <c r="EJ54" s="117"/>
      <c r="EK54" s="117"/>
      <c r="EL54" s="119"/>
      <c r="EM54" s="97"/>
    </row>
    <row r="55" ht="15.75" customHeight="1">
      <c r="A55" s="4"/>
      <c r="B55" s="136">
        <v>45.0</v>
      </c>
      <c r="C55" s="124" t="s">
        <v>119</v>
      </c>
      <c r="D55" s="31"/>
      <c r="E55" s="31"/>
      <c r="F55" s="31"/>
      <c r="G55" s="32"/>
      <c r="H55" s="113">
        <v>45608.0</v>
      </c>
      <c r="I55" s="32"/>
      <c r="J55" s="113">
        <v>45610.0</v>
      </c>
      <c r="K55" s="32"/>
      <c r="L55" s="114">
        <f t="shared" si="1"/>
        <v>2</v>
      </c>
      <c r="M55" s="32"/>
      <c r="N55" s="143" t="s">
        <v>23</v>
      </c>
      <c r="O55" s="32"/>
      <c r="P55" s="97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19"/>
      <c r="CB55" s="117"/>
      <c r="CC55" s="117"/>
      <c r="CD55" s="117"/>
      <c r="CE55" s="117"/>
      <c r="CF55" s="117"/>
      <c r="CG55" s="117"/>
      <c r="CH55" s="119"/>
      <c r="CI55" s="117"/>
      <c r="CJ55" s="117"/>
      <c r="CK55" s="117"/>
      <c r="CL55" s="117"/>
      <c r="CM55" s="117"/>
      <c r="CN55" s="117"/>
      <c r="CO55" s="119"/>
      <c r="CP55" s="117"/>
      <c r="CQ55" s="117"/>
      <c r="CR55" s="117"/>
      <c r="CS55" s="117"/>
      <c r="CT55" s="117"/>
      <c r="CU55" s="117"/>
      <c r="CV55" s="119"/>
      <c r="CW55" s="117"/>
      <c r="CX55" s="117"/>
      <c r="CY55" s="117"/>
      <c r="CZ55" s="117"/>
      <c r="DA55" s="117"/>
      <c r="DB55" s="117"/>
      <c r="DC55" s="119"/>
      <c r="DD55" s="119"/>
      <c r="DE55" s="144"/>
      <c r="DF55" s="31"/>
      <c r="DG55" s="125"/>
      <c r="DH55" s="125"/>
      <c r="DI55" s="125"/>
      <c r="DJ55" s="162"/>
      <c r="DK55" s="162"/>
      <c r="DL55" s="159"/>
      <c r="DM55" s="159"/>
      <c r="DN55" s="121"/>
      <c r="DO55" s="121"/>
      <c r="DP55" s="121"/>
      <c r="DQ55" s="150"/>
      <c r="DR55" s="117"/>
      <c r="DS55" s="117"/>
      <c r="DT55" s="117"/>
      <c r="DU55" s="117"/>
      <c r="DV55" s="117"/>
      <c r="DW55" s="117"/>
      <c r="DX55" s="119"/>
      <c r="DY55" s="117"/>
      <c r="DZ55" s="117"/>
      <c r="EA55" s="117"/>
      <c r="EB55" s="117"/>
      <c r="EC55" s="117"/>
      <c r="ED55" s="117"/>
      <c r="EE55" s="119"/>
      <c r="EF55" s="117"/>
      <c r="EG55" s="117"/>
      <c r="EH55" s="117"/>
      <c r="EI55" s="117"/>
      <c r="EJ55" s="117"/>
      <c r="EK55" s="117"/>
      <c r="EL55" s="119"/>
      <c r="EM55" s="97"/>
    </row>
    <row r="56" ht="15.75" customHeight="1">
      <c r="A56" s="4"/>
      <c r="B56" s="136">
        <v>46.0</v>
      </c>
      <c r="C56" s="124" t="s">
        <v>91</v>
      </c>
      <c r="D56" s="31"/>
      <c r="E56" s="31"/>
      <c r="F56" s="31"/>
      <c r="G56" s="32"/>
      <c r="H56" s="113">
        <v>45608.0</v>
      </c>
      <c r="I56" s="32"/>
      <c r="J56" s="113">
        <v>45610.0</v>
      </c>
      <c r="K56" s="32"/>
      <c r="L56" s="114">
        <f t="shared" si="1"/>
        <v>2</v>
      </c>
      <c r="M56" s="32"/>
      <c r="N56" s="141" t="s">
        <v>26</v>
      </c>
      <c r="O56" s="32"/>
      <c r="P56" s="97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  <c r="BY56" s="117"/>
      <c r="BZ56" s="117"/>
      <c r="CA56" s="119"/>
      <c r="CB56" s="117"/>
      <c r="CC56" s="117"/>
      <c r="CD56" s="117"/>
      <c r="CE56" s="117"/>
      <c r="CF56" s="117"/>
      <c r="CG56" s="117"/>
      <c r="CH56" s="119"/>
      <c r="CI56" s="117"/>
      <c r="CJ56" s="117"/>
      <c r="CK56" s="117"/>
      <c r="CL56" s="117"/>
      <c r="CM56" s="117"/>
      <c r="CN56" s="117"/>
      <c r="CO56" s="119"/>
      <c r="CP56" s="117"/>
      <c r="CQ56" s="117"/>
      <c r="CR56" s="117"/>
      <c r="CS56" s="117"/>
      <c r="CT56" s="117"/>
      <c r="CU56" s="117"/>
      <c r="CV56" s="119"/>
      <c r="CW56" s="117"/>
      <c r="CX56" s="117"/>
      <c r="CY56" s="117"/>
      <c r="CZ56" s="117"/>
      <c r="DA56" s="117"/>
      <c r="DB56" s="117"/>
      <c r="DC56" s="119"/>
      <c r="DD56" s="117"/>
      <c r="DE56" s="142"/>
      <c r="DF56" s="31"/>
      <c r="DG56" s="117"/>
      <c r="DH56" s="117"/>
      <c r="DI56" s="117"/>
      <c r="DJ56" s="159"/>
      <c r="DK56" s="159"/>
      <c r="DL56" s="162"/>
      <c r="DM56" s="162"/>
      <c r="DN56" s="117"/>
      <c r="DO56" s="117"/>
      <c r="DP56" s="117"/>
      <c r="DQ56" s="119"/>
      <c r="DR56" s="117"/>
      <c r="DS56" s="117"/>
      <c r="DT56" s="117"/>
      <c r="DU56" s="117"/>
      <c r="DV56" s="117"/>
      <c r="DW56" s="117"/>
      <c r="DX56" s="119"/>
      <c r="DY56" s="117"/>
      <c r="DZ56" s="117"/>
      <c r="EA56" s="117"/>
      <c r="EB56" s="117"/>
      <c r="EC56" s="117"/>
      <c r="ED56" s="117"/>
      <c r="EE56" s="119"/>
      <c r="EF56" s="117"/>
      <c r="EG56" s="117"/>
      <c r="EH56" s="117"/>
      <c r="EI56" s="117"/>
      <c r="EJ56" s="117"/>
      <c r="EK56" s="117"/>
      <c r="EL56" s="119"/>
      <c r="EM56" s="97"/>
    </row>
    <row r="57" ht="15.75" customHeight="1">
      <c r="A57" s="4"/>
      <c r="B57" s="136">
        <v>47.0</v>
      </c>
      <c r="C57" s="124" t="s">
        <v>92</v>
      </c>
      <c r="D57" s="31"/>
      <c r="E57" s="31"/>
      <c r="F57" s="31"/>
      <c r="G57" s="32"/>
      <c r="H57" s="113">
        <v>45608.0</v>
      </c>
      <c r="I57" s="32"/>
      <c r="J57" s="113">
        <v>45610.0</v>
      </c>
      <c r="K57" s="32"/>
      <c r="L57" s="114">
        <f t="shared" si="1"/>
        <v>2</v>
      </c>
      <c r="M57" s="32"/>
      <c r="N57" s="122" t="s">
        <v>20</v>
      </c>
      <c r="O57" s="32"/>
      <c r="P57" s="97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7"/>
      <c r="BT57" s="117"/>
      <c r="BU57" s="117"/>
      <c r="BV57" s="117"/>
      <c r="BW57" s="117"/>
      <c r="BX57" s="117"/>
      <c r="BY57" s="117"/>
      <c r="BZ57" s="117"/>
      <c r="CA57" s="119"/>
      <c r="CB57" s="117"/>
      <c r="CC57" s="117"/>
      <c r="CD57" s="117"/>
      <c r="CE57" s="117"/>
      <c r="CF57" s="117"/>
      <c r="CG57" s="117"/>
      <c r="CH57" s="119"/>
      <c r="CI57" s="117"/>
      <c r="CJ57" s="117"/>
      <c r="CK57" s="117"/>
      <c r="CL57" s="117"/>
      <c r="CM57" s="117"/>
      <c r="CN57" s="117"/>
      <c r="CO57" s="119"/>
      <c r="CP57" s="117"/>
      <c r="CQ57" s="117"/>
      <c r="CR57" s="117"/>
      <c r="CS57" s="117"/>
      <c r="CT57" s="117"/>
      <c r="CU57" s="117"/>
      <c r="CV57" s="119"/>
      <c r="CW57" s="117"/>
      <c r="CX57" s="117"/>
      <c r="CY57" s="117"/>
      <c r="CZ57" s="117"/>
      <c r="DA57" s="117"/>
      <c r="DB57" s="117"/>
      <c r="DC57" s="119"/>
      <c r="DD57" s="117"/>
      <c r="DE57" s="127"/>
      <c r="DF57" s="31"/>
      <c r="DG57" s="117"/>
      <c r="DH57" s="117"/>
      <c r="DI57" s="117"/>
      <c r="DJ57" s="162"/>
      <c r="DK57" s="162"/>
      <c r="DL57" s="162"/>
      <c r="DM57" s="162"/>
      <c r="DN57" s="125"/>
      <c r="DO57" s="125"/>
      <c r="DP57" s="125"/>
      <c r="DQ57" s="128"/>
      <c r="DR57" s="117"/>
      <c r="DS57" s="117"/>
      <c r="DT57" s="117"/>
      <c r="DU57" s="117"/>
      <c r="DV57" s="117"/>
      <c r="DW57" s="117"/>
      <c r="DX57" s="119"/>
      <c r="DY57" s="117"/>
      <c r="DZ57" s="117"/>
      <c r="EA57" s="117"/>
      <c r="EB57" s="117"/>
      <c r="EC57" s="117"/>
      <c r="ED57" s="117"/>
      <c r="EE57" s="119"/>
      <c r="EF57" s="117"/>
      <c r="EG57" s="117"/>
      <c r="EH57" s="117"/>
      <c r="EI57" s="117"/>
      <c r="EJ57" s="117"/>
      <c r="EK57" s="117"/>
      <c r="EL57" s="119"/>
      <c r="EM57" s="97"/>
    </row>
    <row r="58" ht="15.75" customHeight="1">
      <c r="A58" s="4"/>
      <c r="B58" s="136">
        <v>48.0</v>
      </c>
      <c r="C58" s="124" t="s">
        <v>94</v>
      </c>
      <c r="D58" s="31"/>
      <c r="E58" s="31"/>
      <c r="F58" s="31"/>
      <c r="G58" s="32"/>
      <c r="H58" s="113">
        <v>45610.0</v>
      </c>
      <c r="I58" s="32"/>
      <c r="J58" s="113">
        <v>45612.0</v>
      </c>
      <c r="K58" s="32"/>
      <c r="L58" s="114">
        <f t="shared" si="1"/>
        <v>2</v>
      </c>
      <c r="M58" s="32"/>
      <c r="N58" s="115" t="s">
        <v>12</v>
      </c>
      <c r="O58" s="32"/>
      <c r="P58" s="97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117"/>
      <c r="BT58" s="117"/>
      <c r="BU58" s="117"/>
      <c r="BV58" s="117"/>
      <c r="BW58" s="117"/>
      <c r="BX58" s="117"/>
      <c r="BY58" s="117"/>
      <c r="BZ58" s="117"/>
      <c r="CA58" s="119"/>
      <c r="CB58" s="117"/>
      <c r="CC58" s="117"/>
      <c r="CD58" s="117"/>
      <c r="CE58" s="117"/>
      <c r="CF58" s="117"/>
      <c r="CG58" s="117"/>
      <c r="CH58" s="119"/>
      <c r="CI58" s="117"/>
      <c r="CJ58" s="117"/>
      <c r="CK58" s="117"/>
      <c r="CL58" s="117"/>
      <c r="CM58" s="117"/>
      <c r="CN58" s="117"/>
      <c r="CO58" s="119"/>
      <c r="CP58" s="117"/>
      <c r="CQ58" s="117"/>
      <c r="CR58" s="117"/>
      <c r="CS58" s="117"/>
      <c r="CT58" s="117"/>
      <c r="CU58" s="117"/>
      <c r="CV58" s="119"/>
      <c r="CW58" s="117"/>
      <c r="CX58" s="117"/>
      <c r="CY58" s="117"/>
      <c r="CZ58" s="117"/>
      <c r="DA58" s="117"/>
      <c r="DB58" s="117"/>
      <c r="DC58" s="119"/>
      <c r="DD58" s="117"/>
      <c r="DE58" s="125"/>
      <c r="DF58" s="125"/>
      <c r="DG58" s="118"/>
      <c r="DH58" s="32"/>
      <c r="DI58" s="117"/>
      <c r="DJ58" s="162"/>
      <c r="DK58" s="162"/>
      <c r="DL58" s="162"/>
      <c r="DM58" s="162"/>
      <c r="DN58" s="121"/>
      <c r="DO58" s="121"/>
      <c r="DP58" s="121"/>
      <c r="DQ58" s="119"/>
      <c r="DR58" s="117"/>
      <c r="DS58" s="117"/>
      <c r="DT58" s="117"/>
      <c r="DU58" s="117"/>
      <c r="DV58" s="117"/>
      <c r="DW58" s="117"/>
      <c r="DX58" s="119"/>
      <c r="DY58" s="117"/>
      <c r="DZ58" s="117"/>
      <c r="EA58" s="117"/>
      <c r="EB58" s="117"/>
      <c r="EC58" s="117"/>
      <c r="ED58" s="117"/>
      <c r="EE58" s="119"/>
      <c r="EF58" s="117"/>
      <c r="EG58" s="117"/>
      <c r="EH58" s="117"/>
      <c r="EI58" s="117"/>
      <c r="EJ58" s="117"/>
      <c r="EK58" s="117"/>
      <c r="EL58" s="119"/>
      <c r="EM58" s="97"/>
    </row>
    <row r="59" ht="15.75" customHeight="1">
      <c r="A59" s="4"/>
      <c r="B59" s="136">
        <v>49.0</v>
      </c>
      <c r="C59" s="124" t="s">
        <v>96</v>
      </c>
      <c r="D59" s="31"/>
      <c r="E59" s="31"/>
      <c r="F59" s="31"/>
      <c r="G59" s="32"/>
      <c r="H59" s="113">
        <v>45612.0</v>
      </c>
      <c r="I59" s="32"/>
      <c r="J59" s="113">
        <v>45620.0</v>
      </c>
      <c r="K59" s="32"/>
      <c r="L59" s="114">
        <f t="shared" si="1"/>
        <v>8</v>
      </c>
      <c r="M59" s="32"/>
      <c r="N59" s="115" t="s">
        <v>12</v>
      </c>
      <c r="O59" s="32"/>
      <c r="P59" s="97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7"/>
      <c r="BT59" s="117"/>
      <c r="BU59" s="117"/>
      <c r="BV59" s="117"/>
      <c r="BW59" s="117"/>
      <c r="BX59" s="117"/>
      <c r="BY59" s="117"/>
      <c r="BZ59" s="117"/>
      <c r="CA59" s="119"/>
      <c r="CB59" s="117"/>
      <c r="CC59" s="117"/>
      <c r="CD59" s="117"/>
      <c r="CE59" s="117"/>
      <c r="CF59" s="117"/>
      <c r="CG59" s="117"/>
      <c r="CH59" s="119"/>
      <c r="CI59" s="117"/>
      <c r="CJ59" s="117"/>
      <c r="CK59" s="117"/>
      <c r="CL59" s="117"/>
      <c r="CM59" s="117"/>
      <c r="CN59" s="117"/>
      <c r="CO59" s="119"/>
      <c r="CP59" s="117"/>
      <c r="CQ59" s="117"/>
      <c r="CR59" s="117"/>
      <c r="CS59" s="117"/>
      <c r="CT59" s="117"/>
      <c r="CU59" s="117"/>
      <c r="CV59" s="119"/>
      <c r="CW59" s="117"/>
      <c r="CX59" s="117"/>
      <c r="CY59" s="117"/>
      <c r="CZ59" s="117"/>
      <c r="DA59" s="117"/>
      <c r="DB59" s="117"/>
      <c r="DC59" s="119"/>
      <c r="DD59" s="117"/>
      <c r="DE59" s="117"/>
      <c r="DF59" s="117"/>
      <c r="DG59" s="117"/>
      <c r="DH59" s="117"/>
      <c r="DI59" s="118"/>
      <c r="DJ59" s="31"/>
      <c r="DK59" s="31"/>
      <c r="DL59" s="31"/>
      <c r="DM59" s="31"/>
      <c r="DN59" s="31"/>
      <c r="DO59" s="31"/>
      <c r="DP59" s="32"/>
      <c r="DQ59" s="119"/>
      <c r="DR59" s="117"/>
      <c r="DS59" s="117"/>
      <c r="DT59" s="117"/>
      <c r="DU59" s="117"/>
      <c r="DV59" s="117"/>
      <c r="DW59" s="117"/>
      <c r="DX59" s="119"/>
      <c r="DY59" s="117"/>
      <c r="DZ59" s="117"/>
      <c r="EA59" s="117"/>
      <c r="EB59" s="117"/>
      <c r="EC59" s="117"/>
      <c r="ED59" s="117"/>
      <c r="EE59" s="119"/>
      <c r="EF59" s="117"/>
      <c r="EG59" s="117"/>
      <c r="EH59" s="117"/>
      <c r="EI59" s="117"/>
      <c r="EJ59" s="117"/>
      <c r="EK59" s="117"/>
      <c r="EL59" s="119"/>
      <c r="EM59" s="97"/>
    </row>
    <row r="60" ht="15.75" customHeight="1">
      <c r="A60" s="4"/>
      <c r="B60" s="136">
        <v>50.0</v>
      </c>
      <c r="C60" s="124" t="s">
        <v>98</v>
      </c>
      <c r="D60" s="31"/>
      <c r="E60" s="31"/>
      <c r="F60" s="31"/>
      <c r="G60" s="32"/>
      <c r="H60" s="113">
        <v>45620.0</v>
      </c>
      <c r="I60" s="32"/>
      <c r="J60" s="113">
        <v>45621.0</v>
      </c>
      <c r="K60" s="32"/>
      <c r="L60" s="114">
        <f t="shared" si="1"/>
        <v>1</v>
      </c>
      <c r="M60" s="32"/>
      <c r="N60" s="115" t="s">
        <v>12</v>
      </c>
      <c r="O60" s="32"/>
      <c r="P60" s="97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 s="117"/>
      <c r="CA60" s="119"/>
      <c r="CB60" s="117"/>
      <c r="CC60" s="117"/>
      <c r="CD60" s="117"/>
      <c r="CE60" s="117"/>
      <c r="CF60" s="117"/>
      <c r="CG60" s="117"/>
      <c r="CH60" s="119"/>
      <c r="CI60" s="117"/>
      <c r="CJ60" s="117"/>
      <c r="CK60" s="117"/>
      <c r="CL60" s="117"/>
      <c r="CM60" s="117"/>
      <c r="CN60" s="117"/>
      <c r="CO60" s="119"/>
      <c r="CP60" s="117"/>
      <c r="CQ60" s="117"/>
      <c r="CR60" s="117"/>
      <c r="CS60" s="117"/>
      <c r="CT60" s="117"/>
      <c r="CU60" s="117"/>
      <c r="CV60" s="119"/>
      <c r="CW60" s="117"/>
      <c r="CX60" s="117"/>
      <c r="CY60" s="117"/>
      <c r="CZ60" s="117"/>
      <c r="DA60" s="117"/>
      <c r="DB60" s="117"/>
      <c r="DC60" s="119"/>
      <c r="DD60" s="117"/>
      <c r="DE60" s="117"/>
      <c r="DF60" s="117"/>
      <c r="DG60" s="117"/>
      <c r="DH60" s="117"/>
      <c r="DI60" s="117"/>
      <c r="DJ60" s="119"/>
      <c r="DK60" s="117"/>
      <c r="DL60" s="117"/>
      <c r="DM60" s="117"/>
      <c r="DN60" s="125"/>
      <c r="DO60" s="125"/>
      <c r="DP60" s="125"/>
      <c r="DQ60" s="120"/>
      <c r="DR60" s="117"/>
      <c r="DS60" s="117"/>
      <c r="DT60" s="117"/>
      <c r="DU60" s="117"/>
      <c r="DV60" s="117"/>
      <c r="DW60" s="117"/>
      <c r="DX60" s="119"/>
      <c r="DY60" s="117"/>
      <c r="DZ60" s="117"/>
      <c r="EA60" s="117"/>
      <c r="EB60" s="117"/>
      <c r="EC60" s="117"/>
      <c r="ED60" s="117"/>
      <c r="EE60" s="119"/>
      <c r="EF60" s="117"/>
      <c r="EG60" s="117"/>
      <c r="EH60" s="117"/>
      <c r="EI60" s="117"/>
      <c r="EJ60" s="117"/>
      <c r="EK60" s="117"/>
      <c r="EL60" s="119"/>
      <c r="EM60" s="97"/>
    </row>
    <row r="61" ht="15.75" customHeight="1">
      <c r="A61" s="4"/>
      <c r="B61" s="105"/>
      <c r="C61" s="30" t="s">
        <v>99</v>
      </c>
      <c r="D61" s="31"/>
      <c r="E61" s="31"/>
      <c r="F61" s="31"/>
      <c r="G61" s="32"/>
      <c r="H61" s="106">
        <v>45621.0</v>
      </c>
      <c r="I61" s="32"/>
      <c r="J61" s="107">
        <v>45642.0</v>
      </c>
      <c r="K61" s="32"/>
      <c r="L61" s="100">
        <f t="shared" si="1"/>
        <v>21</v>
      </c>
      <c r="M61" s="32"/>
      <c r="N61" s="106"/>
      <c r="O61" s="32"/>
      <c r="P61" s="97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7"/>
      <c r="BT61" s="117"/>
      <c r="BU61" s="117"/>
      <c r="BV61" s="117"/>
      <c r="BW61" s="117"/>
      <c r="BX61" s="117"/>
      <c r="BY61" s="117"/>
      <c r="BZ61" s="117"/>
      <c r="CA61" s="119"/>
      <c r="CB61" s="117"/>
      <c r="CC61" s="117"/>
      <c r="CD61" s="117"/>
      <c r="CE61" s="117"/>
      <c r="CF61" s="117"/>
      <c r="CG61" s="117"/>
      <c r="CH61" s="119"/>
      <c r="CI61" s="117"/>
      <c r="CJ61" s="117"/>
      <c r="CK61" s="117"/>
      <c r="CL61" s="117"/>
      <c r="CM61" s="117"/>
      <c r="CN61" s="117"/>
      <c r="CO61" s="119"/>
      <c r="CP61" s="117"/>
      <c r="CQ61" s="117"/>
      <c r="CR61" s="117"/>
      <c r="CS61" s="117"/>
      <c r="CT61" s="117"/>
      <c r="CU61" s="117"/>
      <c r="CV61" s="119"/>
      <c r="CW61" s="117"/>
      <c r="CX61" s="117"/>
      <c r="CY61" s="117"/>
      <c r="CZ61" s="117"/>
      <c r="DA61" s="117"/>
      <c r="DB61" s="117"/>
      <c r="DC61" s="119"/>
      <c r="DD61" s="117"/>
      <c r="DE61" s="117"/>
      <c r="DF61" s="117"/>
      <c r="DG61" s="117"/>
      <c r="DH61" s="117"/>
      <c r="DI61" s="117"/>
      <c r="DJ61" s="119"/>
      <c r="DK61" s="117"/>
      <c r="DL61" s="117"/>
      <c r="DM61" s="117"/>
      <c r="DN61" s="117"/>
      <c r="DO61" s="117"/>
      <c r="DP61" s="117"/>
      <c r="DQ61" s="119"/>
      <c r="DR61" s="104" t="s">
        <v>97</v>
      </c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2"/>
      <c r="EM61" s="97"/>
    </row>
    <row r="62" ht="15.75" customHeight="1">
      <c r="A62" s="4"/>
      <c r="B62" s="105"/>
      <c r="C62" s="132" t="s">
        <v>95</v>
      </c>
      <c r="D62" s="31"/>
      <c r="E62" s="31"/>
      <c r="F62" s="31"/>
      <c r="G62" s="32"/>
      <c r="H62" s="163">
        <v>45621.0</v>
      </c>
      <c r="I62" s="32"/>
      <c r="J62" s="133">
        <v>45642.0</v>
      </c>
      <c r="K62" s="32"/>
      <c r="L62" s="134">
        <f t="shared" si="1"/>
        <v>21</v>
      </c>
      <c r="N62" s="163"/>
      <c r="O62" s="32"/>
      <c r="P62" s="97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17"/>
      <c r="BV62" s="117"/>
      <c r="BW62" s="117"/>
      <c r="BX62" s="117"/>
      <c r="BY62" s="117"/>
      <c r="BZ62" s="117"/>
      <c r="CA62" s="119"/>
      <c r="CB62" s="117"/>
      <c r="CC62" s="117"/>
      <c r="CD62" s="117"/>
      <c r="CE62" s="117"/>
      <c r="CF62" s="117"/>
      <c r="CG62" s="117"/>
      <c r="CH62" s="119"/>
      <c r="CI62" s="117"/>
      <c r="CJ62" s="117"/>
      <c r="CK62" s="117"/>
      <c r="CL62" s="117"/>
      <c r="CM62" s="117"/>
      <c r="CN62" s="117"/>
      <c r="CO62" s="119"/>
      <c r="CP62" s="117"/>
      <c r="CQ62" s="117"/>
      <c r="CR62" s="117"/>
      <c r="CS62" s="117"/>
      <c r="CT62" s="117"/>
      <c r="CU62" s="117"/>
      <c r="CV62" s="119"/>
      <c r="CW62" s="117"/>
      <c r="CX62" s="117"/>
      <c r="CY62" s="117"/>
      <c r="CZ62" s="117"/>
      <c r="DA62" s="117"/>
      <c r="DB62" s="117"/>
      <c r="DC62" s="119"/>
      <c r="DD62" s="117"/>
      <c r="DE62" s="117"/>
      <c r="DF62" s="117"/>
      <c r="DG62" s="117"/>
      <c r="DH62" s="117"/>
      <c r="DI62" s="117"/>
      <c r="DJ62" s="119"/>
      <c r="DK62" s="117"/>
      <c r="DL62" s="117"/>
      <c r="DM62" s="117"/>
      <c r="DN62" s="117"/>
      <c r="DO62" s="117"/>
      <c r="DP62" s="117"/>
      <c r="DQ62" s="119"/>
      <c r="DR62" s="152" t="s">
        <v>95</v>
      </c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2"/>
      <c r="EM62" s="97"/>
    </row>
    <row r="63" ht="15.75" customHeight="1">
      <c r="A63" s="4"/>
      <c r="B63" s="136">
        <v>51.0</v>
      </c>
      <c r="C63" s="124" t="s">
        <v>100</v>
      </c>
      <c r="D63" s="31"/>
      <c r="E63" s="31"/>
      <c r="F63" s="31"/>
      <c r="G63" s="32"/>
      <c r="H63" s="113">
        <v>45621.0</v>
      </c>
      <c r="I63" s="32"/>
      <c r="J63" s="113">
        <v>45622.0</v>
      </c>
      <c r="K63" s="32"/>
      <c r="L63" s="114">
        <f t="shared" si="1"/>
        <v>1</v>
      </c>
      <c r="M63" s="32"/>
      <c r="N63" s="115" t="s">
        <v>12</v>
      </c>
      <c r="O63" s="32"/>
      <c r="P63" s="97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7"/>
      <c r="BT63" s="117"/>
      <c r="BU63" s="117"/>
      <c r="BV63" s="117"/>
      <c r="BW63" s="117"/>
      <c r="BX63" s="117"/>
      <c r="BY63" s="117"/>
      <c r="BZ63" s="117"/>
      <c r="CA63" s="119"/>
      <c r="CB63" s="117"/>
      <c r="CC63" s="117"/>
      <c r="CD63" s="117"/>
      <c r="CE63" s="117"/>
      <c r="CF63" s="117"/>
      <c r="CG63" s="117"/>
      <c r="CH63" s="119"/>
      <c r="CI63" s="117"/>
      <c r="CJ63" s="117"/>
      <c r="CK63" s="117"/>
      <c r="CL63" s="117"/>
      <c r="CM63" s="117"/>
      <c r="CN63" s="117"/>
      <c r="CO63" s="119"/>
      <c r="CP63" s="117"/>
      <c r="CQ63" s="117"/>
      <c r="CR63" s="117"/>
      <c r="CS63" s="117"/>
      <c r="CT63" s="117"/>
      <c r="CU63" s="117"/>
      <c r="CV63" s="119"/>
      <c r="CW63" s="117"/>
      <c r="CX63" s="117"/>
      <c r="CY63" s="117"/>
      <c r="CZ63" s="117"/>
      <c r="DA63" s="117"/>
      <c r="DB63" s="117"/>
      <c r="DC63" s="119"/>
      <c r="DD63" s="117"/>
      <c r="DE63" s="117"/>
      <c r="DF63" s="117"/>
      <c r="DG63" s="117"/>
      <c r="DH63" s="117"/>
      <c r="DI63" s="117"/>
      <c r="DJ63" s="119"/>
      <c r="DK63" s="117"/>
      <c r="DL63" s="117"/>
      <c r="DM63" s="117"/>
      <c r="DN63" s="117"/>
      <c r="DO63" s="117"/>
      <c r="DP63" s="117"/>
      <c r="DQ63" s="119"/>
      <c r="DR63" s="120"/>
      <c r="DS63" s="121"/>
      <c r="DT63" s="121"/>
      <c r="DU63" s="121"/>
      <c r="DV63" s="121"/>
      <c r="DW63" s="121"/>
      <c r="DX63" s="150"/>
      <c r="DY63" s="121"/>
      <c r="DZ63" s="121"/>
      <c r="EA63" s="121"/>
      <c r="EB63" s="121"/>
      <c r="EC63" s="121"/>
      <c r="ED63" s="121"/>
      <c r="EE63" s="150"/>
      <c r="EF63" s="128"/>
      <c r="EG63" s="117"/>
      <c r="EH63" s="117"/>
      <c r="EI63" s="117"/>
      <c r="EJ63" s="117"/>
      <c r="EK63" s="117"/>
      <c r="EL63" s="119"/>
      <c r="EM63" s="97"/>
    </row>
    <row r="64" ht="15.75" customHeight="1">
      <c r="A64" s="4"/>
      <c r="B64" s="82">
        <v>52.0</v>
      </c>
      <c r="C64" s="124" t="s">
        <v>101</v>
      </c>
      <c r="D64" s="31"/>
      <c r="E64" s="31"/>
      <c r="F64" s="31"/>
      <c r="G64" s="32"/>
      <c r="H64" s="113">
        <v>45622.0</v>
      </c>
      <c r="I64" s="32"/>
      <c r="J64" s="113">
        <v>45635.0</v>
      </c>
      <c r="K64" s="32"/>
      <c r="L64" s="114">
        <f t="shared" si="1"/>
        <v>13</v>
      </c>
      <c r="M64" s="32"/>
      <c r="N64" s="115" t="s">
        <v>12</v>
      </c>
      <c r="O64" s="32"/>
      <c r="P64" s="97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7"/>
      <c r="BZ64" s="117"/>
      <c r="CA64" s="119"/>
      <c r="CB64" s="117"/>
      <c r="CC64" s="117"/>
      <c r="CD64" s="117"/>
      <c r="CE64" s="117"/>
      <c r="CF64" s="117"/>
      <c r="CG64" s="117"/>
      <c r="CH64" s="119"/>
      <c r="CI64" s="117"/>
      <c r="CJ64" s="117"/>
      <c r="CK64" s="117"/>
      <c r="CL64" s="117"/>
      <c r="CM64" s="117"/>
      <c r="CN64" s="117"/>
      <c r="CO64" s="119"/>
      <c r="CP64" s="117"/>
      <c r="CQ64" s="117"/>
      <c r="CR64" s="117"/>
      <c r="CS64" s="117"/>
      <c r="CT64" s="117"/>
      <c r="CU64" s="117"/>
      <c r="CV64" s="119"/>
      <c r="CW64" s="117"/>
      <c r="CX64" s="117"/>
      <c r="CY64" s="117"/>
      <c r="CZ64" s="117"/>
      <c r="DA64" s="117"/>
      <c r="DB64" s="117"/>
      <c r="DC64" s="119"/>
      <c r="DD64" s="117"/>
      <c r="DE64" s="117"/>
      <c r="DF64" s="117"/>
      <c r="DG64" s="117"/>
      <c r="DH64" s="117"/>
      <c r="DI64" s="117"/>
      <c r="DJ64" s="119"/>
      <c r="DK64" s="117"/>
      <c r="DL64" s="117"/>
      <c r="DM64" s="117"/>
      <c r="DN64" s="117"/>
      <c r="DO64" s="117"/>
      <c r="DP64" s="117"/>
      <c r="DQ64" s="119"/>
      <c r="DR64" s="117"/>
      <c r="DS64" s="118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119"/>
      <c r="EG64" s="117"/>
      <c r="EH64" s="117"/>
      <c r="EI64" s="117"/>
      <c r="EJ64" s="117"/>
      <c r="EK64" s="117"/>
      <c r="EL64" s="128"/>
      <c r="EM64" s="97"/>
    </row>
    <row r="65" ht="15.75" customHeight="1">
      <c r="A65" s="4"/>
      <c r="B65" s="25">
        <v>53.0</v>
      </c>
      <c r="C65" s="124" t="s">
        <v>103</v>
      </c>
      <c r="D65" s="31"/>
      <c r="E65" s="31"/>
      <c r="F65" s="31"/>
      <c r="G65" s="32"/>
      <c r="H65" s="113">
        <v>45635.0</v>
      </c>
      <c r="I65" s="32"/>
      <c r="J65" s="113">
        <v>45641.0</v>
      </c>
      <c r="K65" s="32"/>
      <c r="L65" s="114">
        <f t="shared" si="1"/>
        <v>6</v>
      </c>
      <c r="M65" s="32"/>
      <c r="N65" s="115" t="s">
        <v>12</v>
      </c>
      <c r="O65" s="32"/>
      <c r="P65" s="97"/>
      <c r="Q65" s="116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7"/>
      <c r="BT65" s="117"/>
      <c r="BU65" s="117"/>
      <c r="BV65" s="117"/>
      <c r="BW65" s="117"/>
      <c r="BX65" s="117"/>
      <c r="BY65" s="117"/>
      <c r="BZ65" s="117"/>
      <c r="CA65" s="119"/>
      <c r="CB65" s="117"/>
      <c r="CC65" s="117"/>
      <c r="CD65" s="117"/>
      <c r="CE65" s="117"/>
      <c r="CF65" s="117"/>
      <c r="CG65" s="117"/>
      <c r="CH65" s="119"/>
      <c r="CI65" s="117"/>
      <c r="CJ65" s="117"/>
      <c r="CK65" s="117"/>
      <c r="CL65" s="117"/>
      <c r="CM65" s="117"/>
      <c r="CN65" s="117"/>
      <c r="CO65" s="119"/>
      <c r="CP65" s="117"/>
      <c r="CQ65" s="117"/>
      <c r="CR65" s="117"/>
      <c r="CS65" s="117"/>
      <c r="CT65" s="117"/>
      <c r="CU65" s="117"/>
      <c r="CV65" s="119"/>
      <c r="CW65" s="117"/>
      <c r="CX65" s="117"/>
      <c r="CY65" s="117"/>
      <c r="CZ65" s="117"/>
      <c r="DA65" s="117"/>
      <c r="DB65" s="117"/>
      <c r="DC65" s="119"/>
      <c r="DD65" s="117"/>
      <c r="DE65" s="117"/>
      <c r="DF65" s="117"/>
      <c r="DG65" s="117"/>
      <c r="DH65" s="117"/>
      <c r="DI65" s="117"/>
      <c r="DJ65" s="119"/>
      <c r="DK65" s="117"/>
      <c r="DL65" s="117"/>
      <c r="DM65" s="117"/>
      <c r="DN65" s="117"/>
      <c r="DO65" s="117"/>
      <c r="DP65" s="117"/>
      <c r="DQ65" s="119"/>
      <c r="DR65" s="117"/>
      <c r="DS65" s="125"/>
      <c r="DT65" s="125"/>
      <c r="DU65" s="125"/>
      <c r="DV65" s="125"/>
      <c r="DW65" s="125"/>
      <c r="DX65" s="128"/>
      <c r="DY65" s="125"/>
      <c r="DZ65" s="125"/>
      <c r="EA65" s="125"/>
      <c r="EB65" s="125"/>
      <c r="EC65" s="125"/>
      <c r="ED65" s="125"/>
      <c r="EE65" s="128"/>
      <c r="EF65" s="118"/>
      <c r="EG65" s="31"/>
      <c r="EH65" s="31"/>
      <c r="EI65" s="31"/>
      <c r="EJ65" s="31"/>
      <c r="EK65" s="32"/>
      <c r="EL65" s="119"/>
      <c r="EM65" s="97"/>
    </row>
    <row r="66" ht="15.75" customHeight="1">
      <c r="A66" s="4"/>
      <c r="B66" s="25">
        <v>54.0</v>
      </c>
      <c r="C66" s="124" t="s">
        <v>105</v>
      </c>
      <c r="D66" s="31"/>
      <c r="E66" s="31"/>
      <c r="F66" s="31"/>
      <c r="G66" s="32"/>
      <c r="H66" s="113">
        <v>45641.0</v>
      </c>
      <c r="I66" s="32"/>
      <c r="J66" s="113">
        <v>45642.0</v>
      </c>
      <c r="K66" s="32"/>
      <c r="L66" s="114">
        <f t="shared" si="1"/>
        <v>1</v>
      </c>
      <c r="M66" s="32"/>
      <c r="N66" s="115" t="s">
        <v>12</v>
      </c>
      <c r="O66" s="32"/>
      <c r="P66" s="97"/>
      <c r="Q66" s="116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117"/>
      <c r="BT66" s="117"/>
      <c r="BU66" s="117"/>
      <c r="BV66" s="117"/>
      <c r="BW66" s="117"/>
      <c r="BX66" s="117"/>
      <c r="BY66" s="117"/>
      <c r="BZ66" s="117"/>
      <c r="CA66" s="119"/>
      <c r="CB66" s="117"/>
      <c r="CC66" s="117"/>
      <c r="CD66" s="117"/>
      <c r="CE66" s="117"/>
      <c r="CF66" s="117"/>
      <c r="CG66" s="117"/>
      <c r="CH66" s="119"/>
      <c r="CI66" s="117"/>
      <c r="CJ66" s="117"/>
      <c r="CK66" s="117"/>
      <c r="CL66" s="117"/>
      <c r="CM66" s="117"/>
      <c r="CN66" s="117"/>
      <c r="CO66" s="119"/>
      <c r="CP66" s="117"/>
      <c r="CQ66" s="117"/>
      <c r="CR66" s="117"/>
      <c r="CS66" s="117"/>
      <c r="CT66" s="117"/>
      <c r="CU66" s="117"/>
      <c r="CV66" s="119"/>
      <c r="CW66" s="117"/>
      <c r="CX66" s="117"/>
      <c r="CY66" s="117"/>
      <c r="CZ66" s="117"/>
      <c r="DA66" s="117"/>
      <c r="DB66" s="117"/>
      <c r="DC66" s="119"/>
      <c r="DD66" s="117"/>
      <c r="DE66" s="117"/>
      <c r="DF66" s="117"/>
      <c r="DG66" s="117"/>
      <c r="DH66" s="117"/>
      <c r="DI66" s="117"/>
      <c r="DJ66" s="119"/>
      <c r="DK66" s="117"/>
      <c r="DL66" s="117"/>
      <c r="DM66" s="117"/>
      <c r="DN66" s="117"/>
      <c r="DO66" s="117"/>
      <c r="DP66" s="117"/>
      <c r="DQ66" s="119"/>
      <c r="DR66" s="117"/>
      <c r="DS66" s="117"/>
      <c r="DT66" s="117"/>
      <c r="DU66" s="117"/>
      <c r="DV66" s="117"/>
      <c r="DW66" s="117"/>
      <c r="DX66" s="119"/>
      <c r="DY66" s="117"/>
      <c r="DZ66" s="117"/>
      <c r="EA66" s="117"/>
      <c r="EB66" s="117"/>
      <c r="EC66" s="117"/>
      <c r="ED66" s="117"/>
      <c r="EE66" s="119"/>
      <c r="EF66" s="117"/>
      <c r="EG66" s="117"/>
      <c r="EH66" s="117"/>
      <c r="EI66" s="117"/>
      <c r="EJ66" s="117"/>
      <c r="EK66" s="117"/>
      <c r="EL66" s="120"/>
      <c r="EM66" s="97"/>
    </row>
    <row r="67" ht="15.75" customHeight="1">
      <c r="A67" s="6"/>
      <c r="B67" s="25">
        <v>55.0</v>
      </c>
      <c r="C67" s="112" t="s">
        <v>106</v>
      </c>
      <c r="D67" s="31"/>
      <c r="E67" s="31"/>
      <c r="F67" s="31"/>
      <c r="G67" s="32"/>
      <c r="H67" s="113">
        <v>45642.0</v>
      </c>
      <c r="I67" s="32"/>
      <c r="J67" s="113">
        <v>45643.0</v>
      </c>
      <c r="K67" s="32"/>
      <c r="L67" s="114">
        <f t="shared" si="1"/>
        <v>1</v>
      </c>
      <c r="M67" s="32"/>
      <c r="N67" s="115" t="s">
        <v>12</v>
      </c>
      <c r="O67" s="32"/>
      <c r="P67" s="164"/>
      <c r="Q67" s="165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6"/>
      <c r="BG67" s="166"/>
      <c r="BH67" s="166"/>
      <c r="BI67" s="166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7"/>
      <c r="CB67" s="166"/>
      <c r="CC67" s="166"/>
      <c r="CD67" s="166"/>
      <c r="CE67" s="166"/>
      <c r="CF67" s="166"/>
      <c r="CG67" s="166"/>
      <c r="CH67" s="167"/>
      <c r="CI67" s="166"/>
      <c r="CJ67" s="166"/>
      <c r="CK67" s="166"/>
      <c r="CL67" s="166"/>
      <c r="CM67" s="166"/>
      <c r="CN67" s="166"/>
      <c r="CO67" s="167"/>
      <c r="CP67" s="166"/>
      <c r="CQ67" s="166"/>
      <c r="CR67" s="166"/>
      <c r="CS67" s="166"/>
      <c r="CT67" s="166"/>
      <c r="CU67" s="166"/>
      <c r="CV67" s="167"/>
      <c r="CW67" s="166"/>
      <c r="CX67" s="166"/>
      <c r="CY67" s="166"/>
      <c r="CZ67" s="166"/>
      <c r="DA67" s="166"/>
      <c r="DB67" s="166"/>
      <c r="DC67" s="167"/>
      <c r="DD67" s="166"/>
      <c r="DE67" s="166"/>
      <c r="DF67" s="166"/>
      <c r="DG67" s="166"/>
      <c r="DH67" s="166"/>
      <c r="DI67" s="166"/>
      <c r="DJ67" s="167"/>
      <c r="DK67" s="166"/>
      <c r="DL67" s="166"/>
      <c r="DM67" s="166"/>
      <c r="DN67" s="166"/>
      <c r="DO67" s="166"/>
      <c r="DP67" s="166"/>
      <c r="DQ67" s="167"/>
      <c r="DR67" s="166"/>
      <c r="DS67" s="166"/>
      <c r="DT67" s="166"/>
      <c r="DU67" s="166"/>
      <c r="DV67" s="166"/>
      <c r="DW67" s="166"/>
      <c r="DX67" s="167"/>
      <c r="DY67" s="166"/>
      <c r="DZ67" s="166"/>
      <c r="EA67" s="166"/>
      <c r="EB67" s="166"/>
      <c r="EC67" s="166"/>
      <c r="ED67" s="166"/>
      <c r="EE67" s="167"/>
      <c r="EF67" s="166"/>
      <c r="EG67" s="166"/>
      <c r="EH67" s="166"/>
      <c r="EI67" s="166"/>
      <c r="EJ67" s="166"/>
      <c r="EK67" s="166"/>
      <c r="EL67" s="167"/>
      <c r="EM67" s="97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168"/>
    </row>
    <row r="69" ht="15.75" customHeight="1">
      <c r="A69" s="169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2"/>
    </row>
    <row r="70" ht="15.75" customHeight="1"/>
    <row r="71" ht="15.75" customHeight="1"/>
    <row r="72" ht="15.75" customHeight="1"/>
    <row r="73" ht="15.75" customHeight="1"/>
    <row r="74" ht="15.75" customHeight="1">
      <c r="O74" s="170"/>
      <c r="P74" s="170"/>
    </row>
    <row r="75" ht="15.75" customHeight="1">
      <c r="O75" s="170"/>
      <c r="P75" s="170"/>
    </row>
    <row r="76" ht="15.75" customHeight="1">
      <c r="O76" s="170"/>
      <c r="P76" s="170"/>
    </row>
    <row r="77" ht="15.75" customHeight="1">
      <c r="N77" s="170"/>
      <c r="O77" s="170"/>
    </row>
    <row r="78" ht="15.75" customHeight="1">
      <c r="N78" s="170"/>
      <c r="O78" s="170"/>
    </row>
    <row r="79" ht="15.75" customHeight="1">
      <c r="N79" s="170"/>
      <c r="O79" s="170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83">
    <mergeCell ref="X4:AD4"/>
    <mergeCell ref="AE4:AK4"/>
    <mergeCell ref="AL4:AR4"/>
    <mergeCell ref="AS4:AY4"/>
    <mergeCell ref="AZ4:BF4"/>
    <mergeCell ref="BG4:BM4"/>
    <mergeCell ref="BN4:BT4"/>
    <mergeCell ref="BU4:CA4"/>
    <mergeCell ref="CB4:CH4"/>
    <mergeCell ref="CI4:CO4"/>
    <mergeCell ref="CP4:CV4"/>
    <mergeCell ref="CW4:DC4"/>
    <mergeCell ref="DD4:DJ4"/>
    <mergeCell ref="DK4:DQ4"/>
    <mergeCell ref="DR4:DX4"/>
    <mergeCell ref="DY4:EE4"/>
    <mergeCell ref="B3:O4"/>
    <mergeCell ref="C5:G5"/>
    <mergeCell ref="H5:I5"/>
    <mergeCell ref="J5:K5"/>
    <mergeCell ref="L5:M5"/>
    <mergeCell ref="N5:O6"/>
    <mergeCell ref="C6:G6"/>
    <mergeCell ref="H6:I6"/>
    <mergeCell ref="J6:K6"/>
    <mergeCell ref="L6:M6"/>
    <mergeCell ref="C8:G8"/>
    <mergeCell ref="H8:I8"/>
    <mergeCell ref="J8:K8"/>
    <mergeCell ref="L8:M8"/>
    <mergeCell ref="N8:O8"/>
    <mergeCell ref="C9:G9"/>
    <mergeCell ref="H9:I9"/>
    <mergeCell ref="J9:K9"/>
    <mergeCell ref="L9:M9"/>
    <mergeCell ref="N9:O9"/>
    <mergeCell ref="C10:G10"/>
    <mergeCell ref="H10:I10"/>
    <mergeCell ref="J10:K10"/>
    <mergeCell ref="L10:M10"/>
    <mergeCell ref="N10:O10"/>
    <mergeCell ref="C11:G11"/>
    <mergeCell ref="H11:I11"/>
    <mergeCell ref="J11:K11"/>
    <mergeCell ref="L11:M11"/>
    <mergeCell ref="N11:O11"/>
    <mergeCell ref="C12:G12"/>
    <mergeCell ref="H12:I12"/>
    <mergeCell ref="J12:K12"/>
    <mergeCell ref="L12:M12"/>
    <mergeCell ref="N12:O12"/>
    <mergeCell ref="C13:G13"/>
    <mergeCell ref="H13:I13"/>
    <mergeCell ref="J13:K13"/>
    <mergeCell ref="L13:M13"/>
    <mergeCell ref="N13:O13"/>
    <mergeCell ref="C14:G14"/>
    <mergeCell ref="H14:I14"/>
    <mergeCell ref="J14:K14"/>
    <mergeCell ref="L14:M14"/>
    <mergeCell ref="N14:O14"/>
    <mergeCell ref="AI14:AK14"/>
    <mergeCell ref="C15:G15"/>
    <mergeCell ref="H15:I15"/>
    <mergeCell ref="J15:K15"/>
    <mergeCell ref="L15:M15"/>
    <mergeCell ref="N15:O15"/>
    <mergeCell ref="AP15:AR15"/>
    <mergeCell ref="C16:G16"/>
    <mergeCell ref="H16:I16"/>
    <mergeCell ref="J16:K16"/>
    <mergeCell ref="L16:M16"/>
    <mergeCell ref="N16:O16"/>
    <mergeCell ref="AL16:AO16"/>
    <mergeCell ref="C17:G17"/>
    <mergeCell ref="H17:I17"/>
    <mergeCell ref="J17:K17"/>
    <mergeCell ref="L17:M17"/>
    <mergeCell ref="N17:O17"/>
    <mergeCell ref="AP17:AR17"/>
    <mergeCell ref="C18:G18"/>
    <mergeCell ref="H18:I18"/>
    <mergeCell ref="J18:K18"/>
    <mergeCell ref="L18:M18"/>
    <mergeCell ref="N18:O18"/>
    <mergeCell ref="AE18:AN18"/>
    <mergeCell ref="C19:G19"/>
    <mergeCell ref="H19:I19"/>
    <mergeCell ref="J19:K19"/>
    <mergeCell ref="L19:M19"/>
    <mergeCell ref="N19:O19"/>
    <mergeCell ref="C20:G20"/>
    <mergeCell ref="H20:I20"/>
    <mergeCell ref="J20:K20"/>
    <mergeCell ref="L20:M20"/>
    <mergeCell ref="N20:O20"/>
    <mergeCell ref="C21:G21"/>
    <mergeCell ref="H21:I21"/>
    <mergeCell ref="J21:K21"/>
    <mergeCell ref="L21:M21"/>
    <mergeCell ref="N21:O21"/>
    <mergeCell ref="AW21:AX21"/>
    <mergeCell ref="C22:G22"/>
    <mergeCell ref="H22:I22"/>
    <mergeCell ref="J22:K22"/>
    <mergeCell ref="L22:M22"/>
    <mergeCell ref="AE6:AY6"/>
    <mergeCell ref="C7:G7"/>
    <mergeCell ref="H7:I7"/>
    <mergeCell ref="J7:K7"/>
    <mergeCell ref="L7:M7"/>
    <mergeCell ref="N7:O7"/>
    <mergeCell ref="AS7:AT7"/>
    <mergeCell ref="C23:G23"/>
    <mergeCell ref="H23:I23"/>
    <mergeCell ref="J23:K23"/>
    <mergeCell ref="L23:M23"/>
    <mergeCell ref="N23:O23"/>
    <mergeCell ref="AZ23:BT23"/>
    <mergeCell ref="C24:G24"/>
    <mergeCell ref="H24:I24"/>
    <mergeCell ref="J24:K24"/>
    <mergeCell ref="L24:M24"/>
    <mergeCell ref="N24:O24"/>
    <mergeCell ref="AZ24:BC24"/>
    <mergeCell ref="C25:G25"/>
    <mergeCell ref="H25:I25"/>
    <mergeCell ref="J25:K25"/>
    <mergeCell ref="L25:M25"/>
    <mergeCell ref="N25:O25"/>
    <mergeCell ref="AZ25:BC25"/>
    <mergeCell ref="C26:G26"/>
    <mergeCell ref="H26:I26"/>
    <mergeCell ref="J26:K26"/>
    <mergeCell ref="L26:M26"/>
    <mergeCell ref="N26:O26"/>
    <mergeCell ref="BD26:BK26"/>
    <mergeCell ref="C27:G27"/>
    <mergeCell ref="H27:I27"/>
    <mergeCell ref="J27:K27"/>
    <mergeCell ref="L27:M27"/>
    <mergeCell ref="N27:O27"/>
    <mergeCell ref="BL27:BM27"/>
    <mergeCell ref="C28:G28"/>
    <mergeCell ref="H28:I28"/>
    <mergeCell ref="J28:K28"/>
    <mergeCell ref="L28:M28"/>
    <mergeCell ref="N28:O28"/>
    <mergeCell ref="BD28:BK28"/>
    <mergeCell ref="C29:G29"/>
    <mergeCell ref="H29:I29"/>
    <mergeCell ref="J29:K29"/>
    <mergeCell ref="L29:M29"/>
    <mergeCell ref="N29:O29"/>
    <mergeCell ref="BJ29:BK29"/>
    <mergeCell ref="C30:G30"/>
    <mergeCell ref="H30:I30"/>
    <mergeCell ref="J30:K30"/>
    <mergeCell ref="L30:M30"/>
    <mergeCell ref="N30:O30"/>
    <mergeCell ref="BN30:BQ30"/>
    <mergeCell ref="C31:G31"/>
    <mergeCell ref="H31:I31"/>
    <mergeCell ref="J31:K31"/>
    <mergeCell ref="L31:M31"/>
    <mergeCell ref="N31:O31"/>
    <mergeCell ref="BR31:BS31"/>
    <mergeCell ref="N22:O22"/>
    <mergeCell ref="AZ22:DQ22"/>
    <mergeCell ref="C32:G32"/>
    <mergeCell ref="H32:I32"/>
    <mergeCell ref="J32:K32"/>
    <mergeCell ref="L32:M32"/>
    <mergeCell ref="N32:O32"/>
    <mergeCell ref="BR32:BS32"/>
    <mergeCell ref="C33:G33"/>
    <mergeCell ref="H33:I33"/>
    <mergeCell ref="J33:K33"/>
    <mergeCell ref="L33:M33"/>
    <mergeCell ref="N33:O33"/>
    <mergeCell ref="C34:G34"/>
    <mergeCell ref="H34:I34"/>
    <mergeCell ref="J34:K34"/>
    <mergeCell ref="L34:M34"/>
    <mergeCell ref="N34:O34"/>
    <mergeCell ref="C36:G36"/>
    <mergeCell ref="H36:I36"/>
    <mergeCell ref="J36:K36"/>
    <mergeCell ref="L36:M36"/>
    <mergeCell ref="N36:O36"/>
    <mergeCell ref="BZ36:CA36"/>
    <mergeCell ref="C37:G37"/>
    <mergeCell ref="H37:I37"/>
    <mergeCell ref="J37:K37"/>
    <mergeCell ref="L37:M37"/>
    <mergeCell ref="N37:O37"/>
    <mergeCell ref="BZ37:CA37"/>
    <mergeCell ref="C38:G38"/>
    <mergeCell ref="H38:I38"/>
    <mergeCell ref="J38:K38"/>
    <mergeCell ref="L38:M38"/>
    <mergeCell ref="N38:O38"/>
    <mergeCell ref="CB38:CD38"/>
    <mergeCell ref="C39:G39"/>
    <mergeCell ref="H39:I39"/>
    <mergeCell ref="J39:K39"/>
    <mergeCell ref="L39:M39"/>
    <mergeCell ref="N39:O39"/>
    <mergeCell ref="CG39:CH39"/>
    <mergeCell ref="C40:G40"/>
    <mergeCell ref="H40:I40"/>
    <mergeCell ref="J40:K40"/>
    <mergeCell ref="L40:M40"/>
    <mergeCell ref="N40:O40"/>
    <mergeCell ref="CE40:CF40"/>
    <mergeCell ref="C41:G41"/>
    <mergeCell ref="H41:I41"/>
    <mergeCell ref="J41:K41"/>
    <mergeCell ref="L41:M41"/>
    <mergeCell ref="N41:O41"/>
    <mergeCell ref="C42:G42"/>
    <mergeCell ref="H42:I42"/>
    <mergeCell ref="J42:K42"/>
    <mergeCell ref="L42:M42"/>
    <mergeCell ref="N42:O42"/>
    <mergeCell ref="C43:G43"/>
    <mergeCell ref="H43:I43"/>
    <mergeCell ref="J43:K43"/>
    <mergeCell ref="L43:M43"/>
    <mergeCell ref="N43:O43"/>
    <mergeCell ref="C44:G44"/>
    <mergeCell ref="N53:O53"/>
    <mergeCell ref="CZ53:DD53"/>
    <mergeCell ref="C54:G54"/>
    <mergeCell ref="H54:I54"/>
    <mergeCell ref="J54:K54"/>
    <mergeCell ref="L54:M54"/>
    <mergeCell ref="N54:O54"/>
    <mergeCell ref="CZ54:DD54"/>
    <mergeCell ref="J55:K55"/>
    <mergeCell ref="L55:M55"/>
    <mergeCell ref="C55:G55"/>
    <mergeCell ref="H55:I55"/>
    <mergeCell ref="DR61:EL61"/>
    <mergeCell ref="C62:G62"/>
    <mergeCell ref="H62:I62"/>
    <mergeCell ref="J62:K62"/>
    <mergeCell ref="L62:M62"/>
    <mergeCell ref="N62:O62"/>
    <mergeCell ref="DR62:EL62"/>
    <mergeCell ref="DI59:DP59"/>
    <mergeCell ref="DS64:EE64"/>
    <mergeCell ref="EF65:EK65"/>
    <mergeCell ref="A1:EM2"/>
    <mergeCell ref="A3:A67"/>
    <mergeCell ref="P3:P67"/>
    <mergeCell ref="Q3:EL3"/>
    <mergeCell ref="EM3:EM67"/>
    <mergeCell ref="Q4:W4"/>
    <mergeCell ref="EF4:EL4"/>
    <mergeCell ref="N65:O65"/>
    <mergeCell ref="C66:G66"/>
    <mergeCell ref="H66:I66"/>
    <mergeCell ref="J66:K66"/>
    <mergeCell ref="L66:M66"/>
    <mergeCell ref="N66:O66"/>
    <mergeCell ref="C67:G67"/>
    <mergeCell ref="H67:I67"/>
    <mergeCell ref="J67:K67"/>
    <mergeCell ref="L67:M67"/>
    <mergeCell ref="N67:O67"/>
    <mergeCell ref="A68:EM69"/>
    <mergeCell ref="H64:I64"/>
    <mergeCell ref="DE55:DF55"/>
    <mergeCell ref="DE56:DF56"/>
    <mergeCell ref="DE57:DF57"/>
    <mergeCell ref="DG58:DH58"/>
    <mergeCell ref="H44:I44"/>
    <mergeCell ref="J44:K44"/>
    <mergeCell ref="L44:M44"/>
    <mergeCell ref="N44:O44"/>
    <mergeCell ref="CK44:CL44"/>
    <mergeCell ref="C45:G45"/>
    <mergeCell ref="H45:I45"/>
    <mergeCell ref="J45:K45"/>
    <mergeCell ref="L45:M45"/>
    <mergeCell ref="N45:O45"/>
    <mergeCell ref="CI45:CL45"/>
    <mergeCell ref="C46:G46"/>
    <mergeCell ref="H46:I46"/>
    <mergeCell ref="J46:K46"/>
    <mergeCell ref="L46:M46"/>
    <mergeCell ref="N46:O46"/>
    <mergeCell ref="CI46:CJ46"/>
    <mergeCell ref="C47:G47"/>
    <mergeCell ref="H47:I47"/>
    <mergeCell ref="BU34:CM34"/>
    <mergeCell ref="C35:G35"/>
    <mergeCell ref="H35:I35"/>
    <mergeCell ref="J35:K35"/>
    <mergeCell ref="L35:M35"/>
    <mergeCell ref="N35:O35"/>
    <mergeCell ref="BU35:BY35"/>
    <mergeCell ref="J47:K47"/>
    <mergeCell ref="L47:M47"/>
    <mergeCell ref="N47:O47"/>
    <mergeCell ref="C48:G48"/>
    <mergeCell ref="H48:I48"/>
    <mergeCell ref="J48:K48"/>
    <mergeCell ref="L48:M48"/>
    <mergeCell ref="N48:O48"/>
    <mergeCell ref="C50:G50"/>
    <mergeCell ref="H50:I50"/>
    <mergeCell ref="J50:K50"/>
    <mergeCell ref="L50:M50"/>
    <mergeCell ref="N50:O50"/>
    <mergeCell ref="CO50:CR50"/>
    <mergeCell ref="C51:G51"/>
    <mergeCell ref="H51:I51"/>
    <mergeCell ref="J51:K51"/>
    <mergeCell ref="L51:M51"/>
    <mergeCell ref="N51:O51"/>
    <mergeCell ref="CO51:CR51"/>
    <mergeCell ref="C52:G52"/>
    <mergeCell ref="H52:I52"/>
    <mergeCell ref="J52:K52"/>
    <mergeCell ref="L52:M52"/>
    <mergeCell ref="N52:O52"/>
    <mergeCell ref="CS52:CY52"/>
    <mergeCell ref="C53:G53"/>
    <mergeCell ref="H53:I53"/>
    <mergeCell ref="J53:K53"/>
    <mergeCell ref="L53:M53"/>
    <mergeCell ref="C56:G56"/>
    <mergeCell ref="H56:I56"/>
    <mergeCell ref="J56:K56"/>
    <mergeCell ref="L56:M56"/>
    <mergeCell ref="J57:K57"/>
    <mergeCell ref="L57:M57"/>
    <mergeCell ref="C58:G58"/>
    <mergeCell ref="H58:I58"/>
    <mergeCell ref="H57:I57"/>
    <mergeCell ref="C57:G57"/>
    <mergeCell ref="N56:O56"/>
    <mergeCell ref="N57:O57"/>
    <mergeCell ref="J58:K58"/>
    <mergeCell ref="L58:M58"/>
    <mergeCell ref="C59:G59"/>
    <mergeCell ref="H59:I59"/>
    <mergeCell ref="J59:K59"/>
    <mergeCell ref="L59:M59"/>
    <mergeCell ref="C60:G60"/>
    <mergeCell ref="H60:I60"/>
    <mergeCell ref="J60:K60"/>
    <mergeCell ref="L60:M60"/>
    <mergeCell ref="N58:O58"/>
    <mergeCell ref="N59:O59"/>
    <mergeCell ref="CN48:DQ48"/>
    <mergeCell ref="C49:G49"/>
    <mergeCell ref="H49:I49"/>
    <mergeCell ref="J49:K49"/>
    <mergeCell ref="L49:M49"/>
    <mergeCell ref="N49:O49"/>
    <mergeCell ref="N60:O60"/>
    <mergeCell ref="C61:G61"/>
    <mergeCell ref="H61:I61"/>
    <mergeCell ref="J61:K61"/>
    <mergeCell ref="L61:M61"/>
    <mergeCell ref="N61:O61"/>
    <mergeCell ref="C63:G63"/>
    <mergeCell ref="H63:I63"/>
    <mergeCell ref="J63:K63"/>
    <mergeCell ref="L63:M63"/>
    <mergeCell ref="N63:O63"/>
    <mergeCell ref="C64:G64"/>
    <mergeCell ref="J64:K64"/>
    <mergeCell ref="L64:M64"/>
    <mergeCell ref="N64:O64"/>
    <mergeCell ref="C65:G65"/>
    <mergeCell ref="H65:I65"/>
    <mergeCell ref="J65:K65"/>
    <mergeCell ref="L65:M65"/>
    <mergeCell ref="N55:O5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71" t="s">
        <v>120</v>
      </c>
      <c r="K2" s="171" t="s">
        <v>121</v>
      </c>
      <c r="T2" s="171" t="s">
        <v>122</v>
      </c>
      <c r="AB2" s="171"/>
    </row>
    <row r="3">
      <c r="AB3" s="171"/>
    </row>
    <row r="31">
      <c r="B31" s="171" t="s">
        <v>123</v>
      </c>
      <c r="K31" s="171" t="s">
        <v>124</v>
      </c>
    </row>
    <row r="60">
      <c r="B60" s="171" t="s">
        <v>125</v>
      </c>
      <c r="K60" s="171" t="s">
        <v>126</v>
      </c>
    </row>
  </sheetData>
  <mergeCells count="7">
    <mergeCell ref="B2:I3"/>
    <mergeCell ref="K2:R3"/>
    <mergeCell ref="T2:AA3"/>
    <mergeCell ref="B31:I32"/>
    <mergeCell ref="K31:R32"/>
    <mergeCell ref="B60:I61"/>
    <mergeCell ref="K60:R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18"/>
      <c r="C3" s="19"/>
      <c r="D3" s="19"/>
      <c r="E3" s="19"/>
      <c r="F3" s="19"/>
      <c r="G3" s="20"/>
    </row>
    <row r="4">
      <c r="B4" s="172"/>
      <c r="G4" s="5"/>
    </row>
    <row r="5">
      <c r="B5" s="28"/>
      <c r="C5" s="7"/>
      <c r="D5" s="7"/>
      <c r="E5" s="7"/>
      <c r="F5" s="7"/>
      <c r="G5" s="8"/>
    </row>
    <row r="6" ht="19.5" customHeight="1">
      <c r="B6" s="173"/>
      <c r="C6" s="174" t="s">
        <v>127</v>
      </c>
      <c r="D6" s="32"/>
      <c r="E6" s="174" t="s">
        <v>128</v>
      </c>
      <c r="F6" s="32"/>
      <c r="G6" s="175"/>
    </row>
    <row r="7" ht="19.5" customHeight="1">
      <c r="B7" s="176"/>
      <c r="C7" s="177">
        <v>1.0</v>
      </c>
      <c r="D7" s="32"/>
      <c r="E7" s="178" t="s">
        <v>129</v>
      </c>
      <c r="F7" s="32"/>
      <c r="G7" s="179"/>
    </row>
    <row r="8" ht="19.5" customHeight="1">
      <c r="B8" s="176"/>
      <c r="C8" s="177">
        <v>2.0</v>
      </c>
      <c r="D8" s="32"/>
      <c r="E8" s="178" t="s">
        <v>130</v>
      </c>
      <c r="F8" s="32"/>
      <c r="G8" s="179"/>
    </row>
    <row r="9" ht="19.5" customHeight="1">
      <c r="B9" s="176"/>
      <c r="C9" s="180">
        <v>3.0</v>
      </c>
      <c r="D9" s="32"/>
      <c r="E9" s="178" t="s">
        <v>131</v>
      </c>
      <c r="F9" s="32"/>
      <c r="G9" s="179"/>
      <c r="I9" s="181"/>
      <c r="J9" s="182"/>
    </row>
    <row r="10" ht="19.5" customHeight="1">
      <c r="B10" s="176"/>
      <c r="C10" s="180">
        <v>4.0</v>
      </c>
      <c r="D10" s="32"/>
      <c r="E10" s="178" t="s">
        <v>132</v>
      </c>
      <c r="F10" s="32"/>
      <c r="G10" s="179"/>
      <c r="J10" s="182"/>
    </row>
    <row r="11" ht="19.5" customHeight="1">
      <c r="B11" s="176"/>
      <c r="C11" s="180">
        <v>5.0</v>
      </c>
      <c r="D11" s="32"/>
      <c r="E11" s="178" t="s">
        <v>133</v>
      </c>
      <c r="F11" s="32"/>
      <c r="G11" s="179"/>
    </row>
    <row r="12" ht="19.5" customHeight="1">
      <c r="B12" s="176"/>
      <c r="C12" s="180">
        <v>6.0</v>
      </c>
      <c r="D12" s="32"/>
      <c r="E12" s="178" t="s">
        <v>134</v>
      </c>
      <c r="F12" s="32"/>
      <c r="G12" s="179"/>
    </row>
    <row r="13" ht="19.5" customHeight="1">
      <c r="B13" s="176"/>
      <c r="C13" s="180">
        <v>7.0</v>
      </c>
      <c r="D13" s="32"/>
      <c r="E13" s="178" t="s">
        <v>135</v>
      </c>
      <c r="F13" s="32"/>
      <c r="G13" s="179"/>
    </row>
    <row r="14" ht="19.5" customHeight="1">
      <c r="B14" s="176"/>
      <c r="C14" s="180">
        <v>8.0</v>
      </c>
      <c r="D14" s="32"/>
      <c r="E14" s="178" t="s">
        <v>136</v>
      </c>
      <c r="F14" s="32"/>
      <c r="G14" s="179"/>
    </row>
    <row r="15" ht="19.5" customHeight="1">
      <c r="B15" s="176"/>
      <c r="C15" s="180">
        <v>9.0</v>
      </c>
      <c r="D15" s="32"/>
      <c r="E15" s="178" t="s">
        <v>137</v>
      </c>
      <c r="F15" s="32"/>
      <c r="G15" s="179"/>
    </row>
    <row r="16" ht="19.5" customHeight="1">
      <c r="B16" s="176"/>
      <c r="C16" s="180">
        <v>10.0</v>
      </c>
      <c r="D16" s="32"/>
      <c r="E16" s="178" t="s">
        <v>138</v>
      </c>
      <c r="F16" s="32"/>
      <c r="G16" s="179"/>
    </row>
    <row r="17" ht="19.5" customHeight="1">
      <c r="B17" s="176"/>
      <c r="C17" s="180">
        <v>11.0</v>
      </c>
      <c r="D17" s="32"/>
      <c r="E17" s="178" t="s">
        <v>139</v>
      </c>
      <c r="F17" s="32"/>
      <c r="G17" s="179"/>
    </row>
    <row r="18" ht="19.5" customHeight="1">
      <c r="B18" s="176"/>
      <c r="C18" s="180">
        <v>12.0</v>
      </c>
      <c r="D18" s="32"/>
      <c r="E18" s="178" t="s">
        <v>140</v>
      </c>
      <c r="F18" s="32"/>
      <c r="G18" s="179"/>
    </row>
    <row r="19" ht="19.5" customHeight="1">
      <c r="B19" s="176"/>
      <c r="C19" s="180">
        <v>13.0</v>
      </c>
      <c r="D19" s="32"/>
      <c r="E19" s="178" t="s">
        <v>141</v>
      </c>
      <c r="F19" s="32"/>
      <c r="G19" s="179"/>
    </row>
    <row r="20" ht="19.5" customHeight="1">
      <c r="B20" s="176"/>
      <c r="C20" s="180">
        <v>14.0</v>
      </c>
      <c r="D20" s="32"/>
      <c r="E20" s="178" t="s">
        <v>142</v>
      </c>
      <c r="F20" s="32"/>
      <c r="G20" s="179"/>
    </row>
    <row r="21" ht="19.5" customHeight="1">
      <c r="B21" s="176"/>
      <c r="C21" s="180">
        <v>15.0</v>
      </c>
      <c r="D21" s="32"/>
      <c r="E21" s="178" t="s">
        <v>143</v>
      </c>
      <c r="F21" s="32"/>
      <c r="G21" s="179"/>
    </row>
    <row r="22" ht="19.5" customHeight="1">
      <c r="B22" s="176"/>
      <c r="C22" s="180">
        <v>16.0</v>
      </c>
      <c r="D22" s="32"/>
      <c r="E22" s="178" t="s">
        <v>144</v>
      </c>
      <c r="F22" s="32"/>
      <c r="G22" s="179"/>
    </row>
    <row r="23" ht="19.5" customHeight="1">
      <c r="B23" s="176"/>
      <c r="C23" s="180">
        <v>17.0</v>
      </c>
      <c r="D23" s="32"/>
      <c r="E23" s="178" t="s">
        <v>145</v>
      </c>
      <c r="F23" s="32"/>
      <c r="G23" s="179"/>
    </row>
    <row r="24" ht="19.5" customHeight="1">
      <c r="B24" s="183"/>
      <c r="C24" s="180">
        <v>18.0</v>
      </c>
      <c r="D24" s="32"/>
      <c r="E24" s="178" t="s">
        <v>146</v>
      </c>
      <c r="F24" s="32"/>
      <c r="G24" s="184"/>
    </row>
    <row r="25" ht="15.75" customHeight="1">
      <c r="B25" s="43"/>
      <c r="C25" s="2"/>
      <c r="D25" s="2"/>
      <c r="E25" s="2"/>
      <c r="F25" s="2"/>
      <c r="G25" s="3"/>
    </row>
    <row r="26" ht="15.75" customHeight="1">
      <c r="B26" s="172"/>
      <c r="G26" s="5"/>
    </row>
    <row r="27" ht="15.75" customHeight="1">
      <c r="B27" s="44"/>
      <c r="C27" s="45"/>
      <c r="D27" s="45"/>
      <c r="E27" s="45"/>
      <c r="F27" s="45"/>
      <c r="G27" s="4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22:D22"/>
    <mergeCell ref="E22:F22"/>
    <mergeCell ref="C23:D23"/>
    <mergeCell ref="E23:F23"/>
    <mergeCell ref="C24:D24"/>
    <mergeCell ref="E24:F24"/>
    <mergeCell ref="B3:G5"/>
    <mergeCell ref="B6:B24"/>
    <mergeCell ref="C6:D6"/>
    <mergeCell ref="E6:F6"/>
    <mergeCell ref="G6:G24"/>
    <mergeCell ref="C7:D7"/>
    <mergeCell ref="E7:F7"/>
    <mergeCell ref="B25:G27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rodrigo cancino</dc:creator>
</cp:coreProperties>
</file>