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preadsheets\"/>
    </mc:Choice>
  </mc:AlternateContent>
  <bookViews>
    <workbookView xWindow="0" yWindow="0" windowWidth="24000" windowHeight="9675"/>
  </bookViews>
  <sheets>
    <sheet name="Device 1" sheetId="1" r:id="rId1"/>
    <sheet name="Device 2" sheetId="2" r:id="rId2"/>
    <sheet name="Char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F11" i="2"/>
  <c r="F12" i="2"/>
  <c r="F13" i="2"/>
  <c r="F14" i="2"/>
  <c r="F15" i="2"/>
  <c r="F16" i="2"/>
  <c r="F9" i="2"/>
  <c r="I18" i="2"/>
  <c r="J18" i="2"/>
  <c r="J17" i="2"/>
  <c r="I17" i="2"/>
  <c r="J11" i="2"/>
  <c r="J13" i="2"/>
  <c r="J9" i="2"/>
  <c r="J16" i="2"/>
  <c r="J14" i="2"/>
  <c r="J15" i="2"/>
  <c r="J10" i="2"/>
  <c r="J12" i="2"/>
  <c r="I11" i="2" l="1"/>
  <c r="I13" i="2"/>
  <c r="I9" i="2"/>
  <c r="I16" i="2"/>
  <c r="I14" i="2"/>
  <c r="I15" i="2"/>
  <c r="I10" i="2"/>
  <c r="I12" i="2"/>
  <c r="G11" i="1"/>
  <c r="G11" i="2"/>
  <c r="H11" i="2" s="1"/>
  <c r="K11" i="2" s="1"/>
  <c r="G13" i="2"/>
  <c r="H13" i="2" s="1"/>
  <c r="K13" i="2" s="1"/>
  <c r="G9" i="2"/>
  <c r="H9" i="2" s="1"/>
  <c r="G16" i="2"/>
  <c r="H16" i="2" s="1"/>
  <c r="K16" i="2" s="1"/>
  <c r="G14" i="2"/>
  <c r="H14" i="2" s="1"/>
  <c r="K14" i="2" s="1"/>
  <c r="G15" i="2"/>
  <c r="H15" i="2" s="1"/>
  <c r="K15" i="2" s="1"/>
  <c r="G10" i="2"/>
  <c r="H10" i="2" s="1"/>
  <c r="K10" i="2" s="1"/>
  <c r="G12" i="2"/>
  <c r="H12" i="2" s="1"/>
  <c r="K12" i="2" s="1"/>
  <c r="K9" i="2" l="1"/>
  <c r="H18" i="2"/>
  <c r="H17" i="2"/>
  <c r="J5" i="2"/>
  <c r="F16" i="1"/>
  <c r="G16" i="1"/>
  <c r="F12" i="1"/>
  <c r="G12" i="1" s="1"/>
  <c r="F10" i="1"/>
  <c r="G10" i="1" s="1"/>
  <c r="F13" i="1"/>
  <c r="G13" i="1" s="1"/>
  <c r="F11" i="1"/>
  <c r="F17" i="1"/>
  <c r="G17" i="1" s="1"/>
  <c r="F14" i="1"/>
  <c r="G14" i="1" s="1"/>
  <c r="F15" i="1"/>
  <c r="G15" i="1" s="1"/>
  <c r="K17" i="2" l="1"/>
  <c r="K18" i="2"/>
  <c r="G19" i="1"/>
  <c r="G18" i="1"/>
  <c r="G6" i="1" l="1"/>
</calcChain>
</file>

<file path=xl/sharedStrings.xml><?xml version="1.0" encoding="utf-8"?>
<sst xmlns="http://schemas.openxmlformats.org/spreadsheetml/2006/main" count="67" uniqueCount="36">
  <si>
    <t>Start</t>
  </si>
  <si>
    <t>End</t>
  </si>
  <si>
    <t>Amount</t>
  </si>
  <si>
    <t>Hourly</t>
  </si>
  <si>
    <t>Basic</t>
  </si>
  <si>
    <t>Date</t>
  </si>
  <si>
    <t>Name</t>
  </si>
  <si>
    <t>Sold</t>
  </si>
  <si>
    <t>Hours</t>
  </si>
  <si>
    <t>Rate</t>
  </si>
  <si>
    <t>PAY</t>
  </si>
  <si>
    <t>Sharon Dunne</t>
  </si>
  <si>
    <t>Peter Philips</t>
  </si>
  <si>
    <t>Jason Tuck</t>
  </si>
  <si>
    <t>Alan Trent</t>
  </si>
  <si>
    <t>Sam Smith</t>
  </si>
  <si>
    <t>Jackie Brent</t>
  </si>
  <si>
    <t>Alison Redmond</t>
  </si>
  <si>
    <t>Sonya Clearly</t>
  </si>
  <si>
    <t>Total</t>
  </si>
  <si>
    <t>Average</t>
  </si>
  <si>
    <t>Date:</t>
  </si>
  <si>
    <t>Hardware Devices</t>
  </si>
  <si>
    <t>Name:</t>
  </si>
  <si>
    <t>Joseph Tierney</t>
  </si>
  <si>
    <t>Code</t>
  </si>
  <si>
    <t>Table</t>
  </si>
  <si>
    <t>A</t>
  </si>
  <si>
    <t>B</t>
  </si>
  <si>
    <t>C</t>
  </si>
  <si>
    <t>Sabrina Cullen</t>
  </si>
  <si>
    <t>Day's</t>
  </si>
  <si>
    <t>Bonus</t>
  </si>
  <si>
    <t>Special</t>
  </si>
  <si>
    <t>Payment</t>
  </si>
  <si>
    <t>Wages and Bonuses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</si>
</sst>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Promoters Pay</a:t>
            </a:r>
            <a:r>
              <a:rPr lang="en-GB" sz="1400" b="0" i="0" u="none" strike="noStrike" baseline="0">
                <a:effectLst/>
              </a:rPr>
              <a:t> </a:t>
            </a:r>
            <a:r>
              <a:rPr lang="en-GB" sz="1400" b="1" i="0" u="none" strike="noStrike" baseline="0">
                <a:effectLst/>
              </a:rPr>
              <a:t>and Bonuses</a:t>
            </a:r>
            <a:endParaRPr lang="en-I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'Device 2'!$C$9:$C$16</c:f>
              <c:strCache>
                <c:ptCount val="8"/>
                <c:pt idx="0">
                  <c:v>Alan Trent</c:v>
                </c:pt>
                <c:pt idx="1">
                  <c:v>Alison Redmond</c:v>
                </c:pt>
                <c:pt idx="2">
                  <c:v>Jackie Brent</c:v>
                </c:pt>
                <c:pt idx="3">
                  <c:v>Jason Tuck</c:v>
                </c:pt>
                <c:pt idx="4">
                  <c:v>Peter Philips</c:v>
                </c:pt>
                <c:pt idx="5">
                  <c:v>Sabrina Cullen</c:v>
                </c:pt>
                <c:pt idx="6">
                  <c:v>Sharon Dunne</c:v>
                </c:pt>
                <c:pt idx="7">
                  <c:v>Sonya Clearly</c:v>
                </c:pt>
              </c:strCache>
            </c:strRef>
          </c:cat>
          <c:val>
            <c:numRef>
              <c:f>'Device 2'!$K$9:$K$16</c:f>
              <c:numCache>
                <c:formatCode>"€"#,##0.00</c:formatCode>
                <c:ptCount val="8"/>
                <c:pt idx="0">
                  <c:v>274</c:v>
                </c:pt>
                <c:pt idx="1">
                  <c:v>1031</c:v>
                </c:pt>
                <c:pt idx="2">
                  <c:v>105</c:v>
                </c:pt>
                <c:pt idx="3">
                  <c:v>105</c:v>
                </c:pt>
                <c:pt idx="4">
                  <c:v>288</c:v>
                </c:pt>
                <c:pt idx="5">
                  <c:v>312</c:v>
                </c:pt>
                <c:pt idx="6">
                  <c:v>675</c:v>
                </c:pt>
                <c:pt idx="7">
                  <c:v>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241488"/>
        <c:axId val="227243168"/>
      </c:barChart>
      <c:catAx>
        <c:axId val="22724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Promoter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43168"/>
        <c:crosses val="autoZero"/>
        <c:auto val="1"/>
        <c:lblAlgn val="ctr"/>
        <c:lblOffset val="100"/>
        <c:noMultiLvlLbl val="0"/>
      </c:catAx>
      <c:valAx>
        <c:axId val="2272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Total</a:t>
                </a:r>
                <a:r>
                  <a:rPr lang="en-IE" baseline="0"/>
                  <a:t> Payment</a:t>
                </a:r>
                <a:endParaRPr lang="en-I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€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4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Promoters Pay</a:t>
            </a:r>
            <a:r>
              <a:rPr lang="en-GB" sz="1400" b="0" i="0" u="none" strike="noStrike" baseline="0">
                <a:effectLst/>
              </a:rPr>
              <a:t> </a:t>
            </a:r>
            <a:r>
              <a:rPr lang="en-GB" sz="1400" b="1" i="0" u="none" strike="noStrike" baseline="0">
                <a:effectLst/>
              </a:rPr>
              <a:t>and Bonuses</a:t>
            </a:r>
            <a:endParaRPr lang="en-I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'Device 2'!$C$9:$C$16</c:f>
              <c:strCache>
                <c:ptCount val="8"/>
                <c:pt idx="0">
                  <c:v>Alan Trent</c:v>
                </c:pt>
                <c:pt idx="1">
                  <c:v>Alison Redmond</c:v>
                </c:pt>
                <c:pt idx="2">
                  <c:v>Jackie Brent</c:v>
                </c:pt>
                <c:pt idx="3">
                  <c:v>Jason Tuck</c:v>
                </c:pt>
                <c:pt idx="4">
                  <c:v>Peter Philips</c:v>
                </c:pt>
                <c:pt idx="5">
                  <c:v>Sabrina Cullen</c:v>
                </c:pt>
                <c:pt idx="6">
                  <c:v>Sharon Dunne</c:v>
                </c:pt>
                <c:pt idx="7">
                  <c:v>Sonya Clearly</c:v>
                </c:pt>
              </c:strCache>
            </c:strRef>
          </c:cat>
          <c:val>
            <c:numRef>
              <c:f>'Device 2'!$K$9:$K$16</c:f>
              <c:numCache>
                <c:formatCode>"€"#,##0.00</c:formatCode>
                <c:ptCount val="8"/>
                <c:pt idx="0">
                  <c:v>274</c:v>
                </c:pt>
                <c:pt idx="1">
                  <c:v>1031</c:v>
                </c:pt>
                <c:pt idx="2">
                  <c:v>105</c:v>
                </c:pt>
                <c:pt idx="3">
                  <c:v>105</c:v>
                </c:pt>
                <c:pt idx="4">
                  <c:v>288</c:v>
                </c:pt>
                <c:pt idx="5">
                  <c:v>312</c:v>
                </c:pt>
                <c:pt idx="6">
                  <c:v>675</c:v>
                </c:pt>
                <c:pt idx="7">
                  <c:v>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885696"/>
        <c:axId val="232887936"/>
      </c:barChart>
      <c:catAx>
        <c:axId val="23288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Promoter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887936"/>
        <c:crosses val="autoZero"/>
        <c:auto val="1"/>
        <c:lblAlgn val="ctr"/>
        <c:lblOffset val="100"/>
        <c:noMultiLvlLbl val="0"/>
      </c:catAx>
      <c:valAx>
        <c:axId val="23288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Total</a:t>
                </a:r>
                <a:r>
                  <a:rPr lang="en-IE" baseline="0"/>
                  <a:t> Payment</a:t>
                </a:r>
                <a:endParaRPr lang="en-I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€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88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366711</xdr:colOff>
      <xdr:row>1</xdr:row>
      <xdr:rowOff>52386</xdr:rowOff>
    </xdr:from>
    <xdr:to>
      <xdr:col>22</xdr:col>
      <xdr:colOff>142875</xdr:colOff>
      <xdr:row>25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66674</xdr:colOff>
      <xdr:row>0</xdr:row>
      <xdr:rowOff>123825</xdr:rowOff>
    </xdr:from>
    <xdr:to>
      <xdr:col>18</xdr:col>
      <xdr:colOff>85725</xdr:colOff>
      <xdr:row>28</xdr:row>
      <xdr:rowOff>180975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abSelected="1" workbookViewId="0">
      <selection activeCell="A3" sqref="A3:W3"/>
    </sheetView>
  </sheetViews>
  <sheetFormatPr defaultRowHeight="15" x14ac:dyDescent="0.25"/>
  <cols>
    <col min="1" max="2" width="10.7109375" bestFit="1" customWidth="1"/>
    <col min="3" max="3" width="15.7109375" bestFit="1" customWidth="1"/>
    <col min="7" max="7" width="14.42578125" bestFit="1" customWidth="1"/>
  </cols>
  <sheetData>
    <row r="1" spans="1:23" x14ac:dyDescent="0.25">
      <c r="A1" s="3" t="s">
        <v>22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3" spans="1:23" x14ac:dyDescent="0.25">
      <c r="A3" s="3" t="s">
        <v>35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5" spans="1:23" x14ac:dyDescent="0.25">
      <c r="F5" t="s">
        <v>23</v>
      </c>
      <c r="G5" t="s">
        <v>24</v>
      </c>
    </row>
    <row r="6" spans="1:23" x14ac:dyDescent="0.25">
      <c r="F6" t="s">
        <v>21</v>
      </c>
      <c r="G6" s="1">
        <f ca="1">TODAY()</f>
        <v>41928</v>
      </c>
    </row>
    <row r="8" spans="1:23" x14ac:dyDescent="0.25">
      <c r="A8" t="s">
        <v>0</v>
      </c>
      <c r="B8" t="s">
        <v>1</v>
      </c>
      <c r="D8" t="s">
        <v>2</v>
      </c>
      <c r="F8" t="s">
        <v>3</v>
      </c>
      <c r="G8" t="s">
        <v>4</v>
      </c>
    </row>
    <row r="9" spans="1:23" x14ac:dyDescent="0.25">
      <c r="A9" t="s">
        <v>5</v>
      </c>
      <c r="B9" t="s">
        <v>5</v>
      </c>
      <c r="C9" t="s">
        <v>6</v>
      </c>
      <c r="D9" t="s">
        <v>7</v>
      </c>
      <c r="E9" t="s">
        <v>8</v>
      </c>
      <c r="F9" t="s">
        <v>9</v>
      </c>
      <c r="G9" t="s">
        <v>10</v>
      </c>
    </row>
    <row r="10" spans="1:23" x14ac:dyDescent="0.25">
      <c r="A10" s="1">
        <v>41194</v>
      </c>
      <c r="B10" s="1">
        <v>41194</v>
      </c>
      <c r="C10" t="s">
        <v>13</v>
      </c>
      <c r="D10">
        <v>2</v>
      </c>
      <c r="E10">
        <v>7</v>
      </c>
      <c r="F10" s="2">
        <f t="shared" ref="F10:F17" si="0">IF(E10&gt;=15,17,11)</f>
        <v>11</v>
      </c>
      <c r="G10" s="2">
        <f t="shared" ref="G10:G17" si="1">E10*F10</f>
        <v>77</v>
      </c>
    </row>
    <row r="11" spans="1:23" x14ac:dyDescent="0.25">
      <c r="A11" s="1">
        <v>41196</v>
      </c>
      <c r="B11" s="1">
        <v>41196</v>
      </c>
      <c r="C11" t="s">
        <v>16</v>
      </c>
      <c r="D11">
        <v>4</v>
      </c>
      <c r="E11">
        <v>7</v>
      </c>
      <c r="F11" s="2">
        <f t="shared" si="0"/>
        <v>11</v>
      </c>
      <c r="G11" s="2">
        <f t="shared" si="1"/>
        <v>77</v>
      </c>
    </row>
    <row r="12" spans="1:23" x14ac:dyDescent="0.25">
      <c r="A12" s="1">
        <v>41186</v>
      </c>
      <c r="B12" s="1">
        <v>41188</v>
      </c>
      <c r="C12" t="s">
        <v>12</v>
      </c>
      <c r="D12">
        <v>12</v>
      </c>
      <c r="E12">
        <v>15</v>
      </c>
      <c r="F12" s="2">
        <f t="shared" si="0"/>
        <v>17</v>
      </c>
      <c r="G12" s="2">
        <f t="shared" si="1"/>
        <v>255</v>
      </c>
    </row>
    <row r="13" spans="1:23" x14ac:dyDescent="0.25">
      <c r="A13" s="1">
        <v>41195</v>
      </c>
      <c r="B13" s="1">
        <v>41196</v>
      </c>
      <c r="C13" t="s">
        <v>14</v>
      </c>
      <c r="D13">
        <v>6</v>
      </c>
      <c r="E13">
        <v>15</v>
      </c>
      <c r="F13" s="2">
        <f t="shared" si="0"/>
        <v>17</v>
      </c>
      <c r="G13" s="2">
        <f t="shared" si="1"/>
        <v>255</v>
      </c>
    </row>
    <row r="14" spans="1:23" x14ac:dyDescent="0.25">
      <c r="A14" s="1">
        <v>41204</v>
      </c>
      <c r="B14" s="1">
        <v>41206</v>
      </c>
      <c r="C14" t="s">
        <v>18</v>
      </c>
      <c r="D14">
        <v>7</v>
      </c>
      <c r="E14">
        <v>15</v>
      </c>
      <c r="F14" s="2">
        <f t="shared" si="0"/>
        <v>17</v>
      </c>
      <c r="G14" s="2">
        <f t="shared" si="1"/>
        <v>255</v>
      </c>
    </row>
    <row r="15" spans="1:23" x14ac:dyDescent="0.25">
      <c r="A15" s="1">
        <v>41192</v>
      </c>
      <c r="B15" s="1">
        <v>41193</v>
      </c>
      <c r="C15" t="s">
        <v>11</v>
      </c>
      <c r="D15">
        <v>16</v>
      </c>
      <c r="E15">
        <v>31</v>
      </c>
      <c r="F15" s="2">
        <f t="shared" si="0"/>
        <v>17</v>
      </c>
      <c r="G15" s="2">
        <f t="shared" si="1"/>
        <v>527</v>
      </c>
    </row>
    <row r="16" spans="1:23" x14ac:dyDescent="0.25">
      <c r="A16" s="1">
        <v>41194</v>
      </c>
      <c r="B16" s="1">
        <v>41198</v>
      </c>
      <c r="C16" t="s">
        <v>15</v>
      </c>
      <c r="D16">
        <v>11</v>
      </c>
      <c r="E16">
        <v>31</v>
      </c>
      <c r="F16" s="2">
        <f t="shared" si="0"/>
        <v>17</v>
      </c>
      <c r="G16" s="2">
        <f t="shared" si="1"/>
        <v>527</v>
      </c>
    </row>
    <row r="17" spans="1:7" x14ac:dyDescent="0.25">
      <c r="A17" s="1">
        <v>41200</v>
      </c>
      <c r="B17" s="1">
        <v>41206</v>
      </c>
      <c r="C17" t="s">
        <v>17</v>
      </c>
      <c r="D17">
        <v>22</v>
      </c>
      <c r="E17">
        <v>47</v>
      </c>
      <c r="F17" s="2">
        <f t="shared" si="0"/>
        <v>17</v>
      </c>
      <c r="G17" s="2">
        <f t="shared" si="1"/>
        <v>799</v>
      </c>
    </row>
    <row r="18" spans="1:7" x14ac:dyDescent="0.25">
      <c r="F18" t="s">
        <v>19</v>
      </c>
      <c r="G18" s="2">
        <f>SUM(G10:G17)</f>
        <v>2772</v>
      </c>
    </row>
    <row r="19" spans="1:7" x14ac:dyDescent="0.25">
      <c r="F19" t="s">
        <v>20</v>
      </c>
      <c r="G19" s="2">
        <f>AVERAGE(G10:G17)</f>
        <v>346.5</v>
      </c>
    </row>
  </sheetData>
  <sortState ref="A10:G17">
    <sortCondition ref="E10:E17"/>
  </sortState>
  <mergeCells count="2">
    <mergeCell ref="A1:W1"/>
    <mergeCell ref="A3:W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workbookViewId="0">
      <selection activeCell="G2" sqref="G2"/>
    </sheetView>
  </sheetViews>
  <sheetFormatPr defaultRowHeight="15" x14ac:dyDescent="0.25"/>
  <cols>
    <col min="1" max="1" width="10.7109375" bestFit="1" customWidth="1"/>
    <col min="2" max="2" width="14.42578125" bestFit="1" customWidth="1"/>
    <col min="3" max="3" width="15.7109375" bestFit="1" customWidth="1"/>
    <col min="4" max="4" width="9.140625" customWidth="1"/>
    <col min="7" max="7" width="10.7109375" bestFit="1" customWidth="1"/>
    <col min="10" max="10" width="10.7109375" bestFit="1" customWidth="1"/>
  </cols>
  <sheetData>
    <row r="1" spans="1:22" x14ac:dyDescent="0.25">
      <c r="A1" s="3" t="s">
        <v>22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3" spans="1:22" x14ac:dyDescent="0.25">
      <c r="A3" s="3" t="s">
        <v>35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5" spans="1:22" x14ac:dyDescent="0.25">
      <c r="I5" t="s">
        <v>21</v>
      </c>
      <c r="J5" s="1">
        <f ca="1">TODAY()</f>
        <v>41928</v>
      </c>
    </row>
    <row r="6" spans="1:22" x14ac:dyDescent="0.25">
      <c r="G6" s="1"/>
      <c r="J6" s="1"/>
    </row>
    <row r="7" spans="1:22" x14ac:dyDescent="0.25">
      <c r="A7" t="s">
        <v>0</v>
      </c>
      <c r="B7" t="s">
        <v>1</v>
      </c>
      <c r="D7" t="s">
        <v>2</v>
      </c>
      <c r="G7" t="s">
        <v>3</v>
      </c>
      <c r="H7" t="s">
        <v>4</v>
      </c>
      <c r="I7" t="s">
        <v>31</v>
      </c>
      <c r="J7" t="s">
        <v>33</v>
      </c>
      <c r="K7" t="s">
        <v>19</v>
      </c>
    </row>
    <row r="8" spans="1:22" x14ac:dyDescent="0.25">
      <c r="A8" t="s">
        <v>5</v>
      </c>
      <c r="B8" t="s">
        <v>5</v>
      </c>
      <c r="C8" t="s">
        <v>6</v>
      </c>
      <c r="D8" t="s">
        <v>7</v>
      </c>
      <c r="E8" t="s">
        <v>8</v>
      </c>
      <c r="F8" t="s">
        <v>25</v>
      </c>
      <c r="G8" t="s">
        <v>9</v>
      </c>
      <c r="H8" t="s">
        <v>10</v>
      </c>
      <c r="I8" t="s">
        <v>32</v>
      </c>
      <c r="J8" t="s">
        <v>32</v>
      </c>
      <c r="K8" t="s">
        <v>34</v>
      </c>
    </row>
    <row r="9" spans="1:22" x14ac:dyDescent="0.25">
      <c r="A9" s="1">
        <v>41195</v>
      </c>
      <c r="B9" s="1">
        <v>41196</v>
      </c>
      <c r="C9" t="s">
        <v>14</v>
      </c>
      <c r="D9">
        <v>6</v>
      </c>
      <c r="E9">
        <v>15</v>
      </c>
      <c r="F9" s="2" t="str">
        <f>IF(E9&gt;15,"A",IF(E9&lt;15,"B","C"))</f>
        <v>C</v>
      </c>
      <c r="G9" s="2">
        <f t="shared" ref="G9:G16" si="0">LOOKUP(F9,$B$21:$D$21,$B$22:$D$22)</f>
        <v>18</v>
      </c>
      <c r="H9" s="2">
        <f t="shared" ref="H9:H16" si="1">E9*G9</f>
        <v>270</v>
      </c>
      <c r="I9" s="2">
        <f t="shared" ref="I9:I16" si="2">IF(A9=B9,0,4*(B9-A9))</f>
        <v>4</v>
      </c>
      <c r="J9" s="2">
        <f t="shared" ref="J9:J16" si="3">IF(D9&gt;12,20,IF(D9&gt;6,10,0))</f>
        <v>0</v>
      </c>
      <c r="K9" s="2">
        <f>SUM(H9:I9:J9)</f>
        <v>274</v>
      </c>
    </row>
    <row r="10" spans="1:22" x14ac:dyDescent="0.25">
      <c r="A10" s="1">
        <v>41200</v>
      </c>
      <c r="B10" s="1">
        <v>41206</v>
      </c>
      <c r="C10" t="s">
        <v>17</v>
      </c>
      <c r="D10">
        <v>22</v>
      </c>
      <c r="E10">
        <v>47</v>
      </c>
      <c r="F10" s="2" t="str">
        <f t="shared" ref="F10:F16" si="4">IF(E10&gt;15,"A",IF(E10&lt;15,"B","C"))</f>
        <v>A</v>
      </c>
      <c r="G10" s="2">
        <f t="shared" si="0"/>
        <v>21</v>
      </c>
      <c r="H10" s="2">
        <f t="shared" si="1"/>
        <v>987</v>
      </c>
      <c r="I10" s="2">
        <f t="shared" si="2"/>
        <v>24</v>
      </c>
      <c r="J10" s="2">
        <f t="shared" si="3"/>
        <v>20</v>
      </c>
      <c r="K10" s="2">
        <f>SUM(H10:I10:J10)</f>
        <v>1031</v>
      </c>
    </row>
    <row r="11" spans="1:22" x14ac:dyDescent="0.25">
      <c r="A11" s="1">
        <v>41196</v>
      </c>
      <c r="B11" s="1">
        <v>41196</v>
      </c>
      <c r="C11" t="s">
        <v>16</v>
      </c>
      <c r="D11">
        <v>4</v>
      </c>
      <c r="E11">
        <v>7</v>
      </c>
      <c r="F11" s="2" t="str">
        <f t="shared" si="4"/>
        <v>B</v>
      </c>
      <c r="G11" s="2">
        <f t="shared" si="0"/>
        <v>15</v>
      </c>
      <c r="H11" s="2">
        <f t="shared" si="1"/>
        <v>105</v>
      </c>
      <c r="I11" s="2">
        <f t="shared" si="2"/>
        <v>0</v>
      </c>
      <c r="J11" s="2">
        <f t="shared" si="3"/>
        <v>0</v>
      </c>
      <c r="K11" s="2">
        <f>SUM(H11:I11:J11)</f>
        <v>105</v>
      </c>
    </row>
    <row r="12" spans="1:22" x14ac:dyDescent="0.25">
      <c r="A12" s="1">
        <v>41194</v>
      </c>
      <c r="B12" s="1">
        <v>41194</v>
      </c>
      <c r="C12" t="s">
        <v>13</v>
      </c>
      <c r="D12">
        <v>2</v>
      </c>
      <c r="E12">
        <v>7</v>
      </c>
      <c r="F12" s="2" t="str">
        <f t="shared" si="4"/>
        <v>B</v>
      </c>
      <c r="G12" s="2">
        <f t="shared" si="0"/>
        <v>15</v>
      </c>
      <c r="H12" s="2">
        <f t="shared" si="1"/>
        <v>105</v>
      </c>
      <c r="I12" s="2">
        <f t="shared" si="2"/>
        <v>0</v>
      </c>
      <c r="J12" s="2">
        <f t="shared" si="3"/>
        <v>0</v>
      </c>
      <c r="K12" s="2">
        <f>SUM(H12:I12:J12)</f>
        <v>105</v>
      </c>
    </row>
    <row r="13" spans="1:22" x14ac:dyDescent="0.25">
      <c r="A13" s="1">
        <v>41186</v>
      </c>
      <c r="B13" s="1">
        <v>41188</v>
      </c>
      <c r="C13" t="s">
        <v>12</v>
      </c>
      <c r="D13">
        <v>12</v>
      </c>
      <c r="E13">
        <v>15</v>
      </c>
      <c r="F13" s="2" t="str">
        <f t="shared" si="4"/>
        <v>C</v>
      </c>
      <c r="G13" s="2">
        <f t="shared" si="0"/>
        <v>18</v>
      </c>
      <c r="H13" s="2">
        <f t="shared" si="1"/>
        <v>270</v>
      </c>
      <c r="I13" s="2">
        <f t="shared" si="2"/>
        <v>8</v>
      </c>
      <c r="J13" s="2">
        <f t="shared" si="3"/>
        <v>10</v>
      </c>
      <c r="K13" s="2">
        <f>SUM(H13:I13:J13)</f>
        <v>288</v>
      </c>
    </row>
    <row r="14" spans="1:22" x14ac:dyDescent="0.25">
      <c r="A14" s="1">
        <v>41198</v>
      </c>
      <c r="B14" s="1">
        <v>41206</v>
      </c>
      <c r="C14" t="s">
        <v>30</v>
      </c>
      <c r="D14">
        <v>7</v>
      </c>
      <c r="E14">
        <v>15</v>
      </c>
      <c r="F14" s="2" t="str">
        <f t="shared" si="4"/>
        <v>C</v>
      </c>
      <c r="G14" s="2">
        <f t="shared" si="0"/>
        <v>18</v>
      </c>
      <c r="H14" s="2">
        <f t="shared" si="1"/>
        <v>270</v>
      </c>
      <c r="I14" s="2">
        <f t="shared" si="2"/>
        <v>32</v>
      </c>
      <c r="J14" s="2">
        <f t="shared" si="3"/>
        <v>10</v>
      </c>
      <c r="K14" s="2">
        <f>SUM(H14:I14:J14)</f>
        <v>312</v>
      </c>
    </row>
    <row r="15" spans="1:22" x14ac:dyDescent="0.25">
      <c r="A15" s="1">
        <v>41192</v>
      </c>
      <c r="B15" s="1">
        <v>41193</v>
      </c>
      <c r="C15" t="s">
        <v>11</v>
      </c>
      <c r="D15">
        <v>16</v>
      </c>
      <c r="E15">
        <v>31</v>
      </c>
      <c r="F15" s="2" t="str">
        <f t="shared" si="4"/>
        <v>A</v>
      </c>
      <c r="G15" s="2">
        <f t="shared" si="0"/>
        <v>21</v>
      </c>
      <c r="H15" s="2">
        <f t="shared" si="1"/>
        <v>651</v>
      </c>
      <c r="I15" s="2">
        <f t="shared" si="2"/>
        <v>4</v>
      </c>
      <c r="J15" s="2">
        <f t="shared" si="3"/>
        <v>20</v>
      </c>
      <c r="K15" s="2">
        <f>SUM(H15:I15:J15)</f>
        <v>675</v>
      </c>
    </row>
    <row r="16" spans="1:22" x14ac:dyDescent="0.25">
      <c r="A16" s="1">
        <v>41204</v>
      </c>
      <c r="B16" s="1">
        <v>41206</v>
      </c>
      <c r="C16" t="s">
        <v>18</v>
      </c>
      <c r="D16">
        <v>7</v>
      </c>
      <c r="E16">
        <v>15</v>
      </c>
      <c r="F16" s="2" t="str">
        <f t="shared" si="4"/>
        <v>C</v>
      </c>
      <c r="G16" s="2">
        <f t="shared" si="0"/>
        <v>18</v>
      </c>
      <c r="H16" s="2">
        <f t="shared" si="1"/>
        <v>270</v>
      </c>
      <c r="I16" s="2">
        <f t="shared" si="2"/>
        <v>8</v>
      </c>
      <c r="J16" s="2">
        <f t="shared" si="3"/>
        <v>10</v>
      </c>
      <c r="K16" s="2">
        <f>SUM(H16:I16:J16)</f>
        <v>288</v>
      </c>
    </row>
    <row r="17" spans="1:11" x14ac:dyDescent="0.25">
      <c r="G17" t="s">
        <v>20</v>
      </c>
      <c r="H17" s="2">
        <f>AVERAGE(H9:H16)</f>
        <v>366</v>
      </c>
      <c r="I17" s="2">
        <f>AVERAGE(I9:I16)</f>
        <v>10</v>
      </c>
      <c r="J17" s="2">
        <f t="shared" ref="J17:K17" si="5">AVERAGE(J9:J16)</f>
        <v>8.75</v>
      </c>
      <c r="K17" s="2">
        <f t="shared" si="5"/>
        <v>384.75</v>
      </c>
    </row>
    <row r="18" spans="1:11" x14ac:dyDescent="0.25">
      <c r="G18" t="s">
        <v>19</v>
      </c>
      <c r="H18" s="2">
        <f>SUM(H9:H16)</f>
        <v>2928</v>
      </c>
      <c r="I18" s="2">
        <f t="shared" ref="I18:K18" si="6">SUM(I9:I16)</f>
        <v>80</v>
      </c>
      <c r="J18" s="2">
        <f t="shared" si="6"/>
        <v>70</v>
      </c>
      <c r="K18" s="2">
        <f t="shared" si="6"/>
        <v>3078</v>
      </c>
    </row>
    <row r="19" spans="1:11" x14ac:dyDescent="0.25">
      <c r="G19" s="2"/>
    </row>
    <row r="20" spans="1:11" x14ac:dyDescent="0.25">
      <c r="B20" t="s">
        <v>26</v>
      </c>
    </row>
    <row r="21" spans="1:11" x14ac:dyDescent="0.25">
      <c r="A21" t="s">
        <v>25</v>
      </c>
      <c r="B21" t="s">
        <v>27</v>
      </c>
      <c r="C21" t="s">
        <v>28</v>
      </c>
      <c r="D21" t="s">
        <v>29</v>
      </c>
    </row>
    <row r="22" spans="1:11" x14ac:dyDescent="0.25">
      <c r="A22" t="s">
        <v>9</v>
      </c>
      <c r="B22">
        <v>21</v>
      </c>
      <c r="C22">
        <v>15</v>
      </c>
      <c r="D22">
        <v>18</v>
      </c>
    </row>
    <row r="23" spans="1:11" x14ac:dyDescent="0.25">
      <c r="A23" t="s">
        <v>6</v>
      </c>
      <c r="B23" t="s">
        <v>24</v>
      </c>
    </row>
  </sheetData>
  <sortState ref="A9:K16">
    <sortCondition ref="C9:C16"/>
  </sortState>
  <mergeCells count="2">
    <mergeCell ref="A1:V1"/>
    <mergeCell ref="A3:V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4" sqref="L1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 1</vt:lpstr>
      <vt:lpstr>Device 2</vt:lpstr>
      <vt:lpstr>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student401</dc:creator>
  <cp:lastModifiedBy>student401</cp:lastModifiedBy>
  <dcterms:created xsi:type="dcterms:W3CDTF">2014-10-09T11:10:48Z</dcterms:created>
  <dcterms:modified xsi:type="dcterms:W3CDTF">2014-10-16T13:40:33Z</dcterms:modified>
</cp:coreProperties>
</file>