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dvanced Database System\"/>
    </mc:Choice>
  </mc:AlternateContent>
  <xr:revisionPtr revIDLastSave="0" documentId="13_ncr:1_{9BBF97ED-3F3D-4807-9D23-71CB3D196827}" xr6:coauthVersionLast="47" xr6:coauthVersionMax="47" xr10:uidLastSave="{00000000-0000-0000-0000-000000000000}"/>
  <bookViews>
    <workbookView xWindow="-110" yWindow="-110" windowWidth="19420" windowHeight="10300" xr2:uid="{78BB2D2F-8F55-4669-8D2B-E43F2D759942}"/>
  </bookViews>
  <sheets>
    <sheet name="LECTURE" sheetId="2" r:id="rId1"/>
    <sheet name="LABORATORY" sheetId="1" r:id="rId2"/>
    <sheet name="FINAL GRADE (LONG FORMULA)" sheetId="3" r:id="rId3"/>
    <sheet name="FINAL GRADE (easy version)" sheetId="4" r:id="rId4"/>
    <sheet name="FINAL GRADE (with table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/>
  <c r="D3" i="5"/>
  <c r="E3" i="5" s="1"/>
  <c r="F3" i="3"/>
  <c r="D3" i="4"/>
  <c r="E3" i="4" s="1"/>
  <c r="F3" i="4" s="1" a="1"/>
  <c r="F3" i="4" s="1"/>
  <c r="AD6" i="1"/>
  <c r="D3" i="3"/>
  <c r="E3" i="3" s="1"/>
  <c r="AE6" i="2"/>
  <c r="AE6" i="1"/>
  <c r="AB6" i="2"/>
  <c r="AC6" i="2" s="1"/>
  <c r="Z6" i="2"/>
  <c r="Y6" i="2"/>
  <c r="V6" i="2"/>
  <c r="W6" i="2" s="1"/>
  <c r="S6" i="2"/>
  <c r="T6" i="2" s="1"/>
  <c r="O6" i="2"/>
  <c r="P6" i="2" s="1"/>
  <c r="Q6" i="2" s="1"/>
  <c r="J6" i="2"/>
  <c r="K6" i="2" s="1"/>
  <c r="L6" i="2" s="1"/>
  <c r="D6" i="2"/>
  <c r="E6" i="2" s="1"/>
  <c r="F6" i="2" s="1"/>
  <c r="D4" i="2"/>
  <c r="AD6" i="2" l="1"/>
  <c r="Y6" i="1" l="1"/>
  <c r="Z6" i="1" s="1"/>
  <c r="AB6" i="1"/>
  <c r="AC6" i="1" s="1"/>
  <c r="V6" i="1"/>
  <c r="W6" i="1" s="1"/>
  <c r="S6" i="1"/>
  <c r="T6" i="1" s="1"/>
  <c r="O6" i="1"/>
  <c r="P6" i="1" s="1"/>
  <c r="Q6" i="1" s="1"/>
  <c r="J6" i="1"/>
  <c r="K6" i="1" s="1"/>
  <c r="L6" i="1" s="1"/>
  <c r="D6" i="1"/>
  <c r="E6" i="1" s="1"/>
  <c r="F6" i="1" s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<sst xmlns="http://schemas.openxmlformats.org/spreadsheetml/2006/main" count="87" uniqueCount="25">
  <si>
    <t>Attendance (5%)</t>
  </si>
  <si>
    <t>Total</t>
  </si>
  <si>
    <t>Assignment (15%)</t>
  </si>
  <si>
    <t>PS</t>
  </si>
  <si>
    <t>WS</t>
  </si>
  <si>
    <t>Quizzes (15%)</t>
  </si>
  <si>
    <t>Prelim (15%)</t>
  </si>
  <si>
    <t>Initial Grade</t>
  </si>
  <si>
    <t>Final Grade</t>
  </si>
  <si>
    <t>Midterm (25%)</t>
  </si>
  <si>
    <t>Finals (25%)</t>
  </si>
  <si>
    <t>Project (10%)</t>
  </si>
  <si>
    <t>Learner's Name</t>
  </si>
  <si>
    <t>Dela Cruz, Juan E.</t>
  </si>
  <si>
    <t>Laboratory (40%)</t>
  </si>
  <si>
    <t>FINAL GRADE</t>
  </si>
  <si>
    <t>Lecture</t>
  </si>
  <si>
    <t>Laboratory</t>
  </si>
  <si>
    <t>Grade Equivalent</t>
  </si>
  <si>
    <t>Lecture (60%)</t>
  </si>
  <si>
    <t>Equivalent</t>
  </si>
  <si>
    <t>Percent</t>
  </si>
  <si>
    <t>If I use VLOOKUP, the number must be from smallest to largest.</t>
  </si>
  <si>
    <t>IFS Version</t>
  </si>
  <si>
    <t>IF in each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</si>
</sst>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4F01-866F-46D4-9C44-DA4529C8EABD}">
  <dimension ref="A1:AE6"/>
  <sheetViews>
    <sheetView tabSelected="1" zoomScale="70" zoomScaleNormal="70" workbookViewId="0">
      <selection activeCell="P9" sqref="P9"/>
    </sheetView>
  </sheetViews>
  <sheetFormatPr defaultRowHeight="14.5" x14ac:dyDescent="0.35"/>
  <cols>
    <col min="1" max="1" width="13.90625" style="1" bestFit="1" customWidth="1"/>
    <col min="2" max="3" width="9.453125" style="1" bestFit="1" customWidth="1"/>
    <col min="4" max="4" width="5" style="1" bestFit="1" customWidth="1"/>
    <col min="5" max="5" width="6.54296875" style="1" customWidth="1"/>
    <col min="6" max="6" width="3.54296875" style="1" bestFit="1" customWidth="1"/>
    <col min="7" max="9" width="2.81640625" style="1" bestFit="1" customWidth="1"/>
    <col min="10" max="10" width="5" style="1" bestFit="1" customWidth="1"/>
    <col min="11" max="11" width="6.54296875" style="1" customWidth="1"/>
    <col min="12" max="12" width="4.26953125" style="1" bestFit="1" customWidth="1"/>
    <col min="13" max="14" width="2.81640625" style="1" bestFit="1" customWidth="1"/>
    <col min="15" max="15" width="5" style="1" bestFit="1" customWidth="1"/>
    <col min="16" max="16" width="6" style="1" customWidth="1"/>
    <col min="17" max="17" width="4.26953125" style="1" bestFit="1" customWidth="1"/>
    <col min="18" max="18" width="4.26953125" style="1" customWidth="1"/>
    <col min="19" max="19" width="7.54296875" style="1" customWidth="1"/>
    <col min="20" max="20" width="4.7265625" style="1" customWidth="1"/>
    <col min="21" max="21" width="2.81640625" style="1" bestFit="1" customWidth="1"/>
    <col min="22" max="22" width="6.36328125" style="1" bestFit="1" customWidth="1"/>
    <col min="23" max="23" width="4.26953125" style="1" bestFit="1" customWidth="1"/>
    <col min="24" max="24" width="2.81640625" style="1" bestFit="1" customWidth="1"/>
    <col min="25" max="25" width="6.36328125" style="1" bestFit="1" customWidth="1"/>
    <col min="26" max="26" width="4.26953125" style="1" bestFit="1" customWidth="1"/>
    <col min="27" max="16384" width="8.7265625" style="1"/>
  </cols>
  <sheetData>
    <row r="1" spans="1:31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5">
      <c r="A2" s="8" t="s">
        <v>12</v>
      </c>
      <c r="B2" s="7" t="s">
        <v>0</v>
      </c>
      <c r="C2" s="7"/>
      <c r="D2" s="7"/>
      <c r="E2" s="7"/>
      <c r="F2" s="7"/>
      <c r="G2" s="7" t="s">
        <v>2</v>
      </c>
      <c r="H2" s="7"/>
      <c r="I2" s="7"/>
      <c r="J2" s="7"/>
      <c r="K2" s="7"/>
      <c r="L2" s="9"/>
      <c r="M2" s="7" t="s">
        <v>5</v>
      </c>
      <c r="N2" s="7"/>
      <c r="O2" s="7"/>
      <c r="P2" s="7"/>
      <c r="Q2" s="7"/>
      <c r="R2" s="7" t="s">
        <v>6</v>
      </c>
      <c r="S2" s="7"/>
      <c r="T2" s="7"/>
      <c r="U2" s="7" t="s">
        <v>9</v>
      </c>
      <c r="V2" s="7"/>
      <c r="W2" s="7"/>
      <c r="X2" s="7" t="s">
        <v>10</v>
      </c>
      <c r="Y2" s="7"/>
      <c r="Z2" s="7"/>
      <c r="AA2" s="7" t="s">
        <v>11</v>
      </c>
      <c r="AB2" s="7"/>
      <c r="AC2" s="7"/>
      <c r="AD2" s="8" t="s">
        <v>7</v>
      </c>
      <c r="AE2" s="8" t="s">
        <v>8</v>
      </c>
    </row>
    <row r="3" spans="1:31" x14ac:dyDescent="0.35">
      <c r="A3" s="8"/>
      <c r="B3" s="10">
        <v>45931</v>
      </c>
      <c r="C3" s="10">
        <v>45938</v>
      </c>
      <c r="D3" s="9" t="s">
        <v>1</v>
      </c>
      <c r="E3" s="9" t="s">
        <v>3</v>
      </c>
      <c r="F3" s="9" t="s">
        <v>4</v>
      </c>
      <c r="G3" s="9">
        <v>1</v>
      </c>
      <c r="H3" s="9">
        <v>2</v>
      </c>
      <c r="I3" s="9">
        <v>3</v>
      </c>
      <c r="J3" s="9" t="s">
        <v>1</v>
      </c>
      <c r="K3" s="9" t="s">
        <v>3</v>
      </c>
      <c r="L3" s="9" t="s">
        <v>4</v>
      </c>
      <c r="M3" s="9">
        <v>1</v>
      </c>
      <c r="N3" s="9">
        <v>2</v>
      </c>
      <c r="O3" s="9" t="s">
        <v>1</v>
      </c>
      <c r="P3" s="9" t="s">
        <v>3</v>
      </c>
      <c r="Q3" s="9" t="s">
        <v>4</v>
      </c>
      <c r="R3" s="9">
        <v>1</v>
      </c>
      <c r="S3" s="9" t="s">
        <v>3</v>
      </c>
      <c r="T3" s="9" t="s">
        <v>4</v>
      </c>
      <c r="U3" s="9">
        <v>1</v>
      </c>
      <c r="V3" s="9" t="s">
        <v>3</v>
      </c>
      <c r="W3" s="9" t="s">
        <v>4</v>
      </c>
      <c r="X3" s="9">
        <v>1</v>
      </c>
      <c r="Y3" s="9" t="s">
        <v>3</v>
      </c>
      <c r="Z3" s="9" t="s">
        <v>4</v>
      </c>
      <c r="AA3" s="9">
        <v>1</v>
      </c>
      <c r="AB3" s="9" t="s">
        <v>3</v>
      </c>
      <c r="AC3" s="9" t="s">
        <v>4</v>
      </c>
      <c r="AD3" s="8"/>
      <c r="AE3" s="8"/>
    </row>
    <row r="4" spans="1:31" x14ac:dyDescent="0.35">
      <c r="A4" s="8"/>
      <c r="B4" s="9">
        <v>1</v>
      </c>
      <c r="C4" s="9">
        <v>1</v>
      </c>
      <c r="D4" s="9">
        <f>SUM(B4:C4)</f>
        <v>2</v>
      </c>
      <c r="E4" s="11">
        <v>100</v>
      </c>
      <c r="F4" s="12">
        <v>0.05</v>
      </c>
      <c r="G4" s="9">
        <v>10</v>
      </c>
      <c r="H4" s="9">
        <v>10</v>
      </c>
      <c r="I4" s="9">
        <v>15</v>
      </c>
      <c r="J4" s="9">
        <v>35</v>
      </c>
      <c r="K4" s="11">
        <v>100</v>
      </c>
      <c r="L4" s="12">
        <v>0.15</v>
      </c>
      <c r="M4" s="9">
        <v>20</v>
      </c>
      <c r="N4" s="9">
        <v>20</v>
      </c>
      <c r="O4" s="9">
        <v>40</v>
      </c>
      <c r="P4" s="11">
        <v>100</v>
      </c>
      <c r="Q4" s="12">
        <v>0.15</v>
      </c>
      <c r="R4" s="9">
        <v>50</v>
      </c>
      <c r="S4" s="11">
        <v>100</v>
      </c>
      <c r="T4" s="12">
        <v>0.15</v>
      </c>
      <c r="U4" s="9">
        <v>70</v>
      </c>
      <c r="V4" s="11">
        <v>100</v>
      </c>
      <c r="W4" s="12">
        <v>0.25</v>
      </c>
      <c r="X4" s="9">
        <v>70</v>
      </c>
      <c r="Y4" s="11">
        <v>100</v>
      </c>
      <c r="Z4" s="12">
        <v>0.25</v>
      </c>
      <c r="AA4" s="9">
        <v>100</v>
      </c>
      <c r="AB4" s="11">
        <v>100</v>
      </c>
      <c r="AC4" s="12">
        <v>0.1</v>
      </c>
      <c r="AD4" s="8"/>
      <c r="AE4" s="8"/>
    </row>
    <row r="5" spans="1:3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5">
      <c r="A6" s="9" t="s">
        <v>13</v>
      </c>
      <c r="B6" s="9">
        <v>1</v>
      </c>
      <c r="C6" s="9">
        <v>1</v>
      </c>
      <c r="D6" s="9">
        <f>SUM(B6:C6)</f>
        <v>2</v>
      </c>
      <c r="E6" s="9">
        <f>(D6/D4) * 100</f>
        <v>100</v>
      </c>
      <c r="F6" s="9">
        <f>E6*F4</f>
        <v>5</v>
      </c>
      <c r="G6" s="9">
        <v>10</v>
      </c>
      <c r="H6" s="9">
        <v>10</v>
      </c>
      <c r="I6" s="9">
        <v>8</v>
      </c>
      <c r="J6" s="9">
        <f>SUM(G6:I6)</f>
        <v>28</v>
      </c>
      <c r="K6" s="9">
        <f>(J6/J4)*100</f>
        <v>80</v>
      </c>
      <c r="L6" s="9">
        <f>K6*L4</f>
        <v>12</v>
      </c>
      <c r="M6" s="9">
        <v>12</v>
      </c>
      <c r="N6" s="9">
        <v>15</v>
      </c>
      <c r="O6" s="9">
        <f>SUM(M6:N6)</f>
        <v>27</v>
      </c>
      <c r="P6" s="9">
        <f>(O6/O4)*100</f>
        <v>67.5</v>
      </c>
      <c r="Q6" s="9">
        <f>P6*Q4</f>
        <v>10.125</v>
      </c>
      <c r="R6" s="9">
        <v>43</v>
      </c>
      <c r="S6" s="9">
        <f>(R6/R4)*100</f>
        <v>86</v>
      </c>
      <c r="T6" s="9">
        <f>S6*T4</f>
        <v>12.9</v>
      </c>
      <c r="U6" s="9">
        <v>56</v>
      </c>
      <c r="V6" s="9">
        <f>(U6/U4)*100</f>
        <v>80</v>
      </c>
      <c r="W6" s="9">
        <f>V6*W4</f>
        <v>20</v>
      </c>
      <c r="X6" s="9">
        <v>65</v>
      </c>
      <c r="Y6" s="9">
        <f>(X6/X4)*100</f>
        <v>92.857142857142861</v>
      </c>
      <c r="Z6" s="9">
        <f>Y6*Z4</f>
        <v>23.214285714285715</v>
      </c>
      <c r="AA6" s="9">
        <v>67</v>
      </c>
      <c r="AB6" s="9">
        <f>(AA6/AA4)*100</f>
        <v>67</v>
      </c>
      <c r="AC6" s="9">
        <f>AB6*AC4</f>
        <v>6.7</v>
      </c>
      <c r="AD6" s="11">
        <f>F6+L6+Q6+T6+W6+Z6</f>
        <v>83.239285714285714</v>
      </c>
      <c r="AE6" s="11">
        <f>AD6*60%</f>
        <v>49.943571428571424</v>
      </c>
    </row>
  </sheetData>
  <mergeCells count="11">
    <mergeCell ref="AD2:AD4"/>
    <mergeCell ref="AE2:AE4"/>
    <mergeCell ref="A1:AE1"/>
    <mergeCell ref="A2:A4"/>
    <mergeCell ref="B2:F2"/>
    <mergeCell ref="G2:K2"/>
    <mergeCell ref="M2:Q2"/>
    <mergeCell ref="R2:T2"/>
    <mergeCell ref="U2:W2"/>
    <mergeCell ref="X2:Z2"/>
    <mergeCell ref="AA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17F7-1085-4ABA-B35E-F94DFD61B3E3}">
  <dimension ref="A1:AE6"/>
  <sheetViews>
    <sheetView zoomScale="70" zoomScaleNormal="70" workbookViewId="0">
      <selection activeCell="G16" sqref="G16"/>
    </sheetView>
  </sheetViews>
  <sheetFormatPr defaultRowHeight="14.5" x14ac:dyDescent="0.35"/>
  <cols>
    <col min="1" max="1" width="13.90625" style="1" bestFit="1" customWidth="1"/>
    <col min="2" max="3" width="9.453125" style="1" bestFit="1" customWidth="1"/>
    <col min="4" max="4" width="5" style="1" bestFit="1" customWidth="1"/>
    <col min="5" max="5" width="6.54296875" style="1" customWidth="1"/>
    <col min="6" max="6" width="3.54296875" style="1" bestFit="1" customWidth="1"/>
    <col min="7" max="9" width="2.81640625" style="1" bestFit="1" customWidth="1"/>
    <col min="10" max="10" width="5" style="1" bestFit="1" customWidth="1"/>
    <col min="11" max="11" width="6.54296875" style="1" customWidth="1"/>
    <col min="12" max="12" width="4.26953125" style="1" bestFit="1" customWidth="1"/>
    <col min="13" max="14" width="2.81640625" style="1" bestFit="1" customWidth="1"/>
    <col min="15" max="15" width="5" style="1" bestFit="1" customWidth="1"/>
    <col min="16" max="16" width="6" style="1" customWidth="1"/>
    <col min="17" max="17" width="4.26953125" style="1" bestFit="1" customWidth="1"/>
    <col min="18" max="18" width="4.26953125" style="1" customWidth="1"/>
    <col min="19" max="19" width="7.54296875" style="1" customWidth="1"/>
    <col min="20" max="20" width="4.7265625" style="1" customWidth="1"/>
    <col min="21" max="21" width="2.81640625" style="1" bestFit="1" customWidth="1"/>
    <col min="22" max="22" width="6.36328125" style="1" bestFit="1" customWidth="1"/>
    <col min="23" max="23" width="4.26953125" style="1" bestFit="1" customWidth="1"/>
    <col min="24" max="24" width="2.81640625" style="1" bestFit="1" customWidth="1"/>
    <col min="25" max="25" width="6.36328125" style="1" bestFit="1" customWidth="1"/>
    <col min="26" max="26" width="4.26953125" style="1" bestFit="1" customWidth="1"/>
    <col min="27" max="16384" width="8.7265625" style="1"/>
  </cols>
  <sheetData>
    <row r="1" spans="1:31" x14ac:dyDescent="0.3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5">
      <c r="A2" s="8" t="s">
        <v>12</v>
      </c>
      <c r="B2" s="7" t="s">
        <v>0</v>
      </c>
      <c r="C2" s="7"/>
      <c r="D2" s="7"/>
      <c r="E2" s="7"/>
      <c r="F2" s="7"/>
      <c r="G2" s="7" t="s">
        <v>2</v>
      </c>
      <c r="H2" s="7"/>
      <c r="I2" s="7"/>
      <c r="J2" s="7"/>
      <c r="K2" s="7"/>
      <c r="L2" s="9"/>
      <c r="M2" s="7" t="s">
        <v>5</v>
      </c>
      <c r="N2" s="7"/>
      <c r="O2" s="7"/>
      <c r="P2" s="7"/>
      <c r="Q2" s="7"/>
      <c r="R2" s="7" t="s">
        <v>6</v>
      </c>
      <c r="S2" s="7"/>
      <c r="T2" s="7"/>
      <c r="U2" s="7" t="s">
        <v>9</v>
      </c>
      <c r="V2" s="7"/>
      <c r="W2" s="7"/>
      <c r="X2" s="7" t="s">
        <v>10</v>
      </c>
      <c r="Y2" s="7"/>
      <c r="Z2" s="7"/>
      <c r="AA2" s="7" t="s">
        <v>11</v>
      </c>
      <c r="AB2" s="7"/>
      <c r="AC2" s="7"/>
      <c r="AD2" s="8" t="s">
        <v>7</v>
      </c>
      <c r="AE2" s="8" t="s">
        <v>8</v>
      </c>
    </row>
    <row r="3" spans="1:31" x14ac:dyDescent="0.35">
      <c r="A3" s="8"/>
      <c r="B3" s="10">
        <v>45929</v>
      </c>
      <c r="C3" s="10">
        <v>45936</v>
      </c>
      <c r="D3" s="9" t="s">
        <v>1</v>
      </c>
      <c r="E3" s="9" t="s">
        <v>3</v>
      </c>
      <c r="F3" s="9" t="s">
        <v>4</v>
      </c>
      <c r="G3" s="9">
        <v>1</v>
      </c>
      <c r="H3" s="9">
        <v>2</v>
      </c>
      <c r="I3" s="9">
        <v>3</v>
      </c>
      <c r="J3" s="9" t="s">
        <v>1</v>
      </c>
      <c r="K3" s="9" t="s">
        <v>3</v>
      </c>
      <c r="L3" s="9" t="s">
        <v>4</v>
      </c>
      <c r="M3" s="9">
        <v>1</v>
      </c>
      <c r="N3" s="9">
        <v>2</v>
      </c>
      <c r="O3" s="9" t="s">
        <v>1</v>
      </c>
      <c r="P3" s="9" t="s">
        <v>3</v>
      </c>
      <c r="Q3" s="9" t="s">
        <v>4</v>
      </c>
      <c r="R3" s="9">
        <v>1</v>
      </c>
      <c r="S3" s="9" t="s">
        <v>3</v>
      </c>
      <c r="T3" s="9" t="s">
        <v>4</v>
      </c>
      <c r="U3" s="9">
        <v>1</v>
      </c>
      <c r="V3" s="9" t="s">
        <v>3</v>
      </c>
      <c r="W3" s="9" t="s">
        <v>4</v>
      </c>
      <c r="X3" s="9">
        <v>1</v>
      </c>
      <c r="Y3" s="9" t="s">
        <v>3</v>
      </c>
      <c r="Z3" s="9" t="s">
        <v>4</v>
      </c>
      <c r="AA3" s="9">
        <v>1</v>
      </c>
      <c r="AB3" s="9" t="s">
        <v>3</v>
      </c>
      <c r="AC3" s="9" t="s">
        <v>4</v>
      </c>
      <c r="AD3" s="8"/>
      <c r="AE3" s="8"/>
    </row>
    <row r="4" spans="1:31" x14ac:dyDescent="0.35">
      <c r="A4" s="8"/>
      <c r="B4" s="9">
        <v>1</v>
      </c>
      <c r="C4" s="9">
        <v>1</v>
      </c>
      <c r="D4" s="9">
        <f>SUM(B4:C4)</f>
        <v>2</v>
      </c>
      <c r="E4" s="11">
        <v>100</v>
      </c>
      <c r="F4" s="12">
        <v>0.05</v>
      </c>
      <c r="G4" s="9">
        <v>10</v>
      </c>
      <c r="H4" s="9">
        <v>10</v>
      </c>
      <c r="I4" s="9">
        <v>15</v>
      </c>
      <c r="J4" s="9">
        <v>35</v>
      </c>
      <c r="K4" s="11">
        <v>100</v>
      </c>
      <c r="L4" s="12">
        <v>0.15</v>
      </c>
      <c r="M4" s="9">
        <v>20</v>
      </c>
      <c r="N4" s="9">
        <v>20</v>
      </c>
      <c r="O4" s="9">
        <v>40</v>
      </c>
      <c r="P4" s="11">
        <v>100</v>
      </c>
      <c r="Q4" s="12">
        <v>0.15</v>
      </c>
      <c r="R4" s="9">
        <v>50</v>
      </c>
      <c r="S4" s="11">
        <v>100</v>
      </c>
      <c r="T4" s="12">
        <v>0.15</v>
      </c>
      <c r="U4" s="9">
        <v>70</v>
      </c>
      <c r="V4" s="11">
        <v>100</v>
      </c>
      <c r="W4" s="12">
        <v>0.25</v>
      </c>
      <c r="X4" s="9">
        <v>70</v>
      </c>
      <c r="Y4" s="11">
        <v>100</v>
      </c>
      <c r="Z4" s="12">
        <v>0.25</v>
      </c>
      <c r="AA4" s="9">
        <v>100</v>
      </c>
      <c r="AB4" s="11">
        <v>100</v>
      </c>
      <c r="AC4" s="12">
        <v>0.1</v>
      </c>
      <c r="AD4" s="8"/>
      <c r="AE4" s="8"/>
    </row>
    <row r="5" spans="1:3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5">
      <c r="A6" s="9" t="s">
        <v>13</v>
      </c>
      <c r="B6" s="9">
        <v>1</v>
      </c>
      <c r="C6" s="9">
        <v>0</v>
      </c>
      <c r="D6" s="9">
        <f>SUM(B6:C6)</f>
        <v>1</v>
      </c>
      <c r="E6" s="9">
        <f>(D6/D4) * 100</f>
        <v>50</v>
      </c>
      <c r="F6" s="9">
        <f>E6*F4</f>
        <v>2.5</v>
      </c>
      <c r="G6" s="9">
        <v>7</v>
      </c>
      <c r="H6" s="9">
        <v>5</v>
      </c>
      <c r="I6" s="9">
        <v>8</v>
      </c>
      <c r="J6" s="9">
        <f>SUM(G6:I6)</f>
        <v>20</v>
      </c>
      <c r="K6" s="9">
        <f>(J6/J4)*100</f>
        <v>57.142857142857139</v>
      </c>
      <c r="L6" s="9">
        <f>K6*L4</f>
        <v>8.5714285714285712</v>
      </c>
      <c r="M6" s="9">
        <v>12</v>
      </c>
      <c r="N6" s="9">
        <v>15</v>
      </c>
      <c r="O6" s="9">
        <f>SUM(M6:N6)</f>
        <v>27</v>
      </c>
      <c r="P6" s="9">
        <f>(O6/O4)*100</f>
        <v>67.5</v>
      </c>
      <c r="Q6" s="9">
        <f>P6*Q4</f>
        <v>10.125</v>
      </c>
      <c r="R6" s="9">
        <v>43</v>
      </c>
      <c r="S6" s="9">
        <f>(R6/R4)*100</f>
        <v>86</v>
      </c>
      <c r="T6" s="9">
        <f>S6*T4</f>
        <v>12.9</v>
      </c>
      <c r="U6" s="9">
        <v>33</v>
      </c>
      <c r="V6" s="9">
        <f>(U6/U4)*100</f>
        <v>47.142857142857139</v>
      </c>
      <c r="W6" s="9">
        <f>V6*W4</f>
        <v>11.785714285714285</v>
      </c>
      <c r="X6" s="9">
        <v>65</v>
      </c>
      <c r="Y6" s="9">
        <f>(X6/X4)*100</f>
        <v>92.857142857142861</v>
      </c>
      <c r="Z6" s="9">
        <f>Y6*Z4</f>
        <v>23.214285714285715</v>
      </c>
      <c r="AA6" s="9">
        <v>67</v>
      </c>
      <c r="AB6" s="9">
        <f>(AA6/AA4)*100</f>
        <v>67</v>
      </c>
      <c r="AC6" s="9">
        <f>AB6*AC4</f>
        <v>6.7</v>
      </c>
      <c r="AD6" s="11">
        <f>F6+L6+Q6+T6+W6+Z6</f>
        <v>69.096428571428561</v>
      </c>
      <c r="AE6" s="11">
        <f>AD6*40%</f>
        <v>27.638571428571424</v>
      </c>
    </row>
  </sheetData>
  <mergeCells count="11">
    <mergeCell ref="A2:A4"/>
    <mergeCell ref="A1:AE1"/>
    <mergeCell ref="B2:F2"/>
    <mergeCell ref="G2:K2"/>
    <mergeCell ref="M2:Q2"/>
    <mergeCell ref="R2:T2"/>
    <mergeCell ref="AD2:AD4"/>
    <mergeCell ref="AE2:AE4"/>
    <mergeCell ref="U2:W2"/>
    <mergeCell ref="X2:Z2"/>
    <mergeCell ref="AA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28DA-3CE5-46A3-B082-8DCAD2182057}">
  <dimension ref="A1:F6"/>
  <sheetViews>
    <sheetView workbookViewId="0">
      <selection activeCell="F7" sqref="F7"/>
    </sheetView>
  </sheetViews>
  <sheetFormatPr defaultRowHeight="14.5" x14ac:dyDescent="0.35"/>
  <cols>
    <col min="1" max="1" width="16.26953125" customWidth="1"/>
    <col min="2" max="2" width="6.90625" bestFit="1" customWidth="1"/>
    <col min="3" max="3" width="9.90625" bestFit="1" customWidth="1"/>
    <col min="4" max="4" width="11" bestFit="1" customWidth="1"/>
    <col min="5" max="5" width="10.26953125" bestFit="1" customWidth="1"/>
    <col min="6" max="6" width="15.1796875" bestFit="1" customWidth="1"/>
    <col min="8" max="8" width="13.36328125" customWidth="1"/>
    <col min="9" max="9" width="11.90625" customWidth="1"/>
  </cols>
  <sheetData>
    <row r="1" spans="1:6" x14ac:dyDescent="0.35">
      <c r="A1" s="5" t="s">
        <v>15</v>
      </c>
      <c r="B1" s="5"/>
      <c r="C1" s="5"/>
      <c r="D1" s="5"/>
      <c r="E1" s="5"/>
      <c r="F1" s="5"/>
    </row>
    <row r="2" spans="1:6" x14ac:dyDescent="0.35">
      <c r="A2" s="6" t="s">
        <v>12</v>
      </c>
      <c r="B2" s="6" t="s">
        <v>16</v>
      </c>
      <c r="C2" s="6" t="s">
        <v>17</v>
      </c>
      <c r="D2" s="6" t="s">
        <v>7</v>
      </c>
      <c r="E2" s="6" t="s">
        <v>8</v>
      </c>
      <c r="F2" s="6" t="s">
        <v>18</v>
      </c>
    </row>
    <row r="3" spans="1:6" x14ac:dyDescent="0.35">
      <c r="A3" s="6" t="s">
        <v>13</v>
      </c>
      <c r="B3" s="6">
        <v>49.94</v>
      </c>
      <c r="C3" s="6">
        <v>27.64</v>
      </c>
      <c r="D3" s="6">
        <f>SUM(B3:C3)</f>
        <v>77.58</v>
      </c>
      <c r="E3" s="6">
        <f>D3*0.625+37.5</f>
        <v>85.987499999999997</v>
      </c>
      <c r="F3" s="6">
        <f>IF(E3&gt;=98,1,
IF(E3&gt;=95,1.25,
IF(E3&gt;=92,1.5,
IF(E3&gt;=89,1.75,
IF(E3&gt;=86,2,
IF(E3&gt;=83,2.25,
IF(E3&gt;=80,2.5,
IF(E3&gt;=77,2.75,
IF(E3&gt;=75,3,
IF(E3&lt;75,5,"Inc"))))))))))</f>
        <v>2.25</v>
      </c>
    </row>
    <row r="6" spans="1:6" x14ac:dyDescent="0.35">
      <c r="F6" t="s">
        <v>24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778C-CB84-45A6-B960-2C3548946D94}">
  <dimension ref="A1:F6"/>
  <sheetViews>
    <sheetView workbookViewId="0">
      <selection activeCell="F6" sqref="F6"/>
    </sheetView>
  </sheetViews>
  <sheetFormatPr defaultRowHeight="14.5" x14ac:dyDescent="0.35"/>
  <cols>
    <col min="1" max="1" width="16.26953125" customWidth="1"/>
    <col min="2" max="2" width="6.90625" bestFit="1" customWidth="1"/>
    <col min="3" max="3" width="9.90625" bestFit="1" customWidth="1"/>
    <col min="4" max="4" width="11" bestFit="1" customWidth="1"/>
    <col min="5" max="5" width="10.26953125" bestFit="1" customWidth="1"/>
    <col min="6" max="6" width="15.1796875" bestFit="1" customWidth="1"/>
    <col min="8" max="8" width="13.36328125" customWidth="1"/>
    <col min="9" max="9" width="11.90625" customWidth="1"/>
  </cols>
  <sheetData>
    <row r="1" spans="1:6" x14ac:dyDescent="0.35">
      <c r="A1" s="5" t="s">
        <v>15</v>
      </c>
      <c r="B1" s="5"/>
      <c r="C1" s="5"/>
      <c r="D1" s="5"/>
      <c r="E1" s="5"/>
      <c r="F1" s="5"/>
    </row>
    <row r="2" spans="1:6" x14ac:dyDescent="0.35">
      <c r="A2" s="6" t="s">
        <v>12</v>
      </c>
      <c r="B2" s="6" t="s">
        <v>16</v>
      </c>
      <c r="C2" s="6" t="s">
        <v>17</v>
      </c>
      <c r="D2" s="6" t="s">
        <v>7</v>
      </c>
      <c r="E2" s="6" t="s">
        <v>8</v>
      </c>
      <c r="F2" s="6" t="s">
        <v>18</v>
      </c>
    </row>
    <row r="3" spans="1:6" x14ac:dyDescent="0.35">
      <c r="A3" s="6" t="s">
        <v>13</v>
      </c>
      <c r="B3" s="6">
        <v>49.94</v>
      </c>
      <c r="C3" s="6">
        <v>27.64</v>
      </c>
      <c r="D3" s="6">
        <f>SUM(B3:C3)</f>
        <v>77.58</v>
      </c>
      <c r="E3" s="6">
        <f>D3*0.625+37.5</f>
        <v>85.987499999999997</v>
      </c>
      <c r="F3" s="6" cm="1">
        <f t="array" ref="F3">_xlfn.IFS(
   E3&gt;=98,1,
   E3&gt;=95,1.25,
   E3&gt;=92,1.5,
   E3&gt;=89,1.75,
   E3&gt;=86,2,
   E3&gt;=83,2.25,
   E3&gt;=80,2.5,
   E3&gt;=77,2.75,
   E3&gt;=75,3,
   E3&lt;75,5
)</f>
        <v>2.25</v>
      </c>
    </row>
    <row r="6" spans="1:6" x14ac:dyDescent="0.35">
      <c r="F6" t="s">
        <v>23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27C-63B0-49A7-96DB-A2597844A244}">
  <dimension ref="A1:J15"/>
  <sheetViews>
    <sheetView workbookViewId="0">
      <selection sqref="A1:F3"/>
    </sheetView>
  </sheetViews>
  <sheetFormatPr defaultRowHeight="14.5" x14ac:dyDescent="0.35"/>
  <cols>
    <col min="1" max="1" width="16.26953125" customWidth="1"/>
    <col min="2" max="2" width="6.90625" bestFit="1" customWidth="1"/>
    <col min="3" max="3" width="9.90625" bestFit="1" customWidth="1"/>
    <col min="4" max="4" width="11" bestFit="1" customWidth="1"/>
    <col min="5" max="5" width="10.26953125" bestFit="1" customWidth="1"/>
    <col min="6" max="6" width="15.1796875" bestFit="1" customWidth="1"/>
    <col min="8" max="8" width="13.36328125" customWidth="1"/>
    <col min="9" max="9" width="11.90625" customWidth="1"/>
  </cols>
  <sheetData>
    <row r="1" spans="1:10" x14ac:dyDescent="0.35">
      <c r="A1" s="5" t="s">
        <v>15</v>
      </c>
      <c r="B1" s="5"/>
      <c r="C1" s="5"/>
      <c r="D1" s="5"/>
      <c r="E1" s="5"/>
      <c r="F1" s="5"/>
      <c r="H1" s="3" t="s">
        <v>21</v>
      </c>
      <c r="I1" s="3" t="s">
        <v>20</v>
      </c>
    </row>
    <row r="2" spans="1:10" x14ac:dyDescent="0.35">
      <c r="A2" s="6" t="s">
        <v>12</v>
      </c>
      <c r="B2" s="6" t="s">
        <v>16</v>
      </c>
      <c r="C2" s="6" t="s">
        <v>17</v>
      </c>
      <c r="D2" s="6" t="s">
        <v>7</v>
      </c>
      <c r="E2" s="6" t="s">
        <v>8</v>
      </c>
      <c r="F2" s="6" t="s">
        <v>18</v>
      </c>
      <c r="H2" s="4">
        <v>0</v>
      </c>
      <c r="I2" s="4">
        <v>5</v>
      </c>
    </row>
    <row r="3" spans="1:10" x14ac:dyDescent="0.35">
      <c r="A3" s="6" t="s">
        <v>13</v>
      </c>
      <c r="B3" s="6">
        <v>49.94</v>
      </c>
      <c r="C3" s="6">
        <v>27.64</v>
      </c>
      <c r="D3" s="6">
        <f>SUM(B3:C3)</f>
        <v>77.58</v>
      </c>
      <c r="E3" s="6">
        <f>D3*0.625+37.5</f>
        <v>85.987499999999997</v>
      </c>
      <c r="F3" s="6">
        <f>VLOOKUP(E3,$H$2:$I$11,2,TRUE)</f>
        <v>2.25</v>
      </c>
      <c r="H3" s="4">
        <v>75</v>
      </c>
      <c r="I3" s="4">
        <v>3</v>
      </c>
    </row>
    <row r="4" spans="1:10" x14ac:dyDescent="0.35">
      <c r="H4" s="4">
        <v>77</v>
      </c>
      <c r="I4" s="4">
        <v>2.75</v>
      </c>
    </row>
    <row r="5" spans="1:10" x14ac:dyDescent="0.35">
      <c r="H5" s="4">
        <v>80</v>
      </c>
      <c r="I5" s="4">
        <v>2.5</v>
      </c>
    </row>
    <row r="6" spans="1:10" x14ac:dyDescent="0.35">
      <c r="H6" s="4">
        <v>83</v>
      </c>
      <c r="I6" s="4">
        <v>2.25</v>
      </c>
    </row>
    <row r="7" spans="1:10" x14ac:dyDescent="0.35">
      <c r="H7" s="4">
        <v>86</v>
      </c>
      <c r="I7" s="4">
        <v>2</v>
      </c>
    </row>
    <row r="8" spans="1:10" x14ac:dyDescent="0.35">
      <c r="H8" s="4">
        <v>89</v>
      </c>
      <c r="I8" s="4">
        <v>1.75</v>
      </c>
    </row>
    <row r="9" spans="1:10" x14ac:dyDescent="0.35">
      <c r="H9" s="4">
        <v>92</v>
      </c>
      <c r="I9" s="4">
        <v>1.5</v>
      </c>
    </row>
    <row r="10" spans="1:10" x14ac:dyDescent="0.35">
      <c r="H10" s="4">
        <v>95</v>
      </c>
      <c r="I10" s="4">
        <v>1.25</v>
      </c>
    </row>
    <row r="11" spans="1:10" x14ac:dyDescent="0.35">
      <c r="H11" s="4">
        <v>98</v>
      </c>
      <c r="I11" s="4">
        <v>1</v>
      </c>
    </row>
    <row r="13" spans="1:10" x14ac:dyDescent="0.35">
      <c r="H13" s="2" t="s">
        <v>22</v>
      </c>
      <c r="I13" s="2"/>
      <c r="J13" s="2"/>
    </row>
    <row r="14" spans="1:10" x14ac:dyDescent="0.35">
      <c r="H14" s="2"/>
      <c r="I14" s="2"/>
      <c r="J14" s="2"/>
    </row>
    <row r="15" spans="1:10" x14ac:dyDescent="0.35">
      <c r="H15" s="2"/>
      <c r="I15" s="2"/>
      <c r="J15" s="2"/>
    </row>
  </sheetData>
  <mergeCells count="2">
    <mergeCell ref="A1:F1"/>
    <mergeCell ref="H13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</vt:lpstr>
      <vt:lpstr>LABORATORY</vt:lpstr>
      <vt:lpstr>FINAL GRADE (LONG FORMULA)</vt:lpstr>
      <vt:lpstr>FINAL GRADE (easy version)</vt:lpstr>
      <vt:lpstr>FINAL GRADE (with table)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2025-09-29T12:48:04Z</dcterms:created>
  <dcterms:modified xsi:type="dcterms:W3CDTF">2025-09-29T20:52:27Z</dcterms:modified>
</cp:coreProperties>
</file>