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40\Documents\GitHub\ArrowCarry\"/>
    </mc:Choice>
  </mc:AlternateContent>
  <xr:revisionPtr revIDLastSave="0" documentId="13_ncr:1_{B6ADC314-68C3-4D4E-A15D-BEB0C2A1B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" sheetId="1" r:id="rId1"/>
    <sheet name="Sheet1" sheetId="4" r:id="rId2"/>
  </sheets>
  <definedNames>
    <definedName name="_xlnm._FilterDatabase" localSheetId="0" hidden="1">All!$A$9:$E$83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F6" i="1"/>
  <c r="G6" i="1" s="1"/>
  <c r="G5" i="1"/>
  <c r="G4" i="1"/>
  <c r="C7" i="1"/>
  <c r="C5" i="1" s="1"/>
  <c r="H5" i="1" l="1"/>
  <c r="H4" i="1"/>
  <c r="H6" i="1"/>
  <c r="D5" i="1"/>
  <c r="D7" i="1" s="1"/>
</calcChain>
</file>

<file path=xl/sharedStrings.xml><?xml version="1.0" encoding="utf-8"?>
<sst xmlns="http://schemas.openxmlformats.org/spreadsheetml/2006/main" count="168" uniqueCount="94">
  <si>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</si>
  <si>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</si>
  <si>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</si>
  <si>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</si>
  <si>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</si>
  <si>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</si>
  <si>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</si>
  <si>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</si>
  <si>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完了</t>
    <rPh sb="0" eb="2">
      <t>カンリョウ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</si>
  <si>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</si>
  <si>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</si>
  <si>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</si>
  <si>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</si>
  <si>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</si>
  <si>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</si>
  <si>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</si>
  <si>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・当たり判定</t>
    <rPh sb="1" eb="2">
      <t>ア</t>
    </rPh>
    <rPh sb="4" eb="6">
      <t>ハンテイ</t>
    </rPh>
    <phoneticPr fontId="1"/>
  </si>
  <si>
    <t>・アニメーション処理</t>
    <rPh sb="8" eb="10">
      <t>ショリ</t>
    </rPh>
    <phoneticPr fontId="1"/>
  </si>
  <si>
    <t>・マップ</t>
    <phoneticPr fontId="1"/>
  </si>
  <si>
    <t>・音処理</t>
    <rPh sb="1" eb="4">
      <t>オトショリ</t>
    </rPh>
    <phoneticPr fontId="1"/>
  </si>
  <si>
    <t>・UI</t>
    <phoneticPr fontId="1"/>
  </si>
  <si>
    <t>・UX</t>
    <phoneticPr fontId="1"/>
  </si>
  <si>
    <t>・エフェクト</t>
  </si>
  <si>
    <t>・ビルドテスト</t>
    <phoneticPr fontId="1"/>
  </si>
  <si>
    <t>Ver.</t>
    <phoneticPr fontId="1"/>
  </si>
  <si>
    <t>1コスト:3時間 (1日は基本2コスト,とても無理をして3コスト)</t>
    <rPh sb="23" eb="25">
      <t>ムリ</t>
    </rPh>
    <phoneticPr fontId="1"/>
  </si>
  <si>
    <t>プロト</t>
    <phoneticPr fontId="1"/>
  </si>
  <si>
    <t>キャラ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</si>
  <si>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</si>
  <si>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</si>
  <si>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</si>
  <si>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</si>
  <si>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ONOFFボタンとの当たり判定</t>
    <rPh sb="10" eb="11">
      <t>ア</t>
    </rPh>
    <rPh sb="13" eb="15">
      <t>ハンテイ</t>
    </rPh>
    <phoneticPr fontId="1"/>
  </si>
  <si>
    <t>矢印との当たり判定</t>
    <rPh sb="0" eb="2">
      <t>ヤジルシ</t>
    </rPh>
    <rPh sb="4" eb="5">
      <t>ア</t>
    </rPh>
    <rPh sb="7" eb="9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</si>
  <si>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</si>
  <si>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</si>
  <si>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矢印を置く</t>
    <rPh sb="0" eb="2">
      <t>ヤジルシ</t>
    </rPh>
    <rPh sb="3" eb="4">
      <t>オ</t>
    </rPh>
    <phoneticPr fontId="1"/>
  </si>
  <si>
    <t>・プレイヤーキャラ</t>
    <phoneticPr fontId="1"/>
  </si>
  <si>
    <t>音量ボタン</t>
    <rPh sb="0" eb="2">
      <t>オンリョウ</t>
    </rPh>
    <phoneticPr fontId="1"/>
  </si>
  <si>
    <t>再生(or初期化)ボタン</t>
    <rPh sb="0" eb="2">
      <t>サイセイ</t>
    </rPh>
    <rPh sb="5" eb="8">
      <t>ショキカ</t>
    </rPh>
    <phoneticPr fontId="1"/>
  </si>
  <si>
    <t>戻るボタン</t>
    <rPh sb="0" eb="1">
      <t>モド</t>
    </rPh>
    <phoneticPr fontId="1"/>
  </si>
  <si>
    <t>待機</t>
    <phoneticPr fontId="1"/>
  </si>
  <si>
    <t>ゴール動作</t>
    <rPh sb="3" eb="5">
      <t>ドウサ</t>
    </rPh>
    <phoneticPr fontId="1"/>
  </si>
  <si>
    <t>ジャンプ</t>
    <phoneticPr fontId="1"/>
  </si>
  <si>
    <t>平行移動</t>
    <rPh sb="0" eb="2">
      <t>ヘイコウ</t>
    </rPh>
    <phoneticPr fontId="1"/>
  </si>
  <si>
    <t>待機アニメ</t>
    <rPh sb="0" eb="2">
      <t>タイキ</t>
    </rPh>
    <phoneticPr fontId="1"/>
  </si>
  <si>
    <t>平行移動アニメ</t>
    <rPh sb="0" eb="4">
      <t>ヘイコウイドウ</t>
    </rPh>
    <phoneticPr fontId="1"/>
  </si>
  <si>
    <t>ジャンプアニメ</t>
    <phoneticPr fontId="1"/>
  </si>
  <si>
    <t>ゴール動作アニメ</t>
    <rPh sb="3" eb="5">
      <t>ドウサ</t>
    </rPh>
    <phoneticPr fontId="1"/>
  </si>
  <si>
    <t>・ギミック</t>
    <phoneticPr fontId="1"/>
  </si>
  <si>
    <t>マップチップとの当たり判定</t>
    <rPh sb="8" eb="9">
      <t>ア</t>
    </rPh>
    <rPh sb="11" eb="13">
      <t>ハンテイ</t>
    </rPh>
    <phoneticPr fontId="1"/>
  </si>
  <si>
    <t>上矢印</t>
    <rPh sb="0" eb="1">
      <t>ウエ</t>
    </rPh>
    <rPh sb="1" eb="3">
      <t>ヤジルシ</t>
    </rPh>
    <phoneticPr fontId="1"/>
  </si>
  <si>
    <t>右矢印</t>
    <rPh sb="0" eb="1">
      <t>ミギ</t>
    </rPh>
    <rPh sb="1" eb="3">
      <t>ヤジルシ</t>
    </rPh>
    <phoneticPr fontId="1"/>
  </si>
  <si>
    <t>左矢印</t>
    <rPh sb="0" eb="1">
      <t>ヒダリ</t>
    </rPh>
    <rPh sb="1" eb="3">
      <t>ヤジルシ</t>
    </rPh>
    <phoneticPr fontId="1"/>
  </si>
  <si>
    <t>ゴール出現装置</t>
    <rPh sb="3" eb="5">
      <t>シュツゲン</t>
    </rPh>
    <rPh sb="5" eb="7">
      <t>ソウチ</t>
    </rPh>
    <phoneticPr fontId="1"/>
  </si>
  <si>
    <t>・プレイヤー操作UI</t>
    <rPh sb="6" eb="8">
      <t>ソウサ</t>
    </rPh>
    <phoneticPr fontId="1"/>
  </si>
  <si>
    <t>・ゲームシーン処理</t>
    <rPh sb="7" eb="9">
      <t>ショリ</t>
    </rPh>
    <phoneticPr fontId="1"/>
  </si>
  <si>
    <t>再生</t>
    <rPh sb="0" eb="2">
      <t>サイセイ</t>
    </rPh>
    <phoneticPr fontId="1"/>
  </si>
  <si>
    <t>1回触れると壊れる矢印(上)</t>
    <rPh sb="1" eb="2">
      <t>カイ</t>
    </rPh>
    <rPh sb="2" eb="3">
      <t>フ</t>
    </rPh>
    <rPh sb="6" eb="7">
      <t>コワ</t>
    </rPh>
    <rPh sb="9" eb="11">
      <t>ヤジルシ</t>
    </rPh>
    <rPh sb="12" eb="13">
      <t>ウエ</t>
    </rPh>
    <phoneticPr fontId="1"/>
  </si>
  <si>
    <t>1回触れると壊れる矢印(右)</t>
    <rPh sb="1" eb="2">
      <t>カイ</t>
    </rPh>
    <rPh sb="2" eb="3">
      <t>フ</t>
    </rPh>
    <rPh sb="6" eb="7">
      <t>コワ</t>
    </rPh>
    <rPh sb="9" eb="11">
      <t>ヤジルシ</t>
    </rPh>
    <rPh sb="12" eb="13">
      <t>ミギ</t>
    </rPh>
    <phoneticPr fontId="1"/>
  </si>
  <si>
    <t>1回触れると壊れる矢印(左)</t>
    <rPh sb="1" eb="2">
      <t>カイ</t>
    </rPh>
    <rPh sb="2" eb="3">
      <t>フ</t>
    </rPh>
    <rPh sb="6" eb="7">
      <t>コワ</t>
    </rPh>
    <rPh sb="9" eb="11">
      <t>ヤジルシ</t>
    </rPh>
    <rPh sb="12" eb="13">
      <t>ヒダリ</t>
    </rPh>
    <phoneticPr fontId="1"/>
  </si>
  <si>
    <t>・シーン遷移</t>
    <rPh sb="4" eb="6">
      <t>センイ</t>
    </rPh>
    <phoneticPr fontId="1"/>
  </si>
  <si>
    <t>停止</t>
    <rPh sb="0" eb="2">
      <t>テイシ</t>
    </rPh>
    <phoneticPr fontId="1"/>
  </si>
  <si>
    <t>再生速度調整</t>
    <rPh sb="0" eb="6">
      <t>サイセイソクドチョウセイ</t>
    </rPh>
    <phoneticPr fontId="1"/>
  </si>
  <si>
    <t>マップ設計</t>
    <phoneticPr fontId="1"/>
  </si>
  <si>
    <t>配置データの読み込み</t>
    <phoneticPr fontId="1"/>
  </si>
  <si>
    <t>マップ実装</t>
  </si>
  <si>
    <t>BGM再生</t>
    <phoneticPr fontId="1"/>
  </si>
  <si>
    <t>SE再生</t>
    <phoneticPr fontId="1"/>
  </si>
  <si>
    <t>音量調整の処理</t>
    <phoneticPr fontId="1"/>
  </si>
  <si>
    <t>音実装</t>
    <phoneticPr fontId="1"/>
  </si>
  <si>
    <t>シーンの移動</t>
    <rPh sb="4" eb="6">
      <t>イドウ</t>
    </rPh>
    <phoneticPr fontId="1"/>
  </si>
  <si>
    <t>フェードイン</t>
    <phoneticPr fontId="1"/>
  </si>
  <si>
    <t>フェードアウト</t>
    <phoneticPr fontId="1"/>
  </si>
  <si>
    <t>タイトル画面</t>
    <phoneticPr fontId="1"/>
  </si>
  <si>
    <t>ステージセレクト画面</t>
    <rPh sb="8" eb="10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</si>
  <si>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</si>
  <si>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</si>
  <si>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</si>
  <si>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ゲーム画面</t>
    <rPh sb="3" eb="5">
      <t>ガメン</t>
    </rPh>
    <phoneticPr fontId="1"/>
  </si>
  <si>
    <t>プレイヤー操作</t>
    <phoneticPr fontId="1"/>
  </si>
  <si>
    <t>オプション画面</t>
    <rPh sb="5" eb="7">
      <t>ガメン</t>
    </rPh>
    <phoneticPr fontId="1"/>
  </si>
  <si>
    <t>エフェクト再生</t>
    <phoneticPr fontId="1"/>
  </si>
  <si>
    <t>エフェクト停止</t>
    <phoneticPr fontId="1"/>
  </si>
  <si>
    <t>座標回転と拡大</t>
    <phoneticPr fontId="1"/>
  </si>
  <si>
    <t>エフェクト実装</t>
    <phoneticPr fontId="1"/>
  </si>
  <si>
    <t>ベータ</t>
    <phoneticPr fontId="1"/>
  </si>
  <si>
    <t>クリア画面</t>
    <rPh sb="3" eb="5">
      <t>ガメン</t>
    </rPh>
    <phoneticPr fontId="1"/>
  </si>
  <si>
    <t>現在の残り日数(土日除く)</t>
    <rPh sb="0" eb="2">
      <t>ゲンザイ</t>
    </rPh>
    <rPh sb="3" eb="4">
      <t>ノコ</t>
    </rPh>
    <rPh sb="5" eb="7">
      <t>ニッスウ</t>
    </rPh>
    <rPh sb="8" eb="10">
      <t>ドニチ</t>
    </rPh>
    <rPh sb="10" eb="11">
      <t>ノゾ</t>
    </rPh>
    <phoneticPr fontId="1"/>
  </si>
  <si>
    <t>待機</t>
    <rPh sb="0" eb="2">
      <t>タイキ</t>
    </rPh>
    <phoneticPr fontId="1"/>
  </si>
  <si>
    <t>最初に戻す</t>
    <rPh sb="0" eb="2">
      <t>サイショ</t>
    </rPh>
    <rPh sb="3" eb="4">
      <t>モド</t>
    </rPh>
    <phoneticPr fontId="1"/>
  </si>
  <si>
    <t>作業中</t>
    <rPh sb="0" eb="3">
      <t>サギョウチュウ</t>
    </rPh>
    <phoneticPr fontId="1"/>
  </si>
  <si>
    <t>1日あたりの消費量</t>
    <rPh sb="1" eb="2">
      <t>ニチ</t>
    </rPh>
    <rPh sb="6" eb="8">
      <t>ショウヒ</t>
    </rPh>
    <rPh sb="8" eb="9">
      <t>リョウ</t>
    </rPh>
    <phoneticPr fontId="1"/>
  </si>
  <si>
    <t>予想完成日数</t>
    <rPh sb="0" eb="2">
      <t>ヨソウ</t>
    </rPh>
    <rPh sb="2" eb="4">
      <t>カンセイ</t>
    </rPh>
    <rPh sb="4" eb="6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</si>
</sst>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name val="Yu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0" xfId="0" applyFill="1"/>
    <xf numFmtId="0" fontId="0" fillId="0" borderId="1" xfId="0" applyFill="1" applyBorder="1"/>
    <xf numFmtId="0" fontId="4" fillId="6" borderId="1" xfId="0" applyFont="1" applyFill="1" applyBorder="1"/>
    <xf numFmtId="0" fontId="0" fillId="11" borderId="1" xfId="0" applyFill="1" applyBorder="1"/>
    <xf numFmtId="0" fontId="0" fillId="0" borderId="0" xfId="0" applyFill="1" applyBorder="1"/>
    <xf numFmtId="0" fontId="0" fillId="0" borderId="0" xfId="0" applyBorder="1"/>
    <xf numFmtId="176" fontId="0" fillId="0" borderId="0" xfId="0" applyNumberFormat="1" applyBorder="1"/>
    <xf numFmtId="56" fontId="0" fillId="0" borderId="0" xfId="0" applyNumberFormat="1" applyBorder="1"/>
    <xf numFmtId="177" fontId="0" fillId="0" borderId="0" xfId="0" applyNumberFormat="1" applyAlignment="1">
      <alignment horizontal="left" vertical="top"/>
    </xf>
    <xf numFmtId="0" fontId="0" fillId="6" borderId="4" xfId="0" applyFill="1" applyBorder="1"/>
    <xf numFmtId="0" fontId="0" fillId="12" borderId="3" xfId="0" applyFill="1" applyBorder="1"/>
    <xf numFmtId="0" fontId="0" fillId="13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22" zoomScaleNormal="100" workbookViewId="0">
      <selection activeCell="D35" sqref="D35"/>
    </sheetView>
  </sheetViews>
  <sheetFormatPr defaultRowHeight="18.75"/>
  <cols>
    <col min="1" max="1" width="6.75" customWidth="1"/>
    <col min="2" max="2" width="37.875" bestFit="1" customWidth="1"/>
    <col min="3" max="3" width="17.625" style="16" customWidth="1"/>
    <col min="4" max="4" width="31" customWidth="1"/>
    <col min="5" max="5" width="21" bestFit="1" customWidth="1"/>
    <col min="6" max="6" width="11.625" customWidth="1"/>
    <col min="7" max="7" width="21" bestFit="1" customWidth="1"/>
    <col min="8" max="8" width="17.25" bestFit="1" customWidth="1"/>
  </cols>
  <sheetData>
    <row r="1" spans="1:9">
      <c r="A1" t="s">
        <v>25</v>
      </c>
    </row>
    <row r="3" spans="1:9">
      <c r="B3" s="9" t="s">
        <v>3</v>
      </c>
      <c r="C3">
        <f>SUM(All!D10:D83)</f>
        <v>84</v>
      </c>
      <c r="G3" t="s">
        <v>12</v>
      </c>
      <c r="H3" s="27" t="s">
        <v>92</v>
      </c>
    </row>
    <row r="4" spans="1:9">
      <c r="B4" s="10" t="s">
        <v>5</v>
      </c>
      <c r="C4">
        <f>SUMIF(All!E10:E83,"完了",All!D10:D83)</f>
        <v>13</v>
      </c>
      <c r="D4" s="26" t="s">
        <v>6</v>
      </c>
      <c r="E4" s="25" t="s">
        <v>13</v>
      </c>
      <c r="F4" s="1">
        <v>45672</v>
      </c>
      <c r="G4" s="2">
        <f ca="1">NETWORKDAYS(TODAY(),F4)</f>
        <v>23</v>
      </c>
      <c r="H4" s="3">
        <f ca="1">(C3 - C4) / G4</f>
        <v>3.0869565217391304</v>
      </c>
    </row>
    <row r="5" spans="1:9">
      <c r="B5" s="11" t="s">
        <v>88</v>
      </c>
      <c r="C5" s="2">
        <f ca="1">NETWORKDAYS(C6,C7)</f>
        <v>32</v>
      </c>
      <c r="D5" s="24">
        <f ca="1" xml:space="preserve"> C4 / C5</f>
        <v>0.40625</v>
      </c>
      <c r="E5" s="14" t="s">
        <v>14</v>
      </c>
      <c r="F5" s="1">
        <v>45682</v>
      </c>
      <c r="G5" s="2">
        <f ca="1">NETWORKDAYS(TODAY(),F5)</f>
        <v>30</v>
      </c>
      <c r="H5" s="3">
        <f ca="1">(C3 - C4)  / G5</f>
        <v>2.3666666666666667</v>
      </c>
    </row>
    <row r="6" spans="1:9">
      <c r="B6" s="12" t="s">
        <v>10</v>
      </c>
      <c r="C6" s="1">
        <v>45597</v>
      </c>
      <c r="D6" s="28" t="s">
        <v>93</v>
      </c>
      <c r="E6" s="11" t="s">
        <v>15</v>
      </c>
      <c r="F6" s="1">
        <f>DATE(2025,2,3)</f>
        <v>45691</v>
      </c>
      <c r="G6" s="2">
        <f ca="1">NETWORKDAYS(TODAY(),F6)</f>
        <v>36</v>
      </c>
      <c r="H6" s="3">
        <f ca="1">(C3 - C4)  / G6</f>
        <v>1.9722222222222223</v>
      </c>
    </row>
    <row r="7" spans="1:9">
      <c r="B7" s="13" t="s">
        <v>11</v>
      </c>
      <c r="C7" s="1">
        <f ca="1">TODAY()</f>
        <v>45642</v>
      </c>
      <c r="D7">
        <f ca="1">(C3-C4)/D5</f>
        <v>174.76923076923077</v>
      </c>
    </row>
    <row r="8" spans="1:9">
      <c r="G8" s="20"/>
      <c r="H8" s="21"/>
    </row>
    <row r="9" spans="1:9">
      <c r="B9" s="4" t="s">
        <v>0</v>
      </c>
      <c r="C9" s="18" t="s">
        <v>24</v>
      </c>
      <c r="D9" s="5" t="s">
        <v>1</v>
      </c>
      <c r="E9" s="6" t="s">
        <v>2</v>
      </c>
      <c r="G9" s="20"/>
      <c r="H9" s="21"/>
    </row>
    <row r="10" spans="1:9">
      <c r="B10" s="12" t="s">
        <v>4</v>
      </c>
      <c r="C10" s="17" t="s">
        <v>26</v>
      </c>
      <c r="D10" s="7">
        <v>1</v>
      </c>
      <c r="E10" s="7" t="s">
        <v>8</v>
      </c>
      <c r="G10" s="20"/>
      <c r="H10" s="21"/>
    </row>
    <row r="11" spans="1:9">
      <c r="B11" s="12" t="s">
        <v>7</v>
      </c>
      <c r="C11" s="17" t="s">
        <v>26</v>
      </c>
      <c r="D11" s="7">
        <v>2</v>
      </c>
      <c r="E11" s="7" t="s">
        <v>8</v>
      </c>
      <c r="G11" s="20"/>
      <c r="H11" s="22"/>
    </row>
    <row r="12" spans="1:9">
      <c r="B12" s="12" t="s">
        <v>9</v>
      </c>
      <c r="C12" s="17"/>
      <c r="D12" s="7"/>
      <c r="E12" s="7"/>
      <c r="G12" s="20"/>
      <c r="H12" s="23"/>
    </row>
    <row r="13" spans="1:9">
      <c r="B13" s="7" t="s">
        <v>27</v>
      </c>
      <c r="C13" s="17" t="s">
        <v>0</v>
      </c>
      <c r="D13" s="7">
        <v>1</v>
      </c>
      <c r="E13" s="7" t="s">
        <v>8</v>
      </c>
      <c r="G13" s="20"/>
      <c r="H13" s="23"/>
    </row>
    <row r="14" spans="1:9">
      <c r="B14" s="7" t="s">
        <v>28</v>
      </c>
      <c r="C14" s="17" t="s">
        <v>0</v>
      </c>
      <c r="D14" s="7">
        <v>1</v>
      </c>
      <c r="E14" s="7"/>
      <c r="G14" s="20"/>
      <c r="H14" s="21"/>
    </row>
    <row r="15" spans="1:9">
      <c r="B15" s="7" t="s">
        <v>29</v>
      </c>
      <c r="C15" s="17" t="s">
        <v>0</v>
      </c>
      <c r="D15" s="7">
        <v>1</v>
      </c>
      <c r="E15" s="7"/>
      <c r="G15" s="20"/>
      <c r="H15" s="21"/>
    </row>
    <row r="16" spans="1:9">
      <c r="B16" s="7" t="s">
        <v>30</v>
      </c>
      <c r="C16" s="17" t="s">
        <v>0</v>
      </c>
      <c r="D16" s="7">
        <v>1</v>
      </c>
      <c r="E16" s="7"/>
      <c r="G16" s="20"/>
      <c r="H16" s="23"/>
      <c r="I16" s="3"/>
    </row>
    <row r="17" spans="2:9">
      <c r="B17" s="7" t="s">
        <v>31</v>
      </c>
      <c r="C17" s="17" t="s">
        <v>0</v>
      </c>
      <c r="D17" s="7">
        <v>1</v>
      </c>
      <c r="E17" s="7" t="s">
        <v>8</v>
      </c>
      <c r="G17" s="20"/>
      <c r="H17" s="23"/>
      <c r="I17" s="3"/>
    </row>
    <row r="18" spans="2:9">
      <c r="B18" s="12" t="s">
        <v>16</v>
      </c>
      <c r="C18" s="17"/>
      <c r="D18" s="7"/>
      <c r="E18" s="7"/>
      <c r="G18" s="20"/>
      <c r="H18" s="23"/>
      <c r="I18" s="3"/>
    </row>
    <row r="19" spans="2:9">
      <c r="B19" s="7" t="s">
        <v>32</v>
      </c>
      <c r="C19" s="17" t="s">
        <v>26</v>
      </c>
      <c r="D19" s="7">
        <v>1</v>
      </c>
      <c r="E19" s="15"/>
      <c r="G19" s="21"/>
      <c r="H19" s="21"/>
    </row>
    <row r="20" spans="2:9">
      <c r="B20" s="7" t="s">
        <v>33</v>
      </c>
      <c r="C20" s="17" t="s">
        <v>26</v>
      </c>
      <c r="D20" s="7">
        <v>1</v>
      </c>
      <c r="E20" s="7" t="s">
        <v>91</v>
      </c>
    </row>
    <row r="21" spans="2:9">
      <c r="B21" s="7" t="s">
        <v>34</v>
      </c>
      <c r="C21" s="17" t="s">
        <v>26</v>
      </c>
      <c r="D21" s="7">
        <v>2</v>
      </c>
      <c r="E21" s="7"/>
    </row>
    <row r="22" spans="2:9">
      <c r="B22" s="7" t="s">
        <v>35</v>
      </c>
      <c r="C22" s="17" t="s">
        <v>26</v>
      </c>
      <c r="D22" s="7">
        <v>2</v>
      </c>
      <c r="E22" s="7"/>
    </row>
    <row r="23" spans="2:9">
      <c r="B23" s="7" t="s">
        <v>50</v>
      </c>
      <c r="C23" s="17" t="s">
        <v>26</v>
      </c>
      <c r="D23" s="7">
        <v>4</v>
      </c>
      <c r="E23" s="7"/>
    </row>
    <row r="24" spans="2:9">
      <c r="B24" s="12" t="s">
        <v>55</v>
      </c>
      <c r="C24" s="17"/>
      <c r="D24" s="7"/>
      <c r="E24" s="7"/>
    </row>
    <row r="25" spans="2:9">
      <c r="B25" s="7" t="s">
        <v>36</v>
      </c>
      <c r="C25" s="17" t="s">
        <v>26</v>
      </c>
      <c r="D25" s="7">
        <v>2</v>
      </c>
      <c r="E25" s="7"/>
    </row>
    <row r="26" spans="2:9">
      <c r="B26" s="7" t="s">
        <v>39</v>
      </c>
      <c r="C26" s="17" t="s">
        <v>26</v>
      </c>
      <c r="D26" s="7">
        <v>2</v>
      </c>
      <c r="E26" s="7"/>
    </row>
    <row r="27" spans="2:9">
      <c r="B27" s="7" t="s">
        <v>38</v>
      </c>
      <c r="C27" s="17" t="s">
        <v>26</v>
      </c>
      <c r="D27" s="7">
        <v>2</v>
      </c>
      <c r="E27" s="7"/>
    </row>
    <row r="28" spans="2:9">
      <c r="B28" s="7" t="s">
        <v>40</v>
      </c>
      <c r="C28" s="17" t="s">
        <v>26</v>
      </c>
      <c r="D28" s="7">
        <v>2</v>
      </c>
      <c r="E28" s="7"/>
    </row>
    <row r="29" spans="2:9">
      <c r="B29" s="12" t="s">
        <v>37</v>
      </c>
      <c r="C29" s="17"/>
      <c r="D29" s="7"/>
      <c r="E29" s="7"/>
    </row>
    <row r="30" spans="2:9">
      <c r="B30" s="7" t="s">
        <v>41</v>
      </c>
      <c r="C30" s="17" t="s">
        <v>26</v>
      </c>
      <c r="D30" s="7">
        <v>1</v>
      </c>
      <c r="E30" s="7" t="s">
        <v>8</v>
      </c>
    </row>
    <row r="31" spans="2:9">
      <c r="B31" s="7" t="s">
        <v>44</v>
      </c>
      <c r="C31" s="17" t="s">
        <v>26</v>
      </c>
      <c r="D31" s="7">
        <v>1</v>
      </c>
      <c r="E31" s="7" t="s">
        <v>8</v>
      </c>
    </row>
    <row r="32" spans="2:9">
      <c r="B32" s="7" t="s">
        <v>43</v>
      </c>
      <c r="C32" s="17" t="s">
        <v>26</v>
      </c>
      <c r="D32" s="7">
        <v>1</v>
      </c>
      <c r="E32" s="7"/>
    </row>
    <row r="33" spans="2:5">
      <c r="B33" s="7" t="s">
        <v>42</v>
      </c>
      <c r="C33" s="17" t="s">
        <v>26</v>
      </c>
      <c r="D33" s="7">
        <v>1</v>
      </c>
      <c r="E33" s="7"/>
    </row>
    <row r="34" spans="2:5">
      <c r="B34" s="7" t="s">
        <v>45</v>
      </c>
      <c r="C34" s="17" t="s">
        <v>26</v>
      </c>
      <c r="D34" s="7">
        <v>1</v>
      </c>
      <c r="E34" s="7" t="s">
        <v>8</v>
      </c>
    </row>
    <row r="35" spans="2:5">
      <c r="B35" s="7" t="s">
        <v>46</v>
      </c>
      <c r="C35" s="17" t="s">
        <v>26</v>
      </c>
      <c r="D35" s="7">
        <v>1</v>
      </c>
      <c r="E35" s="7" t="s">
        <v>8</v>
      </c>
    </row>
    <row r="36" spans="2:5">
      <c r="B36" s="7" t="s">
        <v>47</v>
      </c>
      <c r="C36" s="17" t="s">
        <v>26</v>
      </c>
      <c r="D36" s="7">
        <v>1</v>
      </c>
      <c r="E36" s="7"/>
    </row>
    <row r="37" spans="2:5">
      <c r="B37" s="7" t="s">
        <v>48</v>
      </c>
      <c r="C37" s="17" t="s">
        <v>26</v>
      </c>
      <c r="D37" s="7">
        <v>1</v>
      </c>
      <c r="E37" s="7"/>
    </row>
    <row r="38" spans="2:5">
      <c r="B38" s="12" t="s">
        <v>49</v>
      </c>
      <c r="C38" s="17"/>
      <c r="D38" s="7"/>
      <c r="E38" s="7"/>
    </row>
    <row r="39" spans="2:5">
      <c r="B39" s="7" t="s">
        <v>51</v>
      </c>
      <c r="C39" s="17" t="s">
        <v>26</v>
      </c>
      <c r="D39" s="7">
        <v>1</v>
      </c>
      <c r="E39" s="7"/>
    </row>
    <row r="40" spans="2:5">
      <c r="B40" s="7" t="s">
        <v>52</v>
      </c>
      <c r="C40" s="17" t="s">
        <v>26</v>
      </c>
      <c r="D40" s="7">
        <v>1</v>
      </c>
      <c r="E40" s="7"/>
    </row>
    <row r="41" spans="2:5">
      <c r="B41" s="7" t="s">
        <v>53</v>
      </c>
      <c r="C41" s="17" t="s">
        <v>26</v>
      </c>
      <c r="D41" s="7">
        <v>1</v>
      </c>
      <c r="E41" s="7"/>
    </row>
    <row r="42" spans="2:5">
      <c r="B42" s="19" t="s">
        <v>58</v>
      </c>
      <c r="C42" s="17" t="s">
        <v>26</v>
      </c>
      <c r="D42" s="7">
        <v>1</v>
      </c>
      <c r="E42" s="7"/>
    </row>
    <row r="43" spans="2:5">
      <c r="B43" s="19" t="s">
        <v>59</v>
      </c>
      <c r="C43" s="17" t="s">
        <v>26</v>
      </c>
      <c r="D43" s="7">
        <v>1</v>
      </c>
      <c r="E43" s="7"/>
    </row>
    <row r="44" spans="2:5">
      <c r="B44" s="19" t="s">
        <v>60</v>
      </c>
      <c r="C44" s="17" t="s">
        <v>26</v>
      </c>
      <c r="D44" s="7">
        <v>1</v>
      </c>
      <c r="E44" s="7"/>
    </row>
    <row r="45" spans="2:5">
      <c r="B45" s="7" t="s">
        <v>54</v>
      </c>
      <c r="C45" s="17" t="s">
        <v>26</v>
      </c>
      <c r="D45" s="7">
        <v>1</v>
      </c>
      <c r="E45" s="7"/>
    </row>
    <row r="46" spans="2:5">
      <c r="B46" s="12" t="s">
        <v>56</v>
      </c>
      <c r="C46" s="17"/>
      <c r="D46" s="7"/>
      <c r="E46" s="7"/>
    </row>
    <row r="47" spans="2:5">
      <c r="B47" s="7" t="s">
        <v>57</v>
      </c>
      <c r="C47" s="17" t="s">
        <v>26</v>
      </c>
      <c r="D47" s="7">
        <v>1</v>
      </c>
      <c r="E47" s="7" t="s">
        <v>8</v>
      </c>
    </row>
    <row r="48" spans="2:5">
      <c r="B48" s="7" t="s">
        <v>89</v>
      </c>
      <c r="C48" s="17" t="s">
        <v>26</v>
      </c>
      <c r="D48" s="7">
        <v>1</v>
      </c>
      <c r="E48" s="7" t="s">
        <v>8</v>
      </c>
    </row>
    <row r="49" spans="2:5">
      <c r="B49" s="7" t="s">
        <v>90</v>
      </c>
      <c r="C49" s="17" t="s">
        <v>26</v>
      </c>
      <c r="D49" s="7">
        <v>1</v>
      </c>
      <c r="E49" s="7" t="s">
        <v>8</v>
      </c>
    </row>
    <row r="50" spans="2:5">
      <c r="B50" s="12" t="s">
        <v>17</v>
      </c>
      <c r="C50" s="17"/>
      <c r="D50" s="7"/>
      <c r="E50" s="7"/>
    </row>
    <row r="51" spans="2:5">
      <c r="B51" s="7" t="s">
        <v>57</v>
      </c>
      <c r="C51" s="17" t="s">
        <v>26</v>
      </c>
      <c r="D51" s="7">
        <v>1</v>
      </c>
      <c r="E51" s="7"/>
    </row>
    <row r="52" spans="2:5">
      <c r="B52" s="7" t="s">
        <v>62</v>
      </c>
      <c r="C52" s="17" t="s">
        <v>26</v>
      </c>
      <c r="D52" s="7">
        <v>1</v>
      </c>
      <c r="E52" s="7"/>
    </row>
    <row r="53" spans="2:5">
      <c r="B53" s="7" t="s">
        <v>63</v>
      </c>
      <c r="C53" s="17" t="s">
        <v>26</v>
      </c>
      <c r="D53" s="7">
        <v>1</v>
      </c>
      <c r="E53" s="7"/>
    </row>
    <row r="54" spans="2:5">
      <c r="B54" s="12" t="s">
        <v>61</v>
      </c>
      <c r="C54" s="17"/>
      <c r="D54" s="7"/>
      <c r="E54" s="7"/>
    </row>
    <row r="55" spans="2:5">
      <c r="B55" s="7" t="s">
        <v>71</v>
      </c>
      <c r="C55" s="17" t="s">
        <v>26</v>
      </c>
      <c r="D55" s="7">
        <v>1</v>
      </c>
      <c r="E55" s="7" t="s">
        <v>8</v>
      </c>
    </row>
    <row r="56" spans="2:5">
      <c r="B56" s="7" t="s">
        <v>72</v>
      </c>
      <c r="C56" s="17" t="s">
        <v>0</v>
      </c>
      <c r="D56" s="7">
        <v>1</v>
      </c>
      <c r="E56" s="7"/>
    </row>
    <row r="57" spans="2:5">
      <c r="B57" s="7" t="s">
        <v>73</v>
      </c>
      <c r="C57" s="17" t="s">
        <v>0</v>
      </c>
      <c r="D57" s="7">
        <v>1</v>
      </c>
      <c r="E57" s="7"/>
    </row>
    <row r="58" spans="2:5">
      <c r="B58" s="12" t="s">
        <v>18</v>
      </c>
      <c r="C58" s="17"/>
      <c r="D58" s="7"/>
      <c r="E58" s="7"/>
    </row>
    <row r="59" spans="2:5">
      <c r="B59" s="7" t="s">
        <v>64</v>
      </c>
      <c r="C59" s="17" t="s">
        <v>0</v>
      </c>
      <c r="D59" s="7">
        <v>4</v>
      </c>
      <c r="E59" s="7" t="s">
        <v>91</v>
      </c>
    </row>
    <row r="60" spans="2:5">
      <c r="B60" s="7" t="s">
        <v>65</v>
      </c>
      <c r="C60" s="17" t="s">
        <v>0</v>
      </c>
      <c r="D60" s="7">
        <v>2</v>
      </c>
      <c r="E60" s="7" t="s">
        <v>91</v>
      </c>
    </row>
    <row r="61" spans="2:5">
      <c r="B61" s="7" t="s">
        <v>66</v>
      </c>
      <c r="C61" s="17" t="s">
        <v>0</v>
      </c>
      <c r="D61" s="7">
        <v>2</v>
      </c>
      <c r="E61" s="7" t="s">
        <v>91</v>
      </c>
    </row>
    <row r="62" spans="2:5">
      <c r="B62" s="12" t="s">
        <v>19</v>
      </c>
      <c r="C62" s="17"/>
      <c r="D62" s="7"/>
      <c r="E62" s="7"/>
    </row>
    <row r="63" spans="2:5">
      <c r="B63" s="7" t="s">
        <v>67</v>
      </c>
      <c r="C63" s="17" t="s">
        <v>26</v>
      </c>
      <c r="D63" s="7">
        <v>1</v>
      </c>
      <c r="E63" s="7"/>
    </row>
    <row r="64" spans="2:5">
      <c r="B64" s="7" t="s">
        <v>68</v>
      </c>
      <c r="C64" s="17" t="s">
        <v>26</v>
      </c>
      <c r="D64" s="7">
        <v>1</v>
      </c>
      <c r="E64" s="7"/>
    </row>
    <row r="65" spans="2:7">
      <c r="B65" s="7" t="s">
        <v>69</v>
      </c>
      <c r="C65" s="17" t="s">
        <v>0</v>
      </c>
      <c r="D65" s="7">
        <v>1</v>
      </c>
      <c r="E65" s="7"/>
    </row>
    <row r="66" spans="2:7">
      <c r="B66" s="7" t="s">
        <v>70</v>
      </c>
      <c r="C66" s="17" t="s">
        <v>0</v>
      </c>
      <c r="D66" s="7">
        <v>1</v>
      </c>
      <c r="E66" s="7"/>
      <c r="G66" s="1"/>
    </row>
    <row r="67" spans="2:7">
      <c r="B67" s="12" t="s">
        <v>20</v>
      </c>
      <c r="C67" s="17"/>
      <c r="D67" s="7"/>
      <c r="E67" s="7"/>
      <c r="G67" s="1"/>
    </row>
    <row r="68" spans="2:7">
      <c r="B68" s="7" t="s">
        <v>74</v>
      </c>
      <c r="C68" s="17" t="s">
        <v>0</v>
      </c>
      <c r="D68" s="7">
        <v>1</v>
      </c>
      <c r="E68" s="7"/>
      <c r="G68" s="1"/>
    </row>
    <row r="69" spans="2:7">
      <c r="B69" s="7" t="s">
        <v>75</v>
      </c>
      <c r="C69" s="17" t="s">
        <v>0</v>
      </c>
      <c r="D69" s="7">
        <v>2</v>
      </c>
      <c r="E69" s="7"/>
      <c r="G69" s="1"/>
    </row>
    <row r="70" spans="2:7">
      <c r="B70" s="7" t="s">
        <v>79</v>
      </c>
      <c r="C70" s="17" t="s">
        <v>0</v>
      </c>
      <c r="D70" s="7">
        <v>2</v>
      </c>
      <c r="E70" s="7"/>
    </row>
    <row r="71" spans="2:7">
      <c r="B71" s="7" t="s">
        <v>81</v>
      </c>
      <c r="C71" s="17" t="s">
        <v>0</v>
      </c>
      <c r="D71" s="7">
        <v>2</v>
      </c>
      <c r="E71" s="7"/>
    </row>
    <row r="72" spans="2:7">
      <c r="B72" s="7" t="s">
        <v>87</v>
      </c>
      <c r="C72" s="17" t="s">
        <v>0</v>
      </c>
      <c r="D72" s="7">
        <v>1</v>
      </c>
      <c r="E72" s="7"/>
    </row>
    <row r="73" spans="2:7">
      <c r="B73" s="12" t="s">
        <v>21</v>
      </c>
      <c r="C73" s="17"/>
      <c r="D73" s="7"/>
      <c r="E73" s="7"/>
    </row>
    <row r="74" spans="2:7">
      <c r="B74" s="7" t="s">
        <v>76</v>
      </c>
      <c r="C74" s="17" t="s">
        <v>86</v>
      </c>
      <c r="D74" s="7">
        <v>1</v>
      </c>
      <c r="E74" s="7"/>
    </row>
    <row r="75" spans="2:7">
      <c r="B75" s="7" t="s">
        <v>77</v>
      </c>
      <c r="C75" s="17" t="s">
        <v>86</v>
      </c>
      <c r="D75" s="7">
        <v>1</v>
      </c>
      <c r="E75" s="7"/>
    </row>
    <row r="76" spans="2:7">
      <c r="B76" s="7" t="s">
        <v>78</v>
      </c>
      <c r="C76" s="17" t="s">
        <v>86</v>
      </c>
      <c r="D76" s="7">
        <v>1</v>
      </c>
      <c r="E76" s="7"/>
    </row>
    <row r="77" spans="2:7">
      <c r="B77" s="8" t="s">
        <v>80</v>
      </c>
      <c r="C77" s="17" t="s">
        <v>86</v>
      </c>
      <c r="D77" s="8">
        <v>1</v>
      </c>
      <c r="E77" s="8"/>
    </row>
    <row r="78" spans="2:7">
      <c r="B78" s="12" t="s">
        <v>22</v>
      </c>
      <c r="C78" s="17"/>
      <c r="D78" s="7"/>
      <c r="E78" s="7"/>
    </row>
    <row r="79" spans="2:7">
      <c r="B79" s="7" t="s">
        <v>82</v>
      </c>
      <c r="C79" s="17" t="s">
        <v>86</v>
      </c>
      <c r="D79" s="7">
        <v>2</v>
      </c>
      <c r="E79" s="7"/>
    </row>
    <row r="80" spans="2:7">
      <c r="B80" s="7" t="s">
        <v>83</v>
      </c>
      <c r="C80" s="17" t="s">
        <v>86</v>
      </c>
      <c r="D80" s="7">
        <v>2</v>
      </c>
      <c r="E80" s="7"/>
    </row>
    <row r="81" spans="2:5">
      <c r="B81" s="7" t="s">
        <v>84</v>
      </c>
      <c r="C81" s="17" t="s">
        <v>86</v>
      </c>
      <c r="D81" s="7">
        <v>2</v>
      </c>
      <c r="E81" s="7"/>
    </row>
    <row r="82" spans="2:5">
      <c r="B82" s="7" t="s">
        <v>85</v>
      </c>
      <c r="C82" s="17" t="s">
        <v>86</v>
      </c>
      <c r="D82" s="7">
        <v>2</v>
      </c>
      <c r="E82" s="7"/>
    </row>
    <row r="83" spans="2:5">
      <c r="B83" s="12" t="s">
        <v>23</v>
      </c>
      <c r="C83" s="17" t="s">
        <v>86</v>
      </c>
      <c r="D83" s="7">
        <v>2</v>
      </c>
      <c r="E83" s="7"/>
    </row>
  </sheetData>
  <autoFilter ref="A9:E83" xr:uid="{00000000-0001-0000-0000-000000000000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6C2A-F7FE-4E0E-80D3-0906BAD4876E}">
  <dimension ref="A1"/>
  <sheetViews>
    <sheetView workbookViewId="0">
      <selection activeCell="C2" sqref="C2:F11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杉野　雄清</cp:lastModifiedBy>
  <cp:revision/>
  <dcterms:created xsi:type="dcterms:W3CDTF">2015-06-05T18:19:34Z</dcterms:created>
  <dcterms:modified xsi:type="dcterms:W3CDTF">2024-12-16T07:36:01Z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