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chary829/Desktop/OneDrive/MY498 Capstone Project/"/>
    </mc:Choice>
  </mc:AlternateContent>
  <bookViews>
    <workbookView xWindow="6340" yWindow="460" windowWidth="28160" windowHeight="16820" tabRatio="500"/>
  </bookViews>
  <sheets>
    <sheet name="Sheet1" sheetId="1" r:id="rId1"/>
    <sheet name="Sheet2" sheetId="4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1" i="1"/>
  <c r="D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H1" i="1"/>
  <c r="G1" i="1"/>
  <c r="F1" i="1"/>
  <c r="E1" i="1"/>
</calcChain>
</file>

<file path=xl/sharedStrings.xml><?xml version="1.0" encoding="utf-8"?>
<sst xmlns="http://schemas.openxmlformats.org/spreadsheetml/2006/main" count="120" uniqueCount="87">
  <si>
    <t>City of London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</si>
  <si>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</si>
  <si>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</si>
  <si>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</si>
  <si>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</si>
  <si>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</si>
  <si>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</si>
  <si>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</si>
  <si>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</si>
  <si>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</si>
  <si>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</si>
  <si>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</si>
  <si>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</si>
  <si>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</si>
  <si>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</si>
  <si>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</si>
  <si>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</si>
  <si>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</si>
  <si>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</si>
  <si>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</si>
  <si>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</si>
  <si>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</si>
  <si>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</si>
  <si>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</si>
  <si>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</si>
  <si>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</si>
  <si>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</si>
  <si>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</si>
  <si>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</si>
  <si>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</si>
  <si>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</si>
  <si>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</si>
  <si>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</si>
  <si>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Borough</t>
  </si>
  <si>
    <t>median household income</t>
  </si>
  <si>
    <t>GSS_Code</t>
  </si>
  <si>
    <t>NS-SEC 1-2</t>
  </si>
  <si>
    <t>NS-SEC 3-4</t>
  </si>
  <si>
    <t>NS-SEC 5-7</t>
  </si>
  <si>
    <t>L14.1 Never Worked</t>
  </si>
  <si>
    <t>L14.2 Long-Term Unemployed</t>
  </si>
  <si>
    <t>L15 Full-Time Students</t>
  </si>
  <si>
    <t>E09000002</t>
  </si>
  <si>
    <t>E09000003</t>
  </si>
  <si>
    <t>E09000004</t>
  </si>
  <si>
    <t>E09000005</t>
  </si>
  <si>
    <t>E09000006</t>
  </si>
  <si>
    <t>E09000007</t>
  </si>
  <si>
    <t>E09000001</t>
  </si>
  <si>
    <t xml:space="preserve">City of London 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</si>
  <si>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</si>
  <si>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</si>
  <si>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</si>
  <si>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</si>
  <si>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</si>
  <si>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</si>
  <si>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</si>
  <si>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</si>
  <si>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</si>
  <si>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</si>
  <si>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</si>
  <si>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</si>
  <si>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</si>
  <si>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</si>
  <si>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</si>
  <si>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</si>
  <si>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</si>
  <si>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</si>
  <si>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</si>
  <si>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</si>
  <si>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</si>
  <si>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</si>
  <si>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</si>
  <si>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</si>
  <si>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</si>
  <si>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</si>
  <si>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Higher managerial, administrative and professional occupations</t>
  </si>
  <si>
    <t>1.1 Large employers and higher managerial and administrative occupations</t>
  </si>
  <si>
    <t>1.2 Higher professional occupations</t>
  </si>
  <si>
    <t>Lower managerial, administrative and professional occupations</t>
  </si>
  <si>
    <t>Intermediate occupations</t>
  </si>
  <si>
    <t>Small employers and own account workers</t>
  </si>
  <si>
    <t>Lower supervisory and technical occupations</t>
  </si>
  <si>
    <t>Semi-routine occupations</t>
  </si>
  <si>
    <t>Routine occupations</t>
  </si>
  <si>
    <t>Never worked and long-term unemployed</t>
  </si>
  <si>
    <t xml:space="preserve"> Population by socio-economic status (percentage of borough/region)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</si>
</sst>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0.000%"/>
  </numFmts>
  <fonts count="2" x14ac:knownFonts="1">
    <font>
      <sz val="12"/>
      <color theme="1"/>
      <name val="Calibri"/>
      <family val="2"/>
      <scheme val="minor"/>
    </font>
    <font>
      <sz val="14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D30" sqref="D30"/>
    </sheetView>
  </sheetViews>
  <sheetFormatPr baseColWidth="10" defaultRowHeight="16" x14ac:dyDescent="0.2"/>
  <cols>
    <col min="1" max="2" width="22.6640625" bestFit="1" customWidth="1"/>
    <col min="3" max="3" width="10" bestFit="1" customWidth="1"/>
    <col min="4" max="5" width="12.1640625" bestFit="1" customWidth="1"/>
    <col min="6" max="6" width="17.6640625" bestFit="1" customWidth="1"/>
    <col min="7" max="7" width="25.5" bestFit="1" customWidth="1"/>
    <col min="8" max="8" width="19.5" bestFit="1" customWidth="1"/>
  </cols>
  <sheetData>
    <row r="1" spans="1:8" x14ac:dyDescent="0.2">
      <c r="A1" t="s">
        <v>33</v>
      </c>
      <c r="B1" t="s">
        <v>34</v>
      </c>
      <c r="C1" t="str">
        <f>VLOOKUP($A1,Sheet2!$B$1:$H$34,2,FALSE)</f>
        <v>NS-SEC 1-2</v>
      </c>
      <c r="D1" t="str">
        <f>VLOOKUP($A1,Sheet2!$B$1:$H$34,3,FALSE)</f>
        <v>NS-SEC 3-4</v>
      </c>
      <c r="E1" t="str">
        <f>VLOOKUP($A1,Sheet2!$B$1:$H$34,4,FALSE)</f>
        <v>NS-SEC 5-7</v>
      </c>
      <c r="F1" t="str">
        <f>VLOOKUP($A1,Sheet2!$B$1:$H$34,5,FALSE)</f>
        <v>L14.1 Never Worked</v>
      </c>
      <c r="G1" t="str">
        <f>VLOOKUP($A1,Sheet2!$B$1:$H$34,6,FALSE)</f>
        <v>L14.2 Long-Term Unemployed</v>
      </c>
      <c r="H1" t="str">
        <f>VLOOKUP($A1,Sheet2!$B$1:$H$34,7,FALSE)</f>
        <v>L15 Full-Time Students</v>
      </c>
    </row>
    <row r="2" spans="1:8" x14ac:dyDescent="0.2">
      <c r="A2" t="s">
        <v>0</v>
      </c>
      <c r="B2">
        <v>44546</v>
      </c>
      <c r="C2" s="2">
        <v>0.65788304959289412</v>
      </c>
      <c r="D2" s="2">
        <v>0.14241302738712064</v>
      </c>
      <c r="E2" s="2">
        <v>9.2968171724648413E-2</v>
      </c>
      <c r="F2" s="2">
        <v>2.4426350851221319E-2</v>
      </c>
      <c r="G2" s="2">
        <v>9.6225018504811251E-3</v>
      </c>
      <c r="H2" s="2">
        <v>7.268689859363435E-2</v>
      </c>
    </row>
    <row r="3" spans="1:8" x14ac:dyDescent="0.2">
      <c r="A3" t="s">
        <v>1</v>
      </c>
      <c r="B3">
        <v>22008</v>
      </c>
      <c r="C3" s="2">
        <f>VLOOKUP($A3,Sheet2!$B$1:$H$34,2,FALSE)</f>
        <v>0.19687820191406336</v>
      </c>
      <c r="D3" s="2">
        <f>VLOOKUP($A3,Sheet2!$B$1:$H$34,3,FALSE)</f>
        <v>0.22059689128207363</v>
      </c>
      <c r="E3" s="2">
        <f>VLOOKUP($A3,Sheet2!$B$1:$H$34,4,FALSE)</f>
        <v>0.36402810780958195</v>
      </c>
      <c r="F3" s="2">
        <f>VLOOKUP($A3,Sheet2!$B$1:$H$34,5,FALSE)</f>
        <v>8.4105426086198254E-2</v>
      </c>
      <c r="G3" s="2">
        <f>VLOOKUP($A3,Sheet2!$B$1:$H$34,6,FALSE)</f>
        <v>2.9008887241757684E-2</v>
      </c>
      <c r="H3" s="2">
        <f>VLOOKUP($A3,Sheet2!$B$1:$H$34,7,FALSE)</f>
        <v>0.10538248566632513</v>
      </c>
    </row>
    <row r="4" spans="1:8" x14ac:dyDescent="0.2">
      <c r="A4" t="s">
        <v>2</v>
      </c>
      <c r="B4">
        <v>34077</v>
      </c>
      <c r="C4" s="2">
        <f>VLOOKUP($A4,Sheet2!$B$1:$H$34,2,FALSE)</f>
        <v>0.37859026340412261</v>
      </c>
      <c r="D4" s="2">
        <f>VLOOKUP($A4,Sheet2!$B$1:$H$34,3,FALSE)</f>
        <v>0.2464026482179818</v>
      </c>
      <c r="E4" s="2">
        <f>VLOOKUP($A4,Sheet2!$B$1:$H$34,4,FALSE)</f>
        <v>0.19619921177237801</v>
      </c>
      <c r="F4" s="2">
        <f>VLOOKUP($A4,Sheet2!$B$1:$H$34,5,FALSE)</f>
        <v>6.04107006152712E-2</v>
      </c>
      <c r="G4" s="2">
        <f>VLOOKUP($A4,Sheet2!$B$1:$H$34,6,FALSE)</f>
        <v>1.5750375684028466E-2</v>
      </c>
      <c r="H4" s="2">
        <f>VLOOKUP($A4,Sheet2!$B$1:$H$34,7,FALSE)</f>
        <v>0.10264680030621792</v>
      </c>
    </row>
    <row r="5" spans="1:8" x14ac:dyDescent="0.2">
      <c r="A5" t="s">
        <v>3</v>
      </c>
      <c r="B5">
        <v>28441</v>
      </c>
      <c r="C5" s="2">
        <f>VLOOKUP($A5,Sheet2!$B$1:$H$34,2,FALSE)</f>
        <v>0.28452375143007413</v>
      </c>
      <c r="D5" s="2">
        <f>VLOOKUP($A5,Sheet2!$B$1:$H$34,3,FALSE)</f>
        <v>0.28781495518649253</v>
      </c>
      <c r="E5" s="2">
        <f>VLOOKUP($A5,Sheet2!$B$1:$H$34,4,FALSE)</f>
        <v>0.29914710650595616</v>
      </c>
      <c r="F5" s="2">
        <f>VLOOKUP($A5,Sheet2!$B$1:$H$34,5,FALSE)</f>
        <v>3.6051423025413296E-2</v>
      </c>
      <c r="G5" s="2">
        <f>VLOOKUP($A5,Sheet2!$B$1:$H$34,6,FALSE)</f>
        <v>1.5496310273218711E-2</v>
      </c>
      <c r="H5" s="2">
        <f>VLOOKUP($A5,Sheet2!$B$1:$H$34,7,FALSE)</f>
        <v>7.6966453578845198E-2</v>
      </c>
    </row>
    <row r="6" spans="1:8" x14ac:dyDescent="0.2">
      <c r="A6" t="s">
        <v>4</v>
      </c>
      <c r="B6">
        <v>28637</v>
      </c>
      <c r="C6" s="2">
        <f>VLOOKUP($A6,Sheet2!$B$1:$H$34,2,FALSE)</f>
        <v>0.2719051107229391</v>
      </c>
      <c r="D6" s="2">
        <f>VLOOKUP($A6,Sheet2!$B$1:$H$34,3,FALSE)</f>
        <v>0.22169541733411682</v>
      </c>
      <c r="E6" s="2">
        <f>VLOOKUP($A6,Sheet2!$B$1:$H$34,4,FALSE)</f>
        <v>0.27717360680678427</v>
      </c>
      <c r="F6" s="2">
        <f>VLOOKUP($A6,Sheet2!$B$1:$H$34,5,FALSE)</f>
        <v>8.9222323290053043E-2</v>
      </c>
      <c r="G6" s="2">
        <f>VLOOKUP($A6,Sheet2!$B$1:$H$34,6,FALSE)</f>
        <v>2.0273044136232279E-2</v>
      </c>
      <c r="H6" s="2">
        <f>VLOOKUP($A6,Sheet2!$B$1:$H$34,7,FALSE)</f>
        <v>0.11973049770987451</v>
      </c>
    </row>
    <row r="7" spans="1:8" x14ac:dyDescent="0.2">
      <c r="A7" t="s">
        <v>5</v>
      </c>
      <c r="B7">
        <v>33139</v>
      </c>
      <c r="C7" s="2">
        <f>VLOOKUP($A7,Sheet2!$B$1:$H$34,2,FALSE)</f>
        <v>0.39818975426637621</v>
      </c>
      <c r="D7" s="2">
        <f>VLOOKUP($A7,Sheet2!$B$1:$H$34,3,FALSE)</f>
        <v>0.27462360232470279</v>
      </c>
      <c r="E7" s="2">
        <f>VLOOKUP($A7,Sheet2!$B$1:$H$34,4,FALSE)</f>
        <v>0.2200147906400971</v>
      </c>
      <c r="F7" s="2">
        <f>VLOOKUP($A7,Sheet2!$B$1:$H$34,5,FALSE)</f>
        <v>3.0115833219456122E-2</v>
      </c>
      <c r="G7" s="2">
        <f>VLOOKUP($A7,Sheet2!$B$1:$H$34,6,FALSE)</f>
        <v>1.4195799136676767E-2</v>
      </c>
      <c r="H7" s="2">
        <f>VLOOKUP($A7,Sheet2!$B$1:$H$34,7,FALSE)</f>
        <v>6.2860220412691015E-2</v>
      </c>
    </row>
    <row r="8" spans="1:8" x14ac:dyDescent="0.2">
      <c r="A8" t="s">
        <v>6</v>
      </c>
      <c r="B8">
        <v>35917</v>
      </c>
      <c r="C8" s="2">
        <f>VLOOKUP($A8,Sheet2!$B$1:$H$34,2,FALSE)</f>
        <v>0.44765325385534938</v>
      </c>
      <c r="D8" s="2">
        <f>VLOOKUP($A8,Sheet2!$B$1:$H$34,3,FALSE)</f>
        <v>0.1586224056514472</v>
      </c>
      <c r="E8" s="2">
        <f>VLOOKUP($A8,Sheet2!$B$1:$H$34,4,FALSE)</f>
        <v>0.1618029674425146</v>
      </c>
      <c r="F8" s="2">
        <f>VLOOKUP($A8,Sheet2!$B$1:$H$34,5,FALSE)</f>
        <v>6.1588225430430618E-2</v>
      </c>
      <c r="G8" s="2">
        <f>VLOOKUP($A8,Sheet2!$B$1:$H$34,6,FALSE)</f>
        <v>1.6681722047026878E-2</v>
      </c>
      <c r="H8" s="2">
        <f>VLOOKUP($A8,Sheet2!$B$1:$H$34,7,FALSE)</f>
        <v>0.15365142557323136</v>
      </c>
    </row>
    <row r="9" spans="1:8" x14ac:dyDescent="0.2">
      <c r="A9" t="s">
        <v>7</v>
      </c>
      <c r="B9">
        <v>27406</v>
      </c>
      <c r="C9" s="2">
        <f>VLOOKUP($A9,Sheet2!$B$1:$H$34,2,FALSE)</f>
        <v>0.333160960783486</v>
      </c>
      <c r="D9" s="2">
        <f>VLOOKUP($A9,Sheet2!$B$1:$H$34,3,FALSE)</f>
        <v>0.25074929292076492</v>
      </c>
      <c r="E9" s="2">
        <f>VLOOKUP($A9,Sheet2!$B$1:$H$34,4,FALSE)</f>
        <v>0.25000351780713975</v>
      </c>
      <c r="F9" s="2">
        <f>VLOOKUP($A9,Sheet2!$B$1:$H$34,5,FALSE)</f>
        <v>5.4582295580227112E-2</v>
      </c>
      <c r="G9" s="2">
        <f>VLOOKUP($A9,Sheet2!$B$1:$H$34,6,FALSE)</f>
        <v>2.0473637553294777E-2</v>
      </c>
      <c r="H9" s="2">
        <f>VLOOKUP($A9,Sheet2!$B$1:$H$34,7,FALSE)</f>
        <v>9.1030295355087457E-2</v>
      </c>
    </row>
    <row r="10" spans="1:8" x14ac:dyDescent="0.2">
      <c r="A10" t="s">
        <v>8</v>
      </c>
      <c r="B10">
        <v>30721</v>
      </c>
      <c r="C10" s="2">
        <f>VLOOKUP($A10,Sheet2!$B$1:$H$34,2,FALSE)</f>
        <v>0.32807190657783447</v>
      </c>
      <c r="D10" s="2">
        <f>VLOOKUP($A10,Sheet2!$B$1:$H$34,3,FALSE)</f>
        <v>0.21595714688469128</v>
      </c>
      <c r="E10" s="2">
        <f>VLOOKUP($A10,Sheet2!$B$1:$H$34,4,FALSE)</f>
        <v>0.25448488715445222</v>
      </c>
      <c r="F10" s="2">
        <f>VLOOKUP($A10,Sheet2!$B$1:$H$34,5,FALSE)</f>
        <v>7.9637351060199132E-2</v>
      </c>
      <c r="G10" s="2">
        <f>VLOOKUP($A10,Sheet2!$B$1:$H$34,6,FALSE)</f>
        <v>1.8981941744691585E-2</v>
      </c>
      <c r="H10" s="2">
        <f>VLOOKUP($A10,Sheet2!$B$1:$H$34,7,FALSE)</f>
        <v>0.10286676657813126</v>
      </c>
    </row>
    <row r="11" spans="1:8" x14ac:dyDescent="0.2">
      <c r="A11" t="s">
        <v>9</v>
      </c>
      <c r="B11">
        <v>28034</v>
      </c>
      <c r="C11" s="2">
        <f>VLOOKUP($A11,Sheet2!$B$1:$H$34,2,FALSE)</f>
        <v>0.2880745674633452</v>
      </c>
      <c r="D11" s="2">
        <f>VLOOKUP($A11,Sheet2!$B$1:$H$34,3,FALSE)</f>
        <v>0.23444208442455614</v>
      </c>
      <c r="E11" s="2">
        <f>VLOOKUP($A11,Sheet2!$B$1:$H$34,4,FALSE)</f>
        <v>0.2704307838244695</v>
      </c>
      <c r="F11" s="2">
        <f>VLOOKUP($A11,Sheet2!$B$1:$H$34,5,FALSE)</f>
        <v>8.2960427278163856E-2</v>
      </c>
      <c r="G11" s="2">
        <f>VLOOKUP($A11,Sheet2!$B$1:$H$34,6,FALSE)</f>
        <v>2.1747468706823665E-2</v>
      </c>
      <c r="H11" s="2">
        <f>VLOOKUP($A11,Sheet2!$B$1:$H$34,7,FALSE)</f>
        <v>0.10234466830264162</v>
      </c>
    </row>
    <row r="12" spans="1:8" x14ac:dyDescent="0.2">
      <c r="A12" t="s">
        <v>10</v>
      </c>
      <c r="B12">
        <v>26694</v>
      </c>
      <c r="C12" s="2">
        <f>VLOOKUP($A12,Sheet2!$B$1:$H$34,2,FALSE)</f>
        <v>0.30901824134000794</v>
      </c>
      <c r="D12" s="2">
        <f>VLOOKUP($A12,Sheet2!$B$1:$H$34,3,FALSE)</f>
        <v>0.20687075410593334</v>
      </c>
      <c r="E12" s="2">
        <f>VLOOKUP($A12,Sheet2!$B$1:$H$34,4,FALSE)</f>
        <v>0.27887207965334926</v>
      </c>
      <c r="F12" s="2">
        <f>VLOOKUP($A12,Sheet2!$B$1:$H$34,5,FALSE)</f>
        <v>6.7818821769103699E-2</v>
      </c>
      <c r="G12" s="2">
        <f>VLOOKUP($A12,Sheet2!$B$1:$H$34,6,FALSE)</f>
        <v>2.2674894433202954E-2</v>
      </c>
      <c r="H12" s="2">
        <f>VLOOKUP($A12,Sheet2!$B$1:$H$34,7,FALSE)</f>
        <v>0.11474520869840281</v>
      </c>
    </row>
    <row r="13" spans="1:8" x14ac:dyDescent="0.2">
      <c r="A13" t="s">
        <v>11</v>
      </c>
      <c r="B13">
        <v>28097</v>
      </c>
      <c r="C13" s="2">
        <f>VLOOKUP($A13,Sheet2!$B$1:$H$34,2,FALSE)</f>
        <v>0.3519434266827231</v>
      </c>
      <c r="D13" s="2">
        <f>VLOOKUP($A13,Sheet2!$B$1:$H$34,3,FALSE)</f>
        <v>0.17966127751159394</v>
      </c>
      <c r="E13" s="2">
        <f>VLOOKUP($A13,Sheet2!$B$1:$H$34,4,FALSE)</f>
        <v>0.232006969176766</v>
      </c>
      <c r="F13" s="2">
        <f>VLOOKUP($A13,Sheet2!$B$1:$H$34,5,FALSE)</f>
        <v>9.3197366061134032E-2</v>
      </c>
      <c r="G13" s="2">
        <f>VLOOKUP($A13,Sheet2!$B$1:$H$34,6,FALSE)</f>
        <v>2.7640984908657663E-2</v>
      </c>
      <c r="H13" s="2">
        <f>VLOOKUP($A13,Sheet2!$B$1:$H$34,7,FALSE)</f>
        <v>0.11554997565912527</v>
      </c>
    </row>
    <row r="14" spans="1:8" x14ac:dyDescent="0.2">
      <c r="A14" t="s">
        <v>12</v>
      </c>
      <c r="B14">
        <v>37102</v>
      </c>
      <c r="C14" s="2">
        <f>VLOOKUP($A14,Sheet2!$B$1:$H$34,2,FALSE)</f>
        <v>0.45415829860724966</v>
      </c>
      <c r="D14" s="2">
        <f>VLOOKUP($A14,Sheet2!$B$1:$H$34,3,FALSE)</f>
        <v>0.17778010375303377</v>
      </c>
      <c r="E14" s="2">
        <f>VLOOKUP($A14,Sheet2!$B$1:$H$34,4,FALSE)</f>
        <v>0.18897967461059903</v>
      </c>
      <c r="F14" s="2">
        <f>VLOOKUP($A14,Sheet2!$B$1:$H$34,5,FALSE)</f>
        <v>5.4048396276404363E-2</v>
      </c>
      <c r="G14" s="2">
        <f>VLOOKUP($A14,Sheet2!$B$1:$H$34,6,FALSE)</f>
        <v>1.7780627097466358E-2</v>
      </c>
      <c r="H14" s="2">
        <f>VLOOKUP($A14,Sheet2!$B$1:$H$34,7,FALSE)</f>
        <v>0.10725289965524686</v>
      </c>
    </row>
    <row r="15" spans="1:8" x14ac:dyDescent="0.2">
      <c r="A15" t="s">
        <v>13</v>
      </c>
      <c r="B15">
        <v>29910</v>
      </c>
      <c r="C15" s="2">
        <f>VLOOKUP($A15,Sheet2!$B$1:$H$34,2,FALSE)</f>
        <v>0.34920337579366645</v>
      </c>
      <c r="D15" s="2">
        <f>VLOOKUP($A15,Sheet2!$B$1:$H$34,3,FALSE)</f>
        <v>0.19420672792522775</v>
      </c>
      <c r="E15" s="2">
        <f>VLOOKUP($A15,Sheet2!$B$1:$H$34,4,FALSE)</f>
        <v>0.23977599873802105</v>
      </c>
      <c r="F15" s="2">
        <f>VLOOKUP($A15,Sheet2!$B$1:$H$34,5,FALSE)</f>
        <v>8.4232164688251759E-2</v>
      </c>
      <c r="G15" s="2">
        <f>VLOOKUP($A15,Sheet2!$B$1:$H$34,6,FALSE)</f>
        <v>2.154237488661908E-2</v>
      </c>
      <c r="H15" s="2">
        <f>VLOOKUP($A15,Sheet2!$B$1:$H$34,7,FALSE)</f>
        <v>0.1110393579682139</v>
      </c>
    </row>
    <row r="16" spans="1:8" x14ac:dyDescent="0.2">
      <c r="A16" t="s">
        <v>14</v>
      </c>
      <c r="B16">
        <v>31799</v>
      </c>
      <c r="C16" s="2">
        <f>VLOOKUP($A16,Sheet2!$B$1:$H$34,2,FALSE)</f>
        <v>0.34490937077875161</v>
      </c>
      <c r="D16" s="2">
        <f>VLOOKUP($A16,Sheet2!$B$1:$H$34,3,FALSE)</f>
        <v>0.25186651169122187</v>
      </c>
      <c r="E16" s="2">
        <f>VLOOKUP($A16,Sheet2!$B$1:$H$34,4,FALSE)</f>
        <v>0.21502319396014619</v>
      </c>
      <c r="F16" s="2">
        <f>VLOOKUP($A16,Sheet2!$B$1:$H$34,5,FALSE)</f>
        <v>7.1880333825485088E-2</v>
      </c>
      <c r="G16" s="2">
        <f>VLOOKUP($A16,Sheet2!$B$1:$H$34,6,FALSE)</f>
        <v>1.5455659221562529E-2</v>
      </c>
      <c r="H16" s="2">
        <f>VLOOKUP($A16,Sheet2!$B$1:$H$34,7,FALSE)</f>
        <v>0.1008649305228327</v>
      </c>
    </row>
    <row r="17" spans="1:8" x14ac:dyDescent="0.2">
      <c r="A17" t="s">
        <v>15</v>
      </c>
      <c r="B17">
        <v>29009</v>
      </c>
      <c r="C17" s="2">
        <f>VLOOKUP($A17,Sheet2!$B$1:$H$34,2,FALSE)</f>
        <v>0.27768040488685153</v>
      </c>
      <c r="D17" s="2">
        <f>VLOOKUP($A17,Sheet2!$B$1:$H$34,3,FALSE)</f>
        <v>0.29583497542054715</v>
      </c>
      <c r="E17" s="2">
        <f>VLOOKUP($A17,Sheet2!$B$1:$H$34,4,FALSE)</f>
        <v>0.31461699612121713</v>
      </c>
      <c r="F17" s="2">
        <f>VLOOKUP($A17,Sheet2!$B$1:$H$34,5,FALSE)</f>
        <v>3.2378502831304057E-2</v>
      </c>
      <c r="G17" s="2">
        <f>VLOOKUP($A17,Sheet2!$B$1:$H$34,6,FALSE)</f>
        <v>1.6080355105681277E-2</v>
      </c>
      <c r="H17" s="2">
        <f>VLOOKUP($A17,Sheet2!$B$1:$H$34,7,FALSE)</f>
        <v>6.3408765634398789E-2</v>
      </c>
    </row>
    <row r="18" spans="1:8" x14ac:dyDescent="0.2">
      <c r="A18" t="s">
        <v>16</v>
      </c>
      <c r="B18">
        <v>29305</v>
      </c>
      <c r="C18" s="2">
        <f>VLOOKUP($A18,Sheet2!$B$1:$H$34,2,FALSE)</f>
        <v>0.29508438420036581</v>
      </c>
      <c r="D18" s="2">
        <f>VLOOKUP($A18,Sheet2!$B$1:$H$34,3,FALSE)</f>
        <v>0.23616979123952397</v>
      </c>
      <c r="E18" s="2">
        <f>VLOOKUP($A18,Sheet2!$B$1:$H$34,4,FALSE)</f>
        <v>0.27984316471851201</v>
      </c>
      <c r="F18" s="2">
        <f>VLOOKUP($A18,Sheet2!$B$1:$H$34,5,FALSE)</f>
        <v>5.3537778228277343E-2</v>
      </c>
      <c r="G18" s="2">
        <f>VLOOKUP($A18,Sheet2!$B$1:$H$34,6,FALSE)</f>
        <v>1.6199554926903885E-2</v>
      </c>
      <c r="H18" s="2">
        <f>VLOOKUP($A18,Sheet2!$B$1:$H$34,7,FALSE)</f>
        <v>0.11916532668641698</v>
      </c>
    </row>
    <row r="19" spans="1:8" x14ac:dyDescent="0.2">
      <c r="A19" t="s">
        <v>17</v>
      </c>
      <c r="B19">
        <v>29310</v>
      </c>
      <c r="C19" s="2">
        <f>VLOOKUP($A19,Sheet2!$B$1:$H$34,2,FALSE)</f>
        <v>0.31250741018851519</v>
      </c>
      <c r="D19" s="2">
        <f>VLOOKUP($A19,Sheet2!$B$1:$H$34,3,FALSE)</f>
        <v>0.21953424495119156</v>
      </c>
      <c r="E19" s="2">
        <f>VLOOKUP($A19,Sheet2!$B$1:$H$34,4,FALSE)</f>
        <v>0.2850057305457851</v>
      </c>
      <c r="F19" s="2">
        <f>VLOOKUP($A19,Sheet2!$B$1:$H$34,5,FALSE)</f>
        <v>6.5604868987867049E-2</v>
      </c>
      <c r="G19" s="2">
        <f>VLOOKUP($A19,Sheet2!$B$1:$H$34,6,FALSE)</f>
        <v>1.6416037623997154E-2</v>
      </c>
      <c r="H19" s="2">
        <f>VLOOKUP($A19,Sheet2!$B$1:$H$34,7,FALSE)</f>
        <v>0.10093170770264395</v>
      </c>
    </row>
    <row r="20" spans="1:8" x14ac:dyDescent="0.2">
      <c r="A20" t="s">
        <v>18</v>
      </c>
      <c r="B20">
        <v>33747</v>
      </c>
      <c r="C20" s="2">
        <f>VLOOKUP($A20,Sheet2!$B$1:$H$34,2,FALSE)</f>
        <v>0.42571263704558571</v>
      </c>
      <c r="D20" s="2">
        <f>VLOOKUP($A20,Sheet2!$B$1:$H$34,3,FALSE)</f>
        <v>0.15977495672244663</v>
      </c>
      <c r="E20" s="2">
        <f>VLOOKUP($A20,Sheet2!$B$1:$H$34,4,FALSE)</f>
        <v>0.20068667051356029</v>
      </c>
      <c r="F20" s="2">
        <f>VLOOKUP($A20,Sheet2!$B$1:$H$34,5,FALSE)</f>
        <v>6.7345643392960189E-2</v>
      </c>
      <c r="G20" s="2">
        <f>VLOOKUP($A20,Sheet2!$B$1:$H$34,6,FALSE)</f>
        <v>2.0761684939411426E-2</v>
      </c>
      <c r="H20" s="2">
        <f>VLOOKUP($A20,Sheet2!$B$1:$H$34,7,FALSE)</f>
        <v>0.12571840738603576</v>
      </c>
    </row>
    <row r="21" spans="1:8" x14ac:dyDescent="0.2">
      <c r="A21" t="s">
        <v>19</v>
      </c>
      <c r="B21">
        <v>42771</v>
      </c>
      <c r="C21" s="2">
        <f>VLOOKUP($A21,Sheet2!$B$1:$H$34,2,FALSE)</f>
        <v>0.50150818890717752</v>
      </c>
      <c r="D21" s="2">
        <f>VLOOKUP($A21,Sheet2!$B$1:$H$34,3,FALSE)</f>
        <v>0.17355716594546686</v>
      </c>
      <c r="E21" s="2">
        <f>VLOOKUP($A21,Sheet2!$B$1:$H$34,4,FALSE)</f>
        <v>0.15027519792651955</v>
      </c>
      <c r="F21" s="2">
        <f>VLOOKUP($A21,Sheet2!$B$1:$H$34,5,FALSE)</f>
        <v>5.8785852070873709E-2</v>
      </c>
      <c r="G21" s="2">
        <f>VLOOKUP($A21,Sheet2!$B$1:$H$34,6,FALSE)</f>
        <v>1.7204525311506177E-2</v>
      </c>
      <c r="H21" s="2">
        <f>VLOOKUP($A21,Sheet2!$B$1:$H$34,7,FALSE)</f>
        <v>9.8669069838456205E-2</v>
      </c>
    </row>
    <row r="22" spans="1:8" x14ac:dyDescent="0.2">
      <c r="A22" t="s">
        <v>20</v>
      </c>
      <c r="B22">
        <v>35726</v>
      </c>
      <c r="C22" s="2">
        <f>VLOOKUP($A22,Sheet2!$B$1:$H$34,2,FALSE)</f>
        <v>0.40867555281608753</v>
      </c>
      <c r="D22" s="2">
        <f>VLOOKUP($A22,Sheet2!$B$1:$H$34,3,FALSE)</f>
        <v>0.22433161260497728</v>
      </c>
      <c r="E22" s="2">
        <f>VLOOKUP($A22,Sheet2!$B$1:$H$34,4,FALSE)</f>
        <v>0.19191000847522921</v>
      </c>
      <c r="F22" s="2">
        <f>VLOOKUP($A22,Sheet2!$B$1:$H$34,5,FALSE)</f>
        <v>3.7537560674936438E-2</v>
      </c>
      <c r="G22" s="2">
        <f>VLOOKUP($A22,Sheet2!$B$1:$H$34,6,FALSE)</f>
        <v>1.1325988134679096E-2</v>
      </c>
      <c r="H22" s="2">
        <f>VLOOKUP($A22,Sheet2!$B$1:$H$34,7,FALSE)</f>
        <v>0.12621927729409047</v>
      </c>
    </row>
    <row r="23" spans="1:8" x14ac:dyDescent="0.2">
      <c r="A23" t="s">
        <v>21</v>
      </c>
      <c r="B23">
        <v>30470</v>
      </c>
      <c r="C23" s="2">
        <f>VLOOKUP($A23,Sheet2!$B$1:$H$34,2,FALSE)</f>
        <v>0.41292790978654853</v>
      </c>
      <c r="D23" s="2">
        <f>VLOOKUP($A23,Sheet2!$B$1:$H$34,3,FALSE)</f>
        <v>0.18182440596053162</v>
      </c>
      <c r="E23" s="2">
        <f>VLOOKUP($A23,Sheet2!$B$1:$H$34,4,FALSE)</f>
        <v>0.22854611357229157</v>
      </c>
      <c r="F23" s="2">
        <f>VLOOKUP($A23,Sheet2!$B$1:$H$34,5,FALSE)</f>
        <v>5.5565847764800641E-2</v>
      </c>
      <c r="G23" s="2">
        <f>VLOOKUP($A23,Sheet2!$B$1:$H$34,6,FALSE)</f>
        <v>2.3487716472009666E-2</v>
      </c>
      <c r="H23" s="2">
        <f>VLOOKUP($A23,Sheet2!$B$1:$H$34,7,FALSE)</f>
        <v>9.7648006443817964E-2</v>
      </c>
    </row>
    <row r="24" spans="1:8" x14ac:dyDescent="0.2">
      <c r="A24" t="s">
        <v>22</v>
      </c>
      <c r="B24">
        <v>26715</v>
      </c>
      <c r="C24" s="2">
        <f>VLOOKUP($A24,Sheet2!$B$1:$H$34,2,FALSE)</f>
        <v>0.34456843231283341</v>
      </c>
      <c r="D24" s="2">
        <f>VLOOKUP($A24,Sheet2!$B$1:$H$34,3,FALSE)</f>
        <v>0.20487865087383256</v>
      </c>
      <c r="E24" s="2">
        <f>VLOOKUP($A24,Sheet2!$B$1:$H$34,4,FALSE)</f>
        <v>0.25621145696666042</v>
      </c>
      <c r="F24" s="2">
        <f>VLOOKUP($A24,Sheet2!$B$1:$H$34,5,FALSE)</f>
        <v>6.0196846614155954E-2</v>
      </c>
      <c r="G24" s="2">
        <f>VLOOKUP($A24,Sheet2!$B$1:$H$34,6,FALSE)</f>
        <v>2.3200106057627692E-2</v>
      </c>
      <c r="H24" s="2">
        <f>VLOOKUP($A24,Sheet2!$B$1:$H$34,7,FALSE)</f>
        <v>0.11094450717488995</v>
      </c>
    </row>
    <row r="25" spans="1:8" x14ac:dyDescent="0.2">
      <c r="A25" t="s">
        <v>23</v>
      </c>
      <c r="B25">
        <v>32846</v>
      </c>
      <c r="C25" s="2">
        <f>VLOOKUP($A25,Sheet2!$B$1:$H$34,2,FALSE)</f>
        <v>0.39845809500124346</v>
      </c>
      <c r="D25" s="2">
        <f>VLOOKUP($A25,Sheet2!$B$1:$H$34,3,FALSE)</f>
        <v>0.23091270828152202</v>
      </c>
      <c r="E25" s="2">
        <f>VLOOKUP($A25,Sheet2!$B$1:$H$34,4,FALSE)</f>
        <v>0.22460830639144491</v>
      </c>
      <c r="F25" s="2">
        <f>VLOOKUP($A25,Sheet2!$B$1:$H$34,5,FALSE)</f>
        <v>4.6039542402387466E-2</v>
      </c>
      <c r="G25" s="2">
        <f>VLOOKUP($A25,Sheet2!$B$1:$H$34,6,FALSE)</f>
        <v>1.4430489927878638E-2</v>
      </c>
      <c r="H25" s="2">
        <f>VLOOKUP($A25,Sheet2!$B$1:$H$34,7,FALSE)</f>
        <v>8.5550857995523505E-2</v>
      </c>
    </row>
    <row r="26" spans="1:8" x14ac:dyDescent="0.2">
      <c r="A26" t="s">
        <v>24</v>
      </c>
      <c r="B26">
        <v>23426</v>
      </c>
      <c r="C26" s="2">
        <f>VLOOKUP($A26,Sheet2!$B$1:$H$34,2,FALSE)</f>
        <v>0.19864757024654542</v>
      </c>
      <c r="D26" s="2">
        <f>VLOOKUP($A26,Sheet2!$B$1:$H$34,3,FALSE)</f>
        <v>0.18705531521693478</v>
      </c>
      <c r="E26" s="2">
        <f>VLOOKUP($A26,Sheet2!$B$1:$H$34,4,FALSE)</f>
        <v>0.28885715485740687</v>
      </c>
      <c r="F26" s="2">
        <f>VLOOKUP($A26,Sheet2!$B$1:$H$34,5,FALSE)</f>
        <v>0.12180687975135453</v>
      </c>
      <c r="G26" s="2">
        <f>VLOOKUP($A26,Sheet2!$B$1:$H$34,6,FALSE)</f>
        <v>2.3776723087907934E-2</v>
      </c>
      <c r="H26" s="2">
        <f>VLOOKUP($A26,Sheet2!$B$1:$H$34,7,FALSE)</f>
        <v>0.17985635683985049</v>
      </c>
    </row>
    <row r="27" spans="1:8" x14ac:dyDescent="0.2">
      <c r="A27" t="s">
        <v>25</v>
      </c>
      <c r="B27">
        <v>29715</v>
      </c>
      <c r="C27" s="2">
        <f>VLOOKUP($A27,Sheet2!$B$1:$H$34,2,FALSE)</f>
        <v>0.32244391796846078</v>
      </c>
      <c r="D27" s="2">
        <f>VLOOKUP($A27,Sheet2!$B$1:$H$34,3,FALSE)</f>
        <v>0.24350799585400162</v>
      </c>
      <c r="E27" s="2">
        <f>VLOOKUP($A27,Sheet2!$B$1:$H$34,4,FALSE)</f>
        <v>0.2227224772340268</v>
      </c>
      <c r="F27" s="2">
        <f>VLOOKUP($A27,Sheet2!$B$1:$H$34,5,FALSE)</f>
        <v>8.2910712963648478E-2</v>
      </c>
      <c r="G27" s="2">
        <f>VLOOKUP($A27,Sheet2!$B$1:$H$34,6,FALSE)</f>
        <v>1.9110461242318799E-2</v>
      </c>
      <c r="H27" s="2">
        <f>VLOOKUP($A27,Sheet2!$B$1:$H$34,7,FALSE)</f>
        <v>0.10930443473754349</v>
      </c>
    </row>
    <row r="28" spans="1:8" x14ac:dyDescent="0.2">
      <c r="A28" t="s">
        <v>26</v>
      </c>
      <c r="B28">
        <v>41084</v>
      </c>
      <c r="C28" s="2">
        <f>VLOOKUP($A28,Sheet2!$B$1:$H$34,2,FALSE)</f>
        <v>0.53523445205662035</v>
      </c>
      <c r="D28" s="2">
        <f>VLOOKUP($A28,Sheet2!$B$1:$H$34,3,FALSE)</f>
        <v>0.2095340282035561</v>
      </c>
      <c r="E28" s="2">
        <f>VLOOKUP($A28,Sheet2!$B$1:$H$34,4,FALSE)</f>
        <v>0.14764881507743982</v>
      </c>
      <c r="F28" s="2">
        <f>VLOOKUP($A28,Sheet2!$B$1:$H$34,5,FALSE)</f>
        <v>2.568442939780876E-2</v>
      </c>
      <c r="G28" s="2">
        <f>VLOOKUP($A28,Sheet2!$B$1:$H$34,6,FALSE)</f>
        <v>1.049636126142937E-2</v>
      </c>
      <c r="H28" s="2">
        <f>VLOOKUP($A28,Sheet2!$B$1:$H$34,7,FALSE)</f>
        <v>7.1401914003145578E-2</v>
      </c>
    </row>
    <row r="29" spans="1:8" x14ac:dyDescent="0.2">
      <c r="A29" t="s">
        <v>27</v>
      </c>
      <c r="B29">
        <v>29063</v>
      </c>
      <c r="C29" s="2">
        <f>VLOOKUP($A29,Sheet2!$B$1:$H$34,2,FALSE)</f>
        <v>0.36721427324702749</v>
      </c>
      <c r="D29" s="2">
        <f>VLOOKUP($A29,Sheet2!$B$1:$H$34,3,FALSE)</f>
        <v>0.1679941762700031</v>
      </c>
      <c r="E29" s="2">
        <f>VLOOKUP($A29,Sheet2!$B$1:$H$34,4,FALSE)</f>
        <v>0.24460091698204775</v>
      </c>
      <c r="F29" s="2">
        <f>VLOOKUP($A29,Sheet2!$B$1:$H$34,5,FALSE)</f>
        <v>5.9271778323634214E-2</v>
      </c>
      <c r="G29" s="2">
        <f>VLOOKUP($A29,Sheet2!$B$1:$H$34,6,FALSE)</f>
        <v>2.3214034848723506E-2</v>
      </c>
      <c r="H29" s="2">
        <f>VLOOKUP($A29,Sheet2!$B$1:$H$34,7,FALSE)</f>
        <v>0.13770482032856396</v>
      </c>
    </row>
    <row r="30" spans="1:8" x14ac:dyDescent="0.2">
      <c r="A30" t="s">
        <v>28</v>
      </c>
      <c r="B30">
        <v>31580</v>
      </c>
      <c r="C30" s="2">
        <f>VLOOKUP($A30,Sheet2!$B$1:$H$34,2,FALSE)</f>
        <v>0.35112186017166369</v>
      </c>
      <c r="D30" s="2">
        <f>VLOOKUP($A30,Sheet2!$B$1:$H$34,3,FALSE)</f>
        <v>0.27772447061607014</v>
      </c>
      <c r="E30" s="2">
        <f>VLOOKUP($A30,Sheet2!$B$1:$H$34,4,FALSE)</f>
        <v>0.25558958451083741</v>
      </c>
      <c r="F30" s="2">
        <f>VLOOKUP($A30,Sheet2!$B$1:$H$34,5,FALSE)</f>
        <v>3.3754386887314504E-2</v>
      </c>
      <c r="G30" s="2">
        <f>VLOOKUP($A30,Sheet2!$B$1:$H$34,6,FALSE)</f>
        <v>1.4189198070426793E-2</v>
      </c>
      <c r="H30" s="2">
        <f>VLOOKUP($A30,Sheet2!$B$1:$H$34,7,FALSE)</f>
        <v>6.7620499743687487E-2</v>
      </c>
    </row>
    <row r="31" spans="1:8" x14ac:dyDescent="0.2">
      <c r="A31" t="s">
        <v>29</v>
      </c>
      <c r="B31">
        <v>29937</v>
      </c>
      <c r="C31" s="2">
        <f>VLOOKUP($A31,Sheet2!$B$1:$H$34,2,FALSE)</f>
        <v>0.35209092290870936</v>
      </c>
      <c r="D31" s="2">
        <f>VLOOKUP($A31,Sheet2!$B$1:$H$34,3,FALSE)</f>
        <v>0.15103970032311365</v>
      </c>
      <c r="E31" s="2">
        <f>VLOOKUP($A31,Sheet2!$B$1:$H$34,4,FALSE)</f>
        <v>0.21588797419013203</v>
      </c>
      <c r="F31" s="2">
        <f>VLOOKUP($A31,Sheet2!$B$1:$H$34,5,FALSE)</f>
        <v>0.11274656415938966</v>
      </c>
      <c r="G31" s="2">
        <f>VLOOKUP($A31,Sheet2!$B$1:$H$34,6,FALSE)</f>
        <v>2.4471324275690969E-2</v>
      </c>
      <c r="H31" s="2">
        <f>VLOOKUP($A31,Sheet2!$B$1:$H$34,7,FALSE)</f>
        <v>0.14376351414296432</v>
      </c>
    </row>
    <row r="32" spans="1:8" x14ac:dyDescent="0.2">
      <c r="A32" t="s">
        <v>30</v>
      </c>
      <c r="B32">
        <v>27753</v>
      </c>
      <c r="C32" s="2">
        <f>VLOOKUP($A32,Sheet2!$B$1:$H$34,2,FALSE)</f>
        <v>0.27132244709079362</v>
      </c>
      <c r="D32" s="2">
        <f>VLOOKUP($A32,Sheet2!$B$1:$H$34,3,FALSE)</f>
        <v>0.23783666697845232</v>
      </c>
      <c r="E32" s="2">
        <f>VLOOKUP($A32,Sheet2!$B$1:$H$34,4,FALSE)</f>
        <v>0.27518202539248071</v>
      </c>
      <c r="F32" s="2">
        <f>VLOOKUP($A32,Sheet2!$B$1:$H$34,5,FALSE)</f>
        <v>8.2385258773894673E-2</v>
      </c>
      <c r="G32" s="2">
        <f>VLOOKUP($A32,Sheet2!$B$1:$H$34,6,FALSE)</f>
        <v>2.198088917988884E-2</v>
      </c>
      <c r="H32" s="2">
        <f>VLOOKUP($A32,Sheet2!$B$1:$H$34,7,FALSE)</f>
        <v>0.11129271258448981</v>
      </c>
    </row>
    <row r="33" spans="1:8" x14ac:dyDescent="0.2">
      <c r="A33" t="s">
        <v>31</v>
      </c>
      <c r="B33">
        <v>37601</v>
      </c>
      <c r="C33" s="2">
        <f>VLOOKUP($A33,Sheet2!$B$1:$H$34,2,FALSE)</f>
        <v>0.49832219353175333</v>
      </c>
      <c r="D33" s="2">
        <f>VLOOKUP($A33,Sheet2!$B$1:$H$34,3,FALSE)</f>
        <v>0.18503920090316381</v>
      </c>
      <c r="E33" s="2">
        <f>VLOOKUP($A33,Sheet2!$B$1:$H$34,4,FALSE)</f>
        <v>0.17448796627980109</v>
      </c>
      <c r="F33" s="2">
        <f>VLOOKUP($A33,Sheet2!$B$1:$H$34,5,FALSE)</f>
        <v>4.3079976092722731E-2</v>
      </c>
      <c r="G33" s="2">
        <f>VLOOKUP($A33,Sheet2!$B$1:$H$34,6,FALSE)</f>
        <v>1.4098262034696803E-2</v>
      </c>
      <c r="H33" s="2">
        <f>VLOOKUP($A33,Sheet2!$B$1:$H$34,7,FALSE)</f>
        <v>8.4972401157862254E-2</v>
      </c>
    </row>
    <row r="34" spans="1:8" x14ac:dyDescent="0.2">
      <c r="A34" t="s">
        <v>32</v>
      </c>
      <c r="B34">
        <v>40594</v>
      </c>
      <c r="C34" s="2">
        <f>VLOOKUP($A34,Sheet2!$B$1:$H$34,2,FALSE)</f>
        <v>0.4635515919748196</v>
      </c>
      <c r="D34" s="2">
        <f>VLOOKUP($A34,Sheet2!$B$1:$H$34,3,FALSE)</f>
        <v>0.15987730980879172</v>
      </c>
      <c r="E34" s="2">
        <f>VLOOKUP($A34,Sheet2!$B$1:$H$34,4,FALSE)</f>
        <v>0.16203991178296898</v>
      </c>
      <c r="F34" s="2">
        <f>VLOOKUP($A34,Sheet2!$B$1:$H$34,5,FALSE)</f>
        <v>8.0481981885531975E-2</v>
      </c>
      <c r="G34" s="2">
        <f>VLOOKUP($A34,Sheet2!$B$1:$H$34,6,FALSE)</f>
        <v>1.6765518275057276E-2</v>
      </c>
      <c r="H34" s="2">
        <f>VLOOKUP($A34,Sheet2!$B$1:$H$34,7,FALSE)</f>
        <v>0.11728368627283044</v>
      </c>
    </row>
    <row r="44" spans="1:8" x14ac:dyDescent="0.2">
      <c r="A44" t="s">
        <v>86</v>
      </c>
    </row>
    <row r="46" spans="1:8" ht="18" x14ac:dyDescent="0.2">
      <c r="A46" s="3">
        <v>1</v>
      </c>
      <c r="B46" s="3" t="s">
        <v>76</v>
      </c>
    </row>
    <row r="47" spans="1:8" ht="18" x14ac:dyDescent="0.2">
      <c r="A47" s="3"/>
      <c r="B47" s="3" t="s">
        <v>77</v>
      </c>
    </row>
    <row r="48" spans="1:8" ht="18" x14ac:dyDescent="0.2">
      <c r="A48" s="3"/>
      <c r="B48" s="3" t="s">
        <v>78</v>
      </c>
    </row>
    <row r="49" spans="1:2" ht="18" x14ac:dyDescent="0.2">
      <c r="A49" s="3">
        <v>2</v>
      </c>
      <c r="B49" s="3" t="s">
        <v>79</v>
      </c>
    </row>
    <row r="50" spans="1:2" ht="18" x14ac:dyDescent="0.2">
      <c r="A50" s="3">
        <v>3</v>
      </c>
      <c r="B50" s="3" t="s">
        <v>80</v>
      </c>
    </row>
    <row r="51" spans="1:2" ht="18" x14ac:dyDescent="0.2">
      <c r="A51" s="3">
        <v>4</v>
      </c>
      <c r="B51" s="3" t="s">
        <v>81</v>
      </c>
    </row>
    <row r="52" spans="1:2" ht="18" x14ac:dyDescent="0.2">
      <c r="A52" s="3">
        <v>5</v>
      </c>
      <c r="B52" s="3" t="s">
        <v>82</v>
      </c>
    </row>
    <row r="53" spans="1:2" ht="18" x14ac:dyDescent="0.2">
      <c r="A53" s="3">
        <v>6</v>
      </c>
      <c r="B53" s="3" t="s">
        <v>83</v>
      </c>
    </row>
    <row r="54" spans="1:2" ht="18" x14ac:dyDescent="0.2">
      <c r="A54" s="3">
        <v>7</v>
      </c>
      <c r="B54" s="3" t="s">
        <v>84</v>
      </c>
    </row>
    <row r="55" spans="1:2" ht="18" x14ac:dyDescent="0.2">
      <c r="A55" s="3">
        <v>8</v>
      </c>
      <c r="B55" s="3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B33" sqref="B33"/>
    </sheetView>
  </sheetViews>
  <sheetFormatPr baseColWidth="10" defaultRowHeight="16" x14ac:dyDescent="0.2"/>
  <cols>
    <col min="1" max="1" width="10.1640625" bestFit="1" customWidth="1"/>
    <col min="2" max="2" width="22.6640625" bestFit="1" customWidth="1"/>
    <col min="3" max="5" width="12.1640625" style="1" bestFit="1" customWidth="1"/>
    <col min="6" max="6" width="17.6640625" style="1" bestFit="1" customWidth="1"/>
    <col min="7" max="7" width="25.5" style="1" bestFit="1" customWidth="1"/>
    <col min="8" max="8" width="19.5" style="1" bestFit="1" customWidth="1"/>
  </cols>
  <sheetData>
    <row r="1" spans="1:8" x14ac:dyDescent="0.2">
      <c r="A1" t="s">
        <v>35</v>
      </c>
      <c r="B1" t="s">
        <v>33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spans="1:8" x14ac:dyDescent="0.2">
      <c r="A2" t="s">
        <v>42</v>
      </c>
      <c r="B2" t="s">
        <v>1</v>
      </c>
      <c r="C2" s="1">
        <v>0.19687820191406336</v>
      </c>
      <c r="D2" s="1">
        <v>0.22059689128207363</v>
      </c>
      <c r="E2" s="1">
        <v>0.36402810780958195</v>
      </c>
      <c r="F2" s="1">
        <v>8.4105426086198254E-2</v>
      </c>
      <c r="G2" s="1">
        <v>2.9008887241757684E-2</v>
      </c>
      <c r="H2" s="1">
        <v>0.10538248566632513</v>
      </c>
    </row>
    <row r="3" spans="1:8" x14ac:dyDescent="0.2">
      <c r="A3" t="s">
        <v>43</v>
      </c>
      <c r="B3" t="s">
        <v>2</v>
      </c>
      <c r="C3" s="1">
        <v>0.37859026340412261</v>
      </c>
      <c r="D3" s="1">
        <v>0.2464026482179818</v>
      </c>
      <c r="E3" s="1">
        <v>0.19619921177237801</v>
      </c>
      <c r="F3" s="1">
        <v>6.04107006152712E-2</v>
      </c>
      <c r="G3" s="1">
        <v>1.5750375684028466E-2</v>
      </c>
      <c r="H3" s="1">
        <v>0.10264680030621792</v>
      </c>
    </row>
    <row r="4" spans="1:8" x14ac:dyDescent="0.2">
      <c r="A4" t="s">
        <v>44</v>
      </c>
      <c r="B4" t="s">
        <v>3</v>
      </c>
      <c r="C4" s="1">
        <v>0.28452375143007413</v>
      </c>
      <c r="D4" s="1">
        <v>0.28781495518649253</v>
      </c>
      <c r="E4" s="1">
        <v>0.29914710650595616</v>
      </c>
      <c r="F4" s="1">
        <v>3.6051423025413296E-2</v>
      </c>
      <c r="G4" s="1">
        <v>1.5496310273218711E-2</v>
      </c>
      <c r="H4" s="1">
        <v>7.6966453578845198E-2</v>
      </c>
    </row>
    <row r="5" spans="1:8" x14ac:dyDescent="0.2">
      <c r="A5" t="s">
        <v>45</v>
      </c>
      <c r="B5" t="s">
        <v>4</v>
      </c>
      <c r="C5" s="1">
        <v>0.2719051107229391</v>
      </c>
      <c r="D5" s="1">
        <v>0.22169541733411682</v>
      </c>
      <c r="E5" s="1">
        <v>0.27717360680678427</v>
      </c>
      <c r="F5" s="1">
        <v>8.9222323290053043E-2</v>
      </c>
      <c r="G5" s="1">
        <v>2.0273044136232279E-2</v>
      </c>
      <c r="H5" s="1">
        <v>0.11973049770987451</v>
      </c>
    </row>
    <row r="6" spans="1:8" x14ac:dyDescent="0.2">
      <c r="A6" t="s">
        <v>46</v>
      </c>
      <c r="B6" t="s">
        <v>5</v>
      </c>
      <c r="C6" s="1">
        <v>0.39818975426637621</v>
      </c>
      <c r="D6" s="1">
        <v>0.27462360232470279</v>
      </c>
      <c r="E6" s="1">
        <v>0.2200147906400971</v>
      </c>
      <c r="F6" s="1">
        <v>3.0115833219456122E-2</v>
      </c>
      <c r="G6" s="1">
        <v>1.4195799136676767E-2</v>
      </c>
      <c r="H6" s="1">
        <v>6.2860220412691015E-2</v>
      </c>
    </row>
    <row r="7" spans="1:8" x14ac:dyDescent="0.2">
      <c r="A7" t="s">
        <v>47</v>
      </c>
      <c r="B7" t="s">
        <v>6</v>
      </c>
      <c r="C7" s="1">
        <v>0.44765325385534938</v>
      </c>
      <c r="D7" s="1">
        <v>0.1586224056514472</v>
      </c>
      <c r="E7" s="1">
        <v>0.1618029674425146</v>
      </c>
      <c r="F7" s="1">
        <v>6.1588225430430618E-2</v>
      </c>
      <c r="G7" s="1">
        <v>1.6681722047026878E-2</v>
      </c>
      <c r="H7" s="1">
        <v>0.15365142557323136</v>
      </c>
    </row>
    <row r="8" spans="1:8" x14ac:dyDescent="0.2">
      <c r="A8" t="s">
        <v>48</v>
      </c>
      <c r="B8" t="s">
        <v>49</v>
      </c>
      <c r="C8" s="1">
        <v>0.65788304959289412</v>
      </c>
      <c r="D8" s="1">
        <v>0.14241302738712064</v>
      </c>
      <c r="E8" s="1">
        <v>9.2968171724648413E-2</v>
      </c>
      <c r="F8" s="1">
        <v>2.4426350851221319E-2</v>
      </c>
      <c r="G8" s="1">
        <v>9.6225018504811251E-3</v>
      </c>
      <c r="H8" s="1">
        <v>7.268689859363435E-2</v>
      </c>
    </row>
    <row r="9" spans="1:8" x14ac:dyDescent="0.2">
      <c r="A9" t="s">
        <v>50</v>
      </c>
      <c r="B9" t="s">
        <v>7</v>
      </c>
      <c r="C9" s="1">
        <v>0.333160960783486</v>
      </c>
      <c r="D9" s="1">
        <v>0.25074929292076492</v>
      </c>
      <c r="E9" s="1">
        <v>0.25000351780713975</v>
      </c>
      <c r="F9" s="1">
        <v>5.4582295580227112E-2</v>
      </c>
      <c r="G9" s="1">
        <v>2.0473637553294777E-2</v>
      </c>
      <c r="H9" s="1">
        <v>9.1030295355087457E-2</v>
      </c>
    </row>
    <row r="10" spans="1:8" x14ac:dyDescent="0.2">
      <c r="A10" t="s">
        <v>51</v>
      </c>
      <c r="B10" t="s">
        <v>8</v>
      </c>
      <c r="C10" s="1">
        <v>0.32807190657783447</v>
      </c>
      <c r="D10" s="1">
        <v>0.21595714688469128</v>
      </c>
      <c r="E10" s="1">
        <v>0.25448488715445222</v>
      </c>
      <c r="F10" s="1">
        <v>7.9637351060199132E-2</v>
      </c>
      <c r="G10" s="1">
        <v>1.8981941744691585E-2</v>
      </c>
      <c r="H10" s="1">
        <v>0.10286676657813126</v>
      </c>
    </row>
    <row r="11" spans="1:8" x14ac:dyDescent="0.2">
      <c r="A11" t="s">
        <v>52</v>
      </c>
      <c r="B11" t="s">
        <v>9</v>
      </c>
      <c r="C11" s="1">
        <v>0.2880745674633452</v>
      </c>
      <c r="D11" s="1">
        <v>0.23444208442455614</v>
      </c>
      <c r="E11" s="1">
        <v>0.2704307838244695</v>
      </c>
      <c r="F11" s="1">
        <v>8.2960427278163856E-2</v>
      </c>
      <c r="G11" s="1">
        <v>2.1747468706823665E-2</v>
      </c>
      <c r="H11" s="1">
        <v>0.10234466830264162</v>
      </c>
    </row>
    <row r="12" spans="1:8" x14ac:dyDescent="0.2">
      <c r="A12" t="s">
        <v>53</v>
      </c>
      <c r="B12" t="s">
        <v>10</v>
      </c>
      <c r="C12" s="1">
        <v>0.30901824134000794</v>
      </c>
      <c r="D12" s="1">
        <v>0.20687075410593334</v>
      </c>
      <c r="E12" s="1">
        <v>0.27887207965334926</v>
      </c>
      <c r="F12" s="1">
        <v>6.7818821769103699E-2</v>
      </c>
      <c r="G12" s="1">
        <v>2.2674894433202954E-2</v>
      </c>
      <c r="H12" s="1">
        <v>0.11474520869840281</v>
      </c>
    </row>
    <row r="13" spans="1:8" x14ac:dyDescent="0.2">
      <c r="A13" t="s">
        <v>54</v>
      </c>
      <c r="B13" t="s">
        <v>11</v>
      </c>
      <c r="C13" s="1">
        <v>0.3519434266827231</v>
      </c>
      <c r="D13" s="1">
        <v>0.17966127751159394</v>
      </c>
      <c r="E13" s="1">
        <v>0.232006969176766</v>
      </c>
      <c r="F13" s="1">
        <v>9.3197366061134032E-2</v>
      </c>
      <c r="G13" s="1">
        <v>2.7640984908657663E-2</v>
      </c>
      <c r="H13" s="1">
        <v>0.11554997565912527</v>
      </c>
    </row>
    <row r="14" spans="1:8" x14ac:dyDescent="0.2">
      <c r="A14" t="s">
        <v>55</v>
      </c>
      <c r="B14" t="s">
        <v>12</v>
      </c>
      <c r="C14" s="1">
        <v>0.45415829860724966</v>
      </c>
      <c r="D14" s="1">
        <v>0.17778010375303377</v>
      </c>
      <c r="E14" s="1">
        <v>0.18897967461059903</v>
      </c>
      <c r="F14" s="1">
        <v>5.4048396276404363E-2</v>
      </c>
      <c r="G14" s="1">
        <v>1.7780627097466358E-2</v>
      </c>
      <c r="H14" s="1">
        <v>0.10725289965524686</v>
      </c>
    </row>
    <row r="15" spans="1:8" x14ac:dyDescent="0.2">
      <c r="A15" t="s">
        <v>56</v>
      </c>
      <c r="B15" t="s">
        <v>13</v>
      </c>
      <c r="C15" s="1">
        <v>0.34920337579366645</v>
      </c>
      <c r="D15" s="1">
        <v>0.19420672792522775</v>
      </c>
      <c r="E15" s="1">
        <v>0.23977599873802105</v>
      </c>
      <c r="F15" s="1">
        <v>8.4232164688251759E-2</v>
      </c>
      <c r="G15" s="1">
        <v>2.154237488661908E-2</v>
      </c>
      <c r="H15" s="1">
        <v>0.1110393579682139</v>
      </c>
    </row>
    <row r="16" spans="1:8" x14ac:dyDescent="0.2">
      <c r="A16" t="s">
        <v>57</v>
      </c>
      <c r="B16" t="s">
        <v>14</v>
      </c>
      <c r="C16" s="1">
        <v>0.34490937077875161</v>
      </c>
      <c r="D16" s="1">
        <v>0.25186651169122187</v>
      </c>
      <c r="E16" s="1">
        <v>0.21502319396014619</v>
      </c>
      <c r="F16" s="1">
        <v>7.1880333825485088E-2</v>
      </c>
      <c r="G16" s="1">
        <v>1.5455659221562529E-2</v>
      </c>
      <c r="H16" s="1">
        <v>0.1008649305228327</v>
      </c>
    </row>
    <row r="17" spans="1:8" x14ac:dyDescent="0.2">
      <c r="A17" t="s">
        <v>58</v>
      </c>
      <c r="B17" t="s">
        <v>15</v>
      </c>
      <c r="C17" s="1">
        <v>0.27768040488685153</v>
      </c>
      <c r="D17" s="1">
        <v>0.29583497542054715</v>
      </c>
      <c r="E17" s="1">
        <v>0.31461699612121713</v>
      </c>
      <c r="F17" s="1">
        <v>3.2378502831304057E-2</v>
      </c>
      <c r="G17" s="1">
        <v>1.6080355105681277E-2</v>
      </c>
      <c r="H17" s="1">
        <v>6.3408765634398789E-2</v>
      </c>
    </row>
    <row r="18" spans="1:8" x14ac:dyDescent="0.2">
      <c r="A18" t="s">
        <v>59</v>
      </c>
      <c r="B18" t="s">
        <v>16</v>
      </c>
      <c r="C18" s="1">
        <v>0.29508438420036581</v>
      </c>
      <c r="D18" s="1">
        <v>0.23616979123952397</v>
      </c>
      <c r="E18" s="1">
        <v>0.27984316471851201</v>
      </c>
      <c r="F18" s="1">
        <v>5.3537778228277343E-2</v>
      </c>
      <c r="G18" s="1">
        <v>1.6199554926903885E-2</v>
      </c>
      <c r="H18" s="1">
        <v>0.11916532668641698</v>
      </c>
    </row>
    <row r="19" spans="1:8" x14ac:dyDescent="0.2">
      <c r="A19" t="s">
        <v>60</v>
      </c>
      <c r="B19" t="s">
        <v>17</v>
      </c>
      <c r="C19" s="1">
        <v>0.31250741018851519</v>
      </c>
      <c r="D19" s="1">
        <v>0.21953424495119156</v>
      </c>
      <c r="E19" s="1">
        <v>0.2850057305457851</v>
      </c>
      <c r="F19" s="1">
        <v>6.5604868987867049E-2</v>
      </c>
      <c r="G19" s="1">
        <v>1.6416037623997154E-2</v>
      </c>
      <c r="H19" s="1">
        <v>0.10093170770264395</v>
      </c>
    </row>
    <row r="20" spans="1:8" x14ac:dyDescent="0.2">
      <c r="A20" t="s">
        <v>61</v>
      </c>
      <c r="B20" t="s">
        <v>18</v>
      </c>
      <c r="C20" s="1">
        <v>0.42571263704558571</v>
      </c>
      <c r="D20" s="1">
        <v>0.15977495672244663</v>
      </c>
      <c r="E20" s="1">
        <v>0.20068667051356029</v>
      </c>
      <c r="F20" s="1">
        <v>6.7345643392960189E-2</v>
      </c>
      <c r="G20" s="1">
        <v>2.0761684939411426E-2</v>
      </c>
      <c r="H20" s="1">
        <v>0.12571840738603576</v>
      </c>
    </row>
    <row r="21" spans="1:8" x14ac:dyDescent="0.2">
      <c r="A21" t="s">
        <v>62</v>
      </c>
      <c r="B21" t="s">
        <v>19</v>
      </c>
      <c r="C21" s="1">
        <v>0.50150818890717752</v>
      </c>
      <c r="D21" s="1">
        <v>0.17355716594546686</v>
      </c>
      <c r="E21" s="1">
        <v>0.15027519792651955</v>
      </c>
      <c r="F21" s="1">
        <v>5.8785852070873709E-2</v>
      </c>
      <c r="G21" s="1">
        <v>1.7204525311506177E-2</v>
      </c>
      <c r="H21" s="1">
        <v>9.8669069838456205E-2</v>
      </c>
    </row>
    <row r="22" spans="1:8" x14ac:dyDescent="0.2">
      <c r="A22" t="s">
        <v>63</v>
      </c>
      <c r="B22" t="s">
        <v>20</v>
      </c>
      <c r="C22" s="1">
        <v>0.40867555281608753</v>
      </c>
      <c r="D22" s="1">
        <v>0.22433161260497728</v>
      </c>
      <c r="E22" s="1">
        <v>0.19191000847522921</v>
      </c>
      <c r="F22" s="1">
        <v>3.7537560674936438E-2</v>
      </c>
      <c r="G22" s="1">
        <v>1.1325988134679096E-2</v>
      </c>
      <c r="H22" s="1">
        <v>0.12621927729409047</v>
      </c>
    </row>
    <row r="23" spans="1:8" x14ac:dyDescent="0.2">
      <c r="A23" t="s">
        <v>64</v>
      </c>
      <c r="B23" t="s">
        <v>21</v>
      </c>
      <c r="C23" s="1">
        <v>0.41292790978654853</v>
      </c>
      <c r="D23" s="1">
        <v>0.18182440596053162</v>
      </c>
      <c r="E23" s="1">
        <v>0.22854611357229157</v>
      </c>
      <c r="F23" s="1">
        <v>5.5565847764800641E-2</v>
      </c>
      <c r="G23" s="1">
        <v>2.3487716472009666E-2</v>
      </c>
      <c r="H23" s="1">
        <v>9.7648006443817964E-2</v>
      </c>
    </row>
    <row r="24" spans="1:8" x14ac:dyDescent="0.2">
      <c r="A24" t="s">
        <v>65</v>
      </c>
      <c r="B24" t="s">
        <v>22</v>
      </c>
      <c r="C24" s="1">
        <v>0.34456843231283341</v>
      </c>
      <c r="D24" s="1">
        <v>0.20487865087383256</v>
      </c>
      <c r="E24" s="1">
        <v>0.25621145696666042</v>
      </c>
      <c r="F24" s="1">
        <v>6.0196846614155954E-2</v>
      </c>
      <c r="G24" s="1">
        <v>2.3200106057627692E-2</v>
      </c>
      <c r="H24" s="1">
        <v>0.11094450717488995</v>
      </c>
    </row>
    <row r="25" spans="1:8" x14ac:dyDescent="0.2">
      <c r="A25" t="s">
        <v>66</v>
      </c>
      <c r="B25" t="s">
        <v>23</v>
      </c>
      <c r="C25" s="1">
        <v>0.39845809500124346</v>
      </c>
      <c r="D25" s="1">
        <v>0.23091270828152202</v>
      </c>
      <c r="E25" s="1">
        <v>0.22460830639144491</v>
      </c>
      <c r="F25" s="1">
        <v>4.6039542402387466E-2</v>
      </c>
      <c r="G25" s="1">
        <v>1.4430489927878638E-2</v>
      </c>
      <c r="H25" s="1">
        <v>8.5550857995523505E-2</v>
      </c>
    </row>
    <row r="26" spans="1:8" x14ac:dyDescent="0.2">
      <c r="A26" t="s">
        <v>67</v>
      </c>
      <c r="B26" t="s">
        <v>24</v>
      </c>
      <c r="C26" s="1">
        <v>0.19864757024654542</v>
      </c>
      <c r="D26" s="1">
        <v>0.18705531521693478</v>
      </c>
      <c r="E26" s="1">
        <v>0.28885715485740687</v>
      </c>
      <c r="F26" s="1">
        <v>0.12180687975135453</v>
      </c>
      <c r="G26" s="1">
        <v>2.3776723087907934E-2</v>
      </c>
      <c r="H26" s="1">
        <v>0.17985635683985049</v>
      </c>
    </row>
    <row r="27" spans="1:8" x14ac:dyDescent="0.2">
      <c r="A27" t="s">
        <v>68</v>
      </c>
      <c r="B27" t="s">
        <v>25</v>
      </c>
      <c r="C27" s="1">
        <v>0.32244391796846078</v>
      </c>
      <c r="D27" s="1">
        <v>0.24350799585400162</v>
      </c>
      <c r="E27" s="1">
        <v>0.2227224772340268</v>
      </c>
      <c r="F27" s="1">
        <v>8.2910712963648478E-2</v>
      </c>
      <c r="G27" s="1">
        <v>1.9110461242318799E-2</v>
      </c>
      <c r="H27" s="1">
        <v>0.10930443473754349</v>
      </c>
    </row>
    <row r="28" spans="1:8" x14ac:dyDescent="0.2">
      <c r="A28" t="s">
        <v>69</v>
      </c>
      <c r="B28" t="s">
        <v>26</v>
      </c>
      <c r="C28" s="1">
        <v>0.53523445205662035</v>
      </c>
      <c r="D28" s="1">
        <v>0.2095340282035561</v>
      </c>
      <c r="E28" s="1">
        <v>0.14764881507743982</v>
      </c>
      <c r="F28" s="1">
        <v>2.568442939780876E-2</v>
      </c>
      <c r="G28" s="1">
        <v>1.049636126142937E-2</v>
      </c>
      <c r="H28" s="1">
        <v>7.1401914003145578E-2</v>
      </c>
    </row>
    <row r="29" spans="1:8" x14ac:dyDescent="0.2">
      <c r="A29" t="s">
        <v>70</v>
      </c>
      <c r="B29" t="s">
        <v>27</v>
      </c>
      <c r="C29" s="1">
        <v>0.36721427324702749</v>
      </c>
      <c r="D29" s="1">
        <v>0.1679941762700031</v>
      </c>
      <c r="E29" s="1">
        <v>0.24460091698204775</v>
      </c>
      <c r="F29" s="1">
        <v>5.9271778323634214E-2</v>
      </c>
      <c r="G29" s="1">
        <v>2.3214034848723506E-2</v>
      </c>
      <c r="H29" s="1">
        <v>0.13770482032856396</v>
      </c>
    </row>
    <row r="30" spans="1:8" x14ac:dyDescent="0.2">
      <c r="A30" t="s">
        <v>71</v>
      </c>
      <c r="B30" t="s">
        <v>28</v>
      </c>
      <c r="C30" s="1">
        <v>0.35112186017166369</v>
      </c>
      <c r="D30" s="1">
        <v>0.27772447061607014</v>
      </c>
      <c r="E30" s="1">
        <v>0.25558958451083741</v>
      </c>
      <c r="F30" s="1">
        <v>3.3754386887314504E-2</v>
      </c>
      <c r="G30" s="1">
        <v>1.4189198070426793E-2</v>
      </c>
      <c r="H30" s="1">
        <v>6.7620499743687487E-2</v>
      </c>
    </row>
    <row r="31" spans="1:8" x14ac:dyDescent="0.2">
      <c r="A31" t="s">
        <v>72</v>
      </c>
      <c r="B31" t="s">
        <v>29</v>
      </c>
      <c r="C31" s="1">
        <v>0.35209092290870936</v>
      </c>
      <c r="D31" s="1">
        <v>0.15103970032311365</v>
      </c>
      <c r="E31" s="1">
        <v>0.21588797419013203</v>
      </c>
      <c r="F31" s="1">
        <v>0.11274656415938966</v>
      </c>
      <c r="G31" s="1">
        <v>2.4471324275690969E-2</v>
      </c>
      <c r="H31" s="1">
        <v>0.14376351414296432</v>
      </c>
    </row>
    <row r="32" spans="1:8" x14ac:dyDescent="0.2">
      <c r="A32" t="s">
        <v>73</v>
      </c>
      <c r="B32" t="s">
        <v>30</v>
      </c>
      <c r="C32" s="1">
        <v>0.27132244709079362</v>
      </c>
      <c r="D32" s="1">
        <v>0.23783666697845232</v>
      </c>
      <c r="E32" s="1">
        <v>0.27518202539248071</v>
      </c>
      <c r="F32" s="1">
        <v>8.2385258773894673E-2</v>
      </c>
      <c r="G32" s="1">
        <v>2.198088917988884E-2</v>
      </c>
      <c r="H32" s="1">
        <v>0.11129271258448981</v>
      </c>
    </row>
    <row r="33" spans="1:8" x14ac:dyDescent="0.2">
      <c r="A33" t="s">
        <v>74</v>
      </c>
      <c r="B33" t="s">
        <v>31</v>
      </c>
      <c r="C33" s="1">
        <v>0.49832219353175333</v>
      </c>
      <c r="D33" s="1">
        <v>0.18503920090316381</v>
      </c>
      <c r="E33" s="1">
        <v>0.17448796627980109</v>
      </c>
      <c r="F33" s="1">
        <v>4.3079976092722731E-2</v>
      </c>
      <c r="G33" s="1">
        <v>1.4098262034696803E-2</v>
      </c>
      <c r="H33" s="1">
        <v>8.4972401157862254E-2</v>
      </c>
    </row>
    <row r="34" spans="1:8" x14ac:dyDescent="0.2">
      <c r="A34" t="s">
        <v>75</v>
      </c>
      <c r="B34" t="s">
        <v>32</v>
      </c>
      <c r="C34" s="1">
        <v>0.4635515919748196</v>
      </c>
      <c r="D34" s="1">
        <v>0.15987730980879172</v>
      </c>
      <c r="E34" s="1">
        <v>0.16203991178296898</v>
      </c>
      <c r="F34" s="1">
        <v>8.0481981885531975E-2</v>
      </c>
      <c r="G34" s="1">
        <v>1.6765518275057276E-2</v>
      </c>
      <c r="H34" s="1">
        <v>0.11728368627283044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2019-05-14T10:33:56Z</dcterms:created>
  <dcterms:modified xsi:type="dcterms:W3CDTF">2019-05-29T09:11:29Z</dcterms:modified>
</cp:coreProperties>
</file>