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jairasmac/Desktop/"/>
    </mc:Choice>
  </mc:AlternateContent>
  <xr:revisionPtr revIDLastSave="0" documentId="13_ncr:1_{C603FE37-96C4-864E-B462-3E23D8C59B8C}" xr6:coauthVersionLast="47" xr6:coauthVersionMax="47" xr10:uidLastSave="{00000000-0000-0000-0000-000000000000}"/>
  <bookViews>
    <workbookView xWindow="460" yWindow="500" windowWidth="38400" windowHeight="19500" activeTab="1" xr2:uid="{C7F0AC42-2E6E-5240-AFB2-DFFB044CD979}"/>
  </bookViews>
  <sheets>
    <sheet name="Projectdata_NYSE" sheetId="1" r:id="rId1"/>
    <sheet name="Financial Forecast" sheetId="3" r:id="rId2"/>
    <sheet name="List Info" sheetId="2" r:id="rId3"/>
  </sheets>
  <externalReferences>
    <externalReference r:id="rId4"/>
  </externalReferences>
  <definedNames>
    <definedName name="company_list">'List Info'!$C$2:$C$431</definedName>
    <definedName name="cost_of_goods">'[1]NYSE Data'!$E$2:$E$1711</definedName>
    <definedName name="gross_margin">Projectdata_NYSE!$N$2:$N$1711</definedName>
    <definedName name="gross_profit">'[1]NYSE Data'!$K$2:$K$1711</definedName>
    <definedName name="operating_margin">Projectdata_NYSE!$O$2:$O$1711</definedName>
    <definedName name="operating_profit">'[1]NYSE Data'!$M$2:$M$1711</definedName>
    <definedName name="other_operating_items">'[1]NYSE Data'!$H$2:$H$1711</definedName>
    <definedName name="research_and_development">'[1]NYSE Data'!$G$2:$G$1711</definedName>
    <definedName name="Sales_General_Admin">'[1]NYSE Data'!$F$2:$F$1711</definedName>
    <definedName name="Scenarios">'List Info'!$E$2:$E$4</definedName>
    <definedName name="ticker_symbol">'[1]NYSE Data'!$A$2:$A$1711</definedName>
    <definedName name="total_operating_expenses">'[1]NYSE Data'!$L$2:$L$1711</definedName>
    <definedName name="total_revenue">'[1]NYSE Data'!$D$2:$D$1711</definedName>
    <definedName name="years">'[1]NYSE Data'!$B$2:$B$1711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3" l="1"/>
  <c r="G21" i="3"/>
  <c r="H23" i="3"/>
  <c r="H22" i="3"/>
  <c r="G23" i="3"/>
  <c r="G22" i="3"/>
  <c r="F23" i="3" a="1"/>
  <c r="F23" i="3" s="1"/>
  <c r="E23" i="3" a="1"/>
  <c r="E23" i="3" s="1"/>
  <c r="D23" i="3" a="1"/>
  <c r="D23" i="3" s="1"/>
  <c r="F22" i="3" a="1"/>
  <c r="F22" i="3" s="1"/>
  <c r="E22" i="3" a="1"/>
  <c r="E22" i="3" s="1"/>
  <c r="D22" i="3" a="1"/>
  <c r="D22" i="3" s="1"/>
  <c r="C23" i="3"/>
  <c r="C22" i="3"/>
  <c r="F13" i="3" a="1"/>
  <c r="F13" i="3" s="1"/>
  <c r="E13" i="3" a="1"/>
  <c r="E13" i="3" s="1"/>
  <c r="D13" i="3" a="1"/>
  <c r="D13" i="3" s="1"/>
  <c r="C13" i="3"/>
  <c r="F12" i="3" a="1"/>
  <c r="F12" i="3" s="1"/>
  <c r="E12" i="3" a="1"/>
  <c r="E12" i="3" s="1"/>
  <c r="D12" i="3" a="1"/>
  <c r="D12" i="3" s="1"/>
  <c r="C12" i="3"/>
  <c r="F11" i="3" a="1"/>
  <c r="F11" i="3" s="1"/>
  <c r="E11" i="3" a="1"/>
  <c r="E11" i="3" s="1"/>
  <c r="D11" i="3" a="1"/>
  <c r="D11" i="3" s="1"/>
  <c r="C11" i="3"/>
  <c r="F10" i="3" a="1"/>
  <c r="F10" i="3" s="1"/>
  <c r="E10" i="3" a="1"/>
  <c r="E10" i="3" s="1"/>
  <c r="D10" i="3" a="1"/>
  <c r="D10" i="3" s="1"/>
  <c r="C10" i="3"/>
  <c r="F9" i="3" a="1"/>
  <c r="F9" i="3" s="1"/>
  <c r="E9" i="3" a="1"/>
  <c r="E9" i="3" s="1"/>
  <c r="D9" i="3" a="1"/>
  <c r="D9" i="3" s="1"/>
  <c r="C9" i="3"/>
  <c r="F8" i="3" a="1"/>
  <c r="F8" i="3" s="1"/>
  <c r="E8" i="3" a="1"/>
  <c r="E8" i="3" s="1"/>
  <c r="D8" i="3" a="1"/>
  <c r="D8" i="3" s="1"/>
  <c r="C8" i="3"/>
  <c r="F7" i="3" a="1"/>
  <c r="F7" i="3" s="1"/>
  <c r="E7" i="3" a="1"/>
  <c r="E7" i="3" s="1"/>
  <c r="D7" i="3" a="1"/>
  <c r="D7" i="3" s="1"/>
  <c r="C7" i="3"/>
  <c r="F6" i="3" a="1"/>
  <c r="F6" i="3" s="1"/>
  <c r="E6" i="3" a="1"/>
  <c r="E6" i="3" s="1"/>
  <c r="D6" i="3" a="1"/>
  <c r="D6" i="3" s="1"/>
  <c r="C6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G6" i="3" l="1"/>
  <c r="G13" i="3" s="1"/>
  <c r="F21" i="3"/>
  <c r="E21" i="3"/>
  <c r="D21" i="3"/>
  <c r="G8" i="3" l="1"/>
  <c r="H6" i="3"/>
  <c r="H8" i="3" s="1"/>
  <c r="H13" i="3"/>
  <c r="L1711" i="1" l="1"/>
  <c r="K1711" i="1"/>
  <c r="M1711" i="1" s="1"/>
  <c r="L1710" i="1"/>
  <c r="K1710" i="1"/>
  <c r="M1710" i="1" s="1"/>
  <c r="L1709" i="1"/>
  <c r="M1709" i="1" s="1"/>
  <c r="K1709" i="1"/>
  <c r="M1708" i="1"/>
  <c r="L1708" i="1"/>
  <c r="K1708" i="1"/>
  <c r="L1707" i="1"/>
  <c r="K1707" i="1"/>
  <c r="M1707" i="1" s="1"/>
  <c r="L1706" i="1"/>
  <c r="K1706" i="1"/>
  <c r="M1706" i="1" s="1"/>
  <c r="L1705" i="1"/>
  <c r="K1705" i="1"/>
  <c r="M1705" i="1" s="1"/>
  <c r="L1704" i="1"/>
  <c r="K1704" i="1"/>
  <c r="M1704" i="1" s="1"/>
  <c r="M1703" i="1"/>
  <c r="L1703" i="1"/>
  <c r="K1703" i="1"/>
  <c r="L1702" i="1"/>
  <c r="M1702" i="1" s="1"/>
  <c r="K1702" i="1"/>
  <c r="L1701" i="1"/>
  <c r="K1701" i="1"/>
  <c r="L1700" i="1"/>
  <c r="K1700" i="1"/>
  <c r="M1700" i="1" s="1"/>
  <c r="L1699" i="1"/>
  <c r="M1699" i="1" s="1"/>
  <c r="K1699" i="1"/>
  <c r="L1698" i="1"/>
  <c r="K1698" i="1"/>
  <c r="M1698" i="1" s="1"/>
  <c r="L1697" i="1"/>
  <c r="K1697" i="1"/>
  <c r="M1697" i="1" s="1"/>
  <c r="L1696" i="1"/>
  <c r="K1696" i="1"/>
  <c r="M1696" i="1" s="1"/>
  <c r="L1695" i="1"/>
  <c r="K1695" i="1"/>
  <c r="M1695" i="1" s="1"/>
  <c r="L1694" i="1"/>
  <c r="K1694" i="1"/>
  <c r="M1694" i="1" s="1"/>
  <c r="L1693" i="1"/>
  <c r="M1693" i="1" s="1"/>
  <c r="K1693" i="1"/>
  <c r="M1692" i="1"/>
  <c r="L1692" i="1"/>
  <c r="K1692" i="1"/>
  <c r="L1691" i="1"/>
  <c r="K1691" i="1"/>
  <c r="M1691" i="1" s="1"/>
  <c r="M1690" i="1"/>
  <c r="L1690" i="1"/>
  <c r="K1690" i="1"/>
  <c r="L1689" i="1"/>
  <c r="K1689" i="1"/>
  <c r="L1688" i="1"/>
  <c r="K1688" i="1"/>
  <c r="M1688" i="1" s="1"/>
  <c r="L1687" i="1"/>
  <c r="M1687" i="1" s="1"/>
  <c r="K1687" i="1"/>
  <c r="L1686" i="1"/>
  <c r="K1686" i="1"/>
  <c r="M1686" i="1" s="1"/>
  <c r="L1685" i="1"/>
  <c r="K1685" i="1"/>
  <c r="L1684" i="1"/>
  <c r="K1684" i="1"/>
  <c r="L1683" i="1"/>
  <c r="K1683" i="1"/>
  <c r="M1683" i="1" s="1"/>
  <c r="L1682" i="1"/>
  <c r="K1682" i="1"/>
  <c r="M1682" i="1" s="1"/>
  <c r="L1681" i="1"/>
  <c r="K1681" i="1"/>
  <c r="M1681" i="1" s="1"/>
  <c r="L1680" i="1"/>
  <c r="K1680" i="1"/>
  <c r="M1680" i="1" s="1"/>
  <c r="M1679" i="1"/>
  <c r="L1679" i="1"/>
  <c r="K1679" i="1"/>
  <c r="L1678" i="1"/>
  <c r="K1678" i="1"/>
  <c r="M1678" i="1" s="1"/>
  <c r="L1677" i="1"/>
  <c r="M1677" i="1" s="1"/>
  <c r="K1677" i="1"/>
  <c r="M1676" i="1"/>
  <c r="L1676" i="1"/>
  <c r="K1676" i="1"/>
  <c r="L1675" i="1"/>
  <c r="K1675" i="1"/>
  <c r="L1674" i="1"/>
  <c r="K1674" i="1"/>
  <c r="M1674" i="1" s="1"/>
  <c r="L1673" i="1"/>
  <c r="K1673" i="1"/>
  <c r="L1672" i="1"/>
  <c r="K1672" i="1"/>
  <c r="M1672" i="1" s="1"/>
  <c r="L1671" i="1"/>
  <c r="M1671" i="1" s="1"/>
  <c r="K1671" i="1"/>
  <c r="L1670" i="1"/>
  <c r="K1670" i="1"/>
  <c r="M1670" i="1" s="1"/>
  <c r="L1669" i="1"/>
  <c r="K1669" i="1"/>
  <c r="M1668" i="1"/>
  <c r="L1668" i="1"/>
  <c r="K1668" i="1"/>
  <c r="M1667" i="1"/>
  <c r="L1667" i="1"/>
  <c r="K1667" i="1"/>
  <c r="L1666" i="1"/>
  <c r="K1666" i="1"/>
  <c r="M1666" i="1" s="1"/>
  <c r="L1665" i="1"/>
  <c r="K1665" i="1"/>
  <c r="L1664" i="1"/>
  <c r="K1664" i="1"/>
  <c r="M1664" i="1" s="1"/>
  <c r="M1663" i="1"/>
  <c r="L1663" i="1"/>
  <c r="K1663" i="1"/>
  <c r="L1662" i="1"/>
  <c r="K1662" i="1"/>
  <c r="M1662" i="1" s="1"/>
  <c r="L1661" i="1"/>
  <c r="K1661" i="1"/>
  <c r="M1660" i="1"/>
  <c r="L1660" i="1"/>
  <c r="K1660" i="1"/>
  <c r="L1659" i="1"/>
  <c r="K1659" i="1"/>
  <c r="M1659" i="1" s="1"/>
  <c r="M1658" i="1"/>
  <c r="L1658" i="1"/>
  <c r="K1658" i="1"/>
  <c r="L1657" i="1"/>
  <c r="K1657" i="1"/>
  <c r="L1656" i="1"/>
  <c r="K1656" i="1"/>
  <c r="M1656" i="1" s="1"/>
  <c r="L1655" i="1"/>
  <c r="K1655" i="1"/>
  <c r="M1655" i="1" s="1"/>
  <c r="L1654" i="1"/>
  <c r="K1654" i="1"/>
  <c r="M1654" i="1" s="1"/>
  <c r="L1653" i="1"/>
  <c r="M1653" i="1" s="1"/>
  <c r="K1653" i="1"/>
  <c r="L1652" i="1"/>
  <c r="K1652" i="1"/>
  <c r="M1652" i="1" s="1"/>
  <c r="L1651" i="1"/>
  <c r="K1651" i="1"/>
  <c r="M1651" i="1" s="1"/>
  <c r="L1650" i="1"/>
  <c r="M1650" i="1" s="1"/>
  <c r="K1650" i="1"/>
  <c r="L1649" i="1"/>
  <c r="K1649" i="1"/>
  <c r="M1649" i="1" s="1"/>
  <c r="L1648" i="1"/>
  <c r="K1648" i="1"/>
  <c r="L1647" i="1"/>
  <c r="K1647" i="1"/>
  <c r="M1647" i="1" s="1"/>
  <c r="L1646" i="1"/>
  <c r="K1646" i="1"/>
  <c r="M1646" i="1" s="1"/>
  <c r="L1645" i="1"/>
  <c r="K1645" i="1"/>
  <c r="L1644" i="1"/>
  <c r="K1644" i="1"/>
  <c r="M1644" i="1" s="1"/>
  <c r="L1643" i="1"/>
  <c r="K1643" i="1"/>
  <c r="L1642" i="1"/>
  <c r="K1642" i="1"/>
  <c r="M1642" i="1" s="1"/>
  <c r="L1641" i="1"/>
  <c r="K1641" i="1"/>
  <c r="M1641" i="1" s="1"/>
  <c r="L1640" i="1"/>
  <c r="K1640" i="1"/>
  <c r="L1639" i="1"/>
  <c r="K1639" i="1"/>
  <c r="L1638" i="1"/>
  <c r="K1638" i="1"/>
  <c r="M1638" i="1" s="1"/>
  <c r="L1637" i="1"/>
  <c r="K1637" i="1"/>
  <c r="M1636" i="1"/>
  <c r="L1636" i="1"/>
  <c r="K1636" i="1"/>
  <c r="L1635" i="1"/>
  <c r="K1635" i="1"/>
  <c r="M1635" i="1" s="1"/>
  <c r="M1634" i="1"/>
  <c r="L1634" i="1"/>
  <c r="K1634" i="1"/>
  <c r="L1633" i="1"/>
  <c r="K1633" i="1"/>
  <c r="L1632" i="1"/>
  <c r="K1632" i="1"/>
  <c r="L1631" i="1"/>
  <c r="K1631" i="1"/>
  <c r="M1631" i="1" s="1"/>
  <c r="L1630" i="1"/>
  <c r="K1630" i="1"/>
  <c r="M1630" i="1" s="1"/>
  <c r="L1629" i="1"/>
  <c r="K1629" i="1"/>
  <c r="L1628" i="1"/>
  <c r="K1628" i="1"/>
  <c r="M1628" i="1" s="1"/>
  <c r="L1627" i="1"/>
  <c r="K1627" i="1"/>
  <c r="M1627" i="1" s="1"/>
  <c r="L1626" i="1"/>
  <c r="K1626" i="1"/>
  <c r="M1626" i="1" s="1"/>
  <c r="L1625" i="1"/>
  <c r="K1625" i="1"/>
  <c r="M1625" i="1" s="1"/>
  <c r="L1624" i="1"/>
  <c r="K1624" i="1"/>
  <c r="M1623" i="1"/>
  <c r="L1623" i="1"/>
  <c r="K1623" i="1"/>
  <c r="L1622" i="1"/>
  <c r="K1622" i="1"/>
  <c r="L1621" i="1"/>
  <c r="K1621" i="1"/>
  <c r="L1620" i="1"/>
  <c r="K1620" i="1"/>
  <c r="M1620" i="1" s="1"/>
  <c r="L1619" i="1"/>
  <c r="K1619" i="1"/>
  <c r="M1619" i="1" s="1"/>
  <c r="L1618" i="1"/>
  <c r="K1618" i="1"/>
  <c r="M1618" i="1" s="1"/>
  <c r="L1617" i="1"/>
  <c r="K1617" i="1"/>
  <c r="M1617" i="1" s="1"/>
  <c r="L1616" i="1"/>
  <c r="K1616" i="1"/>
  <c r="M1615" i="1"/>
  <c r="L1615" i="1"/>
  <c r="K1615" i="1"/>
  <c r="L1614" i="1"/>
  <c r="K1614" i="1"/>
  <c r="L1613" i="1"/>
  <c r="K1613" i="1"/>
  <c r="L1612" i="1"/>
  <c r="K1612" i="1"/>
  <c r="L1611" i="1"/>
  <c r="K1611" i="1"/>
  <c r="M1611" i="1" s="1"/>
  <c r="L1610" i="1"/>
  <c r="K1610" i="1"/>
  <c r="M1610" i="1" s="1"/>
  <c r="L1609" i="1"/>
  <c r="K1609" i="1"/>
  <c r="M1609" i="1" s="1"/>
  <c r="L1608" i="1"/>
  <c r="K1608" i="1"/>
  <c r="L1607" i="1"/>
  <c r="K1607" i="1"/>
  <c r="L1606" i="1"/>
  <c r="K1606" i="1"/>
  <c r="L1605" i="1"/>
  <c r="K1605" i="1"/>
  <c r="L1604" i="1"/>
  <c r="K1604" i="1"/>
  <c r="M1604" i="1" s="1"/>
  <c r="L1603" i="1"/>
  <c r="K1603" i="1"/>
  <c r="M1603" i="1" s="1"/>
  <c r="L1602" i="1"/>
  <c r="K1602" i="1"/>
  <c r="M1602" i="1" s="1"/>
  <c r="L1601" i="1"/>
  <c r="K1601" i="1"/>
  <c r="L1600" i="1"/>
  <c r="K1600" i="1"/>
  <c r="M1600" i="1" s="1"/>
  <c r="M1599" i="1"/>
  <c r="L1599" i="1"/>
  <c r="K1599" i="1"/>
  <c r="L1598" i="1"/>
  <c r="K1598" i="1"/>
  <c r="M1598" i="1" s="1"/>
  <c r="L1597" i="1"/>
  <c r="K1597" i="1"/>
  <c r="L1596" i="1"/>
  <c r="M1596" i="1" s="1"/>
  <c r="K1596" i="1"/>
  <c r="L1595" i="1"/>
  <c r="K1595" i="1"/>
  <c r="M1595" i="1" s="1"/>
  <c r="M1594" i="1"/>
  <c r="L1594" i="1"/>
  <c r="K1594" i="1"/>
  <c r="L1593" i="1"/>
  <c r="K1593" i="1"/>
  <c r="M1593" i="1" s="1"/>
  <c r="L1592" i="1"/>
  <c r="K1592" i="1"/>
  <c r="M1592" i="1" s="1"/>
  <c r="L1591" i="1"/>
  <c r="M1591" i="1" s="1"/>
  <c r="K1591" i="1"/>
  <c r="L1590" i="1"/>
  <c r="K1590" i="1"/>
  <c r="M1590" i="1" s="1"/>
  <c r="L1589" i="1"/>
  <c r="M1589" i="1" s="1"/>
  <c r="K1589" i="1"/>
  <c r="L1588" i="1"/>
  <c r="K1588" i="1"/>
  <c r="M1588" i="1" s="1"/>
  <c r="L1587" i="1"/>
  <c r="K1587" i="1"/>
  <c r="M1587" i="1" s="1"/>
  <c r="L1586" i="1"/>
  <c r="M1586" i="1" s="1"/>
  <c r="K1586" i="1"/>
  <c r="L1585" i="1"/>
  <c r="K1585" i="1"/>
  <c r="M1585" i="1" s="1"/>
  <c r="L1584" i="1"/>
  <c r="K1584" i="1"/>
  <c r="L1583" i="1"/>
  <c r="K1583" i="1"/>
  <c r="M1583" i="1" s="1"/>
  <c r="L1582" i="1"/>
  <c r="K1582" i="1"/>
  <c r="M1582" i="1" s="1"/>
  <c r="L1581" i="1"/>
  <c r="K1581" i="1"/>
  <c r="L1580" i="1"/>
  <c r="K1580" i="1"/>
  <c r="M1580" i="1" s="1"/>
  <c r="L1579" i="1"/>
  <c r="K1579" i="1"/>
  <c r="M1578" i="1"/>
  <c r="L1578" i="1"/>
  <c r="K1578" i="1"/>
  <c r="L1577" i="1"/>
  <c r="K1577" i="1"/>
  <c r="M1577" i="1" s="1"/>
  <c r="L1576" i="1"/>
  <c r="K1576" i="1"/>
  <c r="L1575" i="1"/>
  <c r="K1575" i="1"/>
  <c r="M1575" i="1" s="1"/>
  <c r="L1574" i="1"/>
  <c r="K1574" i="1"/>
  <c r="M1574" i="1" s="1"/>
  <c r="L1573" i="1"/>
  <c r="K1573" i="1"/>
  <c r="M1572" i="1"/>
  <c r="L1572" i="1"/>
  <c r="K1572" i="1"/>
  <c r="L1571" i="1"/>
  <c r="K1571" i="1"/>
  <c r="M1570" i="1"/>
  <c r="L1570" i="1"/>
  <c r="K1570" i="1"/>
  <c r="L1569" i="1"/>
  <c r="K1569" i="1"/>
  <c r="L1568" i="1"/>
  <c r="K1568" i="1"/>
  <c r="M1568" i="1" s="1"/>
  <c r="L1567" i="1"/>
  <c r="M1567" i="1" s="1"/>
  <c r="K1567" i="1"/>
  <c r="L1566" i="1"/>
  <c r="K1566" i="1"/>
  <c r="M1566" i="1" s="1"/>
  <c r="L1565" i="1"/>
  <c r="K1565" i="1"/>
  <c r="M1564" i="1"/>
  <c r="L1564" i="1"/>
  <c r="K1564" i="1"/>
  <c r="L1563" i="1"/>
  <c r="K1563" i="1"/>
  <c r="M1563" i="1" s="1"/>
  <c r="M1562" i="1"/>
  <c r="L1562" i="1"/>
  <c r="K1562" i="1"/>
  <c r="L1561" i="1"/>
  <c r="K1561" i="1"/>
  <c r="L1560" i="1"/>
  <c r="K1560" i="1"/>
  <c r="L1559" i="1"/>
  <c r="M1559" i="1" s="1"/>
  <c r="K1559" i="1"/>
  <c r="L1558" i="1"/>
  <c r="K1558" i="1"/>
  <c r="M1558" i="1" s="1"/>
  <c r="L1557" i="1"/>
  <c r="M1557" i="1" s="1"/>
  <c r="K1557" i="1"/>
  <c r="L1556" i="1"/>
  <c r="K1556" i="1"/>
  <c r="M1556" i="1" s="1"/>
  <c r="L1555" i="1"/>
  <c r="K1555" i="1"/>
  <c r="M1555" i="1" s="1"/>
  <c r="L1554" i="1"/>
  <c r="K1554" i="1"/>
  <c r="M1554" i="1" s="1"/>
  <c r="L1553" i="1"/>
  <c r="K1553" i="1"/>
  <c r="M1553" i="1" s="1"/>
  <c r="L1552" i="1"/>
  <c r="K1552" i="1"/>
  <c r="M1552" i="1" s="1"/>
  <c r="M1551" i="1"/>
  <c r="L1551" i="1"/>
  <c r="K1551" i="1"/>
  <c r="L1550" i="1"/>
  <c r="K1550" i="1"/>
  <c r="L1549" i="1"/>
  <c r="M1549" i="1" s="1"/>
  <c r="K1549" i="1"/>
  <c r="L1548" i="1"/>
  <c r="K1548" i="1"/>
  <c r="M1548" i="1" s="1"/>
  <c r="L1547" i="1"/>
  <c r="K1547" i="1"/>
  <c r="M1547" i="1" s="1"/>
  <c r="L1546" i="1"/>
  <c r="M1546" i="1" s="1"/>
  <c r="K1546" i="1"/>
  <c r="L1545" i="1"/>
  <c r="K1545" i="1"/>
  <c r="M1545" i="1" s="1"/>
  <c r="L1544" i="1"/>
  <c r="K1544" i="1"/>
  <c r="M1543" i="1"/>
  <c r="L1543" i="1"/>
  <c r="K1543" i="1"/>
  <c r="L1542" i="1"/>
  <c r="K1542" i="1"/>
  <c r="M1542" i="1" s="1"/>
  <c r="L1541" i="1"/>
  <c r="K1541" i="1"/>
  <c r="L1540" i="1"/>
  <c r="K1540" i="1"/>
  <c r="M1540" i="1" s="1"/>
  <c r="L1539" i="1"/>
  <c r="M1539" i="1" s="1"/>
  <c r="K1539" i="1"/>
  <c r="L1538" i="1"/>
  <c r="K1538" i="1"/>
  <c r="M1538" i="1" s="1"/>
  <c r="L1537" i="1"/>
  <c r="K1537" i="1"/>
  <c r="L1536" i="1"/>
  <c r="K1536" i="1"/>
  <c r="M1536" i="1" s="1"/>
  <c r="L1535" i="1"/>
  <c r="K1535" i="1"/>
  <c r="M1535" i="1" s="1"/>
  <c r="L1534" i="1"/>
  <c r="K1534" i="1"/>
  <c r="M1534" i="1" s="1"/>
  <c r="L1533" i="1"/>
  <c r="M1533" i="1" s="1"/>
  <c r="K1533" i="1"/>
  <c r="L1532" i="1"/>
  <c r="K1532" i="1"/>
  <c r="L1531" i="1"/>
  <c r="K1531" i="1"/>
  <c r="M1531" i="1" s="1"/>
  <c r="M1530" i="1"/>
  <c r="L1530" i="1"/>
  <c r="K1530" i="1"/>
  <c r="L1529" i="1"/>
  <c r="K1529" i="1"/>
  <c r="L1528" i="1"/>
  <c r="K1528" i="1"/>
  <c r="M1528" i="1" s="1"/>
  <c r="L1527" i="1"/>
  <c r="K1527" i="1"/>
  <c r="M1527" i="1" s="1"/>
  <c r="L1526" i="1"/>
  <c r="K1526" i="1"/>
  <c r="L1525" i="1"/>
  <c r="K1525" i="1"/>
  <c r="L1524" i="1"/>
  <c r="K1524" i="1"/>
  <c r="M1524" i="1" s="1"/>
  <c r="M1523" i="1"/>
  <c r="L1523" i="1"/>
  <c r="K1523" i="1"/>
  <c r="L1522" i="1"/>
  <c r="K1522" i="1"/>
  <c r="M1522" i="1" s="1"/>
  <c r="L1521" i="1"/>
  <c r="K1521" i="1"/>
  <c r="M1521" i="1" s="1"/>
  <c r="L1520" i="1"/>
  <c r="K1520" i="1"/>
  <c r="M1520" i="1" s="1"/>
  <c r="M1519" i="1"/>
  <c r="L1519" i="1"/>
  <c r="K1519" i="1"/>
  <c r="L1518" i="1"/>
  <c r="K1518" i="1"/>
  <c r="L1517" i="1"/>
  <c r="K1517" i="1"/>
  <c r="L1516" i="1"/>
  <c r="K1516" i="1"/>
  <c r="L1515" i="1"/>
  <c r="K1515" i="1"/>
  <c r="M1515" i="1" s="1"/>
  <c r="M1514" i="1"/>
  <c r="L1514" i="1"/>
  <c r="K1514" i="1"/>
  <c r="L1513" i="1"/>
  <c r="K1513" i="1"/>
  <c r="M1513" i="1" s="1"/>
  <c r="L1512" i="1"/>
  <c r="K1512" i="1"/>
  <c r="L1511" i="1"/>
  <c r="K1511" i="1"/>
  <c r="M1511" i="1" s="1"/>
  <c r="L1510" i="1"/>
  <c r="K1510" i="1"/>
  <c r="M1510" i="1" s="1"/>
  <c r="L1509" i="1"/>
  <c r="M1509" i="1" s="1"/>
  <c r="K1509" i="1"/>
  <c r="L1508" i="1"/>
  <c r="K1508" i="1"/>
  <c r="M1508" i="1" s="1"/>
  <c r="M1507" i="1"/>
  <c r="L1507" i="1"/>
  <c r="K1507" i="1"/>
  <c r="L1506" i="1"/>
  <c r="M1506" i="1" s="1"/>
  <c r="K1506" i="1"/>
  <c r="L1505" i="1"/>
  <c r="K1505" i="1"/>
  <c r="M1505" i="1" s="1"/>
  <c r="L1504" i="1"/>
  <c r="K1504" i="1"/>
  <c r="L1503" i="1"/>
  <c r="K1503" i="1"/>
  <c r="M1503" i="1" s="1"/>
  <c r="L1502" i="1"/>
  <c r="K1502" i="1"/>
  <c r="L1501" i="1"/>
  <c r="K1501" i="1"/>
  <c r="L1500" i="1"/>
  <c r="K1500" i="1"/>
  <c r="M1500" i="1" s="1"/>
  <c r="L1499" i="1"/>
  <c r="M1499" i="1" s="1"/>
  <c r="K1499" i="1"/>
  <c r="L1498" i="1"/>
  <c r="K1498" i="1"/>
  <c r="M1498" i="1" s="1"/>
  <c r="L1497" i="1"/>
  <c r="K1497" i="1"/>
  <c r="L1496" i="1"/>
  <c r="K1496" i="1"/>
  <c r="M1496" i="1" s="1"/>
  <c r="M1495" i="1"/>
  <c r="L1495" i="1"/>
  <c r="K1495" i="1"/>
  <c r="L1494" i="1"/>
  <c r="K1494" i="1"/>
  <c r="M1494" i="1" s="1"/>
  <c r="L1493" i="1"/>
  <c r="K1493" i="1"/>
  <c r="L1492" i="1"/>
  <c r="K1492" i="1"/>
  <c r="M1492" i="1" s="1"/>
  <c r="L1491" i="1"/>
  <c r="K1491" i="1"/>
  <c r="M1491" i="1" s="1"/>
  <c r="L1490" i="1"/>
  <c r="K1490" i="1"/>
  <c r="M1490" i="1" s="1"/>
  <c r="L1489" i="1"/>
  <c r="K1489" i="1"/>
  <c r="M1489" i="1" s="1"/>
  <c r="L1488" i="1"/>
  <c r="K1488" i="1"/>
  <c r="M1488" i="1" s="1"/>
  <c r="L1487" i="1"/>
  <c r="K1487" i="1"/>
  <c r="M1487" i="1" s="1"/>
  <c r="L1486" i="1"/>
  <c r="K1486" i="1"/>
  <c r="L1485" i="1"/>
  <c r="M1485" i="1" s="1"/>
  <c r="K1485" i="1"/>
  <c r="L1484" i="1"/>
  <c r="K1484" i="1"/>
  <c r="M1484" i="1" s="1"/>
  <c r="L1483" i="1"/>
  <c r="K1483" i="1"/>
  <c r="M1483" i="1" s="1"/>
  <c r="L1482" i="1"/>
  <c r="M1482" i="1" s="1"/>
  <c r="K1482" i="1"/>
  <c r="L1481" i="1"/>
  <c r="K1481" i="1"/>
  <c r="M1481" i="1" s="1"/>
  <c r="L1480" i="1"/>
  <c r="K1480" i="1"/>
  <c r="M1480" i="1" s="1"/>
  <c r="M1479" i="1"/>
  <c r="L1479" i="1"/>
  <c r="K1479" i="1"/>
  <c r="L1478" i="1"/>
  <c r="K1478" i="1"/>
  <c r="M1478" i="1" s="1"/>
  <c r="L1477" i="1"/>
  <c r="K1477" i="1"/>
  <c r="L1476" i="1"/>
  <c r="K1476" i="1"/>
  <c r="M1476" i="1" s="1"/>
  <c r="L1475" i="1"/>
  <c r="M1475" i="1" s="1"/>
  <c r="K1475" i="1"/>
  <c r="L1474" i="1"/>
  <c r="K1474" i="1"/>
  <c r="M1474" i="1" s="1"/>
  <c r="L1473" i="1"/>
  <c r="K1473" i="1"/>
  <c r="M1473" i="1" s="1"/>
  <c r="L1472" i="1"/>
  <c r="K1472" i="1"/>
  <c r="L1471" i="1"/>
  <c r="K1471" i="1"/>
  <c r="L1470" i="1"/>
  <c r="K1470" i="1"/>
  <c r="M1470" i="1" s="1"/>
  <c r="L1469" i="1"/>
  <c r="K1469" i="1"/>
  <c r="L1468" i="1"/>
  <c r="K1468" i="1"/>
  <c r="M1467" i="1"/>
  <c r="L1467" i="1"/>
  <c r="K1467" i="1"/>
  <c r="M1466" i="1"/>
  <c r="L1466" i="1"/>
  <c r="K1466" i="1"/>
  <c r="L1465" i="1"/>
  <c r="K1465" i="1"/>
  <c r="L1464" i="1"/>
  <c r="K1464" i="1"/>
  <c r="L1463" i="1"/>
  <c r="K1463" i="1"/>
  <c r="L1462" i="1"/>
  <c r="K1462" i="1"/>
  <c r="M1462" i="1" s="1"/>
  <c r="L1461" i="1"/>
  <c r="K1461" i="1"/>
  <c r="L1460" i="1"/>
  <c r="K1460" i="1"/>
  <c r="M1460" i="1" s="1"/>
  <c r="M1459" i="1"/>
  <c r="L1459" i="1"/>
  <c r="K1459" i="1"/>
  <c r="L1458" i="1"/>
  <c r="K1458" i="1"/>
  <c r="M1458" i="1" s="1"/>
  <c r="L1457" i="1"/>
  <c r="K1457" i="1"/>
  <c r="M1457" i="1" s="1"/>
  <c r="L1456" i="1"/>
  <c r="K1456" i="1"/>
  <c r="L1455" i="1"/>
  <c r="M1455" i="1" s="1"/>
  <c r="K1455" i="1"/>
  <c r="L1454" i="1"/>
  <c r="K1454" i="1"/>
  <c r="L1453" i="1"/>
  <c r="K1453" i="1"/>
  <c r="L1452" i="1"/>
  <c r="K1452" i="1"/>
  <c r="L1451" i="1"/>
  <c r="K1451" i="1"/>
  <c r="M1451" i="1" s="1"/>
  <c r="L1450" i="1"/>
  <c r="K1450" i="1"/>
  <c r="M1450" i="1" s="1"/>
  <c r="L1449" i="1"/>
  <c r="K1449" i="1"/>
  <c r="L1448" i="1"/>
  <c r="K1448" i="1"/>
  <c r="M1447" i="1"/>
  <c r="L1447" i="1"/>
  <c r="K1447" i="1"/>
  <c r="L1446" i="1"/>
  <c r="K1446" i="1"/>
  <c r="M1446" i="1" s="1"/>
  <c r="L1445" i="1"/>
  <c r="M1445" i="1" s="1"/>
  <c r="K1445" i="1"/>
  <c r="L1444" i="1"/>
  <c r="K1444" i="1"/>
  <c r="M1444" i="1" s="1"/>
  <c r="L1443" i="1"/>
  <c r="K1443" i="1"/>
  <c r="M1443" i="1" s="1"/>
  <c r="L1442" i="1"/>
  <c r="K1442" i="1"/>
  <c r="M1442" i="1" s="1"/>
  <c r="L1441" i="1"/>
  <c r="K1441" i="1"/>
  <c r="M1441" i="1" s="1"/>
  <c r="L1440" i="1"/>
  <c r="K1440" i="1"/>
  <c r="M1440" i="1" s="1"/>
  <c r="L1439" i="1"/>
  <c r="K1439" i="1"/>
  <c r="M1439" i="1" s="1"/>
  <c r="L1438" i="1"/>
  <c r="K1438" i="1"/>
  <c r="L1437" i="1"/>
  <c r="M1437" i="1" s="1"/>
  <c r="K1437" i="1"/>
  <c r="L1436" i="1"/>
  <c r="K1436" i="1"/>
  <c r="M1436" i="1" s="1"/>
  <c r="L1435" i="1"/>
  <c r="K1435" i="1"/>
  <c r="M1435" i="1" s="1"/>
  <c r="L1434" i="1"/>
  <c r="K1434" i="1"/>
  <c r="M1434" i="1" s="1"/>
  <c r="L1433" i="1"/>
  <c r="K1433" i="1"/>
  <c r="M1433" i="1" s="1"/>
  <c r="L1432" i="1"/>
  <c r="K1432" i="1"/>
  <c r="M1432" i="1" s="1"/>
  <c r="M1431" i="1"/>
  <c r="L1431" i="1"/>
  <c r="K1431" i="1"/>
  <c r="L1430" i="1"/>
  <c r="K1430" i="1"/>
  <c r="L1429" i="1"/>
  <c r="K1429" i="1"/>
  <c r="L1428" i="1"/>
  <c r="K1428" i="1"/>
  <c r="M1428" i="1" s="1"/>
  <c r="L1427" i="1"/>
  <c r="K1427" i="1"/>
  <c r="M1426" i="1"/>
  <c r="L1426" i="1"/>
  <c r="K1426" i="1"/>
  <c r="L1425" i="1"/>
  <c r="K1425" i="1"/>
  <c r="M1425" i="1" s="1"/>
  <c r="L1424" i="1"/>
  <c r="K1424" i="1"/>
  <c r="M1424" i="1" s="1"/>
  <c r="L1423" i="1"/>
  <c r="M1423" i="1" s="1"/>
  <c r="K1423" i="1"/>
  <c r="L1422" i="1"/>
  <c r="K1422" i="1"/>
  <c r="M1422" i="1" s="1"/>
  <c r="L1421" i="1"/>
  <c r="M1421" i="1" s="1"/>
  <c r="K1421" i="1"/>
  <c r="L1420" i="1"/>
  <c r="K1420" i="1"/>
  <c r="M1419" i="1"/>
  <c r="L1419" i="1"/>
  <c r="K1419" i="1"/>
  <c r="L1418" i="1"/>
  <c r="M1418" i="1" s="1"/>
  <c r="K1418" i="1"/>
  <c r="L1417" i="1"/>
  <c r="K1417" i="1"/>
  <c r="L1416" i="1"/>
  <c r="K1416" i="1"/>
  <c r="L1415" i="1"/>
  <c r="K1415" i="1"/>
  <c r="M1415" i="1" s="1"/>
  <c r="L1414" i="1"/>
  <c r="K1414" i="1"/>
  <c r="M1414" i="1" s="1"/>
  <c r="L1413" i="1"/>
  <c r="M1413" i="1" s="1"/>
  <c r="K1413" i="1"/>
  <c r="L1412" i="1"/>
  <c r="K1412" i="1"/>
  <c r="M1412" i="1" s="1"/>
  <c r="L1411" i="1"/>
  <c r="M1411" i="1" s="1"/>
  <c r="K1411" i="1"/>
  <c r="M1410" i="1"/>
  <c r="L1410" i="1"/>
  <c r="K1410" i="1"/>
  <c r="L1409" i="1"/>
  <c r="K1409" i="1"/>
  <c r="M1409" i="1" s="1"/>
  <c r="L1408" i="1"/>
  <c r="K1408" i="1"/>
  <c r="M1408" i="1" s="1"/>
  <c r="L1407" i="1"/>
  <c r="K1407" i="1"/>
  <c r="M1407" i="1" s="1"/>
  <c r="L1406" i="1"/>
  <c r="K1406" i="1"/>
  <c r="L1405" i="1"/>
  <c r="K1405" i="1"/>
  <c r="L1404" i="1"/>
  <c r="K1404" i="1"/>
  <c r="L1403" i="1"/>
  <c r="M1403" i="1" s="1"/>
  <c r="K1403" i="1"/>
  <c r="M1402" i="1"/>
  <c r="L1402" i="1"/>
  <c r="K1402" i="1"/>
  <c r="L1401" i="1"/>
  <c r="K1401" i="1"/>
  <c r="L1400" i="1"/>
  <c r="K1400" i="1"/>
  <c r="M1400" i="1" s="1"/>
  <c r="M1399" i="1"/>
  <c r="L1399" i="1"/>
  <c r="K1399" i="1"/>
  <c r="L1398" i="1"/>
  <c r="K1398" i="1"/>
  <c r="M1398" i="1" s="1"/>
  <c r="L1397" i="1"/>
  <c r="K1397" i="1"/>
  <c r="L1396" i="1"/>
  <c r="K1396" i="1"/>
  <c r="M1395" i="1"/>
  <c r="L1395" i="1"/>
  <c r="K1395" i="1"/>
  <c r="L1394" i="1"/>
  <c r="K1394" i="1"/>
  <c r="M1394" i="1" s="1"/>
  <c r="L1393" i="1"/>
  <c r="K1393" i="1"/>
  <c r="L1392" i="1"/>
  <c r="K1392" i="1"/>
  <c r="L1391" i="1"/>
  <c r="M1391" i="1" s="1"/>
  <c r="K1391" i="1"/>
  <c r="L1390" i="1"/>
  <c r="K1390" i="1"/>
  <c r="M1390" i="1" s="1"/>
  <c r="L1389" i="1"/>
  <c r="M1389" i="1" s="1"/>
  <c r="K1389" i="1"/>
  <c r="L1388" i="1"/>
  <c r="K1388" i="1"/>
  <c r="M1388" i="1" s="1"/>
  <c r="L1387" i="1"/>
  <c r="K1387" i="1"/>
  <c r="M1387" i="1" s="1"/>
  <c r="L1386" i="1"/>
  <c r="M1386" i="1" s="1"/>
  <c r="K1386" i="1"/>
  <c r="L1385" i="1"/>
  <c r="K1385" i="1"/>
  <c r="M1385" i="1" s="1"/>
  <c r="L1384" i="1"/>
  <c r="K1384" i="1"/>
  <c r="L1383" i="1"/>
  <c r="K1383" i="1"/>
  <c r="M1383" i="1" s="1"/>
  <c r="L1382" i="1"/>
  <c r="K1382" i="1"/>
  <c r="L1381" i="1"/>
  <c r="K1381" i="1"/>
  <c r="L1380" i="1"/>
  <c r="K1380" i="1"/>
  <c r="M1380" i="1" s="1"/>
  <c r="L1379" i="1"/>
  <c r="M1379" i="1" s="1"/>
  <c r="K1379" i="1"/>
  <c r="L1378" i="1"/>
  <c r="K1378" i="1"/>
  <c r="M1378" i="1" s="1"/>
  <c r="L1377" i="1"/>
  <c r="K1377" i="1"/>
  <c r="M1377" i="1" s="1"/>
  <c r="L1376" i="1"/>
  <c r="K1376" i="1"/>
  <c r="M1376" i="1" s="1"/>
  <c r="M1375" i="1"/>
  <c r="L1375" i="1"/>
  <c r="K1375" i="1"/>
  <c r="L1374" i="1"/>
  <c r="K1374" i="1"/>
  <c r="L1373" i="1"/>
  <c r="K1373" i="1"/>
  <c r="L1372" i="1"/>
  <c r="K1372" i="1"/>
  <c r="M1372" i="1" s="1"/>
  <c r="L1371" i="1"/>
  <c r="K1371" i="1"/>
  <c r="L1370" i="1"/>
  <c r="K1370" i="1"/>
  <c r="M1370" i="1" s="1"/>
  <c r="L1369" i="1"/>
  <c r="K1369" i="1"/>
  <c r="M1369" i="1" s="1"/>
  <c r="L1368" i="1"/>
  <c r="K1368" i="1"/>
  <c r="L1367" i="1"/>
  <c r="M1367" i="1" s="1"/>
  <c r="K1367" i="1"/>
  <c r="L1366" i="1"/>
  <c r="K1366" i="1"/>
  <c r="M1366" i="1" s="1"/>
  <c r="L1365" i="1"/>
  <c r="K1365" i="1"/>
  <c r="L1364" i="1"/>
  <c r="K1364" i="1"/>
  <c r="M1364" i="1" s="1"/>
  <c r="L1363" i="1"/>
  <c r="M1363" i="1" s="1"/>
  <c r="K1363" i="1"/>
  <c r="L1362" i="1"/>
  <c r="K1362" i="1"/>
  <c r="M1362" i="1" s="1"/>
  <c r="L1361" i="1"/>
  <c r="K1361" i="1"/>
  <c r="L1360" i="1"/>
  <c r="K1360" i="1"/>
  <c r="M1360" i="1" s="1"/>
  <c r="L1359" i="1"/>
  <c r="K1359" i="1"/>
  <c r="M1359" i="1" s="1"/>
  <c r="L1358" i="1"/>
  <c r="K1358" i="1"/>
  <c r="M1358" i="1" s="1"/>
  <c r="L1357" i="1"/>
  <c r="M1357" i="1" s="1"/>
  <c r="K1357" i="1"/>
  <c r="L1356" i="1"/>
  <c r="K1356" i="1"/>
  <c r="L1355" i="1"/>
  <c r="K1355" i="1"/>
  <c r="L1354" i="1"/>
  <c r="K1354" i="1"/>
  <c r="M1354" i="1" s="1"/>
  <c r="L1353" i="1"/>
  <c r="K1353" i="1"/>
  <c r="M1353" i="1" s="1"/>
  <c r="L1352" i="1"/>
  <c r="K1352" i="1"/>
  <c r="M1352" i="1" s="1"/>
  <c r="L1351" i="1"/>
  <c r="K1351" i="1"/>
  <c r="M1351" i="1" s="1"/>
  <c r="L1350" i="1"/>
  <c r="K1350" i="1"/>
  <c r="L1349" i="1"/>
  <c r="M1349" i="1" s="1"/>
  <c r="K1349" i="1"/>
  <c r="L1348" i="1"/>
  <c r="K1348" i="1"/>
  <c r="M1348" i="1" s="1"/>
  <c r="L1347" i="1"/>
  <c r="M1347" i="1" s="1"/>
  <c r="K1347" i="1"/>
  <c r="M1346" i="1"/>
  <c r="L1346" i="1"/>
  <c r="K1346" i="1"/>
  <c r="L1345" i="1"/>
  <c r="K1345" i="1"/>
  <c r="M1345" i="1" s="1"/>
  <c r="L1344" i="1"/>
  <c r="K1344" i="1"/>
  <c r="M1344" i="1" s="1"/>
  <c r="L1343" i="1"/>
  <c r="M1343" i="1" s="1"/>
  <c r="K1343" i="1"/>
  <c r="L1342" i="1"/>
  <c r="K1342" i="1"/>
  <c r="L1341" i="1"/>
  <c r="K1341" i="1"/>
  <c r="L1340" i="1"/>
  <c r="K1340" i="1"/>
  <c r="M1339" i="1"/>
  <c r="L1339" i="1"/>
  <c r="K1339" i="1"/>
  <c r="L1338" i="1"/>
  <c r="K1338" i="1"/>
  <c r="M1338" i="1" s="1"/>
  <c r="L1337" i="1"/>
  <c r="K1337" i="1"/>
  <c r="M1337" i="1" s="1"/>
  <c r="L1336" i="1"/>
  <c r="M1336" i="1" s="1"/>
  <c r="K1336" i="1"/>
  <c r="L1335" i="1"/>
  <c r="K1335" i="1"/>
  <c r="M1335" i="1" s="1"/>
  <c r="L1334" i="1"/>
  <c r="K1334" i="1"/>
  <c r="M1334" i="1" s="1"/>
  <c r="L1333" i="1"/>
  <c r="M1333" i="1" s="1"/>
  <c r="K1333" i="1"/>
  <c r="L1332" i="1"/>
  <c r="K1332" i="1"/>
  <c r="L1331" i="1"/>
  <c r="K1331" i="1"/>
  <c r="L1330" i="1"/>
  <c r="K1330" i="1"/>
  <c r="M1330" i="1" s="1"/>
  <c r="L1329" i="1"/>
  <c r="K1329" i="1"/>
  <c r="L1328" i="1"/>
  <c r="K1328" i="1"/>
  <c r="L1327" i="1"/>
  <c r="K1327" i="1"/>
  <c r="M1327" i="1" s="1"/>
  <c r="L1326" i="1"/>
  <c r="K1326" i="1"/>
  <c r="L1325" i="1"/>
  <c r="K1325" i="1"/>
  <c r="L1324" i="1"/>
  <c r="K1324" i="1"/>
  <c r="L1323" i="1"/>
  <c r="K1323" i="1"/>
  <c r="M1323" i="1" s="1"/>
  <c r="L1322" i="1"/>
  <c r="K1322" i="1"/>
  <c r="M1322" i="1" s="1"/>
  <c r="L1321" i="1"/>
  <c r="K1321" i="1"/>
  <c r="L1320" i="1"/>
  <c r="K1320" i="1"/>
  <c r="M1320" i="1" s="1"/>
  <c r="L1319" i="1"/>
  <c r="K1319" i="1"/>
  <c r="L1318" i="1"/>
  <c r="K1318" i="1"/>
  <c r="M1318" i="1" s="1"/>
  <c r="L1317" i="1"/>
  <c r="M1317" i="1" s="1"/>
  <c r="K1317" i="1"/>
  <c r="L1316" i="1"/>
  <c r="K1316" i="1"/>
  <c r="M1315" i="1"/>
  <c r="L1315" i="1"/>
  <c r="K1315" i="1"/>
  <c r="M1314" i="1"/>
  <c r="L1314" i="1"/>
  <c r="K1314" i="1"/>
  <c r="L1313" i="1"/>
  <c r="K1313" i="1"/>
  <c r="M1312" i="1"/>
  <c r="L1312" i="1"/>
  <c r="K1312" i="1"/>
  <c r="M1311" i="1"/>
  <c r="L1311" i="1"/>
  <c r="K1311" i="1"/>
  <c r="L1310" i="1"/>
  <c r="K1310" i="1"/>
  <c r="L1309" i="1"/>
  <c r="M1309" i="1" s="1"/>
  <c r="K1309" i="1"/>
  <c r="L1308" i="1"/>
  <c r="K1308" i="1"/>
  <c r="M1308" i="1" s="1"/>
  <c r="M1307" i="1"/>
  <c r="L1307" i="1"/>
  <c r="K1307" i="1"/>
  <c r="L1306" i="1"/>
  <c r="K1306" i="1"/>
  <c r="M1306" i="1" s="1"/>
  <c r="L1305" i="1"/>
  <c r="K1305" i="1"/>
  <c r="M1305" i="1" s="1"/>
  <c r="M1304" i="1"/>
  <c r="L1304" i="1"/>
  <c r="K1304" i="1"/>
  <c r="L1303" i="1"/>
  <c r="K1303" i="1"/>
  <c r="M1303" i="1" s="1"/>
  <c r="L1302" i="1"/>
  <c r="K1302" i="1"/>
  <c r="L1301" i="1"/>
  <c r="K1301" i="1"/>
  <c r="L1300" i="1"/>
  <c r="K1300" i="1"/>
  <c r="L1299" i="1"/>
  <c r="K1299" i="1"/>
  <c r="M1299" i="1" s="1"/>
  <c r="L1298" i="1"/>
  <c r="K1298" i="1"/>
  <c r="M1298" i="1" s="1"/>
  <c r="L1297" i="1"/>
  <c r="K1297" i="1"/>
  <c r="L1296" i="1"/>
  <c r="K1296" i="1"/>
  <c r="M1296" i="1" s="1"/>
  <c r="L1295" i="1"/>
  <c r="K1295" i="1"/>
  <c r="M1295" i="1" s="1"/>
  <c r="L1294" i="1"/>
  <c r="K1294" i="1"/>
  <c r="L1293" i="1"/>
  <c r="M1293" i="1" s="1"/>
  <c r="K1293" i="1"/>
  <c r="L1292" i="1"/>
  <c r="K1292" i="1"/>
  <c r="L1291" i="1"/>
  <c r="K1291" i="1"/>
  <c r="L1290" i="1"/>
  <c r="K1290" i="1"/>
  <c r="M1290" i="1" s="1"/>
  <c r="L1289" i="1"/>
  <c r="K1289" i="1"/>
  <c r="L1288" i="1"/>
  <c r="K1288" i="1"/>
  <c r="M1288" i="1" s="1"/>
  <c r="L1287" i="1"/>
  <c r="K1287" i="1"/>
  <c r="L1286" i="1"/>
  <c r="K1286" i="1"/>
  <c r="M1286" i="1" s="1"/>
  <c r="L1285" i="1"/>
  <c r="M1285" i="1" s="1"/>
  <c r="K1285" i="1"/>
  <c r="L1284" i="1"/>
  <c r="K1284" i="1"/>
  <c r="L1283" i="1"/>
  <c r="K1283" i="1"/>
  <c r="M1283" i="1" s="1"/>
  <c r="M1282" i="1"/>
  <c r="L1282" i="1"/>
  <c r="K1282" i="1"/>
  <c r="L1281" i="1"/>
  <c r="K1281" i="1"/>
  <c r="L1280" i="1"/>
  <c r="K1280" i="1"/>
  <c r="M1280" i="1" s="1"/>
  <c r="M1279" i="1"/>
  <c r="L1279" i="1"/>
  <c r="K1279" i="1"/>
  <c r="L1278" i="1"/>
  <c r="K1278" i="1"/>
  <c r="L1277" i="1"/>
  <c r="M1277" i="1" s="1"/>
  <c r="K1277" i="1"/>
  <c r="L1276" i="1"/>
  <c r="K1276" i="1"/>
  <c r="M1276" i="1" s="1"/>
  <c r="M1275" i="1"/>
  <c r="L1275" i="1"/>
  <c r="K1275" i="1"/>
  <c r="L1274" i="1"/>
  <c r="K1274" i="1"/>
  <c r="M1274" i="1" s="1"/>
  <c r="L1273" i="1"/>
  <c r="K1273" i="1"/>
  <c r="M1273" i="1" s="1"/>
  <c r="M1272" i="1"/>
  <c r="L1272" i="1"/>
  <c r="K1272" i="1"/>
  <c r="L1271" i="1"/>
  <c r="K1271" i="1"/>
  <c r="M1271" i="1" s="1"/>
  <c r="L1270" i="1"/>
  <c r="K1270" i="1"/>
  <c r="L1269" i="1"/>
  <c r="K1269" i="1"/>
  <c r="L1268" i="1"/>
  <c r="K1268" i="1"/>
  <c r="L1267" i="1"/>
  <c r="K1267" i="1"/>
  <c r="M1267" i="1" s="1"/>
  <c r="M1266" i="1"/>
  <c r="L1266" i="1"/>
  <c r="K1266" i="1"/>
  <c r="L1265" i="1"/>
  <c r="K1265" i="1"/>
  <c r="L1264" i="1"/>
  <c r="K1264" i="1"/>
  <c r="M1264" i="1" s="1"/>
  <c r="L1263" i="1"/>
  <c r="K1263" i="1"/>
  <c r="M1263" i="1" s="1"/>
  <c r="L1262" i="1"/>
  <c r="K1262" i="1"/>
  <c r="L1261" i="1"/>
  <c r="K1261" i="1"/>
  <c r="L1260" i="1"/>
  <c r="K1260" i="1"/>
  <c r="M1260" i="1" s="1"/>
  <c r="M1259" i="1"/>
  <c r="L1259" i="1"/>
  <c r="K1259" i="1"/>
  <c r="L1258" i="1"/>
  <c r="K1258" i="1"/>
  <c r="M1258" i="1" s="1"/>
  <c r="L1257" i="1"/>
  <c r="K1257" i="1"/>
  <c r="M1257" i="1" s="1"/>
  <c r="L1256" i="1"/>
  <c r="K1256" i="1"/>
  <c r="M1256" i="1" s="1"/>
  <c r="L1255" i="1"/>
  <c r="K1255" i="1"/>
  <c r="L1254" i="1"/>
  <c r="K1254" i="1"/>
  <c r="M1254" i="1" s="1"/>
  <c r="L1253" i="1"/>
  <c r="K1253" i="1"/>
  <c r="L1252" i="1"/>
  <c r="K1252" i="1"/>
  <c r="M1251" i="1"/>
  <c r="L1251" i="1"/>
  <c r="K1251" i="1"/>
  <c r="L1250" i="1"/>
  <c r="K1250" i="1"/>
  <c r="M1250" i="1" s="1"/>
  <c r="L1249" i="1"/>
  <c r="K1249" i="1"/>
  <c r="M1248" i="1"/>
  <c r="L1248" i="1"/>
  <c r="K1248" i="1"/>
  <c r="L1247" i="1"/>
  <c r="K1247" i="1"/>
  <c r="M1247" i="1" s="1"/>
  <c r="L1246" i="1"/>
  <c r="K1246" i="1"/>
  <c r="L1245" i="1"/>
  <c r="M1245" i="1" s="1"/>
  <c r="K1245" i="1"/>
  <c r="L1244" i="1"/>
  <c r="K1244" i="1"/>
  <c r="M1244" i="1" s="1"/>
  <c r="L1243" i="1"/>
  <c r="K1243" i="1"/>
  <c r="M1243" i="1" s="1"/>
  <c r="L1242" i="1"/>
  <c r="K1242" i="1"/>
  <c r="M1242" i="1" s="1"/>
  <c r="L1241" i="1"/>
  <c r="K1241" i="1"/>
  <c r="M1241" i="1" s="1"/>
  <c r="L1240" i="1"/>
  <c r="K1240" i="1"/>
  <c r="M1240" i="1" s="1"/>
  <c r="L1239" i="1"/>
  <c r="K1239" i="1"/>
  <c r="L1238" i="1"/>
  <c r="K1238" i="1"/>
  <c r="L1237" i="1"/>
  <c r="K1237" i="1"/>
  <c r="L1236" i="1"/>
  <c r="K1236" i="1"/>
  <c r="M1235" i="1"/>
  <c r="L1235" i="1"/>
  <c r="K1235" i="1"/>
  <c r="L1234" i="1"/>
  <c r="K1234" i="1"/>
  <c r="M1234" i="1" s="1"/>
  <c r="L1233" i="1"/>
  <c r="K1233" i="1"/>
  <c r="L1232" i="1"/>
  <c r="K1232" i="1"/>
  <c r="M1232" i="1" s="1"/>
  <c r="L1231" i="1"/>
  <c r="K1231" i="1"/>
  <c r="M1231" i="1" s="1"/>
  <c r="L1230" i="1"/>
  <c r="K1230" i="1"/>
  <c r="L1229" i="1"/>
  <c r="K1229" i="1"/>
  <c r="L1228" i="1"/>
  <c r="K1228" i="1"/>
  <c r="L1227" i="1"/>
  <c r="K1227" i="1"/>
  <c r="M1227" i="1" s="1"/>
  <c r="L1226" i="1"/>
  <c r="K1226" i="1"/>
  <c r="L1225" i="1"/>
  <c r="K1225" i="1"/>
  <c r="M1225" i="1" s="1"/>
  <c r="L1224" i="1"/>
  <c r="K1224" i="1"/>
  <c r="M1224" i="1" s="1"/>
  <c r="L1223" i="1"/>
  <c r="K1223" i="1"/>
  <c r="L1222" i="1"/>
  <c r="K1222" i="1"/>
  <c r="M1221" i="1"/>
  <c r="L1221" i="1"/>
  <c r="K1221" i="1"/>
  <c r="L1220" i="1"/>
  <c r="K1220" i="1"/>
  <c r="M1220" i="1" s="1"/>
  <c r="L1219" i="1"/>
  <c r="K1219" i="1"/>
  <c r="L1218" i="1"/>
  <c r="M1218" i="1" s="1"/>
  <c r="K1218" i="1"/>
  <c r="L1217" i="1"/>
  <c r="K1217" i="1"/>
  <c r="L1216" i="1"/>
  <c r="K1216" i="1"/>
  <c r="M1216" i="1" s="1"/>
  <c r="M1215" i="1"/>
  <c r="L1215" i="1"/>
  <c r="K1215" i="1"/>
  <c r="L1214" i="1"/>
  <c r="K1214" i="1"/>
  <c r="M1214" i="1" s="1"/>
  <c r="L1213" i="1"/>
  <c r="K1213" i="1"/>
  <c r="L1212" i="1"/>
  <c r="K1212" i="1"/>
  <c r="L1211" i="1"/>
  <c r="K1211" i="1"/>
  <c r="M1211" i="1" s="1"/>
  <c r="L1210" i="1"/>
  <c r="K1210" i="1"/>
  <c r="M1210" i="1" s="1"/>
  <c r="L1209" i="1"/>
  <c r="K1209" i="1"/>
  <c r="M1209" i="1" s="1"/>
  <c r="L1208" i="1"/>
  <c r="K1208" i="1"/>
  <c r="M1207" i="1"/>
  <c r="L1207" i="1"/>
  <c r="K1207" i="1"/>
  <c r="L1206" i="1"/>
  <c r="K1206" i="1"/>
  <c r="L1205" i="1"/>
  <c r="K1205" i="1"/>
  <c r="L1204" i="1"/>
  <c r="K1204" i="1"/>
  <c r="L1203" i="1"/>
  <c r="K1203" i="1"/>
  <c r="M1203" i="1" s="1"/>
  <c r="L1202" i="1"/>
  <c r="K1202" i="1"/>
  <c r="M1202" i="1" s="1"/>
  <c r="L1201" i="1"/>
  <c r="K1201" i="1"/>
  <c r="L1200" i="1"/>
  <c r="K1200" i="1"/>
  <c r="M1200" i="1" s="1"/>
  <c r="L1199" i="1"/>
  <c r="K1199" i="1"/>
  <c r="M1199" i="1" s="1"/>
  <c r="L1198" i="1"/>
  <c r="K1198" i="1"/>
  <c r="M1198" i="1" s="1"/>
  <c r="L1197" i="1"/>
  <c r="K1197" i="1"/>
  <c r="M1197" i="1" s="1"/>
  <c r="L1196" i="1"/>
  <c r="K1196" i="1"/>
  <c r="M1196" i="1" s="1"/>
  <c r="L1195" i="1"/>
  <c r="K1195" i="1"/>
  <c r="M1195" i="1" s="1"/>
  <c r="L1194" i="1"/>
  <c r="K1194" i="1"/>
  <c r="M1194" i="1" s="1"/>
  <c r="L1193" i="1"/>
  <c r="K1193" i="1"/>
  <c r="M1193" i="1" s="1"/>
  <c r="L1192" i="1"/>
  <c r="K1192" i="1"/>
  <c r="L1191" i="1"/>
  <c r="K1191" i="1"/>
  <c r="M1191" i="1" s="1"/>
  <c r="L1190" i="1"/>
  <c r="K1190" i="1"/>
  <c r="L1189" i="1"/>
  <c r="K1189" i="1"/>
  <c r="M1189" i="1" s="1"/>
  <c r="L1188" i="1"/>
  <c r="K1188" i="1"/>
  <c r="M1188" i="1" s="1"/>
  <c r="L1187" i="1"/>
  <c r="K1187" i="1"/>
  <c r="L1186" i="1"/>
  <c r="K1186" i="1"/>
  <c r="M1186" i="1" s="1"/>
  <c r="L1185" i="1"/>
  <c r="K1185" i="1"/>
  <c r="L1184" i="1"/>
  <c r="K1184" i="1"/>
  <c r="M1184" i="1" s="1"/>
  <c r="M1183" i="1"/>
  <c r="L1183" i="1"/>
  <c r="K1183" i="1"/>
  <c r="L1182" i="1"/>
  <c r="K1182" i="1"/>
  <c r="L1181" i="1"/>
  <c r="K1181" i="1"/>
  <c r="L1180" i="1"/>
  <c r="K1180" i="1"/>
  <c r="L1179" i="1"/>
  <c r="K1179" i="1"/>
  <c r="L1178" i="1"/>
  <c r="M1178" i="1" s="1"/>
  <c r="K1178" i="1"/>
  <c r="L1177" i="1"/>
  <c r="K1177" i="1"/>
  <c r="M1177" i="1" s="1"/>
  <c r="L1176" i="1"/>
  <c r="M1176" i="1" s="1"/>
  <c r="K1176" i="1"/>
  <c r="L1175" i="1"/>
  <c r="K1175" i="1"/>
  <c r="M1175" i="1" s="1"/>
  <c r="L1174" i="1"/>
  <c r="K1174" i="1"/>
  <c r="L1173" i="1"/>
  <c r="M1173" i="1" s="1"/>
  <c r="K1173" i="1"/>
  <c r="L1172" i="1"/>
  <c r="K1172" i="1"/>
  <c r="M1172" i="1" s="1"/>
  <c r="L1171" i="1"/>
  <c r="K1171" i="1"/>
  <c r="M1171" i="1" s="1"/>
  <c r="L1170" i="1"/>
  <c r="K1170" i="1"/>
  <c r="M1170" i="1" s="1"/>
  <c r="L1169" i="1"/>
  <c r="K1169" i="1"/>
  <c r="L1168" i="1"/>
  <c r="K1168" i="1"/>
  <c r="M1168" i="1" s="1"/>
  <c r="M1167" i="1"/>
  <c r="L1167" i="1"/>
  <c r="K1167" i="1"/>
  <c r="L1166" i="1"/>
  <c r="K1166" i="1"/>
  <c r="M1166" i="1" s="1"/>
  <c r="L1165" i="1"/>
  <c r="M1165" i="1" s="1"/>
  <c r="K1165" i="1"/>
  <c r="L1164" i="1"/>
  <c r="K1164" i="1"/>
  <c r="M1164" i="1" s="1"/>
  <c r="L1163" i="1"/>
  <c r="K1163" i="1"/>
  <c r="M1163" i="1" s="1"/>
  <c r="L1162" i="1"/>
  <c r="M1162" i="1" s="1"/>
  <c r="K1162" i="1"/>
  <c r="L1161" i="1"/>
  <c r="K1161" i="1"/>
  <c r="M1161" i="1" s="1"/>
  <c r="L1160" i="1"/>
  <c r="K1160" i="1"/>
  <c r="M1160" i="1" s="1"/>
  <c r="L1159" i="1"/>
  <c r="K1159" i="1"/>
  <c r="M1159" i="1" s="1"/>
  <c r="L1158" i="1"/>
  <c r="K1158" i="1"/>
  <c r="L1157" i="1"/>
  <c r="K1157" i="1"/>
  <c r="M1157" i="1" s="1"/>
  <c r="L1156" i="1"/>
  <c r="K1156" i="1"/>
  <c r="M1156" i="1" s="1"/>
  <c r="L1155" i="1"/>
  <c r="K1155" i="1"/>
  <c r="M1155" i="1" s="1"/>
  <c r="M1154" i="1"/>
  <c r="L1154" i="1"/>
  <c r="K1154" i="1"/>
  <c r="L1153" i="1"/>
  <c r="K1153" i="1"/>
  <c r="M1153" i="1" s="1"/>
  <c r="L1152" i="1"/>
  <c r="K1152" i="1"/>
  <c r="M1151" i="1"/>
  <c r="L1151" i="1"/>
  <c r="K1151" i="1"/>
  <c r="L1150" i="1"/>
  <c r="K1150" i="1"/>
  <c r="M1150" i="1" s="1"/>
  <c r="L1149" i="1"/>
  <c r="K1149" i="1"/>
  <c r="L1148" i="1"/>
  <c r="K1148" i="1"/>
  <c r="M1148" i="1" s="1"/>
  <c r="L1147" i="1"/>
  <c r="K1147" i="1"/>
  <c r="L1146" i="1"/>
  <c r="K1146" i="1"/>
  <c r="M1146" i="1" s="1"/>
  <c r="L1145" i="1"/>
  <c r="K1145" i="1"/>
  <c r="M1145" i="1" s="1"/>
  <c r="L1144" i="1"/>
  <c r="K1144" i="1"/>
  <c r="M1144" i="1" s="1"/>
  <c r="L1143" i="1"/>
  <c r="K1143" i="1"/>
  <c r="M1143" i="1" s="1"/>
  <c r="L1142" i="1"/>
  <c r="K1142" i="1"/>
  <c r="L1141" i="1"/>
  <c r="K1141" i="1"/>
  <c r="L1140" i="1"/>
  <c r="K1140" i="1"/>
  <c r="L1139" i="1"/>
  <c r="K1139" i="1"/>
  <c r="L1138" i="1"/>
  <c r="K1138" i="1"/>
  <c r="M1138" i="1" s="1"/>
  <c r="L1137" i="1"/>
  <c r="K1137" i="1"/>
  <c r="L1136" i="1"/>
  <c r="K1136" i="1"/>
  <c r="L1135" i="1"/>
  <c r="K1135" i="1"/>
  <c r="M1135" i="1" s="1"/>
  <c r="L1134" i="1"/>
  <c r="K1134" i="1"/>
  <c r="L1133" i="1"/>
  <c r="K1133" i="1"/>
  <c r="M1133" i="1" s="1"/>
  <c r="L1132" i="1"/>
  <c r="K1132" i="1"/>
  <c r="L1131" i="1"/>
  <c r="M1131" i="1" s="1"/>
  <c r="K1131" i="1"/>
  <c r="L1130" i="1"/>
  <c r="K1130" i="1"/>
  <c r="M1130" i="1" s="1"/>
  <c r="L1129" i="1"/>
  <c r="K1129" i="1"/>
  <c r="L1128" i="1"/>
  <c r="M1128" i="1" s="1"/>
  <c r="K1128" i="1"/>
  <c r="L1127" i="1"/>
  <c r="K1127" i="1"/>
  <c r="L1126" i="1"/>
  <c r="K1126" i="1"/>
  <c r="M1126" i="1" s="1"/>
  <c r="L1125" i="1"/>
  <c r="M1125" i="1" s="1"/>
  <c r="K1125" i="1"/>
  <c r="L1124" i="1"/>
  <c r="K1124" i="1"/>
  <c r="M1124" i="1" s="1"/>
  <c r="L1123" i="1"/>
  <c r="K1123" i="1"/>
  <c r="L1122" i="1"/>
  <c r="M1122" i="1" s="1"/>
  <c r="K1122" i="1"/>
  <c r="L1121" i="1"/>
  <c r="K1121" i="1"/>
  <c r="L1120" i="1"/>
  <c r="K1120" i="1"/>
  <c r="M1120" i="1" s="1"/>
  <c r="L1119" i="1"/>
  <c r="K1119" i="1"/>
  <c r="M1119" i="1" s="1"/>
  <c r="M1118" i="1"/>
  <c r="L1118" i="1"/>
  <c r="K1118" i="1"/>
  <c r="L1117" i="1"/>
  <c r="K1117" i="1"/>
  <c r="L1116" i="1"/>
  <c r="K1116" i="1"/>
  <c r="M1116" i="1" s="1"/>
  <c r="M1115" i="1"/>
  <c r="L1115" i="1"/>
  <c r="K1115" i="1"/>
  <c r="L1114" i="1"/>
  <c r="K1114" i="1"/>
  <c r="M1114" i="1" s="1"/>
  <c r="L1113" i="1"/>
  <c r="K1113" i="1"/>
  <c r="L1112" i="1"/>
  <c r="M1112" i="1" s="1"/>
  <c r="K1112" i="1"/>
  <c r="L1111" i="1"/>
  <c r="K1111" i="1"/>
  <c r="M1111" i="1" s="1"/>
  <c r="L1110" i="1"/>
  <c r="K1110" i="1"/>
  <c r="L1109" i="1"/>
  <c r="K1109" i="1"/>
  <c r="L1108" i="1"/>
  <c r="K1108" i="1"/>
  <c r="L1107" i="1"/>
  <c r="K1107" i="1"/>
  <c r="L1106" i="1"/>
  <c r="K1106" i="1"/>
  <c r="L1105" i="1"/>
  <c r="K1105" i="1"/>
  <c r="L1104" i="1"/>
  <c r="K1104" i="1"/>
  <c r="L1103" i="1"/>
  <c r="K1103" i="1"/>
  <c r="M1103" i="1" s="1"/>
  <c r="M1102" i="1"/>
  <c r="L1102" i="1"/>
  <c r="K1102" i="1"/>
  <c r="L1101" i="1"/>
  <c r="K1101" i="1"/>
  <c r="M1101" i="1" s="1"/>
  <c r="L1100" i="1"/>
  <c r="K1100" i="1"/>
  <c r="M1100" i="1" s="1"/>
  <c r="L1099" i="1"/>
  <c r="M1099" i="1" s="1"/>
  <c r="K1099" i="1"/>
  <c r="L1098" i="1"/>
  <c r="K1098" i="1"/>
  <c r="M1098" i="1" s="1"/>
  <c r="L1097" i="1"/>
  <c r="K1097" i="1"/>
  <c r="M1097" i="1" s="1"/>
  <c r="L1096" i="1"/>
  <c r="K1096" i="1"/>
  <c r="M1096" i="1" s="1"/>
  <c r="L1095" i="1"/>
  <c r="K1095" i="1"/>
  <c r="M1095" i="1" s="1"/>
  <c r="L1094" i="1"/>
  <c r="K1094" i="1"/>
  <c r="L1093" i="1"/>
  <c r="K1093" i="1"/>
  <c r="M1093" i="1" s="1"/>
  <c r="L1092" i="1"/>
  <c r="K1092" i="1"/>
  <c r="L1091" i="1"/>
  <c r="K1091" i="1"/>
  <c r="M1091" i="1" s="1"/>
  <c r="L1090" i="1"/>
  <c r="K1090" i="1"/>
  <c r="M1090" i="1" s="1"/>
  <c r="L1089" i="1"/>
  <c r="K1089" i="1"/>
  <c r="L1088" i="1"/>
  <c r="K1088" i="1"/>
  <c r="M1088" i="1" s="1"/>
  <c r="M1087" i="1"/>
  <c r="L1087" i="1"/>
  <c r="K1087" i="1"/>
  <c r="L1086" i="1"/>
  <c r="K1086" i="1"/>
  <c r="M1086" i="1" s="1"/>
  <c r="L1085" i="1"/>
  <c r="K1085" i="1"/>
  <c r="L1084" i="1"/>
  <c r="K1084" i="1"/>
  <c r="L1083" i="1"/>
  <c r="K1083" i="1"/>
  <c r="M1083" i="1" s="1"/>
  <c r="M1082" i="1"/>
  <c r="L1082" i="1"/>
  <c r="K1082" i="1"/>
  <c r="L1081" i="1"/>
  <c r="K1081" i="1"/>
  <c r="L1080" i="1"/>
  <c r="K1080" i="1"/>
  <c r="M1080" i="1" s="1"/>
  <c r="M1079" i="1"/>
  <c r="L1079" i="1"/>
  <c r="K1079" i="1"/>
  <c r="L1078" i="1"/>
  <c r="K1078" i="1"/>
  <c r="L1077" i="1"/>
  <c r="K1077" i="1"/>
  <c r="M1077" i="1" s="1"/>
  <c r="L1076" i="1"/>
  <c r="K1076" i="1"/>
  <c r="L1075" i="1"/>
  <c r="K1075" i="1"/>
  <c r="M1075" i="1" s="1"/>
  <c r="L1074" i="1"/>
  <c r="K1074" i="1"/>
  <c r="M1074" i="1" s="1"/>
  <c r="L1073" i="1"/>
  <c r="K1073" i="1"/>
  <c r="M1073" i="1" s="1"/>
  <c r="L1072" i="1"/>
  <c r="K1072" i="1"/>
  <c r="M1072" i="1" s="1"/>
  <c r="L1071" i="1"/>
  <c r="K1071" i="1"/>
  <c r="L1070" i="1"/>
  <c r="K1070" i="1"/>
  <c r="M1070" i="1" s="1"/>
  <c r="L1069" i="1"/>
  <c r="K1069" i="1"/>
  <c r="L1068" i="1"/>
  <c r="K1068" i="1"/>
  <c r="M1068" i="1" s="1"/>
  <c r="L1067" i="1"/>
  <c r="K1067" i="1"/>
  <c r="L1066" i="1"/>
  <c r="K1066" i="1"/>
  <c r="M1066" i="1" s="1"/>
  <c r="L1065" i="1"/>
  <c r="K1065" i="1"/>
  <c r="L1064" i="1"/>
  <c r="K1064" i="1"/>
  <c r="M1064" i="1" s="1"/>
  <c r="L1063" i="1"/>
  <c r="K1063" i="1"/>
  <c r="M1063" i="1" s="1"/>
  <c r="L1062" i="1"/>
  <c r="K1062" i="1"/>
  <c r="M1062" i="1" s="1"/>
  <c r="L1061" i="1"/>
  <c r="K1061" i="1"/>
  <c r="L1060" i="1"/>
  <c r="K1060" i="1"/>
  <c r="L1059" i="1"/>
  <c r="K1059" i="1"/>
  <c r="M1059" i="1" s="1"/>
  <c r="M1058" i="1"/>
  <c r="L1058" i="1"/>
  <c r="K1058" i="1"/>
  <c r="L1057" i="1"/>
  <c r="K1057" i="1"/>
  <c r="L1056" i="1"/>
  <c r="K1056" i="1"/>
  <c r="M1056" i="1" s="1"/>
  <c r="L1055" i="1"/>
  <c r="K1055" i="1"/>
  <c r="L1054" i="1"/>
  <c r="K1054" i="1"/>
  <c r="L1053" i="1"/>
  <c r="K1053" i="1"/>
  <c r="M1053" i="1" s="1"/>
  <c r="L1052" i="1"/>
  <c r="K1052" i="1"/>
  <c r="L1051" i="1"/>
  <c r="K1051" i="1"/>
  <c r="M1051" i="1" s="1"/>
  <c r="M1050" i="1"/>
  <c r="L1050" i="1"/>
  <c r="K1050" i="1"/>
  <c r="L1049" i="1"/>
  <c r="K1049" i="1"/>
  <c r="L1048" i="1"/>
  <c r="K1048" i="1"/>
  <c r="M1048" i="1" s="1"/>
  <c r="L1047" i="1"/>
  <c r="K1047" i="1"/>
  <c r="L1046" i="1"/>
  <c r="K1046" i="1"/>
  <c r="M1046" i="1" s="1"/>
  <c r="L1045" i="1"/>
  <c r="K1045" i="1"/>
  <c r="M1045" i="1" s="1"/>
  <c r="L1044" i="1"/>
  <c r="K1044" i="1"/>
  <c r="M1044" i="1" s="1"/>
  <c r="L1043" i="1"/>
  <c r="K1043" i="1"/>
  <c r="M1042" i="1"/>
  <c r="L1042" i="1"/>
  <c r="K1042" i="1"/>
  <c r="L1041" i="1"/>
  <c r="K1041" i="1"/>
  <c r="L1040" i="1"/>
  <c r="K1040" i="1"/>
  <c r="M1040" i="1" s="1"/>
  <c r="L1039" i="1"/>
  <c r="K1039" i="1"/>
  <c r="L1038" i="1"/>
  <c r="K1038" i="1"/>
  <c r="L1037" i="1"/>
  <c r="K1037" i="1"/>
  <c r="L1036" i="1"/>
  <c r="K1036" i="1"/>
  <c r="M1036" i="1" s="1"/>
  <c r="L1035" i="1"/>
  <c r="M1035" i="1" s="1"/>
  <c r="K1035" i="1"/>
  <c r="L1034" i="1"/>
  <c r="K1034" i="1"/>
  <c r="M1034" i="1" s="1"/>
  <c r="L1033" i="1"/>
  <c r="K1033" i="1"/>
  <c r="L1032" i="1"/>
  <c r="K1032" i="1"/>
  <c r="L1031" i="1"/>
  <c r="K1031" i="1"/>
  <c r="L1030" i="1"/>
  <c r="K1030" i="1"/>
  <c r="M1030" i="1" s="1"/>
  <c r="L1029" i="1"/>
  <c r="K1029" i="1"/>
  <c r="L1028" i="1"/>
  <c r="K1028" i="1"/>
  <c r="M1028" i="1" s="1"/>
  <c r="L1027" i="1"/>
  <c r="K1027" i="1"/>
  <c r="L1026" i="1"/>
  <c r="K1026" i="1"/>
  <c r="M1026" i="1" s="1"/>
  <c r="L1025" i="1"/>
  <c r="K1025" i="1"/>
  <c r="M1025" i="1" s="1"/>
  <c r="L1024" i="1"/>
  <c r="M1024" i="1" s="1"/>
  <c r="K1024" i="1"/>
  <c r="L1023" i="1"/>
  <c r="K1023" i="1"/>
  <c r="M1023" i="1" s="1"/>
  <c r="L1022" i="1"/>
  <c r="K1022" i="1"/>
  <c r="L1021" i="1"/>
  <c r="K1021" i="1"/>
  <c r="M1021" i="1" s="1"/>
  <c r="L1020" i="1"/>
  <c r="K1020" i="1"/>
  <c r="L1019" i="1"/>
  <c r="K1019" i="1"/>
  <c r="M1019" i="1" s="1"/>
  <c r="L1018" i="1"/>
  <c r="K1018" i="1"/>
  <c r="M1018" i="1" s="1"/>
  <c r="M1017" i="1"/>
  <c r="L1017" i="1"/>
  <c r="K1017" i="1"/>
  <c r="L1016" i="1"/>
  <c r="K1016" i="1"/>
  <c r="M1016" i="1" s="1"/>
  <c r="L1015" i="1"/>
  <c r="K1015" i="1"/>
  <c r="M1015" i="1" s="1"/>
  <c r="L1014" i="1"/>
  <c r="M1014" i="1" s="1"/>
  <c r="K1014" i="1"/>
  <c r="L1013" i="1"/>
  <c r="K1013" i="1"/>
  <c r="L1012" i="1"/>
  <c r="K1012" i="1"/>
  <c r="L1011" i="1"/>
  <c r="K1011" i="1"/>
  <c r="M1011" i="1" s="1"/>
  <c r="L1010" i="1"/>
  <c r="K1010" i="1"/>
  <c r="M1010" i="1" s="1"/>
  <c r="L1009" i="1"/>
  <c r="K1009" i="1"/>
  <c r="M1009" i="1" s="1"/>
  <c r="L1008" i="1"/>
  <c r="K1008" i="1"/>
  <c r="M1008" i="1" s="1"/>
  <c r="L1007" i="1"/>
  <c r="K1007" i="1"/>
  <c r="L1006" i="1"/>
  <c r="K1006" i="1"/>
  <c r="M1006" i="1" s="1"/>
  <c r="M1005" i="1"/>
  <c r="L1005" i="1"/>
  <c r="K1005" i="1"/>
  <c r="L1004" i="1"/>
  <c r="K1004" i="1"/>
  <c r="M1004" i="1" s="1"/>
  <c r="L1003" i="1"/>
  <c r="K1003" i="1"/>
  <c r="M1003" i="1" s="1"/>
  <c r="L1002" i="1"/>
  <c r="K1002" i="1"/>
  <c r="L1001" i="1"/>
  <c r="K1001" i="1"/>
  <c r="M1001" i="1" s="1"/>
  <c r="L1000" i="1"/>
  <c r="M1000" i="1" s="1"/>
  <c r="K1000" i="1"/>
  <c r="L999" i="1"/>
  <c r="K999" i="1"/>
  <c r="M999" i="1" s="1"/>
  <c r="L998" i="1"/>
  <c r="K998" i="1"/>
  <c r="L997" i="1"/>
  <c r="K997" i="1"/>
  <c r="L996" i="1"/>
  <c r="K996" i="1"/>
  <c r="L995" i="1"/>
  <c r="K995" i="1"/>
  <c r="M995" i="1" s="1"/>
  <c r="M994" i="1"/>
  <c r="L994" i="1"/>
  <c r="K994" i="1"/>
  <c r="L993" i="1"/>
  <c r="K993" i="1"/>
  <c r="M993" i="1" s="1"/>
  <c r="L992" i="1"/>
  <c r="K992" i="1"/>
  <c r="M992" i="1" s="1"/>
  <c r="L991" i="1"/>
  <c r="K991" i="1"/>
  <c r="M991" i="1" s="1"/>
  <c r="L990" i="1"/>
  <c r="K990" i="1"/>
  <c r="M989" i="1"/>
  <c r="L989" i="1"/>
  <c r="K989" i="1"/>
  <c r="L988" i="1"/>
  <c r="K988" i="1"/>
  <c r="L987" i="1"/>
  <c r="K987" i="1"/>
  <c r="L986" i="1"/>
  <c r="M986" i="1" s="1"/>
  <c r="K986" i="1"/>
  <c r="L985" i="1"/>
  <c r="K985" i="1"/>
  <c r="M985" i="1" s="1"/>
  <c r="L984" i="1"/>
  <c r="K984" i="1"/>
  <c r="M984" i="1" s="1"/>
  <c r="L983" i="1"/>
  <c r="K983" i="1"/>
  <c r="L982" i="1"/>
  <c r="K982" i="1"/>
  <c r="M982" i="1" s="1"/>
  <c r="L981" i="1"/>
  <c r="K981" i="1"/>
  <c r="M981" i="1" s="1"/>
  <c r="L980" i="1"/>
  <c r="K980" i="1"/>
  <c r="M980" i="1" s="1"/>
  <c r="M979" i="1"/>
  <c r="L979" i="1"/>
  <c r="K979" i="1"/>
  <c r="L978" i="1"/>
  <c r="K978" i="1"/>
  <c r="L977" i="1"/>
  <c r="M977" i="1" s="1"/>
  <c r="K977" i="1"/>
  <c r="L976" i="1"/>
  <c r="K976" i="1"/>
  <c r="L975" i="1"/>
  <c r="K975" i="1"/>
  <c r="M975" i="1" s="1"/>
  <c r="L974" i="1"/>
  <c r="K974" i="1"/>
  <c r="M974" i="1" s="1"/>
  <c r="L973" i="1"/>
  <c r="K973" i="1"/>
  <c r="M973" i="1" s="1"/>
  <c r="L972" i="1"/>
  <c r="K972" i="1"/>
  <c r="M972" i="1" s="1"/>
  <c r="L971" i="1"/>
  <c r="K971" i="1"/>
  <c r="M971" i="1" s="1"/>
  <c r="L970" i="1"/>
  <c r="K970" i="1"/>
  <c r="L969" i="1"/>
  <c r="K969" i="1"/>
  <c r="L968" i="1"/>
  <c r="K968" i="1"/>
  <c r="M968" i="1" s="1"/>
  <c r="L967" i="1"/>
  <c r="K967" i="1"/>
  <c r="M967" i="1" s="1"/>
  <c r="L966" i="1"/>
  <c r="K966" i="1"/>
  <c r="L965" i="1"/>
  <c r="K965" i="1"/>
  <c r="M965" i="1" s="1"/>
  <c r="L964" i="1"/>
  <c r="K964" i="1"/>
  <c r="L963" i="1"/>
  <c r="K963" i="1"/>
  <c r="L962" i="1"/>
  <c r="K962" i="1"/>
  <c r="L961" i="1"/>
  <c r="K961" i="1"/>
  <c r="M961" i="1" s="1"/>
  <c r="M960" i="1"/>
  <c r="L960" i="1"/>
  <c r="K960" i="1"/>
  <c r="L959" i="1"/>
  <c r="K959" i="1"/>
  <c r="M959" i="1" s="1"/>
  <c r="L958" i="1"/>
  <c r="K958" i="1"/>
  <c r="M958" i="1" s="1"/>
  <c r="L957" i="1"/>
  <c r="K957" i="1"/>
  <c r="L956" i="1"/>
  <c r="K956" i="1"/>
  <c r="M956" i="1" s="1"/>
  <c r="L955" i="1"/>
  <c r="K955" i="1"/>
  <c r="L954" i="1"/>
  <c r="K954" i="1"/>
  <c r="M954" i="1" s="1"/>
  <c r="L953" i="1"/>
  <c r="K953" i="1"/>
  <c r="L952" i="1"/>
  <c r="K952" i="1"/>
  <c r="L951" i="1"/>
  <c r="K951" i="1"/>
  <c r="M951" i="1" s="1"/>
  <c r="L950" i="1"/>
  <c r="K950" i="1"/>
  <c r="M949" i="1"/>
  <c r="L949" i="1"/>
  <c r="K949" i="1"/>
  <c r="L948" i="1"/>
  <c r="K948" i="1"/>
  <c r="M948" i="1" s="1"/>
  <c r="L947" i="1"/>
  <c r="K947" i="1"/>
  <c r="M947" i="1" s="1"/>
  <c r="L946" i="1"/>
  <c r="M946" i="1" s="1"/>
  <c r="K946" i="1"/>
  <c r="L945" i="1"/>
  <c r="K945" i="1"/>
  <c r="M945" i="1" s="1"/>
  <c r="L944" i="1"/>
  <c r="K944" i="1"/>
  <c r="M944" i="1" s="1"/>
  <c r="L943" i="1"/>
  <c r="K943" i="1"/>
  <c r="M943" i="1" s="1"/>
  <c r="L942" i="1"/>
  <c r="K942" i="1"/>
  <c r="L941" i="1"/>
  <c r="K941" i="1"/>
  <c r="L940" i="1"/>
  <c r="K940" i="1"/>
  <c r="M940" i="1" s="1"/>
  <c r="L939" i="1"/>
  <c r="K939" i="1"/>
  <c r="M939" i="1" s="1"/>
  <c r="L938" i="1"/>
  <c r="M938" i="1" s="1"/>
  <c r="K938" i="1"/>
  <c r="L937" i="1"/>
  <c r="K937" i="1"/>
  <c r="M937" i="1" s="1"/>
  <c r="L936" i="1"/>
  <c r="K936" i="1"/>
  <c r="M936" i="1" s="1"/>
  <c r="M935" i="1"/>
  <c r="L935" i="1"/>
  <c r="K935" i="1"/>
  <c r="L934" i="1"/>
  <c r="K934" i="1"/>
  <c r="M934" i="1" s="1"/>
  <c r="L933" i="1"/>
  <c r="K933" i="1"/>
  <c r="M933" i="1" s="1"/>
  <c r="L932" i="1"/>
  <c r="K932" i="1"/>
  <c r="L931" i="1"/>
  <c r="K931" i="1"/>
  <c r="L930" i="1"/>
  <c r="K930" i="1"/>
  <c r="L929" i="1"/>
  <c r="K929" i="1"/>
  <c r="M929" i="1" s="1"/>
  <c r="L928" i="1"/>
  <c r="K928" i="1"/>
  <c r="L927" i="1"/>
  <c r="K927" i="1"/>
  <c r="M927" i="1" s="1"/>
  <c r="L926" i="1"/>
  <c r="K926" i="1"/>
  <c r="M926" i="1" s="1"/>
  <c r="L925" i="1"/>
  <c r="K925" i="1"/>
  <c r="M925" i="1" s="1"/>
  <c r="L924" i="1"/>
  <c r="K924" i="1"/>
  <c r="L923" i="1"/>
  <c r="K923" i="1"/>
  <c r="M923" i="1" s="1"/>
  <c r="L922" i="1"/>
  <c r="K922" i="1"/>
  <c r="M922" i="1" s="1"/>
  <c r="M921" i="1"/>
  <c r="L921" i="1"/>
  <c r="K921" i="1"/>
  <c r="L920" i="1"/>
  <c r="K920" i="1"/>
  <c r="M920" i="1" s="1"/>
  <c r="L919" i="1"/>
  <c r="K919" i="1"/>
  <c r="M919" i="1" s="1"/>
  <c r="L918" i="1"/>
  <c r="M918" i="1" s="1"/>
  <c r="K918" i="1"/>
  <c r="L917" i="1"/>
  <c r="K917" i="1"/>
  <c r="M917" i="1" s="1"/>
  <c r="L916" i="1"/>
  <c r="K916" i="1"/>
  <c r="M916" i="1" s="1"/>
  <c r="L915" i="1"/>
  <c r="K915" i="1"/>
  <c r="M915" i="1" s="1"/>
  <c r="L914" i="1"/>
  <c r="K914" i="1"/>
  <c r="L913" i="1"/>
  <c r="K913" i="1"/>
  <c r="L912" i="1"/>
  <c r="K912" i="1"/>
  <c r="M912" i="1" s="1"/>
  <c r="L911" i="1"/>
  <c r="M911" i="1" s="1"/>
  <c r="K911" i="1"/>
  <c r="L910" i="1"/>
  <c r="K910" i="1"/>
  <c r="M910" i="1" s="1"/>
  <c r="L909" i="1"/>
  <c r="K909" i="1"/>
  <c r="M909" i="1" s="1"/>
  <c r="L908" i="1"/>
  <c r="K908" i="1"/>
  <c r="L907" i="1"/>
  <c r="K907" i="1"/>
  <c r="M907" i="1" s="1"/>
  <c r="L906" i="1"/>
  <c r="K906" i="1"/>
  <c r="L905" i="1"/>
  <c r="K905" i="1"/>
  <c r="M904" i="1"/>
  <c r="L904" i="1"/>
  <c r="K904" i="1"/>
  <c r="L903" i="1"/>
  <c r="K903" i="1"/>
  <c r="M903" i="1" s="1"/>
  <c r="L902" i="1"/>
  <c r="K902" i="1"/>
  <c r="L901" i="1"/>
  <c r="K901" i="1"/>
  <c r="M901" i="1" s="1"/>
  <c r="L900" i="1"/>
  <c r="K900" i="1"/>
  <c r="L899" i="1"/>
  <c r="K899" i="1"/>
  <c r="L898" i="1"/>
  <c r="K898" i="1"/>
  <c r="L897" i="1"/>
  <c r="K897" i="1"/>
  <c r="L896" i="1"/>
  <c r="K896" i="1"/>
  <c r="M896" i="1" s="1"/>
  <c r="L895" i="1"/>
  <c r="K895" i="1"/>
  <c r="L894" i="1"/>
  <c r="K894" i="1"/>
  <c r="M894" i="1" s="1"/>
  <c r="L893" i="1"/>
  <c r="K893" i="1"/>
  <c r="M893" i="1" s="1"/>
  <c r="L892" i="1"/>
  <c r="K892" i="1"/>
  <c r="M892" i="1" s="1"/>
  <c r="L891" i="1"/>
  <c r="K891" i="1"/>
  <c r="M890" i="1"/>
  <c r="L890" i="1"/>
  <c r="K890" i="1"/>
  <c r="L889" i="1"/>
  <c r="K889" i="1"/>
  <c r="M889" i="1" s="1"/>
  <c r="L888" i="1"/>
  <c r="M888" i="1" s="1"/>
  <c r="K888" i="1"/>
  <c r="L887" i="1"/>
  <c r="K887" i="1"/>
  <c r="M887" i="1" s="1"/>
  <c r="L886" i="1"/>
  <c r="K886" i="1"/>
  <c r="M886" i="1" s="1"/>
  <c r="L885" i="1"/>
  <c r="K885" i="1"/>
  <c r="M885" i="1" s="1"/>
  <c r="L884" i="1"/>
  <c r="K884" i="1"/>
  <c r="L883" i="1"/>
  <c r="K883" i="1"/>
  <c r="M883" i="1" s="1"/>
  <c r="L882" i="1"/>
  <c r="K882" i="1"/>
  <c r="M882" i="1" s="1"/>
  <c r="L881" i="1"/>
  <c r="K881" i="1"/>
  <c r="L880" i="1"/>
  <c r="K880" i="1"/>
  <c r="M880" i="1" s="1"/>
  <c r="L879" i="1"/>
  <c r="K879" i="1"/>
  <c r="M879" i="1" s="1"/>
  <c r="L878" i="1"/>
  <c r="K878" i="1"/>
  <c r="L877" i="1"/>
  <c r="K877" i="1"/>
  <c r="M877" i="1" s="1"/>
  <c r="L876" i="1"/>
  <c r="K876" i="1"/>
  <c r="M876" i="1" s="1"/>
  <c r="L875" i="1"/>
  <c r="K875" i="1"/>
  <c r="M875" i="1" s="1"/>
  <c r="L874" i="1"/>
  <c r="M874" i="1" s="1"/>
  <c r="K874" i="1"/>
  <c r="L873" i="1"/>
  <c r="K873" i="1"/>
  <c r="M873" i="1" s="1"/>
  <c r="L872" i="1"/>
  <c r="K872" i="1"/>
  <c r="M872" i="1" s="1"/>
  <c r="L871" i="1"/>
  <c r="K871" i="1"/>
  <c r="M871" i="1" s="1"/>
  <c r="L870" i="1"/>
  <c r="K870" i="1"/>
  <c r="M870" i="1" s="1"/>
  <c r="L869" i="1"/>
  <c r="K869" i="1"/>
  <c r="M869" i="1" s="1"/>
  <c r="L868" i="1"/>
  <c r="K868" i="1"/>
  <c r="L867" i="1"/>
  <c r="K867" i="1"/>
  <c r="L866" i="1"/>
  <c r="K866" i="1"/>
  <c r="L865" i="1"/>
  <c r="K865" i="1"/>
  <c r="M865" i="1" s="1"/>
  <c r="L864" i="1"/>
  <c r="K864" i="1"/>
  <c r="M864" i="1" s="1"/>
  <c r="M863" i="1"/>
  <c r="L863" i="1"/>
  <c r="K863" i="1"/>
  <c r="L862" i="1"/>
  <c r="K862" i="1"/>
  <c r="M862" i="1" s="1"/>
  <c r="L861" i="1"/>
  <c r="K861" i="1"/>
  <c r="M861" i="1" s="1"/>
  <c r="L860" i="1"/>
  <c r="K860" i="1"/>
  <c r="L859" i="1"/>
  <c r="K859" i="1"/>
  <c r="M859" i="1" s="1"/>
  <c r="L858" i="1"/>
  <c r="K858" i="1"/>
  <c r="L857" i="1"/>
  <c r="K857" i="1"/>
  <c r="M857" i="1" s="1"/>
  <c r="L856" i="1"/>
  <c r="K856" i="1"/>
  <c r="M856" i="1" s="1"/>
  <c r="L855" i="1"/>
  <c r="K855" i="1"/>
  <c r="L854" i="1"/>
  <c r="K854" i="1"/>
  <c r="M854" i="1" s="1"/>
  <c r="L853" i="1"/>
  <c r="K853" i="1"/>
  <c r="M853" i="1" s="1"/>
  <c r="L852" i="1"/>
  <c r="K852" i="1"/>
  <c r="M852" i="1" s="1"/>
  <c r="L851" i="1"/>
  <c r="K851" i="1"/>
  <c r="M851" i="1" s="1"/>
  <c r="L850" i="1"/>
  <c r="M850" i="1" s="1"/>
  <c r="K850" i="1"/>
  <c r="L849" i="1"/>
  <c r="K849" i="1"/>
  <c r="M849" i="1" s="1"/>
  <c r="L848" i="1"/>
  <c r="K848" i="1"/>
  <c r="L847" i="1"/>
  <c r="K847" i="1"/>
  <c r="M847" i="1" s="1"/>
  <c r="L846" i="1"/>
  <c r="K846" i="1"/>
  <c r="M846" i="1" s="1"/>
  <c r="L845" i="1"/>
  <c r="K845" i="1"/>
  <c r="M845" i="1" s="1"/>
  <c r="L844" i="1"/>
  <c r="K844" i="1"/>
  <c r="M843" i="1"/>
  <c r="L843" i="1"/>
  <c r="K843" i="1"/>
  <c r="L842" i="1"/>
  <c r="K842" i="1"/>
  <c r="L841" i="1"/>
  <c r="K841" i="1"/>
  <c r="L840" i="1"/>
  <c r="M840" i="1" s="1"/>
  <c r="K840" i="1"/>
  <c r="L839" i="1"/>
  <c r="K839" i="1"/>
  <c r="M839" i="1" s="1"/>
  <c r="L838" i="1"/>
  <c r="M838" i="1" s="1"/>
  <c r="K838" i="1"/>
  <c r="L837" i="1"/>
  <c r="K837" i="1"/>
  <c r="M837" i="1" s="1"/>
  <c r="L836" i="1"/>
  <c r="K836" i="1"/>
  <c r="M836" i="1" s="1"/>
  <c r="L835" i="1"/>
  <c r="K835" i="1"/>
  <c r="L834" i="1"/>
  <c r="M834" i="1" s="1"/>
  <c r="K834" i="1"/>
  <c r="L833" i="1"/>
  <c r="M833" i="1" s="1"/>
  <c r="K833" i="1"/>
  <c r="L832" i="1"/>
  <c r="K832" i="1"/>
  <c r="M832" i="1" s="1"/>
  <c r="L831" i="1"/>
  <c r="K831" i="1"/>
  <c r="M831" i="1" s="1"/>
  <c r="M830" i="1"/>
  <c r="L830" i="1"/>
  <c r="K830" i="1"/>
  <c r="L829" i="1"/>
  <c r="K829" i="1"/>
  <c r="M829" i="1" s="1"/>
  <c r="L828" i="1"/>
  <c r="K828" i="1"/>
  <c r="M827" i="1"/>
  <c r="L827" i="1"/>
  <c r="K827" i="1"/>
  <c r="L826" i="1"/>
  <c r="K826" i="1"/>
  <c r="M826" i="1" s="1"/>
  <c r="L825" i="1"/>
  <c r="K825" i="1"/>
  <c r="L824" i="1"/>
  <c r="M824" i="1" s="1"/>
  <c r="K824" i="1"/>
  <c r="L823" i="1"/>
  <c r="K823" i="1"/>
  <c r="M823" i="1" s="1"/>
  <c r="L822" i="1"/>
  <c r="K822" i="1"/>
  <c r="M822" i="1" s="1"/>
  <c r="L821" i="1"/>
  <c r="K821" i="1"/>
  <c r="M821" i="1" s="1"/>
  <c r="L820" i="1"/>
  <c r="K820" i="1"/>
  <c r="M820" i="1" s="1"/>
  <c r="L819" i="1"/>
  <c r="K819" i="1"/>
  <c r="M819" i="1" s="1"/>
  <c r="L818" i="1"/>
  <c r="K818" i="1"/>
  <c r="M818" i="1" s="1"/>
  <c r="L817" i="1"/>
  <c r="K817" i="1"/>
  <c r="L816" i="1"/>
  <c r="K816" i="1"/>
  <c r="M816" i="1" s="1"/>
  <c r="L815" i="1"/>
  <c r="K815" i="1"/>
  <c r="M815" i="1" s="1"/>
  <c r="L814" i="1"/>
  <c r="K814" i="1"/>
  <c r="M814" i="1" s="1"/>
  <c r="L813" i="1"/>
  <c r="K813" i="1"/>
  <c r="L812" i="1"/>
  <c r="K812" i="1"/>
  <c r="M812" i="1" s="1"/>
  <c r="L811" i="1"/>
  <c r="K811" i="1"/>
  <c r="L810" i="1"/>
  <c r="M810" i="1" s="1"/>
  <c r="K810" i="1"/>
  <c r="L809" i="1"/>
  <c r="K809" i="1"/>
  <c r="M809" i="1" s="1"/>
  <c r="L808" i="1"/>
  <c r="K808" i="1"/>
  <c r="M807" i="1"/>
  <c r="L807" i="1"/>
  <c r="K807" i="1"/>
  <c r="L806" i="1"/>
  <c r="K806" i="1"/>
  <c r="M806" i="1" s="1"/>
  <c r="L805" i="1"/>
  <c r="K805" i="1"/>
  <c r="L804" i="1"/>
  <c r="K804" i="1"/>
  <c r="L803" i="1"/>
  <c r="K803" i="1"/>
  <c r="M803" i="1" s="1"/>
  <c r="L802" i="1"/>
  <c r="K802" i="1"/>
  <c r="M802" i="1" s="1"/>
  <c r="L801" i="1"/>
  <c r="K801" i="1"/>
  <c r="M801" i="1" s="1"/>
  <c r="L800" i="1"/>
  <c r="K800" i="1"/>
  <c r="L799" i="1"/>
  <c r="K799" i="1"/>
  <c r="M799" i="1" s="1"/>
  <c r="L798" i="1"/>
  <c r="K798" i="1"/>
  <c r="M798" i="1" s="1"/>
  <c r="L797" i="1"/>
  <c r="K797" i="1"/>
  <c r="M797" i="1" s="1"/>
  <c r="L796" i="1"/>
  <c r="K796" i="1"/>
  <c r="L795" i="1"/>
  <c r="K795" i="1"/>
  <c r="M795" i="1" s="1"/>
  <c r="L794" i="1"/>
  <c r="K794" i="1"/>
  <c r="M794" i="1" s="1"/>
  <c r="L793" i="1"/>
  <c r="M793" i="1" s="1"/>
  <c r="K793" i="1"/>
  <c r="L792" i="1"/>
  <c r="K792" i="1"/>
  <c r="M792" i="1" s="1"/>
  <c r="L791" i="1"/>
  <c r="K791" i="1"/>
  <c r="M791" i="1" s="1"/>
  <c r="L790" i="1"/>
  <c r="K790" i="1"/>
  <c r="M790" i="1" s="1"/>
  <c r="L789" i="1"/>
  <c r="K789" i="1"/>
  <c r="L788" i="1"/>
  <c r="K788" i="1"/>
  <c r="L787" i="1"/>
  <c r="K787" i="1"/>
  <c r="M787" i="1" s="1"/>
  <c r="L786" i="1"/>
  <c r="M786" i="1" s="1"/>
  <c r="K786" i="1"/>
  <c r="L785" i="1"/>
  <c r="K785" i="1"/>
  <c r="L784" i="1"/>
  <c r="K784" i="1"/>
  <c r="M784" i="1" s="1"/>
  <c r="L783" i="1"/>
  <c r="K783" i="1"/>
  <c r="M783" i="1" s="1"/>
  <c r="L782" i="1"/>
  <c r="K782" i="1"/>
  <c r="M782" i="1" s="1"/>
  <c r="L781" i="1"/>
  <c r="K781" i="1"/>
  <c r="L780" i="1"/>
  <c r="K780" i="1"/>
  <c r="M779" i="1"/>
  <c r="L779" i="1"/>
  <c r="K779" i="1"/>
  <c r="L778" i="1"/>
  <c r="K778" i="1"/>
  <c r="M778" i="1" s="1"/>
  <c r="L777" i="1"/>
  <c r="K777" i="1"/>
  <c r="L776" i="1"/>
  <c r="M776" i="1" s="1"/>
  <c r="K776" i="1"/>
  <c r="L775" i="1"/>
  <c r="K775" i="1"/>
  <c r="M775" i="1" s="1"/>
  <c r="L774" i="1"/>
  <c r="M774" i="1" s="1"/>
  <c r="K774" i="1"/>
  <c r="L773" i="1"/>
  <c r="K773" i="1"/>
  <c r="M773" i="1" s="1"/>
  <c r="L772" i="1"/>
  <c r="K772" i="1"/>
  <c r="L771" i="1"/>
  <c r="K771" i="1"/>
  <c r="M771" i="1" s="1"/>
  <c r="L770" i="1"/>
  <c r="K770" i="1"/>
  <c r="L769" i="1"/>
  <c r="K769" i="1"/>
  <c r="M769" i="1" s="1"/>
  <c r="L768" i="1"/>
  <c r="K768" i="1"/>
  <c r="M768" i="1" s="1"/>
  <c r="L767" i="1"/>
  <c r="K767" i="1"/>
  <c r="M766" i="1"/>
  <c r="L766" i="1"/>
  <c r="K766" i="1"/>
  <c r="L765" i="1"/>
  <c r="K765" i="1"/>
  <c r="M765" i="1" s="1"/>
  <c r="L764" i="1"/>
  <c r="K764" i="1"/>
  <c r="M763" i="1"/>
  <c r="L763" i="1"/>
  <c r="K763" i="1"/>
  <c r="L762" i="1"/>
  <c r="K762" i="1"/>
  <c r="L761" i="1"/>
  <c r="K761" i="1"/>
  <c r="L760" i="1"/>
  <c r="M760" i="1" s="1"/>
  <c r="K760" i="1"/>
  <c r="L759" i="1"/>
  <c r="K759" i="1"/>
  <c r="M759" i="1" s="1"/>
  <c r="L758" i="1"/>
  <c r="K758" i="1"/>
  <c r="L757" i="1"/>
  <c r="K757" i="1"/>
  <c r="M757" i="1" s="1"/>
  <c r="L756" i="1"/>
  <c r="K756" i="1"/>
  <c r="L755" i="1"/>
  <c r="M755" i="1" s="1"/>
  <c r="K755" i="1"/>
  <c r="L754" i="1"/>
  <c r="K754" i="1"/>
  <c r="M754" i="1" s="1"/>
  <c r="L753" i="1"/>
  <c r="K753" i="1"/>
  <c r="M753" i="1" s="1"/>
  <c r="M752" i="1"/>
  <c r="L752" i="1"/>
  <c r="K752" i="1"/>
  <c r="L751" i="1"/>
  <c r="K751" i="1"/>
  <c r="L750" i="1"/>
  <c r="K750" i="1"/>
  <c r="M750" i="1" s="1"/>
  <c r="L749" i="1"/>
  <c r="K749" i="1"/>
  <c r="L748" i="1"/>
  <c r="K748" i="1"/>
  <c r="M748" i="1" s="1"/>
  <c r="L747" i="1"/>
  <c r="K747" i="1"/>
  <c r="M747" i="1" s="1"/>
  <c r="L746" i="1"/>
  <c r="K746" i="1"/>
  <c r="L745" i="1"/>
  <c r="K745" i="1"/>
  <c r="M744" i="1"/>
  <c r="L744" i="1"/>
  <c r="K744" i="1"/>
  <c r="L743" i="1"/>
  <c r="K743" i="1"/>
  <c r="M743" i="1" s="1"/>
  <c r="L742" i="1"/>
  <c r="K742" i="1"/>
  <c r="M742" i="1" s="1"/>
  <c r="L741" i="1"/>
  <c r="K741" i="1"/>
  <c r="L740" i="1"/>
  <c r="K740" i="1"/>
  <c r="M740" i="1" s="1"/>
  <c r="L739" i="1"/>
  <c r="K739" i="1"/>
  <c r="L738" i="1"/>
  <c r="K738" i="1"/>
  <c r="M738" i="1" s="1"/>
  <c r="M737" i="1"/>
  <c r="L737" i="1"/>
  <c r="K737" i="1"/>
  <c r="L736" i="1"/>
  <c r="K736" i="1"/>
  <c r="M736" i="1" s="1"/>
  <c r="L735" i="1"/>
  <c r="K735" i="1"/>
  <c r="M734" i="1"/>
  <c r="L734" i="1"/>
  <c r="K734" i="1"/>
  <c r="L733" i="1"/>
  <c r="K733" i="1"/>
  <c r="M733" i="1" s="1"/>
  <c r="L732" i="1"/>
  <c r="K732" i="1"/>
  <c r="M732" i="1" s="1"/>
  <c r="L731" i="1"/>
  <c r="M731" i="1" s="1"/>
  <c r="K731" i="1"/>
  <c r="L730" i="1"/>
  <c r="K730" i="1"/>
  <c r="M730" i="1" s="1"/>
  <c r="L729" i="1"/>
  <c r="K729" i="1"/>
  <c r="M728" i="1"/>
  <c r="L728" i="1"/>
  <c r="K728" i="1"/>
  <c r="L727" i="1"/>
  <c r="K727" i="1"/>
  <c r="L726" i="1"/>
  <c r="K726" i="1"/>
  <c r="M726" i="1" s="1"/>
  <c r="L725" i="1"/>
  <c r="K725" i="1"/>
  <c r="M725" i="1" s="1"/>
  <c r="L724" i="1"/>
  <c r="M724" i="1" s="1"/>
  <c r="K724" i="1"/>
  <c r="L723" i="1"/>
  <c r="K723" i="1"/>
  <c r="L722" i="1"/>
  <c r="K722" i="1"/>
  <c r="M722" i="1" s="1"/>
  <c r="M721" i="1"/>
  <c r="L721" i="1"/>
  <c r="K721" i="1"/>
  <c r="M720" i="1"/>
  <c r="L720" i="1"/>
  <c r="K720" i="1"/>
  <c r="L719" i="1"/>
  <c r="K719" i="1"/>
  <c r="M718" i="1"/>
  <c r="L718" i="1"/>
  <c r="K718" i="1"/>
  <c r="L717" i="1"/>
  <c r="K717" i="1"/>
  <c r="L716" i="1"/>
  <c r="K716" i="1"/>
  <c r="L715" i="1"/>
  <c r="K715" i="1"/>
  <c r="M715" i="1" s="1"/>
  <c r="L714" i="1"/>
  <c r="K714" i="1"/>
  <c r="L713" i="1"/>
  <c r="K713" i="1"/>
  <c r="L712" i="1"/>
  <c r="K712" i="1"/>
  <c r="M712" i="1" s="1"/>
  <c r="L711" i="1"/>
  <c r="K711" i="1"/>
  <c r="L710" i="1"/>
  <c r="M710" i="1" s="1"/>
  <c r="K710" i="1"/>
  <c r="L709" i="1"/>
  <c r="K709" i="1"/>
  <c r="M709" i="1" s="1"/>
  <c r="L708" i="1"/>
  <c r="K708" i="1"/>
  <c r="M708" i="1" s="1"/>
  <c r="L707" i="1"/>
  <c r="M707" i="1" s="1"/>
  <c r="K707" i="1"/>
  <c r="L706" i="1"/>
  <c r="K706" i="1"/>
  <c r="L705" i="1"/>
  <c r="K705" i="1"/>
  <c r="M705" i="1" s="1"/>
  <c r="L704" i="1"/>
  <c r="K704" i="1"/>
  <c r="M704" i="1" s="1"/>
  <c r="L703" i="1"/>
  <c r="K703" i="1"/>
  <c r="L702" i="1"/>
  <c r="K702" i="1"/>
  <c r="M702" i="1" s="1"/>
  <c r="L701" i="1"/>
  <c r="K701" i="1"/>
  <c r="M701" i="1" s="1"/>
  <c r="L700" i="1"/>
  <c r="K700" i="1"/>
  <c r="L699" i="1"/>
  <c r="M699" i="1" s="1"/>
  <c r="K699" i="1"/>
  <c r="L698" i="1"/>
  <c r="K698" i="1"/>
  <c r="M698" i="1" s="1"/>
  <c r="L697" i="1"/>
  <c r="K697" i="1"/>
  <c r="M696" i="1"/>
  <c r="L696" i="1"/>
  <c r="K696" i="1"/>
  <c r="L695" i="1"/>
  <c r="K695" i="1"/>
  <c r="M695" i="1" s="1"/>
  <c r="L694" i="1"/>
  <c r="K694" i="1"/>
  <c r="L693" i="1"/>
  <c r="K693" i="1"/>
  <c r="M693" i="1" s="1"/>
  <c r="L692" i="1"/>
  <c r="M692" i="1" s="1"/>
  <c r="K692" i="1"/>
  <c r="L691" i="1"/>
  <c r="K691" i="1"/>
  <c r="L690" i="1"/>
  <c r="K690" i="1"/>
  <c r="M690" i="1" s="1"/>
  <c r="L689" i="1"/>
  <c r="K689" i="1"/>
  <c r="M688" i="1"/>
  <c r="L688" i="1"/>
  <c r="K688" i="1"/>
  <c r="L687" i="1"/>
  <c r="K687" i="1"/>
  <c r="L686" i="1"/>
  <c r="K686" i="1"/>
  <c r="M686" i="1" s="1"/>
  <c r="L685" i="1"/>
  <c r="K685" i="1"/>
  <c r="M685" i="1" s="1"/>
  <c r="L684" i="1"/>
  <c r="K684" i="1"/>
  <c r="M684" i="1" s="1"/>
  <c r="L683" i="1"/>
  <c r="K683" i="1"/>
  <c r="M683" i="1" s="1"/>
  <c r="L682" i="1"/>
  <c r="K682" i="1"/>
  <c r="M682" i="1" s="1"/>
  <c r="L681" i="1"/>
  <c r="K681" i="1"/>
  <c r="L680" i="1"/>
  <c r="K680" i="1"/>
  <c r="M680" i="1" s="1"/>
  <c r="L679" i="1"/>
  <c r="K679" i="1"/>
  <c r="M679" i="1" s="1"/>
  <c r="L678" i="1"/>
  <c r="K678" i="1"/>
  <c r="M678" i="1" s="1"/>
  <c r="L677" i="1"/>
  <c r="K677" i="1"/>
  <c r="M677" i="1" s="1"/>
  <c r="L676" i="1"/>
  <c r="K676" i="1"/>
  <c r="M676" i="1" s="1"/>
  <c r="L675" i="1"/>
  <c r="K675" i="1"/>
  <c r="L674" i="1"/>
  <c r="K674" i="1"/>
  <c r="M674" i="1" s="1"/>
  <c r="L673" i="1"/>
  <c r="K673" i="1"/>
  <c r="M673" i="1" s="1"/>
  <c r="L672" i="1"/>
  <c r="K672" i="1"/>
  <c r="L671" i="1"/>
  <c r="K671" i="1"/>
  <c r="L670" i="1"/>
  <c r="K670" i="1"/>
  <c r="L669" i="1"/>
  <c r="K669" i="1"/>
  <c r="M669" i="1" s="1"/>
  <c r="L668" i="1"/>
  <c r="K668" i="1"/>
  <c r="L667" i="1"/>
  <c r="K667" i="1"/>
  <c r="M667" i="1" s="1"/>
  <c r="L666" i="1"/>
  <c r="K666" i="1"/>
  <c r="M666" i="1" s="1"/>
  <c r="L665" i="1"/>
  <c r="K665" i="1"/>
  <c r="L664" i="1"/>
  <c r="K664" i="1"/>
  <c r="M664" i="1" s="1"/>
  <c r="L663" i="1"/>
  <c r="K663" i="1"/>
  <c r="L662" i="1"/>
  <c r="K662" i="1"/>
  <c r="M662" i="1" s="1"/>
  <c r="L661" i="1"/>
  <c r="K661" i="1"/>
  <c r="L660" i="1"/>
  <c r="K660" i="1"/>
  <c r="M660" i="1" s="1"/>
  <c r="L659" i="1"/>
  <c r="K659" i="1"/>
  <c r="L658" i="1"/>
  <c r="K658" i="1"/>
  <c r="M658" i="1" s="1"/>
  <c r="L657" i="1"/>
  <c r="K657" i="1"/>
  <c r="M657" i="1" s="1"/>
  <c r="M656" i="1"/>
  <c r="L656" i="1"/>
  <c r="K656" i="1"/>
  <c r="L655" i="1"/>
  <c r="K655" i="1"/>
  <c r="L654" i="1"/>
  <c r="K654" i="1"/>
  <c r="M654" i="1" s="1"/>
  <c r="L653" i="1"/>
  <c r="K653" i="1"/>
  <c r="L652" i="1"/>
  <c r="K652" i="1"/>
  <c r="M651" i="1"/>
  <c r="L651" i="1"/>
  <c r="K651" i="1"/>
  <c r="L650" i="1"/>
  <c r="K650" i="1"/>
  <c r="M650" i="1" s="1"/>
  <c r="L649" i="1"/>
  <c r="K649" i="1"/>
  <c r="M648" i="1"/>
  <c r="L648" i="1"/>
  <c r="K648" i="1"/>
  <c r="L647" i="1"/>
  <c r="K647" i="1"/>
  <c r="M647" i="1" s="1"/>
  <c r="L646" i="1"/>
  <c r="M646" i="1" s="1"/>
  <c r="K646" i="1"/>
  <c r="L645" i="1"/>
  <c r="K645" i="1"/>
  <c r="M645" i="1" s="1"/>
  <c r="L644" i="1"/>
  <c r="K644" i="1"/>
  <c r="L643" i="1"/>
  <c r="K643" i="1"/>
  <c r="L642" i="1"/>
  <c r="K642" i="1"/>
  <c r="L641" i="1"/>
  <c r="K641" i="1"/>
  <c r="M641" i="1" s="1"/>
  <c r="M640" i="1"/>
  <c r="L640" i="1"/>
  <c r="K640" i="1"/>
  <c r="L639" i="1"/>
  <c r="K639" i="1"/>
  <c r="L638" i="1"/>
  <c r="K638" i="1"/>
  <c r="M638" i="1" s="1"/>
  <c r="L637" i="1"/>
  <c r="K637" i="1"/>
  <c r="L636" i="1"/>
  <c r="K636" i="1"/>
  <c r="L635" i="1"/>
  <c r="M635" i="1" s="1"/>
  <c r="K635" i="1"/>
  <c r="L634" i="1"/>
  <c r="K634" i="1"/>
  <c r="M634" i="1" s="1"/>
  <c r="L633" i="1"/>
  <c r="M633" i="1" s="1"/>
  <c r="K633" i="1"/>
  <c r="L632" i="1"/>
  <c r="K632" i="1"/>
  <c r="M632" i="1" s="1"/>
  <c r="L631" i="1"/>
  <c r="K631" i="1"/>
  <c r="L630" i="1"/>
  <c r="M630" i="1" s="1"/>
  <c r="K630" i="1"/>
  <c r="L629" i="1"/>
  <c r="K629" i="1"/>
  <c r="M629" i="1" s="1"/>
  <c r="L628" i="1"/>
  <c r="K628" i="1"/>
  <c r="M628" i="1" s="1"/>
  <c r="L627" i="1"/>
  <c r="K627" i="1"/>
  <c r="L626" i="1"/>
  <c r="K626" i="1"/>
  <c r="L625" i="1"/>
  <c r="K625" i="1"/>
  <c r="M625" i="1" s="1"/>
  <c r="L624" i="1"/>
  <c r="M624" i="1" s="1"/>
  <c r="K624" i="1"/>
  <c r="L623" i="1"/>
  <c r="K623" i="1"/>
  <c r="L622" i="1"/>
  <c r="K622" i="1"/>
  <c r="L621" i="1"/>
  <c r="K621" i="1"/>
  <c r="M621" i="1" s="1"/>
  <c r="L620" i="1"/>
  <c r="K620" i="1"/>
  <c r="L619" i="1"/>
  <c r="K619" i="1"/>
  <c r="L618" i="1"/>
  <c r="K618" i="1"/>
  <c r="L617" i="1"/>
  <c r="K617" i="1"/>
  <c r="M617" i="1" s="1"/>
  <c r="M616" i="1"/>
  <c r="L616" i="1"/>
  <c r="K616" i="1"/>
  <c r="L615" i="1"/>
  <c r="K615" i="1"/>
  <c r="L614" i="1"/>
  <c r="K614" i="1"/>
  <c r="M614" i="1" s="1"/>
  <c r="L613" i="1"/>
  <c r="K613" i="1"/>
  <c r="M613" i="1" s="1"/>
  <c r="L612" i="1"/>
  <c r="K612" i="1"/>
  <c r="M612" i="1" s="1"/>
  <c r="L611" i="1"/>
  <c r="M611" i="1" s="1"/>
  <c r="K611" i="1"/>
  <c r="L610" i="1"/>
  <c r="K610" i="1"/>
  <c r="M610" i="1" s="1"/>
  <c r="L609" i="1"/>
  <c r="M609" i="1" s="1"/>
  <c r="K609" i="1"/>
  <c r="L608" i="1"/>
  <c r="K608" i="1"/>
  <c r="M608" i="1" s="1"/>
  <c r="L607" i="1"/>
  <c r="K607" i="1"/>
  <c r="L606" i="1"/>
  <c r="M606" i="1" s="1"/>
  <c r="K606" i="1"/>
  <c r="L605" i="1"/>
  <c r="K605" i="1"/>
  <c r="M605" i="1" s="1"/>
  <c r="L604" i="1"/>
  <c r="K604" i="1"/>
  <c r="L603" i="1"/>
  <c r="K603" i="1"/>
  <c r="M603" i="1" s="1"/>
  <c r="L602" i="1"/>
  <c r="K602" i="1"/>
  <c r="M602" i="1" s="1"/>
  <c r="L601" i="1"/>
  <c r="K601" i="1"/>
  <c r="M600" i="1"/>
  <c r="L600" i="1"/>
  <c r="K600" i="1"/>
  <c r="L599" i="1"/>
  <c r="K599" i="1"/>
  <c r="L598" i="1"/>
  <c r="K598" i="1"/>
  <c r="M598" i="1" s="1"/>
  <c r="L597" i="1"/>
  <c r="K597" i="1"/>
  <c r="L596" i="1"/>
  <c r="K596" i="1"/>
  <c r="M596" i="1" s="1"/>
  <c r="L595" i="1"/>
  <c r="K595" i="1"/>
  <c r="L594" i="1"/>
  <c r="K594" i="1"/>
  <c r="M594" i="1" s="1"/>
  <c r="M593" i="1"/>
  <c r="L593" i="1"/>
  <c r="K593" i="1"/>
  <c r="M592" i="1"/>
  <c r="L592" i="1"/>
  <c r="K592" i="1"/>
  <c r="L591" i="1"/>
  <c r="K591" i="1"/>
  <c r="M590" i="1"/>
  <c r="L590" i="1"/>
  <c r="K590" i="1"/>
  <c r="L589" i="1"/>
  <c r="K589" i="1"/>
  <c r="L588" i="1"/>
  <c r="K588" i="1"/>
  <c r="M587" i="1"/>
  <c r="L587" i="1"/>
  <c r="K587" i="1"/>
  <c r="L586" i="1"/>
  <c r="K586" i="1"/>
  <c r="M586" i="1" s="1"/>
  <c r="L585" i="1"/>
  <c r="K585" i="1"/>
  <c r="L584" i="1"/>
  <c r="M584" i="1" s="1"/>
  <c r="K584" i="1"/>
  <c r="L583" i="1"/>
  <c r="K583" i="1"/>
  <c r="M583" i="1" s="1"/>
  <c r="L582" i="1"/>
  <c r="M582" i="1" s="1"/>
  <c r="K582" i="1"/>
  <c r="L581" i="1"/>
  <c r="K581" i="1"/>
  <c r="M581" i="1" s="1"/>
  <c r="L580" i="1"/>
  <c r="K580" i="1"/>
  <c r="L579" i="1"/>
  <c r="K579" i="1"/>
  <c r="M579" i="1" s="1"/>
  <c r="L578" i="1"/>
  <c r="K578" i="1"/>
  <c r="M578" i="1" s="1"/>
  <c r="L577" i="1"/>
  <c r="K577" i="1"/>
  <c r="M577" i="1" s="1"/>
  <c r="M576" i="1"/>
  <c r="L576" i="1"/>
  <c r="K576" i="1"/>
  <c r="L575" i="1"/>
  <c r="K575" i="1"/>
  <c r="L574" i="1"/>
  <c r="K574" i="1"/>
  <c r="M574" i="1" s="1"/>
  <c r="L573" i="1"/>
  <c r="K573" i="1"/>
  <c r="L572" i="1"/>
  <c r="K572" i="1"/>
  <c r="M571" i="1"/>
  <c r="L571" i="1"/>
  <c r="K571" i="1"/>
  <c r="L570" i="1"/>
  <c r="K570" i="1"/>
  <c r="M570" i="1" s="1"/>
  <c r="L569" i="1"/>
  <c r="M569" i="1" s="1"/>
  <c r="K569" i="1"/>
  <c r="L568" i="1"/>
  <c r="M568" i="1" s="1"/>
  <c r="K568" i="1"/>
  <c r="L567" i="1"/>
  <c r="K567" i="1"/>
  <c r="M567" i="1" s="1"/>
  <c r="L566" i="1"/>
  <c r="M566" i="1" s="1"/>
  <c r="K566" i="1"/>
  <c r="L565" i="1"/>
  <c r="K565" i="1"/>
  <c r="M565" i="1" s="1"/>
  <c r="M564" i="1"/>
  <c r="L564" i="1"/>
  <c r="K564" i="1"/>
  <c r="L563" i="1"/>
  <c r="K563" i="1"/>
  <c r="L562" i="1"/>
  <c r="K562" i="1"/>
  <c r="L561" i="1"/>
  <c r="K561" i="1"/>
  <c r="M561" i="1" s="1"/>
  <c r="L560" i="1"/>
  <c r="K560" i="1"/>
  <c r="M560" i="1" s="1"/>
  <c r="L559" i="1"/>
  <c r="K559" i="1"/>
  <c r="L558" i="1"/>
  <c r="K558" i="1"/>
  <c r="L557" i="1"/>
  <c r="K557" i="1"/>
  <c r="L556" i="1"/>
  <c r="K556" i="1"/>
  <c r="M556" i="1" s="1"/>
  <c r="L555" i="1"/>
  <c r="M555" i="1" s="1"/>
  <c r="K555" i="1"/>
  <c r="L554" i="1"/>
  <c r="K554" i="1"/>
  <c r="M554" i="1" s="1"/>
  <c r="L553" i="1"/>
  <c r="K553" i="1"/>
  <c r="M553" i="1" s="1"/>
  <c r="L552" i="1"/>
  <c r="K552" i="1"/>
  <c r="M552" i="1" s="1"/>
  <c r="L551" i="1"/>
  <c r="M551" i="1" s="1"/>
  <c r="K551" i="1"/>
  <c r="L550" i="1"/>
  <c r="K550" i="1"/>
  <c r="L549" i="1"/>
  <c r="K549" i="1"/>
  <c r="M549" i="1" s="1"/>
  <c r="L548" i="1"/>
  <c r="K548" i="1"/>
  <c r="M547" i="1"/>
  <c r="L547" i="1"/>
  <c r="K547" i="1"/>
  <c r="L546" i="1"/>
  <c r="K546" i="1"/>
  <c r="M546" i="1" s="1"/>
  <c r="L545" i="1"/>
  <c r="K545" i="1"/>
  <c r="M544" i="1"/>
  <c r="L544" i="1"/>
  <c r="K544" i="1"/>
  <c r="L543" i="1"/>
  <c r="M543" i="1" s="1"/>
  <c r="K543" i="1"/>
  <c r="L542" i="1"/>
  <c r="K542" i="1"/>
  <c r="M542" i="1" s="1"/>
  <c r="L541" i="1"/>
  <c r="K541" i="1"/>
  <c r="M541" i="1" s="1"/>
  <c r="L540" i="1"/>
  <c r="M540" i="1" s="1"/>
  <c r="K540" i="1"/>
  <c r="L539" i="1"/>
  <c r="K539" i="1"/>
  <c r="M539" i="1" s="1"/>
  <c r="L538" i="1"/>
  <c r="K538" i="1"/>
  <c r="M538" i="1" s="1"/>
  <c r="L537" i="1"/>
  <c r="K537" i="1"/>
  <c r="M536" i="1"/>
  <c r="L536" i="1"/>
  <c r="K536" i="1"/>
  <c r="L535" i="1"/>
  <c r="K535" i="1"/>
  <c r="M535" i="1" s="1"/>
  <c r="L534" i="1"/>
  <c r="K534" i="1"/>
  <c r="M534" i="1" s="1"/>
  <c r="L533" i="1"/>
  <c r="K533" i="1"/>
  <c r="L532" i="1"/>
  <c r="K532" i="1"/>
  <c r="M532" i="1" s="1"/>
  <c r="L531" i="1"/>
  <c r="K531" i="1"/>
  <c r="M531" i="1" s="1"/>
  <c r="L530" i="1"/>
  <c r="K530" i="1"/>
  <c r="M530" i="1" s="1"/>
  <c r="L529" i="1"/>
  <c r="K529" i="1"/>
  <c r="L528" i="1"/>
  <c r="K528" i="1"/>
  <c r="M528" i="1" s="1"/>
  <c r="L527" i="1"/>
  <c r="K527" i="1"/>
  <c r="M527" i="1" s="1"/>
  <c r="L526" i="1"/>
  <c r="K526" i="1"/>
  <c r="M526" i="1" s="1"/>
  <c r="L525" i="1"/>
  <c r="K525" i="1"/>
  <c r="M525" i="1" s="1"/>
  <c r="L524" i="1"/>
  <c r="K524" i="1"/>
  <c r="M524" i="1" s="1"/>
  <c r="L523" i="1"/>
  <c r="K523" i="1"/>
  <c r="M523" i="1" s="1"/>
  <c r="L522" i="1"/>
  <c r="K522" i="1"/>
  <c r="L521" i="1"/>
  <c r="K521" i="1"/>
  <c r="M521" i="1" s="1"/>
  <c r="L520" i="1"/>
  <c r="K520" i="1"/>
  <c r="M520" i="1" s="1"/>
  <c r="L519" i="1"/>
  <c r="K519" i="1"/>
  <c r="L518" i="1"/>
  <c r="K518" i="1"/>
  <c r="M518" i="1" s="1"/>
  <c r="L517" i="1"/>
  <c r="K517" i="1"/>
  <c r="M517" i="1" s="1"/>
  <c r="L516" i="1"/>
  <c r="K516" i="1"/>
  <c r="L515" i="1"/>
  <c r="M515" i="1" s="1"/>
  <c r="K515" i="1"/>
  <c r="L514" i="1"/>
  <c r="K514" i="1"/>
  <c r="L513" i="1"/>
  <c r="K513" i="1"/>
  <c r="L512" i="1"/>
  <c r="K512" i="1"/>
  <c r="M512" i="1" s="1"/>
  <c r="L511" i="1"/>
  <c r="K511" i="1"/>
  <c r="L510" i="1"/>
  <c r="K510" i="1"/>
  <c r="M510" i="1" s="1"/>
  <c r="L509" i="1"/>
  <c r="K509" i="1"/>
  <c r="M509" i="1" s="1"/>
  <c r="L508" i="1"/>
  <c r="M508" i="1" s="1"/>
  <c r="K508" i="1"/>
  <c r="L507" i="1"/>
  <c r="K507" i="1"/>
  <c r="M507" i="1" s="1"/>
  <c r="L506" i="1"/>
  <c r="K506" i="1"/>
  <c r="M506" i="1" s="1"/>
  <c r="L505" i="1"/>
  <c r="K505" i="1"/>
  <c r="L504" i="1"/>
  <c r="K504" i="1"/>
  <c r="M504" i="1" s="1"/>
  <c r="L503" i="1"/>
  <c r="K503" i="1"/>
  <c r="L502" i="1"/>
  <c r="K502" i="1"/>
  <c r="M502" i="1" s="1"/>
  <c r="L501" i="1"/>
  <c r="K501" i="1"/>
  <c r="M501" i="1" s="1"/>
  <c r="L500" i="1"/>
  <c r="K500" i="1"/>
  <c r="L499" i="1"/>
  <c r="K499" i="1"/>
  <c r="M499" i="1" s="1"/>
  <c r="L498" i="1"/>
  <c r="K498" i="1"/>
  <c r="L497" i="1"/>
  <c r="K497" i="1"/>
  <c r="L496" i="1"/>
  <c r="K496" i="1"/>
  <c r="M496" i="1" s="1"/>
  <c r="L495" i="1"/>
  <c r="K495" i="1"/>
  <c r="M495" i="1" s="1"/>
  <c r="L494" i="1"/>
  <c r="K494" i="1"/>
  <c r="L493" i="1"/>
  <c r="K493" i="1"/>
  <c r="L492" i="1"/>
  <c r="K492" i="1"/>
  <c r="M492" i="1" s="1"/>
  <c r="L491" i="1"/>
  <c r="K491" i="1"/>
  <c r="L490" i="1"/>
  <c r="K490" i="1"/>
  <c r="M490" i="1" s="1"/>
  <c r="L489" i="1"/>
  <c r="K489" i="1"/>
  <c r="L488" i="1"/>
  <c r="K488" i="1"/>
  <c r="M488" i="1" s="1"/>
  <c r="L487" i="1"/>
  <c r="M487" i="1" s="1"/>
  <c r="K487" i="1"/>
  <c r="L486" i="1"/>
  <c r="K486" i="1"/>
  <c r="M486" i="1" s="1"/>
  <c r="L485" i="1"/>
  <c r="K485" i="1"/>
  <c r="M485" i="1" s="1"/>
  <c r="L484" i="1"/>
  <c r="K484" i="1"/>
  <c r="M483" i="1"/>
  <c r="L483" i="1"/>
  <c r="K483" i="1"/>
  <c r="L482" i="1"/>
  <c r="K482" i="1"/>
  <c r="L481" i="1"/>
  <c r="K481" i="1"/>
  <c r="L480" i="1"/>
  <c r="M480" i="1" s="1"/>
  <c r="K480" i="1"/>
  <c r="L479" i="1"/>
  <c r="K479" i="1"/>
  <c r="L478" i="1"/>
  <c r="K478" i="1"/>
  <c r="M478" i="1" s="1"/>
  <c r="L477" i="1"/>
  <c r="K477" i="1"/>
  <c r="L476" i="1"/>
  <c r="K476" i="1"/>
  <c r="M476" i="1" s="1"/>
  <c r="M475" i="1"/>
  <c r="L475" i="1"/>
  <c r="K475" i="1"/>
  <c r="L474" i="1"/>
  <c r="K474" i="1"/>
  <c r="L473" i="1"/>
  <c r="K473" i="1"/>
  <c r="M473" i="1" s="1"/>
  <c r="M472" i="1"/>
  <c r="L472" i="1"/>
  <c r="K472" i="1"/>
  <c r="L471" i="1"/>
  <c r="K471" i="1"/>
  <c r="L470" i="1"/>
  <c r="K470" i="1"/>
  <c r="M470" i="1" s="1"/>
  <c r="L469" i="1"/>
  <c r="K469" i="1"/>
  <c r="M469" i="1" s="1"/>
  <c r="L468" i="1"/>
  <c r="K468" i="1"/>
  <c r="L467" i="1"/>
  <c r="K467" i="1"/>
  <c r="L466" i="1"/>
  <c r="K466" i="1"/>
  <c r="M466" i="1" s="1"/>
  <c r="L465" i="1"/>
  <c r="K465" i="1"/>
  <c r="M465" i="1" s="1"/>
  <c r="L464" i="1"/>
  <c r="M464" i="1" s="1"/>
  <c r="K464" i="1"/>
  <c r="L463" i="1"/>
  <c r="K463" i="1"/>
  <c r="L462" i="1"/>
  <c r="K462" i="1"/>
  <c r="M462" i="1" s="1"/>
  <c r="L461" i="1"/>
  <c r="M461" i="1" s="1"/>
  <c r="K461" i="1"/>
  <c r="L460" i="1"/>
  <c r="K460" i="1"/>
  <c r="L459" i="1"/>
  <c r="K459" i="1"/>
  <c r="M459" i="1" s="1"/>
  <c r="L458" i="1"/>
  <c r="K458" i="1"/>
  <c r="M458" i="1" s="1"/>
  <c r="L457" i="1"/>
  <c r="K457" i="1"/>
  <c r="L456" i="1"/>
  <c r="M456" i="1" s="1"/>
  <c r="K456" i="1"/>
  <c r="L455" i="1"/>
  <c r="K455" i="1"/>
  <c r="M455" i="1" s="1"/>
  <c r="L454" i="1"/>
  <c r="K454" i="1"/>
  <c r="M453" i="1"/>
  <c r="L453" i="1"/>
  <c r="K453" i="1"/>
  <c r="L452" i="1"/>
  <c r="K452" i="1"/>
  <c r="M452" i="1" s="1"/>
  <c r="L451" i="1"/>
  <c r="K451" i="1"/>
  <c r="M451" i="1" s="1"/>
  <c r="L450" i="1"/>
  <c r="K450" i="1"/>
  <c r="M450" i="1" s="1"/>
  <c r="L449" i="1"/>
  <c r="K449" i="1"/>
  <c r="L448" i="1"/>
  <c r="K448" i="1"/>
  <c r="L447" i="1"/>
  <c r="K447" i="1"/>
  <c r="M447" i="1" s="1"/>
  <c r="L446" i="1"/>
  <c r="M446" i="1" s="1"/>
  <c r="K446" i="1"/>
  <c r="M445" i="1"/>
  <c r="L445" i="1"/>
  <c r="K445" i="1"/>
  <c r="L444" i="1"/>
  <c r="K444" i="1"/>
  <c r="M444" i="1" s="1"/>
  <c r="L443" i="1"/>
  <c r="K443" i="1"/>
  <c r="M443" i="1" s="1"/>
  <c r="L442" i="1"/>
  <c r="K442" i="1"/>
  <c r="L441" i="1"/>
  <c r="K441" i="1"/>
  <c r="M441" i="1" s="1"/>
  <c r="L440" i="1"/>
  <c r="K440" i="1"/>
  <c r="L439" i="1"/>
  <c r="K439" i="1"/>
  <c r="M439" i="1" s="1"/>
  <c r="L438" i="1"/>
  <c r="M438" i="1" s="1"/>
  <c r="K438" i="1"/>
  <c r="L437" i="1"/>
  <c r="K437" i="1"/>
  <c r="M437" i="1" s="1"/>
  <c r="L436" i="1"/>
  <c r="K436" i="1"/>
  <c r="M436" i="1" s="1"/>
  <c r="L435" i="1"/>
  <c r="K435" i="1"/>
  <c r="M435" i="1" s="1"/>
  <c r="L434" i="1"/>
  <c r="K434" i="1"/>
  <c r="L433" i="1"/>
  <c r="K433" i="1"/>
  <c r="M433" i="1" s="1"/>
  <c r="L432" i="1"/>
  <c r="K432" i="1"/>
  <c r="L431" i="1"/>
  <c r="K431" i="1"/>
  <c r="M431" i="1" s="1"/>
  <c r="M430" i="1"/>
  <c r="L430" i="1"/>
  <c r="K430" i="1"/>
  <c r="L429" i="1"/>
  <c r="K429" i="1"/>
  <c r="M429" i="1" s="1"/>
  <c r="L428" i="1"/>
  <c r="K428" i="1"/>
  <c r="M428" i="1" s="1"/>
  <c r="L427" i="1"/>
  <c r="K427" i="1"/>
  <c r="L426" i="1"/>
  <c r="K426" i="1"/>
  <c r="M426" i="1" s="1"/>
  <c r="L425" i="1"/>
  <c r="K425" i="1"/>
  <c r="M425" i="1" s="1"/>
  <c r="L424" i="1"/>
  <c r="K424" i="1"/>
  <c r="L423" i="1"/>
  <c r="K423" i="1"/>
  <c r="L422" i="1"/>
  <c r="K422" i="1"/>
  <c r="L421" i="1"/>
  <c r="K421" i="1"/>
  <c r="M421" i="1" s="1"/>
  <c r="L420" i="1"/>
  <c r="K420" i="1"/>
  <c r="L419" i="1"/>
  <c r="K419" i="1"/>
  <c r="L418" i="1"/>
  <c r="K418" i="1"/>
  <c r="M418" i="1" s="1"/>
  <c r="L417" i="1"/>
  <c r="K417" i="1"/>
  <c r="M417" i="1" s="1"/>
  <c r="L416" i="1"/>
  <c r="M416" i="1" s="1"/>
  <c r="K416" i="1"/>
  <c r="L415" i="1"/>
  <c r="K415" i="1"/>
  <c r="L414" i="1"/>
  <c r="K414" i="1"/>
  <c r="M414" i="1" s="1"/>
  <c r="L413" i="1"/>
  <c r="M413" i="1" s="1"/>
  <c r="K413" i="1"/>
  <c r="L412" i="1"/>
  <c r="K412" i="1"/>
  <c r="M412" i="1" s="1"/>
  <c r="L411" i="1"/>
  <c r="K411" i="1"/>
  <c r="M411" i="1" s="1"/>
  <c r="L410" i="1"/>
  <c r="K410" i="1"/>
  <c r="M410" i="1" s="1"/>
  <c r="L409" i="1"/>
  <c r="K409" i="1"/>
  <c r="L408" i="1"/>
  <c r="M408" i="1" s="1"/>
  <c r="K408" i="1"/>
  <c r="L407" i="1"/>
  <c r="K407" i="1"/>
  <c r="M407" i="1" s="1"/>
  <c r="L406" i="1"/>
  <c r="K406" i="1"/>
  <c r="M405" i="1"/>
  <c r="L405" i="1"/>
  <c r="K405" i="1"/>
  <c r="L404" i="1"/>
  <c r="K404" i="1"/>
  <c r="M404" i="1" s="1"/>
  <c r="L403" i="1"/>
  <c r="K403" i="1"/>
  <c r="M403" i="1" s="1"/>
  <c r="L402" i="1"/>
  <c r="K402" i="1"/>
  <c r="M402" i="1" s="1"/>
  <c r="L401" i="1"/>
  <c r="K401" i="1"/>
  <c r="L400" i="1"/>
  <c r="K400" i="1"/>
  <c r="L399" i="1"/>
  <c r="K399" i="1"/>
  <c r="M399" i="1" s="1"/>
  <c r="L398" i="1"/>
  <c r="M398" i="1" s="1"/>
  <c r="K398" i="1"/>
  <c r="L397" i="1"/>
  <c r="K397" i="1"/>
  <c r="M397" i="1" s="1"/>
  <c r="L396" i="1"/>
  <c r="K396" i="1"/>
  <c r="M396" i="1" s="1"/>
  <c r="L395" i="1"/>
  <c r="K395" i="1"/>
  <c r="M395" i="1" s="1"/>
  <c r="L394" i="1"/>
  <c r="K394" i="1"/>
  <c r="L393" i="1"/>
  <c r="K393" i="1"/>
  <c r="M393" i="1" s="1"/>
  <c r="L392" i="1"/>
  <c r="K392" i="1"/>
  <c r="L391" i="1"/>
  <c r="K391" i="1"/>
  <c r="M391" i="1" s="1"/>
  <c r="L390" i="1"/>
  <c r="M390" i="1" s="1"/>
  <c r="K390" i="1"/>
  <c r="L389" i="1"/>
  <c r="K389" i="1"/>
  <c r="M389" i="1" s="1"/>
  <c r="L388" i="1"/>
  <c r="K388" i="1"/>
  <c r="M388" i="1" s="1"/>
  <c r="L387" i="1"/>
  <c r="K387" i="1"/>
  <c r="M387" i="1" s="1"/>
  <c r="L386" i="1"/>
  <c r="K386" i="1"/>
  <c r="L385" i="1"/>
  <c r="K385" i="1"/>
  <c r="M385" i="1" s="1"/>
  <c r="L384" i="1"/>
  <c r="K384" i="1"/>
  <c r="L383" i="1"/>
  <c r="K383" i="1"/>
  <c r="M383" i="1" s="1"/>
  <c r="L382" i="1"/>
  <c r="K382" i="1"/>
  <c r="M382" i="1" s="1"/>
  <c r="L381" i="1"/>
  <c r="K381" i="1"/>
  <c r="M381" i="1" s="1"/>
  <c r="L380" i="1"/>
  <c r="K380" i="1"/>
  <c r="M380" i="1" s="1"/>
  <c r="L379" i="1"/>
  <c r="K379" i="1"/>
  <c r="M379" i="1" s="1"/>
  <c r="L378" i="1"/>
  <c r="K378" i="1"/>
  <c r="L377" i="1"/>
  <c r="K377" i="1"/>
  <c r="M377" i="1" s="1"/>
  <c r="L376" i="1"/>
  <c r="K376" i="1"/>
  <c r="L375" i="1"/>
  <c r="K375" i="1"/>
  <c r="M375" i="1" s="1"/>
  <c r="L374" i="1"/>
  <c r="M374" i="1" s="1"/>
  <c r="K374" i="1"/>
  <c r="L373" i="1"/>
  <c r="K373" i="1"/>
  <c r="M373" i="1" s="1"/>
  <c r="L372" i="1"/>
  <c r="K372" i="1"/>
  <c r="L371" i="1"/>
  <c r="K371" i="1"/>
  <c r="M371" i="1" s="1"/>
  <c r="L370" i="1"/>
  <c r="K370" i="1"/>
  <c r="M370" i="1" s="1"/>
  <c r="L369" i="1"/>
  <c r="K369" i="1"/>
  <c r="M369" i="1" s="1"/>
  <c r="L368" i="1"/>
  <c r="M368" i="1" s="1"/>
  <c r="K368" i="1"/>
  <c r="L367" i="1"/>
  <c r="K367" i="1"/>
  <c r="M367" i="1" s="1"/>
  <c r="L366" i="1"/>
  <c r="K366" i="1"/>
  <c r="M366" i="1" s="1"/>
  <c r="L365" i="1"/>
  <c r="M365" i="1" s="1"/>
  <c r="K365" i="1"/>
  <c r="L364" i="1"/>
  <c r="K364" i="1"/>
  <c r="M364" i="1" s="1"/>
  <c r="L363" i="1"/>
  <c r="K363" i="1"/>
  <c r="M363" i="1" s="1"/>
  <c r="L362" i="1"/>
  <c r="K362" i="1"/>
  <c r="M362" i="1" s="1"/>
  <c r="L361" i="1"/>
  <c r="K361" i="1"/>
  <c r="L360" i="1"/>
  <c r="K360" i="1"/>
  <c r="L359" i="1"/>
  <c r="K359" i="1"/>
  <c r="M359" i="1" s="1"/>
  <c r="L358" i="1"/>
  <c r="K358" i="1"/>
  <c r="M357" i="1"/>
  <c r="L357" i="1"/>
  <c r="K357" i="1"/>
  <c r="L356" i="1"/>
  <c r="K356" i="1"/>
  <c r="L355" i="1"/>
  <c r="K355" i="1"/>
  <c r="M355" i="1" s="1"/>
  <c r="L354" i="1"/>
  <c r="K354" i="1"/>
  <c r="M354" i="1" s="1"/>
  <c r="L353" i="1"/>
  <c r="K353" i="1"/>
  <c r="L352" i="1"/>
  <c r="M352" i="1" s="1"/>
  <c r="K352" i="1"/>
  <c r="L351" i="1"/>
  <c r="K351" i="1"/>
  <c r="M351" i="1" s="1"/>
  <c r="L350" i="1"/>
  <c r="M350" i="1" s="1"/>
  <c r="K350" i="1"/>
  <c r="L349" i="1"/>
  <c r="K349" i="1"/>
  <c r="L348" i="1"/>
  <c r="K348" i="1"/>
  <c r="M348" i="1" s="1"/>
  <c r="L347" i="1"/>
  <c r="K347" i="1"/>
  <c r="M347" i="1" s="1"/>
  <c r="L346" i="1"/>
  <c r="K346" i="1"/>
  <c r="M346" i="1" s="1"/>
  <c r="L345" i="1"/>
  <c r="K345" i="1"/>
  <c r="L344" i="1"/>
  <c r="K344" i="1"/>
  <c r="L343" i="1"/>
  <c r="K343" i="1"/>
  <c r="M343" i="1" s="1"/>
  <c r="L342" i="1"/>
  <c r="K342" i="1"/>
  <c r="M341" i="1"/>
  <c r="L341" i="1"/>
  <c r="K341" i="1"/>
  <c r="L340" i="1"/>
  <c r="K340" i="1"/>
  <c r="M340" i="1" s="1"/>
  <c r="L339" i="1"/>
  <c r="K339" i="1"/>
  <c r="L338" i="1"/>
  <c r="K338" i="1"/>
  <c r="M338" i="1" s="1"/>
  <c r="L337" i="1"/>
  <c r="K337" i="1"/>
  <c r="L336" i="1"/>
  <c r="K336" i="1"/>
  <c r="L335" i="1"/>
  <c r="K335" i="1"/>
  <c r="L334" i="1"/>
  <c r="K334" i="1"/>
  <c r="M334" i="1" s="1"/>
  <c r="M333" i="1"/>
  <c r="L333" i="1"/>
  <c r="K333" i="1"/>
  <c r="L332" i="1"/>
  <c r="K332" i="1"/>
  <c r="L331" i="1"/>
  <c r="K331" i="1"/>
  <c r="M331" i="1" s="1"/>
  <c r="L330" i="1"/>
  <c r="K330" i="1"/>
  <c r="L329" i="1"/>
  <c r="K329" i="1"/>
  <c r="M329" i="1" s="1"/>
  <c r="L328" i="1"/>
  <c r="M328" i="1" s="1"/>
  <c r="K328" i="1"/>
  <c r="L327" i="1"/>
  <c r="K327" i="1"/>
  <c r="M327" i="1" s="1"/>
  <c r="L326" i="1"/>
  <c r="M326" i="1" s="1"/>
  <c r="K326" i="1"/>
  <c r="L325" i="1"/>
  <c r="K325" i="1"/>
  <c r="M325" i="1" s="1"/>
  <c r="L324" i="1"/>
  <c r="K324" i="1"/>
  <c r="L323" i="1"/>
  <c r="K323" i="1"/>
  <c r="M323" i="1" s="1"/>
  <c r="L322" i="1"/>
  <c r="K322" i="1"/>
  <c r="L321" i="1"/>
  <c r="K321" i="1"/>
  <c r="M321" i="1" s="1"/>
  <c r="L320" i="1"/>
  <c r="M320" i="1" s="1"/>
  <c r="K320" i="1"/>
  <c r="L319" i="1"/>
  <c r="K319" i="1"/>
  <c r="M319" i="1" s="1"/>
  <c r="M318" i="1"/>
  <c r="L318" i="1"/>
  <c r="K318" i="1"/>
  <c r="M317" i="1"/>
  <c r="L317" i="1"/>
  <c r="K317" i="1"/>
  <c r="L316" i="1"/>
  <c r="K316" i="1"/>
  <c r="M316" i="1" s="1"/>
  <c r="L315" i="1"/>
  <c r="K315" i="1"/>
  <c r="L314" i="1"/>
  <c r="K314" i="1"/>
  <c r="M314" i="1" s="1"/>
  <c r="L313" i="1"/>
  <c r="K313" i="1"/>
  <c r="L312" i="1"/>
  <c r="K312" i="1"/>
  <c r="L311" i="1"/>
  <c r="K311" i="1"/>
  <c r="L310" i="1"/>
  <c r="K310" i="1"/>
  <c r="L309" i="1"/>
  <c r="K309" i="1"/>
  <c r="M309" i="1" s="1"/>
  <c r="L308" i="1"/>
  <c r="K308" i="1"/>
  <c r="M308" i="1" s="1"/>
  <c r="L307" i="1"/>
  <c r="K307" i="1"/>
  <c r="L306" i="1"/>
  <c r="K306" i="1"/>
  <c r="L305" i="1"/>
  <c r="K305" i="1"/>
  <c r="M305" i="1" s="1"/>
  <c r="L304" i="1"/>
  <c r="K304" i="1"/>
  <c r="L303" i="1"/>
  <c r="K303" i="1"/>
  <c r="M302" i="1"/>
  <c r="L302" i="1"/>
  <c r="K302" i="1"/>
  <c r="L301" i="1"/>
  <c r="K301" i="1"/>
  <c r="M301" i="1" s="1"/>
  <c r="L300" i="1"/>
  <c r="K300" i="1"/>
  <c r="L299" i="1"/>
  <c r="K299" i="1"/>
  <c r="L298" i="1"/>
  <c r="K298" i="1"/>
  <c r="M298" i="1" s="1"/>
  <c r="L297" i="1"/>
  <c r="K297" i="1"/>
  <c r="M297" i="1" s="1"/>
  <c r="L296" i="1"/>
  <c r="M296" i="1" s="1"/>
  <c r="K296" i="1"/>
  <c r="L295" i="1"/>
  <c r="K295" i="1"/>
  <c r="L294" i="1"/>
  <c r="K294" i="1"/>
  <c r="L293" i="1"/>
  <c r="M293" i="1" s="1"/>
  <c r="K293" i="1"/>
  <c r="L292" i="1"/>
  <c r="K292" i="1"/>
  <c r="M292" i="1" s="1"/>
  <c r="L291" i="1"/>
  <c r="K291" i="1"/>
  <c r="L290" i="1"/>
  <c r="K290" i="1"/>
  <c r="M290" i="1" s="1"/>
  <c r="L289" i="1"/>
  <c r="K289" i="1"/>
  <c r="L288" i="1"/>
  <c r="K288" i="1"/>
  <c r="L287" i="1"/>
  <c r="K287" i="1"/>
  <c r="L286" i="1"/>
  <c r="K286" i="1"/>
  <c r="M286" i="1" s="1"/>
  <c r="M285" i="1"/>
  <c r="L285" i="1"/>
  <c r="K285" i="1"/>
  <c r="L284" i="1"/>
  <c r="K284" i="1"/>
  <c r="M284" i="1" s="1"/>
  <c r="L283" i="1"/>
  <c r="K283" i="1"/>
  <c r="M283" i="1" s="1"/>
  <c r="L282" i="1"/>
  <c r="K282" i="1"/>
  <c r="L281" i="1"/>
  <c r="K281" i="1"/>
  <c r="M281" i="1" s="1"/>
  <c r="L280" i="1"/>
  <c r="K280" i="1"/>
  <c r="L279" i="1"/>
  <c r="K279" i="1"/>
  <c r="M279" i="1" s="1"/>
  <c r="L278" i="1"/>
  <c r="M278" i="1" s="1"/>
  <c r="K278" i="1"/>
  <c r="L277" i="1"/>
  <c r="M277" i="1" s="1"/>
  <c r="K277" i="1"/>
  <c r="L276" i="1"/>
  <c r="K276" i="1"/>
  <c r="M276" i="1" s="1"/>
  <c r="L275" i="1"/>
  <c r="K275" i="1"/>
  <c r="M275" i="1" s="1"/>
  <c r="L274" i="1"/>
  <c r="K274" i="1"/>
  <c r="L273" i="1"/>
  <c r="K273" i="1"/>
  <c r="L272" i="1"/>
  <c r="K272" i="1"/>
  <c r="L271" i="1"/>
  <c r="K271" i="1"/>
  <c r="M271" i="1" s="1"/>
  <c r="M270" i="1"/>
  <c r="L270" i="1"/>
  <c r="K270" i="1"/>
  <c r="L269" i="1"/>
  <c r="K269" i="1"/>
  <c r="M269" i="1" s="1"/>
  <c r="L268" i="1"/>
  <c r="K268" i="1"/>
  <c r="M268" i="1" s="1"/>
  <c r="L267" i="1"/>
  <c r="K267" i="1"/>
  <c r="L266" i="1"/>
  <c r="K266" i="1"/>
  <c r="L265" i="1"/>
  <c r="K265" i="1"/>
  <c r="M265" i="1" s="1"/>
  <c r="L264" i="1"/>
  <c r="K264" i="1"/>
  <c r="L263" i="1"/>
  <c r="K263" i="1"/>
  <c r="L262" i="1"/>
  <c r="M262" i="1" s="1"/>
  <c r="K262" i="1"/>
  <c r="L261" i="1"/>
  <c r="K261" i="1"/>
  <c r="M261" i="1" s="1"/>
  <c r="L260" i="1"/>
  <c r="K260" i="1"/>
  <c r="M260" i="1" s="1"/>
  <c r="L259" i="1"/>
  <c r="K259" i="1"/>
  <c r="L258" i="1"/>
  <c r="K258" i="1"/>
  <c r="L257" i="1"/>
  <c r="K257" i="1"/>
  <c r="M257" i="1" s="1"/>
  <c r="L256" i="1"/>
  <c r="K256" i="1"/>
  <c r="L255" i="1"/>
  <c r="K255" i="1"/>
  <c r="L254" i="1"/>
  <c r="K254" i="1"/>
  <c r="M254" i="1" s="1"/>
  <c r="L253" i="1"/>
  <c r="K253" i="1"/>
  <c r="M253" i="1" s="1"/>
  <c r="L252" i="1"/>
  <c r="K252" i="1"/>
  <c r="M252" i="1" s="1"/>
  <c r="L251" i="1"/>
  <c r="K251" i="1"/>
  <c r="L250" i="1"/>
  <c r="K250" i="1"/>
  <c r="M250" i="1" s="1"/>
  <c r="L249" i="1"/>
  <c r="K249" i="1"/>
  <c r="M249" i="1" s="1"/>
  <c r="L248" i="1"/>
  <c r="K248" i="1"/>
  <c r="L247" i="1"/>
  <c r="K247" i="1"/>
  <c r="M247" i="1" s="1"/>
  <c r="L246" i="1"/>
  <c r="K246" i="1"/>
  <c r="L245" i="1"/>
  <c r="K245" i="1"/>
  <c r="M245" i="1" s="1"/>
  <c r="L244" i="1"/>
  <c r="K244" i="1"/>
  <c r="L243" i="1"/>
  <c r="K243" i="1"/>
  <c r="M243" i="1" s="1"/>
  <c r="L242" i="1"/>
  <c r="K242" i="1"/>
  <c r="M242" i="1" s="1"/>
  <c r="L241" i="1"/>
  <c r="K241" i="1"/>
  <c r="M241" i="1" s="1"/>
  <c r="L240" i="1"/>
  <c r="M240" i="1" s="1"/>
  <c r="K240" i="1"/>
  <c r="L239" i="1"/>
  <c r="K239" i="1"/>
  <c r="M239" i="1" s="1"/>
  <c r="L238" i="1"/>
  <c r="K238" i="1"/>
  <c r="M238" i="1" s="1"/>
  <c r="L237" i="1"/>
  <c r="M237" i="1" s="1"/>
  <c r="K237" i="1"/>
  <c r="L236" i="1"/>
  <c r="K236" i="1"/>
  <c r="M236" i="1" s="1"/>
  <c r="L235" i="1"/>
  <c r="K235" i="1"/>
  <c r="M235" i="1" s="1"/>
  <c r="L234" i="1"/>
  <c r="K234" i="1"/>
  <c r="M234" i="1" s="1"/>
  <c r="L233" i="1"/>
  <c r="K233" i="1"/>
  <c r="L232" i="1"/>
  <c r="K232" i="1"/>
  <c r="L231" i="1"/>
  <c r="K231" i="1"/>
  <c r="M231" i="1" s="1"/>
  <c r="L230" i="1"/>
  <c r="K230" i="1"/>
  <c r="M229" i="1"/>
  <c r="L229" i="1"/>
  <c r="K229" i="1"/>
  <c r="L228" i="1"/>
  <c r="K228" i="1"/>
  <c r="M228" i="1" s="1"/>
  <c r="L227" i="1"/>
  <c r="K227" i="1"/>
  <c r="M227" i="1" s="1"/>
  <c r="L226" i="1"/>
  <c r="K226" i="1"/>
  <c r="M226" i="1" s="1"/>
  <c r="L225" i="1"/>
  <c r="K225" i="1"/>
  <c r="L224" i="1"/>
  <c r="K224" i="1"/>
  <c r="L223" i="1"/>
  <c r="K223" i="1"/>
  <c r="M223" i="1" s="1"/>
  <c r="L222" i="1"/>
  <c r="M222" i="1" s="1"/>
  <c r="K222" i="1"/>
  <c r="L221" i="1"/>
  <c r="K221" i="1"/>
  <c r="M221" i="1" s="1"/>
  <c r="L220" i="1"/>
  <c r="K220" i="1"/>
  <c r="M220" i="1" s="1"/>
  <c r="L219" i="1"/>
  <c r="K219" i="1"/>
  <c r="M219" i="1" s="1"/>
  <c r="L218" i="1"/>
  <c r="K218" i="1"/>
  <c r="M218" i="1" s="1"/>
  <c r="L217" i="1"/>
  <c r="K217" i="1"/>
  <c r="M217" i="1" s="1"/>
  <c r="L216" i="1"/>
  <c r="K216" i="1"/>
  <c r="L215" i="1"/>
  <c r="K215" i="1"/>
  <c r="M215" i="1" s="1"/>
  <c r="L214" i="1"/>
  <c r="K214" i="1"/>
  <c r="L213" i="1"/>
  <c r="K213" i="1"/>
  <c r="M213" i="1" s="1"/>
  <c r="L212" i="1"/>
  <c r="K212" i="1"/>
  <c r="M212" i="1" s="1"/>
  <c r="L211" i="1"/>
  <c r="K211" i="1"/>
  <c r="L210" i="1"/>
  <c r="K210" i="1"/>
  <c r="M210" i="1" s="1"/>
  <c r="L209" i="1"/>
  <c r="K209" i="1"/>
  <c r="M209" i="1" s="1"/>
  <c r="L208" i="1"/>
  <c r="K208" i="1"/>
  <c r="L207" i="1"/>
  <c r="K207" i="1"/>
  <c r="L206" i="1"/>
  <c r="K206" i="1"/>
  <c r="L205" i="1"/>
  <c r="K205" i="1"/>
  <c r="M205" i="1" s="1"/>
  <c r="L204" i="1"/>
  <c r="K204" i="1"/>
  <c r="L203" i="1"/>
  <c r="K203" i="1"/>
  <c r="M203" i="1" s="1"/>
  <c r="L202" i="1"/>
  <c r="K202" i="1"/>
  <c r="M202" i="1" s="1"/>
  <c r="L201" i="1"/>
  <c r="K201" i="1"/>
  <c r="M201" i="1" s="1"/>
  <c r="L200" i="1"/>
  <c r="M200" i="1" s="1"/>
  <c r="K200" i="1"/>
  <c r="L199" i="1"/>
  <c r="K199" i="1"/>
  <c r="M199" i="1" s="1"/>
  <c r="L198" i="1"/>
  <c r="K198" i="1"/>
  <c r="L197" i="1"/>
  <c r="K197" i="1"/>
  <c r="M197" i="1" s="1"/>
  <c r="L196" i="1"/>
  <c r="K196" i="1"/>
  <c r="L195" i="1"/>
  <c r="K195" i="1"/>
  <c r="L194" i="1"/>
  <c r="K194" i="1"/>
  <c r="M194" i="1" s="1"/>
  <c r="L193" i="1"/>
  <c r="K193" i="1"/>
  <c r="M193" i="1" s="1"/>
  <c r="L192" i="1"/>
  <c r="M192" i="1" s="1"/>
  <c r="K192" i="1"/>
  <c r="L191" i="1"/>
  <c r="K191" i="1"/>
  <c r="L190" i="1"/>
  <c r="K190" i="1"/>
  <c r="M190" i="1" s="1"/>
  <c r="M189" i="1"/>
  <c r="L189" i="1"/>
  <c r="K189" i="1"/>
  <c r="L188" i="1"/>
  <c r="K188" i="1"/>
  <c r="L187" i="1"/>
  <c r="K187" i="1"/>
  <c r="M187" i="1" s="1"/>
  <c r="L186" i="1"/>
  <c r="K186" i="1"/>
  <c r="M186" i="1" s="1"/>
  <c r="L185" i="1"/>
  <c r="K185" i="1"/>
  <c r="M185" i="1" s="1"/>
  <c r="L184" i="1"/>
  <c r="M184" i="1" s="1"/>
  <c r="K184" i="1"/>
  <c r="L183" i="1"/>
  <c r="K183" i="1"/>
  <c r="M183" i="1" s="1"/>
  <c r="L182" i="1"/>
  <c r="K182" i="1"/>
  <c r="L181" i="1"/>
  <c r="K181" i="1"/>
  <c r="M181" i="1" s="1"/>
  <c r="L180" i="1"/>
  <c r="K180" i="1"/>
  <c r="L179" i="1"/>
  <c r="K179" i="1"/>
  <c r="M179" i="1" s="1"/>
  <c r="L178" i="1"/>
  <c r="K178" i="1"/>
  <c r="L177" i="1"/>
  <c r="K177" i="1"/>
  <c r="M177" i="1" s="1"/>
  <c r="L176" i="1"/>
  <c r="M176" i="1" s="1"/>
  <c r="K176" i="1"/>
  <c r="L175" i="1"/>
  <c r="K175" i="1"/>
  <c r="M175" i="1" s="1"/>
  <c r="M174" i="1"/>
  <c r="L174" i="1"/>
  <c r="K174" i="1"/>
  <c r="M173" i="1"/>
  <c r="L173" i="1"/>
  <c r="K173" i="1"/>
  <c r="L172" i="1"/>
  <c r="K172" i="1"/>
  <c r="M172" i="1" s="1"/>
  <c r="L171" i="1"/>
  <c r="K171" i="1"/>
  <c r="L170" i="1"/>
  <c r="K170" i="1"/>
  <c r="M170" i="1" s="1"/>
  <c r="L169" i="1"/>
  <c r="K169" i="1"/>
  <c r="L168" i="1"/>
  <c r="K168" i="1"/>
  <c r="L167" i="1"/>
  <c r="K167" i="1"/>
  <c r="L166" i="1"/>
  <c r="K166" i="1"/>
  <c r="M165" i="1"/>
  <c r="L165" i="1"/>
  <c r="K165" i="1"/>
  <c r="L164" i="1"/>
  <c r="K164" i="1"/>
  <c r="M164" i="1" s="1"/>
  <c r="L163" i="1"/>
  <c r="K163" i="1"/>
  <c r="L162" i="1"/>
  <c r="K162" i="1"/>
  <c r="L161" i="1"/>
  <c r="K161" i="1"/>
  <c r="M161" i="1" s="1"/>
  <c r="L160" i="1"/>
  <c r="K160" i="1"/>
  <c r="L159" i="1"/>
  <c r="K159" i="1"/>
  <c r="M159" i="1" s="1"/>
  <c r="M158" i="1"/>
  <c r="L158" i="1"/>
  <c r="K158" i="1"/>
  <c r="L157" i="1"/>
  <c r="K157" i="1"/>
  <c r="M157" i="1" s="1"/>
  <c r="L156" i="1"/>
  <c r="K156" i="1"/>
  <c r="M156" i="1" s="1"/>
  <c r="L155" i="1"/>
  <c r="K155" i="1"/>
  <c r="L154" i="1"/>
  <c r="K154" i="1"/>
  <c r="M154" i="1" s="1"/>
  <c r="L153" i="1"/>
  <c r="K153" i="1"/>
  <c r="M153" i="1" s="1"/>
  <c r="L152" i="1"/>
  <c r="K152" i="1"/>
  <c r="L151" i="1"/>
  <c r="K151" i="1"/>
  <c r="L150" i="1"/>
  <c r="K150" i="1"/>
  <c r="L149" i="1"/>
  <c r="K149" i="1"/>
  <c r="M149" i="1" s="1"/>
  <c r="L148" i="1"/>
  <c r="K148" i="1"/>
  <c r="M148" i="1" s="1"/>
  <c r="L147" i="1"/>
  <c r="K147" i="1"/>
  <c r="L146" i="1"/>
  <c r="K146" i="1"/>
  <c r="M146" i="1" s="1"/>
  <c r="L145" i="1"/>
  <c r="K145" i="1"/>
  <c r="M145" i="1" s="1"/>
  <c r="L144" i="1"/>
  <c r="K144" i="1"/>
  <c r="L143" i="1"/>
  <c r="K143" i="1"/>
  <c r="L142" i="1"/>
  <c r="K142" i="1"/>
  <c r="M142" i="1" s="1"/>
  <c r="L141" i="1"/>
  <c r="K141" i="1"/>
  <c r="M141" i="1" s="1"/>
  <c r="L140" i="1"/>
  <c r="K140" i="1"/>
  <c r="L139" i="1"/>
  <c r="K139" i="1"/>
  <c r="M139" i="1" s="1"/>
  <c r="L138" i="1"/>
  <c r="K138" i="1"/>
  <c r="M138" i="1" s="1"/>
  <c r="L137" i="1"/>
  <c r="K137" i="1"/>
  <c r="M137" i="1" s="1"/>
  <c r="L136" i="1"/>
  <c r="M136" i="1" s="1"/>
  <c r="K136" i="1"/>
  <c r="L135" i="1"/>
  <c r="K135" i="1"/>
  <c r="M135" i="1" s="1"/>
  <c r="L134" i="1"/>
  <c r="K134" i="1"/>
  <c r="L133" i="1"/>
  <c r="M133" i="1" s="1"/>
  <c r="K133" i="1"/>
  <c r="L132" i="1"/>
  <c r="K132" i="1"/>
  <c r="M132" i="1" s="1"/>
  <c r="L131" i="1"/>
  <c r="K131" i="1"/>
  <c r="M131" i="1" s="1"/>
  <c r="L130" i="1"/>
  <c r="K130" i="1"/>
  <c r="M130" i="1" s="1"/>
  <c r="L129" i="1"/>
  <c r="K129" i="1"/>
  <c r="L128" i="1"/>
  <c r="K128" i="1"/>
  <c r="L127" i="1"/>
  <c r="K127" i="1"/>
  <c r="M127" i="1" s="1"/>
  <c r="L126" i="1"/>
  <c r="K126" i="1"/>
  <c r="M126" i="1" s="1"/>
  <c r="M125" i="1"/>
  <c r="L125" i="1"/>
  <c r="K125" i="1"/>
  <c r="L124" i="1"/>
  <c r="K124" i="1"/>
  <c r="M124" i="1" s="1"/>
  <c r="L123" i="1"/>
  <c r="K123" i="1"/>
  <c r="M123" i="1" s="1"/>
  <c r="L122" i="1"/>
  <c r="K122" i="1"/>
  <c r="L121" i="1"/>
  <c r="K121" i="1"/>
  <c r="M121" i="1" s="1"/>
  <c r="L120" i="1"/>
  <c r="K120" i="1"/>
  <c r="L119" i="1"/>
  <c r="K119" i="1"/>
  <c r="M119" i="1" s="1"/>
  <c r="L118" i="1"/>
  <c r="M118" i="1" s="1"/>
  <c r="K118" i="1"/>
  <c r="L117" i="1"/>
  <c r="K117" i="1"/>
  <c r="M117" i="1" s="1"/>
  <c r="L116" i="1"/>
  <c r="K116" i="1"/>
  <c r="M116" i="1" s="1"/>
  <c r="L115" i="1"/>
  <c r="K115" i="1"/>
  <c r="M115" i="1" s="1"/>
  <c r="L114" i="1"/>
  <c r="K114" i="1"/>
  <c r="L113" i="1"/>
  <c r="K113" i="1"/>
  <c r="M113" i="1" s="1"/>
  <c r="L112" i="1"/>
  <c r="K112" i="1"/>
  <c r="L111" i="1"/>
  <c r="K111" i="1"/>
  <c r="M111" i="1" s="1"/>
  <c r="M110" i="1"/>
  <c r="L110" i="1"/>
  <c r="K110" i="1"/>
  <c r="L109" i="1"/>
  <c r="K109" i="1"/>
  <c r="M109" i="1" s="1"/>
  <c r="L108" i="1"/>
  <c r="K108" i="1"/>
  <c r="M108" i="1" s="1"/>
  <c r="L107" i="1"/>
  <c r="K107" i="1"/>
  <c r="L106" i="1"/>
  <c r="K106" i="1"/>
  <c r="M106" i="1" s="1"/>
  <c r="L105" i="1"/>
  <c r="K105" i="1"/>
  <c r="M105" i="1" s="1"/>
  <c r="L104" i="1"/>
  <c r="K104" i="1"/>
  <c r="L103" i="1"/>
  <c r="K103" i="1"/>
  <c r="L102" i="1"/>
  <c r="K102" i="1"/>
  <c r="L101" i="1"/>
  <c r="K101" i="1"/>
  <c r="M101" i="1" s="1"/>
  <c r="L100" i="1"/>
  <c r="K100" i="1"/>
  <c r="L99" i="1"/>
  <c r="K99" i="1"/>
  <c r="M99" i="1" s="1"/>
  <c r="L98" i="1"/>
  <c r="K98" i="1"/>
  <c r="M98" i="1" s="1"/>
  <c r="L97" i="1"/>
  <c r="K97" i="1"/>
  <c r="M97" i="1" s="1"/>
  <c r="L96" i="1"/>
  <c r="M96" i="1" s="1"/>
  <c r="K96" i="1"/>
  <c r="L95" i="1"/>
  <c r="K95" i="1"/>
  <c r="M95" i="1" s="1"/>
  <c r="L94" i="1"/>
  <c r="K94" i="1"/>
  <c r="M94" i="1" s="1"/>
  <c r="L93" i="1"/>
  <c r="M93" i="1" s="1"/>
  <c r="K93" i="1"/>
  <c r="L92" i="1"/>
  <c r="K92" i="1"/>
  <c r="M92" i="1" s="1"/>
  <c r="L91" i="1"/>
  <c r="K91" i="1"/>
  <c r="M91" i="1" s="1"/>
  <c r="L90" i="1"/>
  <c r="K90" i="1"/>
  <c r="M90" i="1" s="1"/>
  <c r="L89" i="1"/>
  <c r="K89" i="1"/>
  <c r="L88" i="1"/>
  <c r="K88" i="1"/>
  <c r="L87" i="1"/>
  <c r="K87" i="1"/>
  <c r="M87" i="1" s="1"/>
  <c r="L86" i="1"/>
  <c r="K86" i="1"/>
  <c r="M85" i="1"/>
  <c r="L85" i="1"/>
  <c r="K85" i="1"/>
  <c r="L84" i="1"/>
  <c r="K84" i="1"/>
  <c r="M84" i="1" s="1"/>
  <c r="L83" i="1"/>
  <c r="K83" i="1"/>
  <c r="M83" i="1" s="1"/>
  <c r="L82" i="1"/>
  <c r="K82" i="1"/>
  <c r="M82" i="1" s="1"/>
  <c r="L81" i="1"/>
  <c r="K81" i="1"/>
  <c r="L80" i="1"/>
  <c r="K80" i="1"/>
  <c r="L79" i="1"/>
  <c r="K79" i="1"/>
  <c r="M79" i="1" s="1"/>
  <c r="L78" i="1"/>
  <c r="K78" i="1"/>
  <c r="M78" i="1" s="1"/>
  <c r="M77" i="1"/>
  <c r="L77" i="1"/>
  <c r="K77" i="1"/>
  <c r="L76" i="1"/>
  <c r="K76" i="1"/>
  <c r="M76" i="1" s="1"/>
  <c r="L75" i="1"/>
  <c r="K75" i="1"/>
  <c r="M75" i="1" s="1"/>
  <c r="L74" i="1"/>
  <c r="K74" i="1"/>
  <c r="L73" i="1"/>
  <c r="K73" i="1"/>
  <c r="M73" i="1" s="1"/>
  <c r="L72" i="1"/>
  <c r="K72" i="1"/>
  <c r="M72" i="1" s="1"/>
  <c r="L71" i="1"/>
  <c r="M71" i="1" s="1"/>
  <c r="K71" i="1"/>
  <c r="L70" i="1"/>
  <c r="K70" i="1"/>
  <c r="M70" i="1" s="1"/>
  <c r="L69" i="1"/>
  <c r="K69" i="1"/>
  <c r="M69" i="1" s="1"/>
  <c r="L68" i="1"/>
  <c r="K68" i="1"/>
  <c r="L67" i="1"/>
  <c r="K67" i="1"/>
  <c r="L66" i="1"/>
  <c r="K66" i="1"/>
  <c r="M66" i="1" s="1"/>
  <c r="L65" i="1"/>
  <c r="K65" i="1"/>
  <c r="M65" i="1" s="1"/>
  <c r="L64" i="1"/>
  <c r="K64" i="1"/>
  <c r="L63" i="1"/>
  <c r="K63" i="1"/>
  <c r="L62" i="1"/>
  <c r="K62" i="1"/>
  <c r="M62" i="1" s="1"/>
  <c r="L61" i="1"/>
  <c r="K61" i="1"/>
  <c r="M61" i="1" s="1"/>
  <c r="L60" i="1"/>
  <c r="K60" i="1"/>
  <c r="L59" i="1"/>
  <c r="K59" i="1"/>
  <c r="M59" i="1" s="1"/>
  <c r="L58" i="1"/>
  <c r="K58" i="1"/>
  <c r="L57" i="1"/>
  <c r="K57" i="1"/>
  <c r="M57" i="1" s="1"/>
  <c r="M56" i="1"/>
  <c r="L56" i="1"/>
  <c r="K56" i="1"/>
  <c r="L55" i="1"/>
  <c r="K55" i="1"/>
  <c r="M55" i="1" s="1"/>
  <c r="L54" i="1"/>
  <c r="K54" i="1"/>
  <c r="L53" i="1"/>
  <c r="K53" i="1"/>
  <c r="L52" i="1"/>
  <c r="K52" i="1"/>
  <c r="L51" i="1"/>
  <c r="K51" i="1"/>
  <c r="L50" i="1"/>
  <c r="K50" i="1"/>
  <c r="M50" i="1" s="1"/>
  <c r="M49" i="1"/>
  <c r="L49" i="1"/>
  <c r="K49" i="1"/>
  <c r="L48" i="1"/>
  <c r="K48" i="1"/>
  <c r="L47" i="1"/>
  <c r="K47" i="1"/>
  <c r="M47" i="1" s="1"/>
  <c r="L46" i="1"/>
  <c r="K46" i="1"/>
  <c r="M46" i="1" s="1"/>
  <c r="M45" i="1"/>
  <c r="L45" i="1"/>
  <c r="K45" i="1"/>
  <c r="L44" i="1"/>
  <c r="K44" i="1"/>
  <c r="M44" i="1" s="1"/>
  <c r="L43" i="1"/>
  <c r="K43" i="1"/>
  <c r="M43" i="1" s="1"/>
  <c r="L42" i="1"/>
  <c r="K42" i="1"/>
  <c r="L41" i="1"/>
  <c r="K41" i="1"/>
  <c r="M41" i="1" s="1"/>
  <c r="L40" i="1"/>
  <c r="K40" i="1"/>
  <c r="M40" i="1" s="1"/>
  <c r="L39" i="1"/>
  <c r="M39" i="1" s="1"/>
  <c r="K39" i="1"/>
  <c r="L38" i="1"/>
  <c r="K38" i="1"/>
  <c r="M38" i="1" s="1"/>
  <c r="L37" i="1"/>
  <c r="K37" i="1"/>
  <c r="M37" i="1" s="1"/>
  <c r="L36" i="1"/>
  <c r="K36" i="1"/>
  <c r="L35" i="1"/>
  <c r="K35" i="1"/>
  <c r="L34" i="1"/>
  <c r="K34" i="1"/>
  <c r="M34" i="1" s="1"/>
  <c r="L33" i="1"/>
  <c r="K33" i="1"/>
  <c r="M33" i="1" s="1"/>
  <c r="L32" i="1"/>
  <c r="K32" i="1"/>
  <c r="L31" i="1"/>
  <c r="K31" i="1"/>
  <c r="L30" i="1"/>
  <c r="K30" i="1"/>
  <c r="M30" i="1" s="1"/>
  <c r="L29" i="1"/>
  <c r="K29" i="1"/>
  <c r="M29" i="1" s="1"/>
  <c r="L28" i="1"/>
  <c r="K28" i="1"/>
  <c r="L27" i="1"/>
  <c r="K27" i="1"/>
  <c r="M27" i="1" s="1"/>
  <c r="L26" i="1"/>
  <c r="K26" i="1"/>
  <c r="L25" i="1"/>
  <c r="K25" i="1"/>
  <c r="M25" i="1" s="1"/>
  <c r="M24" i="1"/>
  <c r="L24" i="1"/>
  <c r="K24" i="1"/>
  <c r="L23" i="1"/>
  <c r="K23" i="1"/>
  <c r="M23" i="1" s="1"/>
  <c r="L22" i="1"/>
  <c r="K22" i="1"/>
  <c r="L21" i="1"/>
  <c r="K21" i="1"/>
  <c r="L20" i="1"/>
  <c r="K20" i="1"/>
  <c r="L19" i="1"/>
  <c r="K19" i="1"/>
  <c r="L18" i="1"/>
  <c r="K18" i="1"/>
  <c r="M18" i="1" s="1"/>
  <c r="M17" i="1"/>
  <c r="L17" i="1"/>
  <c r="K17" i="1"/>
  <c r="L16" i="1"/>
  <c r="K16" i="1"/>
  <c r="L15" i="1"/>
  <c r="K15" i="1"/>
  <c r="M15" i="1" s="1"/>
  <c r="L14" i="1"/>
  <c r="K14" i="1"/>
  <c r="M14" i="1" s="1"/>
  <c r="M13" i="1"/>
  <c r="L13" i="1"/>
  <c r="K13" i="1"/>
  <c r="L12" i="1"/>
  <c r="K12" i="1"/>
  <c r="M12" i="1" s="1"/>
  <c r="L11" i="1"/>
  <c r="K11" i="1"/>
  <c r="M11" i="1" s="1"/>
  <c r="L10" i="1"/>
  <c r="K10" i="1"/>
  <c r="L9" i="1"/>
  <c r="K9" i="1"/>
  <c r="M9" i="1" s="1"/>
  <c r="L8" i="1"/>
  <c r="K8" i="1"/>
  <c r="M8" i="1" s="1"/>
  <c r="L7" i="1"/>
  <c r="M7" i="1" s="1"/>
  <c r="K7" i="1"/>
  <c r="L6" i="1"/>
  <c r="K6" i="1"/>
  <c r="M6" i="1" s="1"/>
  <c r="L5" i="1"/>
  <c r="K5" i="1"/>
  <c r="M5" i="1" s="1"/>
  <c r="L4" i="1"/>
  <c r="K4" i="1"/>
  <c r="L3" i="1"/>
  <c r="K3" i="1"/>
  <c r="L2" i="1"/>
  <c r="K2" i="1"/>
  <c r="M2" i="1" s="1"/>
  <c r="M248" i="1" l="1"/>
  <c r="M152" i="1"/>
  <c r="M406" i="1"/>
  <c r="M134" i="1"/>
  <c r="M432" i="1"/>
  <c r="M491" i="1"/>
  <c r="M516" i="1"/>
  <c r="M700" i="1"/>
  <c r="M3" i="1"/>
  <c r="M21" i="1"/>
  <c r="M28" i="1"/>
  <c r="M35" i="1"/>
  <c r="M53" i="1"/>
  <c r="M60" i="1"/>
  <c r="M67" i="1"/>
  <c r="M74" i="1"/>
  <c r="M89" i="1"/>
  <c r="M100" i="1"/>
  <c r="M122" i="1"/>
  <c r="M129" i="1"/>
  <c r="M151" i="1"/>
  <c r="M155" i="1"/>
  <c r="M162" i="1"/>
  <c r="M255" i="1"/>
  <c r="M259" i="1"/>
  <c r="M263" i="1"/>
  <c r="M267" i="1"/>
  <c r="M282" i="1"/>
  <c r="M289" i="1"/>
  <c r="M330" i="1"/>
  <c r="M345" i="1"/>
  <c r="M349" i="1"/>
  <c r="M409" i="1"/>
  <c r="M420" i="1"/>
  <c r="M457" i="1"/>
  <c r="M479" i="1"/>
  <c r="M533" i="1"/>
  <c r="M573" i="1"/>
  <c r="M580" i="1"/>
  <c r="M597" i="1"/>
  <c r="M615" i="1"/>
  <c r="M626" i="1"/>
  <c r="M637" i="1"/>
  <c r="M714" i="1"/>
  <c r="M745" i="1"/>
  <c r="M749" i="1"/>
  <c r="M756" i="1"/>
  <c r="M841" i="1"/>
  <c r="M881" i="1"/>
  <c r="M957" i="1"/>
  <c r="M976" i="1"/>
  <c r="M987" i="1"/>
  <c r="M998" i="1"/>
  <c r="M1002" i="1"/>
  <c r="M1106" i="1"/>
  <c r="M64" i="1"/>
  <c r="M144" i="1"/>
  <c r="M304" i="1"/>
  <c r="M312" i="1"/>
  <c r="M424" i="1"/>
  <c r="M519" i="1"/>
  <c r="M537" i="1"/>
  <c r="M548" i="1"/>
  <c r="M563" i="1"/>
  <c r="M689" i="1"/>
  <c r="M711" i="1"/>
  <c r="M746" i="1"/>
  <c r="M828" i="1"/>
  <c r="M867" i="1"/>
  <c r="M908" i="1"/>
  <c r="M950" i="1"/>
  <c r="M1069" i="1"/>
  <c r="M1152" i="1"/>
  <c r="M1223" i="1"/>
  <c r="M104" i="1"/>
  <c r="M22" i="1"/>
  <c r="M962" i="1"/>
  <c r="M966" i="1"/>
  <c r="M970" i="1"/>
  <c r="M1141" i="1"/>
  <c r="M1149" i="1"/>
  <c r="M1205" i="1"/>
  <c r="M454" i="1"/>
  <c r="M376" i="1"/>
  <c r="M19" i="1"/>
  <c r="M51" i="1"/>
  <c r="M120" i="1"/>
  <c r="M160" i="1"/>
  <c r="M216" i="1"/>
  <c r="M358" i="1"/>
  <c r="M384" i="1"/>
  <c r="M392" i="1"/>
  <c r="M484" i="1"/>
  <c r="M513" i="1"/>
  <c r="M697" i="1"/>
  <c r="M808" i="1"/>
  <c r="M905" i="1"/>
  <c r="M1032" i="1"/>
  <c r="M86" i="1"/>
  <c r="M230" i="1"/>
  <c r="M264" i="1"/>
  <c r="M545" i="1"/>
  <c r="M112" i="1"/>
  <c r="M208" i="1"/>
  <c r="M16" i="1"/>
  <c r="M48" i="1"/>
  <c r="M80" i="1"/>
  <c r="M102" i="1"/>
  <c r="M168" i="1"/>
  <c r="M224" i="1"/>
  <c r="M246" i="1"/>
  <c r="M310" i="1"/>
  <c r="M336" i="1"/>
  <c r="M481" i="1"/>
  <c r="M643" i="1"/>
  <c r="M675" i="1"/>
  <c r="M898" i="1"/>
  <c r="M902" i="1"/>
  <c r="M963" i="1"/>
  <c r="M32" i="1"/>
  <c r="M54" i="1"/>
  <c r="M256" i="1"/>
  <c r="M505" i="1"/>
  <c r="M182" i="1"/>
  <c r="M440" i="1"/>
  <c r="M31" i="1"/>
  <c r="M63" i="1"/>
  <c r="M81" i="1"/>
  <c r="M88" i="1"/>
  <c r="M103" i="1"/>
  <c r="M107" i="1"/>
  <c r="M114" i="1"/>
  <c r="M128" i="1"/>
  <c r="M140" i="1"/>
  <c r="M143" i="1"/>
  <c r="M147" i="1"/>
  <c r="M150" i="1"/>
  <c r="M169" i="1"/>
  <c r="M180" i="1"/>
  <c r="M188" i="1"/>
  <c r="M191" i="1"/>
  <c r="M195" i="1"/>
  <c r="M198" i="1"/>
  <c r="M206" i="1"/>
  <c r="M274" i="1"/>
  <c r="M288" i="1"/>
  <c r="M300" i="1"/>
  <c r="M303" i="1"/>
  <c r="M307" i="1"/>
  <c r="M311" i="1"/>
  <c r="M315" i="1"/>
  <c r="M322" i="1"/>
  <c r="M337" i="1"/>
  <c r="M344" i="1"/>
  <c r="M356" i="1"/>
  <c r="M378" i="1"/>
  <c r="M442" i="1"/>
  <c r="M449" i="1"/>
  <c r="M468" i="1"/>
  <c r="M482" i="1"/>
  <c r="M489" i="1"/>
  <c r="M493" i="1"/>
  <c r="M500" i="1"/>
  <c r="M558" i="1"/>
  <c r="M562" i="1"/>
  <c r="M572" i="1"/>
  <c r="M607" i="1"/>
  <c r="M618" i="1"/>
  <c r="M622" i="1"/>
  <c r="M636" i="1"/>
  <c r="M644" i="1"/>
  <c r="M661" i="1"/>
  <c r="M668" i="1"/>
  <c r="M672" i="1"/>
  <c r="M741" i="1"/>
  <c r="M770" i="1"/>
  <c r="M777" i="1"/>
  <c r="M781" i="1"/>
  <c r="M844" i="1"/>
  <c r="M848" i="1"/>
  <c r="M855" i="1"/>
  <c r="M858" i="1"/>
  <c r="M884" i="1"/>
  <c r="M891" i="1"/>
  <c r="M895" i="1"/>
  <c r="M899" i="1"/>
  <c r="M906" i="1"/>
  <c r="M952" i="1"/>
  <c r="M983" i="1"/>
  <c r="M990" i="1"/>
  <c r="M997" i="1"/>
  <c r="M1012" i="1"/>
  <c r="M1022" i="1"/>
  <c r="M1029" i="1"/>
  <c r="M1037" i="1"/>
  <c r="M1109" i="1"/>
  <c r="M1113" i="1"/>
  <c r="M1123" i="1"/>
  <c r="M1127" i="1"/>
  <c r="M1192" i="1"/>
  <c r="M1043" i="1"/>
  <c r="M1047" i="1"/>
  <c r="M1054" i="1"/>
  <c r="M1129" i="1"/>
  <c r="M1136" i="1"/>
  <c r="M1169" i="1"/>
  <c r="M1180" i="1"/>
  <c r="M1187" i="1"/>
  <c r="M1201" i="1"/>
  <c r="M1208" i="1"/>
  <c r="M1212" i="1"/>
  <c r="M1219" i="1"/>
  <c r="M1321" i="1"/>
  <c r="M1328" i="1"/>
  <c r="M1393" i="1"/>
  <c r="M1396" i="1"/>
  <c r="M1449" i="1"/>
  <c r="M1456" i="1"/>
  <c r="M1463" i="1"/>
  <c r="M1516" i="1"/>
  <c r="M1541" i="1"/>
  <c r="M1605" i="1"/>
  <c r="M1269" i="1"/>
  <c r="M1613" i="1"/>
  <c r="M1239" i="1"/>
  <c r="M1270" i="1"/>
  <c r="M1287" i="1"/>
  <c r="M1291" i="1"/>
  <c r="M1340" i="1"/>
  <c r="M1365" i="1"/>
  <c r="M1517" i="1"/>
  <c r="M1581" i="1"/>
  <c r="M1373" i="1"/>
  <c r="M1472" i="1"/>
  <c r="M1486" i="1"/>
  <c r="M1493" i="1"/>
  <c r="M1497" i="1"/>
  <c r="M1504" i="1"/>
  <c r="M1518" i="1"/>
  <c r="M1561" i="1"/>
  <c r="M1571" i="1"/>
  <c r="M1607" i="1"/>
  <c r="M1640" i="1"/>
  <c r="M1684" i="1"/>
  <c r="M694" i="1"/>
  <c r="M739" i="1"/>
  <c r="M764" i="1"/>
  <c r="M805" i="1"/>
  <c r="M835" i="1"/>
  <c r="M842" i="1"/>
  <c r="M913" i="1"/>
  <c r="M978" i="1"/>
  <c r="M1110" i="1"/>
  <c r="M163" i="1"/>
  <c r="M166" i="1"/>
  <c r="M196" i="1"/>
  <c r="M225" i="1"/>
  <c r="M232" i="1"/>
  <c r="M251" i="1"/>
  <c r="M258" i="1"/>
  <c r="M272" i="1"/>
  <c r="M287" i="1"/>
  <c r="M291" i="1"/>
  <c r="M294" i="1"/>
  <c r="M313" i="1"/>
  <c r="M324" i="1"/>
  <c r="M353" i="1"/>
  <c r="M360" i="1"/>
  <c r="M386" i="1"/>
  <c r="M400" i="1"/>
  <c r="M415" i="1"/>
  <c r="M419" i="1"/>
  <c r="M422" i="1"/>
  <c r="M588" i="1"/>
  <c r="M619" i="1"/>
  <c r="M652" i="1"/>
  <c r="M691" i="1"/>
  <c r="M716" i="1"/>
  <c r="M761" i="1"/>
  <c r="M785" i="1"/>
  <c r="M930" i="1"/>
  <c r="M941" i="1"/>
  <c r="M1013" i="1"/>
  <c r="M1229" i="1"/>
  <c r="M1253" i="1"/>
  <c r="M1341" i="1"/>
  <c r="M1355" i="1"/>
  <c r="M1501" i="1"/>
  <c r="M167" i="1"/>
  <c r="M171" i="1"/>
  <c r="M178" i="1"/>
  <c r="M204" i="1"/>
  <c r="M207" i="1"/>
  <c r="M211" i="1"/>
  <c r="M214" i="1"/>
  <c r="M233" i="1"/>
  <c r="M244" i="1"/>
  <c r="M266" i="1"/>
  <c r="M273" i="1"/>
  <c r="M280" i="1"/>
  <c r="M295" i="1"/>
  <c r="M299" i="1"/>
  <c r="M306" i="1"/>
  <c r="M332" i="1"/>
  <c r="M335" i="1"/>
  <c r="M339" i="1"/>
  <c r="M342" i="1"/>
  <c r="M361" i="1"/>
  <c r="M372" i="1"/>
  <c r="M394" i="1"/>
  <c r="M401" i="1"/>
  <c r="M423" i="1"/>
  <c r="M427" i="1"/>
  <c r="M434" i="1"/>
  <c r="M448" i="1"/>
  <c r="M460" i="1"/>
  <c r="M463" i="1"/>
  <c r="M467" i="1"/>
  <c r="M474" i="1"/>
  <c r="M477" i="1"/>
  <c r="M494" i="1"/>
  <c r="M498" i="1"/>
  <c r="M511" i="1"/>
  <c r="M522" i="1"/>
  <c r="M550" i="1"/>
  <c r="M557" i="1"/>
  <c r="M585" i="1"/>
  <c r="M589" i="1"/>
  <c r="M595" i="1"/>
  <c r="M599" i="1"/>
  <c r="M620" i="1"/>
  <c r="M627" i="1"/>
  <c r="M642" i="1"/>
  <c r="M649" i="1"/>
  <c r="M653" i="1"/>
  <c r="M659" i="1"/>
  <c r="M663" i="1"/>
  <c r="M670" i="1"/>
  <c r="M681" i="1"/>
  <c r="M706" i="1"/>
  <c r="M713" i="1"/>
  <c r="M717" i="1"/>
  <c r="M723" i="1"/>
  <c r="M727" i="1"/>
  <c r="M758" i="1"/>
  <c r="M762" i="1"/>
  <c r="M772" i="1"/>
  <c r="M813" i="1"/>
  <c r="M817" i="1"/>
  <c r="M866" i="1"/>
  <c r="M897" i="1"/>
  <c r="M914" i="1"/>
  <c r="M931" i="1"/>
  <c r="M942" i="1"/>
  <c r="M955" i="1"/>
  <c r="M969" i="1"/>
  <c r="M996" i="1"/>
  <c r="M1007" i="1"/>
  <c r="M1039" i="1"/>
  <c r="M1057" i="1"/>
  <c r="M1060" i="1"/>
  <c r="M1067" i="1"/>
  <c r="M1071" i="1"/>
  <c r="M1078" i="1"/>
  <c r="M1081" i="1"/>
  <c r="M1084" i="1"/>
  <c r="M1094" i="1"/>
  <c r="M1132" i="1"/>
  <c r="M1139" i="1"/>
  <c r="M1158" i="1"/>
  <c r="M1179" i="1"/>
  <c r="M1190" i="1"/>
  <c r="M1204" i="1"/>
  <c r="M1222" i="1"/>
  <c r="M1226" i="1"/>
  <c r="M1289" i="1"/>
  <c r="M1324" i="1"/>
  <c r="M1331" i="1"/>
  <c r="M1406" i="1"/>
  <c r="M1417" i="1"/>
  <c r="M1420" i="1"/>
  <c r="M1427" i="1"/>
  <c r="M1452" i="1"/>
  <c r="M1469" i="1"/>
  <c r="M1537" i="1"/>
  <c r="M1544" i="1"/>
  <c r="M1576" i="1"/>
  <c r="M1612" i="1"/>
  <c r="M1657" i="1"/>
  <c r="M1614" i="1"/>
  <c r="M1624" i="1"/>
  <c r="M1637" i="1"/>
  <c r="M1648" i="1"/>
  <c r="M1661" i="1"/>
  <c r="M1665" i="1"/>
  <c r="M1675" i="1"/>
  <c r="M1107" i="1"/>
  <c r="M1117" i="1"/>
  <c r="M1237" i="1"/>
  <c r="M1261" i="1"/>
  <c r="M1301" i="1"/>
  <c r="M1325" i="1"/>
  <c r="M1381" i="1"/>
  <c r="M1429" i="1"/>
  <c r="M1453" i="1"/>
  <c r="M1477" i="1"/>
  <c r="M1621" i="1"/>
  <c r="M1645" i="1"/>
  <c r="M1031" i="1"/>
  <c r="M1038" i="1"/>
  <c r="M1049" i="1"/>
  <c r="M1052" i="1"/>
  <c r="M1055" i="1"/>
  <c r="M1061" i="1"/>
  <c r="M1076" i="1"/>
  <c r="M1085" i="1"/>
  <c r="M1092" i="1"/>
  <c r="M1104" i="1"/>
  <c r="M1108" i="1"/>
  <c r="M1134" i="1"/>
  <c r="M1137" i="1"/>
  <c r="M1140" i="1"/>
  <c r="M1147" i="1"/>
  <c r="M1181" i="1"/>
  <c r="M1185" i="1"/>
  <c r="M1228" i="1"/>
  <c r="M1238" i="1"/>
  <c r="M1255" i="1"/>
  <c r="M1292" i="1"/>
  <c r="M1302" i="1"/>
  <c r="M1319" i="1"/>
  <c r="M1350" i="1"/>
  <c r="M1361" i="1"/>
  <c r="M1368" i="1"/>
  <c r="M1371" i="1"/>
  <c r="M1382" i="1"/>
  <c r="M1392" i="1"/>
  <c r="M1405" i="1"/>
  <c r="M1416" i="1"/>
  <c r="M1430" i="1"/>
  <c r="M1454" i="1"/>
  <c r="M1464" i="1"/>
  <c r="M1471" i="1"/>
  <c r="M1526" i="1"/>
  <c r="M1550" i="1"/>
  <c r="M1560" i="1"/>
  <c r="M1573" i="1"/>
  <c r="M1584" i="1"/>
  <c r="M1597" i="1"/>
  <c r="M1601" i="1"/>
  <c r="M1608" i="1"/>
  <c r="M1622" i="1"/>
  <c r="M1632" i="1"/>
  <c r="M1639" i="1"/>
  <c r="M1213" i="1"/>
  <c r="M1217" i="1"/>
  <c r="M1230" i="1"/>
  <c r="M1233" i="1"/>
  <c r="M1236" i="1"/>
  <c r="M1246" i="1"/>
  <c r="M1249" i="1"/>
  <c r="M1252" i="1"/>
  <c r="M1262" i="1"/>
  <c r="M1265" i="1"/>
  <c r="M1268" i="1"/>
  <c r="M1278" i="1"/>
  <c r="M1281" i="1"/>
  <c r="M1284" i="1"/>
  <c r="M1294" i="1"/>
  <c r="M1297" i="1"/>
  <c r="M1300" i="1"/>
  <c r="M1310" i="1"/>
  <c r="M1313" i="1"/>
  <c r="M1316" i="1"/>
  <c r="M1326" i="1"/>
  <c r="M1329" i="1"/>
  <c r="M1332" i="1"/>
  <c r="M1342" i="1"/>
  <c r="M1356" i="1"/>
  <c r="M1374" i="1"/>
  <c r="M1384" i="1"/>
  <c r="M1397" i="1"/>
  <c r="M1401" i="1"/>
  <c r="M1404" i="1"/>
  <c r="M1438" i="1"/>
  <c r="M1448" i="1"/>
  <c r="M1461" i="1"/>
  <c r="M1465" i="1"/>
  <c r="M1468" i="1"/>
  <c r="M1502" i="1"/>
  <c r="M1512" i="1"/>
  <c r="M1525" i="1"/>
  <c r="M1529" i="1"/>
  <c r="M1532" i="1"/>
  <c r="M1565" i="1"/>
  <c r="M1569" i="1"/>
  <c r="M1579" i="1"/>
  <c r="M1606" i="1"/>
  <c r="M1616" i="1"/>
  <c r="M1629" i="1"/>
  <c r="M1633" i="1"/>
  <c r="M1643" i="1"/>
  <c r="M1669" i="1"/>
  <c r="M1673" i="1"/>
  <c r="M1685" i="1"/>
  <c r="M1689" i="1"/>
  <c r="M1701" i="1"/>
  <c r="M20" i="1"/>
  <c r="M52" i="1"/>
  <c r="M514" i="1"/>
  <c r="M604" i="1"/>
  <c r="M631" i="1"/>
  <c r="M665" i="1"/>
  <c r="M26" i="1"/>
  <c r="M58" i="1"/>
  <c r="M601" i="1"/>
  <c r="M503" i="1"/>
  <c r="M529" i="1"/>
  <c r="M4" i="1"/>
  <c r="M36" i="1"/>
  <c r="M68" i="1"/>
  <c r="M10" i="1"/>
  <c r="M42" i="1"/>
  <c r="M471" i="1"/>
  <c r="M497" i="1"/>
  <c r="M729" i="1"/>
  <c r="M591" i="1"/>
  <c r="M655" i="1"/>
  <c r="M719" i="1"/>
  <c r="M780" i="1"/>
  <c r="M878" i="1"/>
  <c r="M953" i="1"/>
  <c r="M671" i="1"/>
  <c r="M735" i="1"/>
  <c r="M800" i="1"/>
  <c r="M825" i="1"/>
  <c r="M900" i="1"/>
  <c r="M559" i="1"/>
  <c r="M623" i="1"/>
  <c r="M687" i="1"/>
  <c r="M751" i="1"/>
  <c r="M788" i="1"/>
  <c r="M575" i="1"/>
  <c r="M639" i="1"/>
  <c r="M703" i="1"/>
  <c r="M767" i="1"/>
  <c r="M789" i="1"/>
  <c r="M811" i="1"/>
  <c r="M928" i="1"/>
  <c r="M1027" i="1"/>
  <c r="M796" i="1"/>
  <c r="M860" i="1"/>
  <c r="M924" i="1"/>
  <c r="M988" i="1"/>
  <c r="M1020" i="1"/>
  <c r="M1041" i="1"/>
  <c r="M1089" i="1"/>
  <c r="M1182" i="1"/>
  <c r="M964" i="1"/>
  <c r="M1033" i="1"/>
  <c r="M1105" i="1"/>
  <c r="M1174" i="1"/>
  <c r="M804" i="1"/>
  <c r="M868" i="1"/>
  <c r="M932" i="1"/>
  <c r="M1065" i="1"/>
  <c r="M1121" i="1"/>
  <c r="M1142" i="1"/>
  <c r="M12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<sst xmlns="http://schemas.openxmlformats.org/spreadsheetml/2006/main" count="7763" uniqueCount="609">
  <si>
    <t>Ticker_Symbol</t>
  </si>
  <si>
    <t>Years</t>
  </si>
  <si>
    <t>Period Ending</t>
  </si>
  <si>
    <t>Total_Revenue</t>
  </si>
  <si>
    <t>Cost_of_Goods_Sold</t>
  </si>
  <si>
    <t xml:space="preserve"> Sales_General_Admin</t>
  </si>
  <si>
    <t>Research_&amp;_Development</t>
  </si>
  <si>
    <t>Other_Operating_Items</t>
  </si>
  <si>
    <t>GICS Sector</t>
  </si>
  <si>
    <t>GICS Sub Industry</t>
  </si>
  <si>
    <t>Gross_Profit</t>
  </si>
  <si>
    <t>Total_Operating_Expenses</t>
  </si>
  <si>
    <t>Operating_Profit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</si>
  <si>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</si>
  <si>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</si>
  <si>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</si>
  <si>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</si>
  <si>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</si>
  <si>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</si>
  <si>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</si>
  <si>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</si>
  <si>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</si>
  <si>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</si>
  <si>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</si>
  <si>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</si>
  <si>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</si>
  <si>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</si>
  <si>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</si>
  <si>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</si>
  <si>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</si>
  <si>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</si>
  <si>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</si>
  <si>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</si>
  <si>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</si>
  <si>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</si>
  <si>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</si>
  <si>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</si>
  <si>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</si>
  <si>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</si>
  <si>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</si>
  <si>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</si>
  <si>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</si>
  <si>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</si>
  <si>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</si>
  <si>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</si>
  <si>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</si>
  <si>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</si>
  <si>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</si>
  <si>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</si>
  <si>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</si>
  <si>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</si>
  <si>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</si>
  <si>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</si>
  <si>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</si>
  <si>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</si>
  <si>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</si>
  <si>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</si>
  <si>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</si>
  <si>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</si>
  <si>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</si>
  <si>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</si>
  <si>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</si>
  <si>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</si>
  <si>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</si>
  <si>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</si>
  <si>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</si>
  <si>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</si>
  <si>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</si>
  <si>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</si>
  <si>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</si>
  <si>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</si>
  <si>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</si>
  <si>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</si>
  <si>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</si>
  <si>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</si>
  <si>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</si>
  <si>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</si>
  <si>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</si>
  <si>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</si>
  <si>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</si>
  <si>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</si>
  <si>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</si>
  <si>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</si>
  <si>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</si>
  <si>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</si>
  <si>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</si>
  <si>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</si>
  <si>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</si>
  <si>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</si>
  <si>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</si>
  <si>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</si>
  <si>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</si>
  <si>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</si>
  <si>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</si>
  <si>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</si>
  <si>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</si>
  <si>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</si>
  <si>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</si>
  <si>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</si>
  <si>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</si>
  <si>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</si>
  <si>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</si>
  <si>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</si>
  <si>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</si>
  <si>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</si>
  <si>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</si>
  <si>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</si>
  <si>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</si>
  <si>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</si>
  <si>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</si>
  <si>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</si>
  <si>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</si>
  <si>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</si>
  <si>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</si>
  <si>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</si>
  <si>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</si>
  <si>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</si>
  <si>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</si>
  <si>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</si>
  <si>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</si>
  <si>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</si>
  <si>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</si>
  <si>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</si>
  <si>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</si>
  <si>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</si>
  <si>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</si>
  <si>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</si>
  <si>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</si>
  <si>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</si>
  <si>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</si>
  <si>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</si>
  <si>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</si>
  <si>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</si>
  <si>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</si>
  <si>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</si>
  <si>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</si>
  <si>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</si>
  <si>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</si>
  <si>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</si>
  <si>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</si>
  <si>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</si>
  <si>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</si>
  <si>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</si>
  <si>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</si>
  <si>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</si>
  <si>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</si>
  <si>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</si>
  <si>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</si>
  <si>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</si>
  <si>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</si>
  <si>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</si>
  <si>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</si>
  <si>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</si>
  <si>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</si>
  <si>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</si>
  <si>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</si>
  <si>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</si>
  <si>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</si>
  <si>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</si>
  <si>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</si>
  <si>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</si>
  <si>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</si>
  <si>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</si>
  <si>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</si>
  <si>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</si>
  <si>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</si>
  <si>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</si>
  <si>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</si>
  <si>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</si>
  <si>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</si>
  <si>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</si>
  <si>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</si>
  <si>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</si>
  <si>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</si>
  <si>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</si>
  <si>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</si>
  <si>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</si>
  <si>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</si>
  <si>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</si>
  <si>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</si>
  <si>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</si>
  <si>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</si>
  <si>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</si>
  <si>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</si>
  <si>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</si>
  <si>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</si>
  <si>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</si>
  <si>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</si>
  <si>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</si>
  <si>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</si>
  <si>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</si>
  <si>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</si>
  <si>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</si>
  <si>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</si>
  <si>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</si>
  <si>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</si>
  <si>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</si>
  <si>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</si>
  <si>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</si>
  <si>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</si>
  <si>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</si>
  <si>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</si>
  <si>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</si>
  <si>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</si>
  <si>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</si>
  <si>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</si>
  <si>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</si>
  <si>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</si>
  <si>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</si>
  <si>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</si>
  <si>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</si>
  <si>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</si>
  <si>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</si>
  <si>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</si>
  <si>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</si>
  <si>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</si>
  <si>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</si>
  <si>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</si>
  <si>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</si>
  <si>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</si>
  <si>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</si>
  <si>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</si>
  <si>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</si>
  <si>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</si>
  <si>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</si>
  <si>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</si>
  <si>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</si>
  <si>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</si>
  <si>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</si>
  <si>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</si>
  <si>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</si>
  <si>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</si>
  <si>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</si>
  <si>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</si>
  <si>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</si>
  <si>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</si>
  <si>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</si>
  <si>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</si>
  <si>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</si>
  <si>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</si>
  <si>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</si>
  <si>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</si>
  <si>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</si>
  <si>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</si>
  <si>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</si>
  <si>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</si>
  <si>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</si>
  <si>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</si>
  <si>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</si>
  <si>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</si>
  <si>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</si>
  <si>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</si>
  <si>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</si>
  <si>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</si>
  <si>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</si>
  <si>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</si>
  <si>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</si>
  <si>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</si>
  <si>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</si>
  <si>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</si>
  <si>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</si>
  <si>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</si>
  <si>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</si>
  <si>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</si>
  <si>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</si>
  <si>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</si>
  <si>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</si>
  <si>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</si>
  <si>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</si>
  <si>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</si>
  <si>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</si>
  <si>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</si>
  <si>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</si>
  <si>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</si>
  <si>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</si>
  <si>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</si>
  <si>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</si>
  <si>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</si>
  <si>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</si>
  <si>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</si>
  <si>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</si>
  <si>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</si>
  <si>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</si>
  <si>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</si>
  <si>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</si>
  <si>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</si>
  <si>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</si>
  <si>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</si>
  <si>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</si>
  <si>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</si>
  <si>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</si>
  <si>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</si>
  <si>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</si>
  <si>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</si>
  <si>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</si>
  <si>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</si>
  <si>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</si>
  <si>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</si>
  <si>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</si>
  <si>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</si>
  <si>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</si>
  <si>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</si>
  <si>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</si>
  <si>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</si>
  <si>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</si>
  <si>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</si>
  <si>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</si>
  <si>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</si>
  <si>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</si>
  <si>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</si>
  <si>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</si>
  <si>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</si>
  <si>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</si>
  <si>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</si>
  <si>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</si>
  <si>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</si>
  <si>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</si>
  <si>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</si>
  <si>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</si>
  <si>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</si>
  <si>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</si>
  <si>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</si>
  <si>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</si>
  <si>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</si>
  <si>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</si>
  <si>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</si>
  <si>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</si>
  <si>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</si>
  <si>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</si>
  <si>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</si>
  <si>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</si>
  <si>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</si>
  <si>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</si>
  <si>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</si>
  <si>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</si>
  <si>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</si>
  <si>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</si>
  <si>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</si>
  <si>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</si>
  <si>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</si>
  <si>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</si>
  <si>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</si>
  <si>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</si>
  <si>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</si>
  <si>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</si>
  <si>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</si>
  <si>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</si>
  <si>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</si>
  <si>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</si>
  <si>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</si>
  <si>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</si>
  <si>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</si>
  <si>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</si>
  <si>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</si>
  <si>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</si>
  <si>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</si>
  <si>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</si>
  <si>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</si>
  <si>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</si>
  <si>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</si>
  <si>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</si>
  <si>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</si>
  <si>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</si>
  <si>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</si>
  <si>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</si>
  <si>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</si>
  <si>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</si>
  <si>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</si>
  <si>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</si>
  <si>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</si>
  <si>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</si>
  <si>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</si>
  <si>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</si>
  <si>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</si>
  <si>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</si>
  <si>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</si>
  <si>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</si>
  <si>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</si>
  <si>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</si>
  <si>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</si>
  <si>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</si>
  <si>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</si>
  <si>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</si>
  <si>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</si>
  <si>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</si>
  <si>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</si>
  <si>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</si>
  <si>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</si>
  <si>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</si>
  <si>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</si>
  <si>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</si>
  <si>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</si>
  <si>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</si>
  <si>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</si>
  <si>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</si>
  <si>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</si>
  <si>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</si>
  <si>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</si>
  <si>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</si>
  <si>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</si>
  <si>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</si>
  <si>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</si>
  <si>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</si>
  <si>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</si>
  <si>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</si>
  <si>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</si>
  <si>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</si>
  <si>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</si>
  <si>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</si>
  <si>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</si>
  <si>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</si>
  <si>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</si>
  <si>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</si>
  <si>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</si>
  <si>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</si>
  <si>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</si>
  <si>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</si>
  <si>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</si>
  <si>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</si>
  <si>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</si>
  <si>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</si>
  <si>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</si>
  <si>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</si>
  <si>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</si>
  <si>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</si>
  <si>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</si>
  <si>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</si>
  <si>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</si>
  <si>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</si>
  <si>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</si>
  <si>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</si>
  <si>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</si>
  <si>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</si>
  <si>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</si>
  <si>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</si>
  <si>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</si>
  <si>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</si>
  <si>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</si>
  <si>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</si>
  <si>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</si>
  <si>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</si>
  <si>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</si>
  <si>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</si>
  <si>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</si>
  <si>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</si>
  <si>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</si>
  <si>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</si>
  <si>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</si>
  <si>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</si>
  <si>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</si>
  <si>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</si>
  <si>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</si>
  <si>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</si>
  <si>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</si>
  <si>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</si>
  <si>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</si>
  <si>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</si>
  <si>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</si>
  <si>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</si>
  <si>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</si>
  <si>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</si>
  <si>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</si>
  <si>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</si>
  <si>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</si>
  <si>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</si>
  <si>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</si>
  <si>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</si>
  <si>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</si>
  <si>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</si>
  <si>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</si>
  <si>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</si>
  <si>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</si>
  <si>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</si>
  <si>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</si>
  <si>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</si>
  <si>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</si>
  <si>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</si>
  <si>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</si>
  <si>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</si>
  <si>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</si>
  <si>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</si>
  <si>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</si>
  <si>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</si>
  <si>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</si>
  <si>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</si>
  <si>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</si>
  <si>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</si>
  <si>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</si>
  <si>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</si>
  <si>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</si>
  <si>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</si>
  <si>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</si>
  <si>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</si>
  <si>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</si>
  <si>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</si>
  <si>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</si>
  <si>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</si>
  <si>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</si>
  <si>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</si>
  <si>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</si>
  <si>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</si>
  <si>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</si>
  <si>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</si>
  <si>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</si>
  <si>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</si>
  <si>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</si>
  <si>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</si>
  <si>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</si>
  <si>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</si>
  <si>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</si>
  <si>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</si>
  <si>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</si>
  <si>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</si>
  <si>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</si>
  <si>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</si>
  <si>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</si>
  <si>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</si>
  <si>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</si>
  <si>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</si>
  <si>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</si>
  <si>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</si>
  <si>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</si>
  <si>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</si>
  <si>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</si>
  <si>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</si>
  <si>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</si>
  <si>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</si>
  <si>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</si>
  <si>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</si>
  <si>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</si>
  <si>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</si>
  <si>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</si>
  <si>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</si>
  <si>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</si>
  <si>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</si>
  <si>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</si>
  <si>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</si>
  <si>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</si>
  <si>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</si>
  <si>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</si>
  <si>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</si>
  <si>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</si>
  <si>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</si>
  <si>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</si>
  <si>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</si>
  <si>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</si>
  <si>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</si>
  <si>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</si>
  <si>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</si>
  <si>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</si>
  <si>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</si>
  <si>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</si>
  <si>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</si>
  <si>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</si>
  <si>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</si>
  <si>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</si>
  <si>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</si>
  <si>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</si>
  <si>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</si>
  <si>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</si>
  <si>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</si>
  <si>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</si>
  <si>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</si>
  <si>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</si>
  <si>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</si>
  <si>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</si>
  <si>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</si>
  <si>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</si>
  <si>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</si>
  <si>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</si>
  <si>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</si>
  <si>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</si>
  <si>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</si>
  <si>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</si>
  <si>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</si>
  <si>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</si>
  <si>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</si>
  <si>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</si>
  <si>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</si>
  <si>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</si>
  <si>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</si>
  <si>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Gross_Margin</t>
  </si>
  <si>
    <t>Operating Margin</t>
  </si>
  <si>
    <t>Strong Case</t>
  </si>
  <si>
    <t>Base Case</t>
  </si>
  <si>
    <t>Weak Case</t>
  </si>
  <si>
    <t>Company_list</t>
  </si>
  <si>
    <t>Scenarios</t>
  </si>
  <si>
    <t>Ticker Symbol</t>
  </si>
  <si>
    <t>Revenue</t>
  </si>
  <si>
    <t>Cost of Goods sold</t>
  </si>
  <si>
    <t>Gross Profit</t>
  </si>
  <si>
    <t xml:space="preserve"> Sales, General and Admin. </t>
  </si>
  <si>
    <t>Research and Development</t>
  </si>
  <si>
    <t>Other Operating Items</t>
  </si>
  <si>
    <t>Total Operating expenses</t>
  </si>
  <si>
    <t>Operating Income/EBIT</t>
  </si>
  <si>
    <t>Year 5</t>
  </si>
  <si>
    <t>Year 6</t>
  </si>
  <si>
    <t>Historical</t>
  </si>
  <si>
    <t>Forecast</t>
  </si>
  <si>
    <t>Operating Statistics</t>
  </si>
  <si>
    <t>Revenue Growth(%)</t>
  </si>
  <si>
    <t>Gross Margin</t>
  </si>
  <si>
    <t>Assumptions</t>
  </si>
  <si>
    <t>Scenario</t>
  </si>
  <si>
    <t>Revenue Growth %</t>
  </si>
  <si>
    <t>Operating Scenario- Sensitivity Analysis</t>
  </si>
  <si>
    <t>Company is 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</si>
</sst>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m/d/yyyy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8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44" fontId="0" fillId="4" borderId="4" xfId="0" applyNumberFormat="1" applyFill="1" applyBorder="1"/>
    <xf numFmtId="44" fontId="0" fillId="0" borderId="0" xfId="0" applyNumberFormat="1"/>
    <xf numFmtId="44" fontId="0" fillId="0" borderId="5" xfId="0" applyNumberFormat="1" applyBorder="1"/>
    <xf numFmtId="44" fontId="1" fillId="4" borderId="6" xfId="0" applyNumberFormat="1" applyFont="1" applyFill="1" applyBorder="1"/>
    <xf numFmtId="44" fontId="0" fillId="4" borderId="6" xfId="0" applyNumberFormat="1" applyFill="1" applyBorder="1"/>
    <xf numFmtId="44" fontId="1" fillId="0" borderId="0" xfId="0" applyNumberFormat="1" applyFont="1"/>
    <xf numFmtId="44" fontId="1" fillId="0" borderId="5" xfId="0" applyNumberFormat="1" applyFont="1" applyBorder="1"/>
    <xf numFmtId="44" fontId="1" fillId="4" borderId="7" xfId="0" applyNumberFormat="1" applyFont="1" applyFill="1" applyBorder="1"/>
    <xf numFmtId="44" fontId="4" fillId="2" borderId="8" xfId="2" applyNumberFormat="1" applyBorder="1"/>
    <xf numFmtId="44" fontId="1" fillId="2" borderId="9" xfId="2" applyNumberFormat="1" applyFont="1" applyBorder="1"/>
    <xf numFmtId="44" fontId="1" fillId="2" borderId="10" xfId="2" applyNumberFormat="1" applyFont="1" applyBorder="1"/>
    <xf numFmtId="44" fontId="1" fillId="4" borderId="1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0" fontId="0" fillId="0" borderId="0" xfId="0" applyNumberFormat="1"/>
    <xf numFmtId="10" fontId="0" fillId="0" borderId="17" xfId="0" applyNumberFormat="1" applyBorder="1"/>
    <xf numFmtId="0" fontId="0" fillId="0" borderId="23" xfId="0" applyBorder="1"/>
    <xf numFmtId="44" fontId="0" fillId="6" borderId="0" xfId="0" applyNumberFormat="1" applyFill="1"/>
    <xf numFmtId="44" fontId="0" fillId="6" borderId="11" xfId="0" applyNumberFormat="1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8" borderId="0" xfId="0" applyFill="1"/>
    <xf numFmtId="0" fontId="1" fillId="4" borderId="0" xfId="0" applyFont="1" applyFill="1"/>
    <xf numFmtId="0" fontId="1" fillId="0" borderId="9" xfId="0" applyFont="1" applyBorder="1"/>
    <xf numFmtId="0" fontId="0" fillId="0" borderId="9" xfId="0" applyBorder="1"/>
    <xf numFmtId="0" fontId="0" fillId="0" borderId="14" xfId="0" applyBorder="1"/>
    <xf numFmtId="0" fontId="0" fillId="0" borderId="24" xfId="0" applyBorder="1"/>
    <xf numFmtId="0" fontId="0" fillId="0" borderId="15" xfId="0" applyBorder="1"/>
    <xf numFmtId="0" fontId="0" fillId="5" borderId="16" xfId="0" applyFill="1" applyBorder="1"/>
    <xf numFmtId="0" fontId="0" fillId="0" borderId="25" xfId="0" applyBorder="1"/>
    <xf numFmtId="0" fontId="0" fillId="4" borderId="0" xfId="0" applyFill="1"/>
    <xf numFmtId="0" fontId="0" fillId="4" borderId="17" xfId="0" applyFill="1" applyBorder="1"/>
    <xf numFmtId="0" fontId="1" fillId="4" borderId="16" xfId="0" applyFont="1" applyFill="1" applyBorder="1"/>
    <xf numFmtId="9" fontId="0" fillId="0" borderId="0" xfId="0" applyNumberFormat="1"/>
    <xf numFmtId="9" fontId="0" fillId="0" borderId="17" xfId="0" applyNumberFormat="1" applyBorder="1"/>
    <xf numFmtId="10" fontId="0" fillId="6" borderId="16" xfId="0" applyNumberFormat="1" applyFill="1" applyBorder="1"/>
    <xf numFmtId="10" fontId="0" fillId="6" borderId="17" xfId="1" applyNumberFormat="1" applyFont="1" applyFill="1" applyBorder="1"/>
    <xf numFmtId="44" fontId="1" fillId="6" borderId="12" xfId="0" applyNumberFormat="1" applyFont="1" applyFill="1" applyBorder="1"/>
    <xf numFmtId="0" fontId="0" fillId="9" borderId="12" xfId="0" applyFill="1" applyBorder="1"/>
    <xf numFmtId="0" fontId="1" fillId="3" borderId="0" xfId="0" applyFont="1" applyFill="1"/>
    <xf numFmtId="44" fontId="1" fillId="4" borderId="2" xfId="0" applyNumberFormat="1" applyFont="1" applyFill="1" applyBorder="1" applyAlignment="1">
      <alignment horizontal="center"/>
    </xf>
    <xf numFmtId="44" fontId="0" fillId="4" borderId="2" xfId="0" applyNumberFormat="1" applyFill="1" applyBorder="1" applyAlignment="1">
      <alignment horizontal="center"/>
    </xf>
    <xf numFmtId="44" fontId="0" fillId="4" borderId="3" xfId="0" applyNumberForma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</cellXfs>
  <cellStyles count="3">
    <cellStyle name="60% - Accent4" xfId="2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ND%20ProfitandLossDashboardY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"/>
      <sheetName val="List info"/>
      <sheetName val="Profit&amp;Lost Statement Dashboard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  <cell r="K2">
            <v>14356000000</v>
          </cell>
          <cell r="L2">
            <v>13822000000</v>
          </cell>
          <cell r="M2">
            <v>534000000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  <cell r="K3">
            <v>15724000000</v>
          </cell>
          <cell r="L3">
            <v>13766000000</v>
          </cell>
          <cell r="M3">
            <v>1958000000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  <cell r="K4">
            <v>27030000000</v>
          </cell>
          <cell r="L4">
            <v>21981000000</v>
          </cell>
          <cell r="M4">
            <v>5049000000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  <cell r="K5">
            <v>29894000000</v>
          </cell>
          <cell r="L5">
            <v>22639000000</v>
          </cell>
          <cell r="M5">
            <v>7255000000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  <cell r="K6">
            <v>3098036000</v>
          </cell>
          <cell r="L6">
            <v>2440721000</v>
          </cell>
          <cell r="M6">
            <v>657315000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  <cell r="K7">
            <v>3252146000</v>
          </cell>
          <cell r="L7">
            <v>2591828000</v>
          </cell>
          <cell r="M7">
            <v>660318000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  <cell r="K8">
            <v>4453613000</v>
          </cell>
          <cell r="L8">
            <v>3601903000</v>
          </cell>
          <cell r="M8">
            <v>851710000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  <cell r="K9">
            <v>4422772000</v>
          </cell>
          <cell r="L9">
            <v>3596992000</v>
          </cell>
          <cell r="M9">
            <v>825780000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  <cell r="K10">
            <v>64304000000</v>
          </cell>
          <cell r="L10">
            <v>15305000000</v>
          </cell>
          <cell r="M10">
            <v>48999000000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  <cell r="K11">
            <v>70537000000</v>
          </cell>
          <cell r="L11">
            <v>18034000000</v>
          </cell>
          <cell r="M11">
            <v>52503000000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  <cell r="K12">
            <v>93626000000</v>
          </cell>
          <cell r="L12">
            <v>22396000000</v>
          </cell>
          <cell r="M12">
            <v>71230000000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  <cell r="K13">
            <v>84263000000</v>
          </cell>
          <cell r="L13">
            <v>24239000000</v>
          </cell>
          <cell r="M13">
            <v>60024000000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  <cell r="K14">
            <v>13872000000</v>
          </cell>
          <cell r="L14">
            <v>7767000000</v>
          </cell>
          <cell r="M14">
            <v>6105000000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  <cell r="K15">
            <v>14209000000</v>
          </cell>
          <cell r="L15">
            <v>8207000000</v>
          </cell>
          <cell r="M15">
            <v>6002000000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  <cell r="K16">
            <v>15534000000</v>
          </cell>
          <cell r="L16">
            <v>11771000000</v>
          </cell>
          <cell r="M16">
            <v>3763000000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  <cell r="K17">
            <v>18359000000</v>
          </cell>
          <cell r="L17">
            <v>10672000000</v>
          </cell>
          <cell r="M17">
            <v>7687000000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  <cell r="K18">
            <v>2507819000</v>
          </cell>
          <cell r="L18">
            <v>1609420000</v>
          </cell>
          <cell r="M18">
            <v>898399000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  <cell r="K19">
            <v>2982366000</v>
          </cell>
          <cell r="L19">
            <v>2200275000</v>
          </cell>
          <cell r="M19">
            <v>782091000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  <cell r="K20">
            <v>3529313000</v>
          </cell>
          <cell r="L20">
            <v>3107093000</v>
          </cell>
          <cell r="M20">
            <v>422220000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  <cell r="K21">
            <v>4272606000</v>
          </cell>
          <cell r="L21">
            <v>2746832000</v>
          </cell>
          <cell r="M21">
            <v>1525774000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  <cell r="K22">
            <v>10151000000</v>
          </cell>
          <cell r="L22">
            <v>8791000000</v>
          </cell>
          <cell r="M22">
            <v>1360000000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  <cell r="K23">
            <v>10464000000</v>
          </cell>
          <cell r="L23">
            <v>8331000000</v>
          </cell>
          <cell r="M23">
            <v>2133000000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  <cell r="K24">
            <v>11029000000</v>
          </cell>
          <cell r="L24">
            <v>8430000000</v>
          </cell>
          <cell r="M24">
            <v>2599000000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  <cell r="K25">
            <v>11658000000</v>
          </cell>
          <cell r="L25">
            <v>8791000000</v>
          </cell>
          <cell r="M25">
            <v>2867000000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  <cell r="K26">
            <v>3468683000</v>
          </cell>
          <cell r="L26">
            <v>3019463000</v>
          </cell>
          <cell r="M26">
            <v>449220000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  <cell r="K27">
            <v>3524985000</v>
          </cell>
          <cell r="L27">
            <v>3092417000</v>
          </cell>
          <cell r="M27">
            <v>432568000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  <cell r="K28">
            <v>4051194000</v>
          </cell>
          <cell r="L28">
            <v>3146540000</v>
          </cell>
          <cell r="M28">
            <v>904654000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  <cell r="K29">
            <v>5034522000</v>
          </cell>
          <cell r="L29">
            <v>3542428000</v>
          </cell>
          <cell r="M29">
            <v>1492094000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  <cell r="K30">
            <v>1692411000</v>
          </cell>
          <cell r="L30">
            <v>909488000</v>
          </cell>
          <cell r="M30">
            <v>782923000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  <cell r="K31">
            <v>1830188000</v>
          </cell>
          <cell r="L31">
            <v>1040382000</v>
          </cell>
          <cell r="M31">
            <v>789806000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  <cell r="K32">
            <v>2259262000</v>
          </cell>
          <cell r="L32">
            <v>1428421000</v>
          </cell>
          <cell r="M32">
            <v>830841000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  <cell r="K33">
            <v>2227173000</v>
          </cell>
          <cell r="L33">
            <v>1185377000</v>
          </cell>
          <cell r="M33">
            <v>1041796000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  <cell r="K34">
            <v>3623000000</v>
          </cell>
          <cell r="L34">
            <v>1665000000</v>
          </cell>
          <cell r="M34">
            <v>1958000000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  <cell r="K35">
            <v>3889000000</v>
          </cell>
          <cell r="L35">
            <v>1759000000</v>
          </cell>
          <cell r="M35">
            <v>2130000000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  <cell r="K36">
            <v>4768000000</v>
          </cell>
          <cell r="L36">
            <v>1907000000</v>
          </cell>
          <cell r="M36">
            <v>2861000000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  <cell r="K37">
            <v>4020000000</v>
          </cell>
          <cell r="L37">
            <v>2010000000</v>
          </cell>
          <cell r="M37">
            <v>2010000000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  <cell r="K38">
            <v>1249299000</v>
          </cell>
          <cell r="L38">
            <v>274935000</v>
          </cell>
          <cell r="M38">
            <v>974364000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  <cell r="K39">
            <v>1424146000</v>
          </cell>
          <cell r="L39">
            <v>325234000</v>
          </cell>
          <cell r="M39">
            <v>1098912000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  <cell r="K40">
            <v>1658961000</v>
          </cell>
          <cell r="L40">
            <v>560494000</v>
          </cell>
          <cell r="M40">
            <v>1098467000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  <cell r="K41">
            <v>1957046000</v>
          </cell>
          <cell r="L41">
            <v>695186000</v>
          </cell>
          <cell r="M41">
            <v>1261860000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  <cell r="K42">
            <v>2073700000</v>
          </cell>
          <cell r="L42">
            <v>1723900000</v>
          </cell>
          <cell r="M42">
            <v>349800000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  <cell r="K43">
            <v>1999600000</v>
          </cell>
          <cell r="L43">
            <v>1702000000</v>
          </cell>
          <cell r="M43">
            <v>297600000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  <cell r="K44">
            <v>2170100000</v>
          </cell>
          <cell r="L44">
            <v>2046300000</v>
          </cell>
          <cell r="M44">
            <v>123800000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  <cell r="K45">
            <v>2133400000</v>
          </cell>
          <cell r="L45">
            <v>2132100000</v>
          </cell>
          <cell r="M45">
            <v>1300000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  <cell r="K46">
            <v>2304000000</v>
          </cell>
          <cell r="L46">
            <v>1116000000</v>
          </cell>
          <cell r="M46">
            <v>1188000000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  <cell r="K47">
            <v>2348000000</v>
          </cell>
          <cell r="L47">
            <v>1164000000</v>
          </cell>
          <cell r="M47">
            <v>1184000000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  <cell r="K48">
            <v>2467000000</v>
          </cell>
          <cell r="L48">
            <v>1213000000</v>
          </cell>
          <cell r="M48">
            <v>1254000000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  <cell r="K49">
            <v>2597000000</v>
          </cell>
          <cell r="L49">
            <v>1338000000</v>
          </cell>
          <cell r="M49">
            <v>1259000000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  <cell r="K50">
            <v>8550000000</v>
          </cell>
          <cell r="L50">
            <v>5594000000</v>
          </cell>
          <cell r="M50">
            <v>2956000000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  <cell r="K51">
            <v>8091200000</v>
          </cell>
          <cell r="L51">
            <v>5042300000</v>
          </cell>
          <cell r="M51">
            <v>3048900000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  <cell r="K52">
            <v>8692900000</v>
          </cell>
          <cell r="L52">
            <v>5565500000</v>
          </cell>
          <cell r="M52">
            <v>3127400000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  <cell r="K53">
            <v>9019700000</v>
          </cell>
          <cell r="L53">
            <v>5686200000</v>
          </cell>
          <cell r="M53">
            <v>3333500000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  <cell r="K54">
            <v>8290000000</v>
          </cell>
          <cell r="L54">
            <v>3727000000</v>
          </cell>
          <cell r="M54">
            <v>4563000000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  <cell r="K55">
            <v>8598000000</v>
          </cell>
          <cell r="L55">
            <v>3489000000</v>
          </cell>
          <cell r="M55">
            <v>5109000000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  <cell r="K56">
            <v>8355000000</v>
          </cell>
          <cell r="L56">
            <v>3547000000</v>
          </cell>
          <cell r="M56">
            <v>4808000000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  <cell r="K57">
            <v>7823000000</v>
          </cell>
          <cell r="L57">
            <v>3672000000</v>
          </cell>
          <cell r="M57">
            <v>4151000000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  <cell r="K58">
            <v>33469000000</v>
          </cell>
          <cell r="L58">
            <v>21491000000</v>
          </cell>
          <cell r="M58">
            <v>11978000000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  <cell r="K59">
            <v>34214000000</v>
          </cell>
          <cell r="L59">
            <v>22005000000</v>
          </cell>
          <cell r="M59">
            <v>12209000000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  <cell r="K60">
            <v>30795000000</v>
          </cell>
          <cell r="L60">
            <v>18491000000</v>
          </cell>
          <cell r="M60">
            <v>12304000000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  <cell r="K61">
            <v>21746000000</v>
          </cell>
          <cell r="L61">
            <v>16417000000</v>
          </cell>
          <cell r="M61">
            <v>5329000000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  <cell r="K62">
            <v>572156000</v>
          </cell>
          <cell r="L62">
            <v>386905000</v>
          </cell>
          <cell r="M62">
            <v>185251000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  <cell r="K63">
            <v>594002000</v>
          </cell>
          <cell r="L63">
            <v>344983000</v>
          </cell>
          <cell r="M63">
            <v>249019000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  <cell r="K64">
            <v>603399000</v>
          </cell>
          <cell r="L64">
            <v>339229000</v>
          </cell>
          <cell r="M64">
            <v>264170000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  <cell r="K65">
            <v>616062000</v>
          </cell>
          <cell r="L65">
            <v>359847000</v>
          </cell>
          <cell r="M65">
            <v>256215000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  <cell r="K66">
            <v>2337721000</v>
          </cell>
          <cell r="L66">
            <v>1470287000</v>
          </cell>
          <cell r="M66">
            <v>867434000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  <cell r="K67">
            <v>2288090000</v>
          </cell>
          <cell r="L67">
            <v>1485558000</v>
          </cell>
          <cell r="M67">
            <v>802532000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  <cell r="K68">
            <v>1658870000</v>
          </cell>
          <cell r="L68">
            <v>1402573000</v>
          </cell>
          <cell r="M68">
            <v>256297000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  <cell r="K69">
            <v>2280552000</v>
          </cell>
          <cell r="L69">
            <v>1351314000</v>
          </cell>
          <cell r="M69">
            <v>929238000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  <cell r="K70">
            <v>844047000</v>
          </cell>
          <cell r="L70">
            <v>529154000</v>
          </cell>
          <cell r="M70">
            <v>314893000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  <cell r="K71">
            <v>1066835000</v>
          </cell>
          <cell r="L71">
            <v>651024000</v>
          </cell>
          <cell r="M71">
            <v>415811000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  <cell r="K72">
            <v>1352931000</v>
          </cell>
          <cell r="L72">
            <v>862223000</v>
          </cell>
          <cell r="M72">
            <v>490708000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  <cell r="K73">
            <v>1471828000</v>
          </cell>
          <cell r="L73">
            <v>1004911000</v>
          </cell>
          <cell r="M73">
            <v>466917000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  <cell r="K74">
            <v>898843000</v>
          </cell>
          <cell r="L74">
            <v>387375000</v>
          </cell>
          <cell r="M74">
            <v>511468000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  <cell r="K75">
            <v>850471000</v>
          </cell>
          <cell r="L75">
            <v>240435000</v>
          </cell>
          <cell r="M75">
            <v>610036000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  <cell r="K76">
            <v>770848000</v>
          </cell>
          <cell r="L76">
            <v>443445000</v>
          </cell>
          <cell r="M76">
            <v>327403000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  <cell r="K77">
            <v>1196872000</v>
          </cell>
          <cell r="L77">
            <v>615145000</v>
          </cell>
          <cell r="M77">
            <v>581727000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  <cell r="K78">
            <v>2338000000</v>
          </cell>
          <cell r="L78">
            <v>1806000000</v>
          </cell>
          <cell r="M78">
            <v>532000000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  <cell r="K79">
            <v>2801000000</v>
          </cell>
          <cell r="L79">
            <v>1963000000</v>
          </cell>
          <cell r="M79">
            <v>838000000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  <cell r="K80">
            <v>3043000000</v>
          </cell>
          <cell r="L80">
            <v>2111000000</v>
          </cell>
          <cell r="M80">
            <v>932000000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  <cell r="K81">
            <v>3663000000</v>
          </cell>
          <cell r="L81">
            <v>2333000000</v>
          </cell>
          <cell r="M81">
            <v>1330000000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  <cell r="K82">
            <v>11697000000</v>
          </cell>
          <cell r="L82">
            <v>8002000000</v>
          </cell>
          <cell r="M82">
            <v>3695000000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  <cell r="K83">
            <v>14679000000</v>
          </cell>
          <cell r="L83">
            <v>9667000000</v>
          </cell>
          <cell r="M83">
            <v>5012000000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  <cell r="K84">
            <v>14046000000</v>
          </cell>
          <cell r="L84">
            <v>9395000000</v>
          </cell>
          <cell r="M84">
            <v>4651000000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  <cell r="K85">
            <v>12816000000</v>
          </cell>
          <cell r="L85">
            <v>9206000000</v>
          </cell>
          <cell r="M85">
            <v>3610000000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  <cell r="K86">
            <v>861500000</v>
          </cell>
          <cell r="L86">
            <v>483100000</v>
          </cell>
          <cell r="M86">
            <v>378400000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  <cell r="K87">
            <v>853700000</v>
          </cell>
          <cell r="L87">
            <v>527400000</v>
          </cell>
          <cell r="M87">
            <v>326300000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  <cell r="K88">
            <v>869100000</v>
          </cell>
          <cell r="L88">
            <v>510500000</v>
          </cell>
          <cell r="M88">
            <v>358600000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  <cell r="K89">
            <v>985300000</v>
          </cell>
          <cell r="L89">
            <v>559800000</v>
          </cell>
          <cell r="M89">
            <v>425500000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  <cell r="K90">
            <v>1373790000</v>
          </cell>
          <cell r="L90">
            <v>811236000</v>
          </cell>
          <cell r="M90">
            <v>562554000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  <cell r="K91">
            <v>2060000000</v>
          </cell>
          <cell r="L91">
            <v>1164000000</v>
          </cell>
          <cell r="M91">
            <v>896000000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  <cell r="K92">
            <v>2371000000</v>
          </cell>
          <cell r="L92">
            <v>1753000000</v>
          </cell>
          <cell r="M92">
            <v>618000000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  <cell r="K93">
            <v>2826000000</v>
          </cell>
          <cell r="L93">
            <v>2069000000</v>
          </cell>
          <cell r="M93">
            <v>757000000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  <cell r="K94">
            <v>2991000000</v>
          </cell>
          <cell r="L94">
            <v>2218000000</v>
          </cell>
          <cell r="M94">
            <v>773000000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  <cell r="K95">
            <v>3843000000</v>
          </cell>
          <cell r="L95">
            <v>2323000000</v>
          </cell>
          <cell r="M95">
            <v>1520000000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  <cell r="K96">
            <v>3952000000</v>
          </cell>
          <cell r="L96">
            <v>2259000000</v>
          </cell>
          <cell r="M96">
            <v>1693000000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  <cell r="K97">
            <v>4511000000</v>
          </cell>
          <cell r="L97">
            <v>2359000000</v>
          </cell>
          <cell r="M97">
            <v>2152000000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  <cell r="K98">
            <v>1180081000</v>
          </cell>
          <cell r="L98">
            <v>434209000</v>
          </cell>
          <cell r="M98">
            <v>745872000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  <cell r="K99">
            <v>1270494000</v>
          </cell>
          <cell r="L99">
            <v>455415000</v>
          </cell>
          <cell r="M99">
            <v>815079000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  <cell r="K100">
            <v>1424947000</v>
          </cell>
          <cell r="L100">
            <v>526361000</v>
          </cell>
          <cell r="M100">
            <v>898586000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  <cell r="K101">
            <v>1425015000</v>
          </cell>
          <cell r="L101">
            <v>517299000</v>
          </cell>
          <cell r="M101">
            <v>907716000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  <cell r="K102">
            <v>15330000000</v>
          </cell>
          <cell r="L102">
            <v>9463000000</v>
          </cell>
          <cell r="M102">
            <v>5867000000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  <cell r="K103">
            <v>15641000000</v>
          </cell>
          <cell r="L103">
            <v>9450000000</v>
          </cell>
          <cell r="M103">
            <v>6191000000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  <cell r="K104">
            <v>17435000000</v>
          </cell>
          <cell r="L104">
            <v>8965000000</v>
          </cell>
          <cell r="M104">
            <v>8470000000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  <cell r="K105">
            <v>18829000000</v>
          </cell>
          <cell r="L105">
            <v>9035000000</v>
          </cell>
          <cell r="M105">
            <v>9794000000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  <cell r="K106">
            <v>8360000000</v>
          </cell>
          <cell r="L106">
            <v>6804000000</v>
          </cell>
          <cell r="M106">
            <v>1556000000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  <cell r="K107">
            <v>9276000000</v>
          </cell>
          <cell r="L107">
            <v>6994000000</v>
          </cell>
          <cell r="M107">
            <v>2282000000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  <cell r="K108">
            <v>10314000000</v>
          </cell>
          <cell r="L108">
            <v>7411000000</v>
          </cell>
          <cell r="M108">
            <v>2903000000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  <cell r="K109">
            <v>9939000000</v>
          </cell>
          <cell r="L109">
            <v>7380000000</v>
          </cell>
          <cell r="M109">
            <v>2559000000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  <cell r="K110">
            <v>2153481000</v>
          </cell>
          <cell r="L110">
            <v>1033762000</v>
          </cell>
          <cell r="M110">
            <v>1119719000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  <cell r="K111">
            <v>2501534000</v>
          </cell>
          <cell r="L111">
            <v>1287229000</v>
          </cell>
          <cell r="M111">
            <v>1214305000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  <cell r="K112">
            <v>3005783000</v>
          </cell>
          <cell r="L112">
            <v>1518861000</v>
          </cell>
          <cell r="M112">
            <v>1486922000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  <cell r="K113">
            <v>3462648000</v>
          </cell>
          <cell r="L113">
            <v>1849859000</v>
          </cell>
          <cell r="M113">
            <v>1612789000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  <cell r="K114">
            <v>20271000000</v>
          </cell>
          <cell r="L114">
            <v>19526000000</v>
          </cell>
          <cell r="M114">
            <v>745000000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  <cell r="K115">
            <v>26236000000</v>
          </cell>
          <cell r="L115">
            <v>26058000000</v>
          </cell>
          <cell r="M115">
            <v>178000000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  <cell r="K116">
            <v>35355000000</v>
          </cell>
          <cell r="L116">
            <v>33122000000</v>
          </cell>
          <cell r="M116">
            <v>2233000000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  <cell r="K117">
            <v>47722000000</v>
          </cell>
          <cell r="L117">
            <v>43536000000</v>
          </cell>
          <cell r="M117">
            <v>4186000000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  <cell r="K118">
            <v>2759900000</v>
          </cell>
          <cell r="L118">
            <v>2019600000</v>
          </cell>
          <cell r="M118">
            <v>740300000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  <cell r="K119">
            <v>2988700000</v>
          </cell>
          <cell r="L119">
            <v>2167900000</v>
          </cell>
          <cell r="M119">
            <v>820800000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  <cell r="K120">
            <v>3261500000</v>
          </cell>
          <cell r="L120">
            <v>2373000000</v>
          </cell>
          <cell r="M120">
            <v>888500000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  <cell r="K121">
            <v>3313200000</v>
          </cell>
          <cell r="L121">
            <v>2423700000</v>
          </cell>
          <cell r="M121">
            <v>889500000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  <cell r="K122">
            <v>13283600000</v>
          </cell>
          <cell r="L122">
            <v>8913500000</v>
          </cell>
          <cell r="M122">
            <v>4370100000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  <cell r="K123">
            <v>14786400000</v>
          </cell>
          <cell r="L123">
            <v>10198200000</v>
          </cell>
          <cell r="M123">
            <v>4588200000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  <cell r="K124">
            <v>17019200000</v>
          </cell>
          <cell r="L124">
            <v>11969300000</v>
          </cell>
          <cell r="M124">
            <v>5049900000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  <cell r="K125">
            <v>18039600000</v>
          </cell>
          <cell r="L125">
            <v>12764900000</v>
          </cell>
          <cell r="M125">
            <v>5274700000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  <cell r="K126">
            <v>13349000000</v>
          </cell>
          <cell r="L126">
            <v>8214000000</v>
          </cell>
          <cell r="M126">
            <v>5135000000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  <cell r="K127">
            <v>11833000000</v>
          </cell>
          <cell r="L127">
            <v>7152000000</v>
          </cell>
          <cell r="M127">
            <v>4681000000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  <cell r="K128">
            <v>10180000000</v>
          </cell>
          <cell r="L128">
            <v>10815000000</v>
          </cell>
          <cell r="M128">
            <v>-635000000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  <cell r="K129">
            <v>4318000000</v>
          </cell>
          <cell r="L129">
            <v>30163000000</v>
          </cell>
          <cell r="M129">
            <v>-25845000000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  <cell r="K130">
            <v>11639000000</v>
          </cell>
          <cell r="L130">
            <v>6183000000</v>
          </cell>
          <cell r="M130">
            <v>5456000000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  <cell r="K131">
            <v>15153000000</v>
          </cell>
          <cell r="L131">
            <v>7275000000</v>
          </cell>
          <cell r="M131">
            <v>7878000000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  <cell r="K132">
            <v>5513000000</v>
          </cell>
          <cell r="L132">
            <v>6603000000</v>
          </cell>
          <cell r="M132">
            <v>-1090000000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  <cell r="K133">
            <v>4969000000</v>
          </cell>
          <cell r="L133">
            <v>6395000000</v>
          </cell>
          <cell r="M133">
            <v>-1426000000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  <cell r="K134">
            <v>2708300000</v>
          </cell>
          <cell r="L134">
            <v>1152300000</v>
          </cell>
          <cell r="M134">
            <v>1556000000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  <cell r="K135">
            <v>2809100000</v>
          </cell>
          <cell r="L135">
            <v>1147200000</v>
          </cell>
          <cell r="M135">
            <v>1661900000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  <cell r="K136">
            <v>2955900000</v>
          </cell>
          <cell r="L136">
            <v>1032400000</v>
          </cell>
          <cell r="M136">
            <v>1923500000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  <cell r="K137">
            <v>3121700000</v>
          </cell>
          <cell r="L137">
            <v>929600000</v>
          </cell>
          <cell r="M137">
            <v>2192100000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  <cell r="K138">
            <v>1343200000</v>
          </cell>
          <cell r="L138">
            <v>512900000</v>
          </cell>
          <cell r="M138">
            <v>830300000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  <cell r="K139">
            <v>1450800000</v>
          </cell>
          <cell r="L139">
            <v>548000000</v>
          </cell>
          <cell r="M139">
            <v>902800000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  <cell r="K140">
            <v>1693800000</v>
          </cell>
          <cell r="L140">
            <v>645100000</v>
          </cell>
          <cell r="M140">
            <v>1048700000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  <cell r="K141">
            <v>1779500000</v>
          </cell>
          <cell r="L141">
            <v>669100000</v>
          </cell>
          <cell r="M141">
            <v>1110400000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  <cell r="K142">
            <v>3299000000</v>
          </cell>
          <cell r="L142">
            <v>2654000000</v>
          </cell>
          <cell r="M142">
            <v>645000000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  <cell r="K143">
            <v>3746000000</v>
          </cell>
          <cell r="L143">
            <v>2621000000</v>
          </cell>
          <cell r="M143">
            <v>1125000000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  <cell r="K144">
            <v>4769000000</v>
          </cell>
          <cell r="L144">
            <v>2584000000</v>
          </cell>
          <cell r="M144">
            <v>2185000000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  <cell r="K145">
            <v>4465000000</v>
          </cell>
          <cell r="L145">
            <v>2497000000</v>
          </cell>
          <cell r="M145">
            <v>1968000000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  <cell r="K146">
            <v>3194000000</v>
          </cell>
          <cell r="L146">
            <v>1743000000</v>
          </cell>
          <cell r="M146">
            <v>1451000000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  <cell r="K147">
            <v>3052000000</v>
          </cell>
          <cell r="L147">
            <v>1680000000</v>
          </cell>
          <cell r="M147">
            <v>1372000000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  <cell r="K148">
            <v>2883000000</v>
          </cell>
          <cell r="L148">
            <v>1700000000</v>
          </cell>
          <cell r="M148">
            <v>1183000000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  <cell r="K149">
            <v>3079000000</v>
          </cell>
          <cell r="L149">
            <v>1760000000</v>
          </cell>
          <cell r="M149">
            <v>1319000000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  <cell r="K150">
            <v>3553000000</v>
          </cell>
          <cell r="L150">
            <v>1784000000</v>
          </cell>
          <cell r="M150">
            <v>1769000000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  <cell r="K151">
            <v>5940000000</v>
          </cell>
          <cell r="L151">
            <v>5353000000</v>
          </cell>
          <cell r="M151">
            <v>587000000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  <cell r="K152">
            <v>1528200000</v>
          </cell>
          <cell r="L152">
            <v>1148900000</v>
          </cell>
          <cell r="M152">
            <v>379300000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  <cell r="K153">
            <v>1637700000</v>
          </cell>
          <cell r="L153">
            <v>1174200000</v>
          </cell>
          <cell r="M153">
            <v>463500000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  <cell r="K154">
            <v>1651200000</v>
          </cell>
          <cell r="L154">
            <v>1158900000</v>
          </cell>
          <cell r="M154">
            <v>492300000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  <cell r="K155">
            <v>1645800000</v>
          </cell>
          <cell r="L155">
            <v>1108100000</v>
          </cell>
          <cell r="M155">
            <v>537700000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  <cell r="K156">
            <v>1524426000</v>
          </cell>
          <cell r="L156">
            <v>601160000</v>
          </cell>
          <cell r="M156">
            <v>923266000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  <cell r="K157">
            <v>1590000000</v>
          </cell>
          <cell r="L157">
            <v>641000000</v>
          </cell>
          <cell r="M157">
            <v>949000000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  <cell r="K158">
            <v>1661000000</v>
          </cell>
          <cell r="L158">
            <v>660000000</v>
          </cell>
          <cell r="M158">
            <v>1001000000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  <cell r="K159">
            <v>1755000000</v>
          </cell>
          <cell r="L159">
            <v>683000000</v>
          </cell>
          <cell r="M159">
            <v>1072000000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  <cell r="K160">
            <v>33301000000</v>
          </cell>
          <cell r="L160">
            <v>25104000000</v>
          </cell>
          <cell r="M160">
            <v>8197000000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  <cell r="K161">
            <v>34386000000</v>
          </cell>
          <cell r="L161">
            <v>24982000000</v>
          </cell>
          <cell r="M161">
            <v>9404000000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  <cell r="K162">
            <v>35522000000</v>
          </cell>
          <cell r="L162">
            <v>25197000000</v>
          </cell>
          <cell r="M162">
            <v>10325000000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  <cell r="K163">
            <v>33966000000</v>
          </cell>
          <cell r="L163">
            <v>24880000000</v>
          </cell>
          <cell r="M163">
            <v>9086000000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  <cell r="K164">
            <v>837600000</v>
          </cell>
          <cell r="L164">
            <v>607600000</v>
          </cell>
          <cell r="M164">
            <v>230000000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  <cell r="K165">
            <v>979200000</v>
          </cell>
          <cell r="L165">
            <v>680300000</v>
          </cell>
          <cell r="M165">
            <v>298900000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  <cell r="K166">
            <v>1145600000</v>
          </cell>
          <cell r="L166">
            <v>756900000</v>
          </cell>
          <cell r="M166">
            <v>388700000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  <cell r="K167">
            <v>1436200000</v>
          </cell>
          <cell r="L167">
            <v>946000000</v>
          </cell>
          <cell r="M167">
            <v>490200000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  <cell r="K168">
            <v>4740935000</v>
          </cell>
          <cell r="L168">
            <v>2967837000</v>
          </cell>
          <cell r="M168">
            <v>1773098000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  <cell r="K169">
            <v>4934907000</v>
          </cell>
          <cell r="L169">
            <v>3104684000</v>
          </cell>
          <cell r="M169">
            <v>1830223000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  <cell r="K170">
            <v>5327031000</v>
          </cell>
          <cell r="L170">
            <v>3373980000</v>
          </cell>
          <cell r="M170">
            <v>1953051000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  <cell r="K171">
            <v>5608736000</v>
          </cell>
          <cell r="L171">
            <v>3548341000</v>
          </cell>
          <cell r="M171">
            <v>2060395000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  <cell r="K172">
            <v>13355000000</v>
          </cell>
          <cell r="L172">
            <v>6813000000</v>
          </cell>
          <cell r="M172">
            <v>6542000000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  <cell r="K173">
            <v>14010000000</v>
          </cell>
          <cell r="L173">
            <v>6527000000</v>
          </cell>
          <cell r="M173">
            <v>7483000000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  <cell r="K174">
            <v>14026000000</v>
          </cell>
          <cell r="L174">
            <v>6582000000</v>
          </cell>
          <cell r="M174">
            <v>7444000000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  <cell r="K175">
            <v>13781000000</v>
          </cell>
          <cell r="L175">
            <v>7940000000</v>
          </cell>
          <cell r="M175">
            <v>5841000000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  <cell r="K176">
            <v>96325000000</v>
          </cell>
          <cell r="L176">
            <v>80262000000</v>
          </cell>
          <cell r="M176">
            <v>16063000000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  <cell r="K177">
            <v>98663000000</v>
          </cell>
          <cell r="L177">
            <v>72770000000</v>
          </cell>
          <cell r="M177">
            <v>25893000000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  <cell r="K178">
            <v>92525000000</v>
          </cell>
          <cell r="L178">
            <v>77392000000</v>
          </cell>
          <cell r="M178">
            <v>15133000000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  <cell r="K179">
            <v>90852000000</v>
          </cell>
          <cell r="L179">
            <v>60353000000</v>
          </cell>
          <cell r="M179">
            <v>30499000000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  <cell r="K180">
            <v>7134000000</v>
          </cell>
          <cell r="L180">
            <v>4364000000</v>
          </cell>
          <cell r="M180">
            <v>2770000000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  <cell r="K181">
            <v>4162000000</v>
          </cell>
          <cell r="L181">
            <v>3666000000</v>
          </cell>
          <cell r="M181">
            <v>496000000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  <cell r="K182">
            <v>4581000000</v>
          </cell>
          <cell r="L182">
            <v>3925000000</v>
          </cell>
          <cell r="M182">
            <v>656000000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  <cell r="K183">
            <v>4146000000</v>
          </cell>
          <cell r="L183">
            <v>3697000000</v>
          </cell>
          <cell r="M183">
            <v>449000000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  <cell r="K184">
            <v>4388755000</v>
          </cell>
          <cell r="L184">
            <v>2750537000</v>
          </cell>
          <cell r="M184">
            <v>1638218000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  <cell r="K185">
            <v>4565582000</v>
          </cell>
          <cell r="L185">
            <v>2950995000</v>
          </cell>
          <cell r="M185">
            <v>1614587000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  <cell r="K186">
            <v>4619779000</v>
          </cell>
          <cell r="L186">
            <v>3065486000</v>
          </cell>
          <cell r="M186">
            <v>1554293000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  <cell r="K187">
            <v>4620310000</v>
          </cell>
          <cell r="L187">
            <v>3205407000</v>
          </cell>
          <cell r="M187">
            <v>1414903000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  <cell r="K188">
            <v>10308000000</v>
          </cell>
          <cell r="L188">
            <v>6817000000</v>
          </cell>
          <cell r="M188">
            <v>3491000000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  <cell r="K189">
            <v>10242000000</v>
          </cell>
          <cell r="L189">
            <v>6323000000</v>
          </cell>
          <cell r="M189">
            <v>3919000000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  <cell r="K190">
            <v>9759000000</v>
          </cell>
          <cell r="L190">
            <v>6057000000</v>
          </cell>
          <cell r="M190">
            <v>3702000000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  <cell r="K191">
            <v>10113000000</v>
          </cell>
          <cell r="L191">
            <v>6529000000</v>
          </cell>
          <cell r="M191">
            <v>3584000000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  <cell r="K192">
            <v>10984000000</v>
          </cell>
          <cell r="L192">
            <v>8755000000</v>
          </cell>
          <cell r="M192">
            <v>2229000000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  <cell r="K193">
            <v>9399000000</v>
          </cell>
          <cell r="L193">
            <v>8106000000</v>
          </cell>
          <cell r="M193">
            <v>1293000000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  <cell r="K194">
            <v>9047000000</v>
          </cell>
          <cell r="L194">
            <v>7592000000</v>
          </cell>
          <cell r="M194">
            <v>1455000000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  <cell r="K195">
            <v>9191000000</v>
          </cell>
          <cell r="L195">
            <v>7618000000</v>
          </cell>
          <cell r="M195">
            <v>1573000000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  <cell r="K196">
            <v>1855100000</v>
          </cell>
          <cell r="L196">
            <v>1216000000</v>
          </cell>
          <cell r="M196">
            <v>639100000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  <cell r="K197">
            <v>2065000000</v>
          </cell>
          <cell r="L197">
            <v>1283500000</v>
          </cell>
          <cell r="M197">
            <v>781500000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  <cell r="K198">
            <v>2114800000</v>
          </cell>
          <cell r="L198">
            <v>1271300000</v>
          </cell>
          <cell r="M198">
            <v>843500000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  <cell r="K199">
            <v>2342300000</v>
          </cell>
          <cell r="L199">
            <v>1394700000</v>
          </cell>
          <cell r="M199">
            <v>947600000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  <cell r="K200">
            <v>4171000000</v>
          </cell>
          <cell r="L200">
            <v>2916000000</v>
          </cell>
          <cell r="M200">
            <v>1255000000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  <cell r="K201">
            <v>4301000000</v>
          </cell>
          <cell r="L201">
            <v>2695000000</v>
          </cell>
          <cell r="M201">
            <v>1606000000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  <cell r="K202">
            <v>4695000000</v>
          </cell>
          <cell r="L202">
            <v>3195000000</v>
          </cell>
          <cell r="M202">
            <v>1500000000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  <cell r="K203">
            <v>5991000000</v>
          </cell>
          <cell r="L203">
            <v>3833000000</v>
          </cell>
          <cell r="M203">
            <v>2158000000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  <cell r="K204">
            <v>3811000000</v>
          </cell>
          <cell r="L204">
            <v>1862000000</v>
          </cell>
          <cell r="M204">
            <v>1949000000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  <cell r="K205">
            <v>4805000000</v>
          </cell>
          <cell r="L205">
            <v>1946000000</v>
          </cell>
          <cell r="M205">
            <v>2859000000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  <cell r="K206">
            <v>1327000000</v>
          </cell>
          <cell r="L206">
            <v>1435000000</v>
          </cell>
          <cell r="M206">
            <v>-108000000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  <cell r="K207">
            <v>-132000000</v>
          </cell>
          <cell r="L207">
            <v>1199000000</v>
          </cell>
          <cell r="M207">
            <v>-1331000000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  <cell r="K208">
            <v>6074500000</v>
          </cell>
          <cell r="L208">
            <v>3584000000</v>
          </cell>
          <cell r="M208">
            <v>2490500000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  <cell r="K209">
            <v>8532300000</v>
          </cell>
          <cell r="L209">
            <v>4576600000</v>
          </cell>
          <cell r="M209">
            <v>3955700000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  <cell r="K210">
            <v>9523400000</v>
          </cell>
          <cell r="L210">
            <v>4539000000</v>
          </cell>
          <cell r="M210">
            <v>4984400000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  <cell r="K211">
            <v>9970100000</v>
          </cell>
          <cell r="L211">
            <v>4331800000</v>
          </cell>
          <cell r="M211">
            <v>5638300000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  <cell r="K212">
            <v>1561700000</v>
          </cell>
          <cell r="L212">
            <v>771200000</v>
          </cell>
          <cell r="M212">
            <v>790500000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  <cell r="K213">
            <v>1592700000</v>
          </cell>
          <cell r="L213">
            <v>797300000</v>
          </cell>
          <cell r="M213">
            <v>795400000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  <cell r="K214">
            <v>1666500000</v>
          </cell>
          <cell r="L214">
            <v>827900000</v>
          </cell>
          <cell r="M214">
            <v>838600000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  <cell r="K215">
            <v>1536700000</v>
          </cell>
          <cell r="L215">
            <v>931500000</v>
          </cell>
          <cell r="M215">
            <v>605200000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  <cell r="K216">
            <v>13011000000</v>
          </cell>
          <cell r="L216">
            <v>8921000000</v>
          </cell>
          <cell r="M216">
            <v>4090000000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  <cell r="K217">
            <v>11766000000</v>
          </cell>
          <cell r="L217">
            <v>8670000000</v>
          </cell>
          <cell r="M217">
            <v>3096000000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  <cell r="K218">
            <v>11947000000</v>
          </cell>
          <cell r="L218">
            <v>9356000000</v>
          </cell>
          <cell r="M218">
            <v>2591000000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  <cell r="K219">
            <v>12651000000</v>
          </cell>
          <cell r="L219">
            <v>10761000000</v>
          </cell>
          <cell r="M219">
            <v>1890000000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  <cell r="K220">
            <v>4900000000</v>
          </cell>
          <cell r="L220">
            <v>3810000000</v>
          </cell>
          <cell r="M220">
            <v>1090000000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  <cell r="K221">
            <v>4969000000</v>
          </cell>
          <cell r="L221">
            <v>3949000000</v>
          </cell>
          <cell r="M221">
            <v>1020000000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  <cell r="K222">
            <v>5170000000</v>
          </cell>
          <cell r="L222">
            <v>4072000000</v>
          </cell>
          <cell r="M222">
            <v>1098000000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  <cell r="K223">
            <v>5304000000</v>
          </cell>
          <cell r="L223">
            <v>4367000000</v>
          </cell>
          <cell r="M223">
            <v>937000000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  <cell r="K224">
            <v>1557500000</v>
          </cell>
          <cell r="L224">
            <v>702300000</v>
          </cell>
          <cell r="M224">
            <v>855200000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  <cell r="K225">
            <v>1756400000</v>
          </cell>
          <cell r="L225">
            <v>792700000</v>
          </cell>
          <cell r="M225">
            <v>963700000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  <cell r="K226">
            <v>1703100000</v>
          </cell>
          <cell r="L226">
            <v>763400000</v>
          </cell>
          <cell r="M226">
            <v>939700000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  <cell r="K227">
            <v>1933100000</v>
          </cell>
          <cell r="L227">
            <v>1707200000</v>
          </cell>
          <cell r="M227">
            <v>225900000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  <cell r="K228">
            <v>1179978000</v>
          </cell>
          <cell r="L228">
            <v>539657000</v>
          </cell>
          <cell r="M228">
            <v>640321000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  <cell r="K229">
            <v>1364136000</v>
          </cell>
          <cell r="L229">
            <v>677710000</v>
          </cell>
          <cell r="M229">
            <v>686426000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  <cell r="K230">
            <v>1532472000</v>
          </cell>
          <cell r="L230">
            <v>730650000</v>
          </cell>
          <cell r="M230">
            <v>801822000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  <cell r="K231">
            <v>1586485000</v>
          </cell>
          <cell r="L231">
            <v>737120000</v>
          </cell>
          <cell r="M231">
            <v>849365000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  <cell r="K232">
            <v>3364900000</v>
          </cell>
          <cell r="L232">
            <v>2065900000</v>
          </cell>
          <cell r="M232">
            <v>1299000000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  <cell r="K233">
            <v>2927400000</v>
          </cell>
          <cell r="L233">
            <v>1778900000</v>
          </cell>
          <cell r="M233">
            <v>1148500000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  <cell r="K234">
            <v>2875600000</v>
          </cell>
          <cell r="L234">
            <v>1545300000</v>
          </cell>
          <cell r="M234">
            <v>1330300000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  <cell r="K235">
            <v>3090800000</v>
          </cell>
          <cell r="L235">
            <v>2209400000</v>
          </cell>
          <cell r="M235">
            <v>881400000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  <cell r="K236">
            <v>4921000000</v>
          </cell>
          <cell r="L236">
            <v>3033000000</v>
          </cell>
          <cell r="M236">
            <v>1888000000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  <cell r="K237">
            <v>5161000000</v>
          </cell>
          <cell r="L237">
            <v>3251000000</v>
          </cell>
          <cell r="M237">
            <v>1910000000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  <cell r="K238">
            <v>5712000000</v>
          </cell>
          <cell r="L238">
            <v>3521000000</v>
          </cell>
          <cell r="M238">
            <v>2191000000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  <cell r="K239">
            <v>6543000000</v>
          </cell>
          <cell r="L239">
            <v>4107000000</v>
          </cell>
          <cell r="M239">
            <v>2436000000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  <cell r="K240">
            <v>14202000000</v>
          </cell>
          <cell r="L240">
            <v>8574000000</v>
          </cell>
          <cell r="M240">
            <v>5628000000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  <cell r="K241">
            <v>13842000000</v>
          </cell>
          <cell r="L241">
            <v>10528000000</v>
          </cell>
          <cell r="M241">
            <v>3314000000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  <cell r="K242">
            <v>12878000000</v>
          </cell>
          <cell r="L242">
            <v>9093000000</v>
          </cell>
          <cell r="M242">
            <v>3785000000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  <cell r="K243">
            <v>9632000000</v>
          </cell>
          <cell r="L243">
            <v>8539000000</v>
          </cell>
          <cell r="M243">
            <v>1093000000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6000000</v>
          </cell>
          <cell r="K244">
            <v>5316000000</v>
          </cell>
          <cell r="L244">
            <v>2102000000</v>
          </cell>
          <cell r="M244">
            <v>3214000000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  <cell r="K245">
            <v>6739000000</v>
          </cell>
          <cell r="L245">
            <v>2226000000</v>
          </cell>
          <cell r="M245">
            <v>4513000000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82000000</v>
          </cell>
          <cell r="K246">
            <v>5930000000</v>
          </cell>
          <cell r="L246">
            <v>2327000000</v>
          </cell>
          <cell r="M246">
            <v>3603000000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  <cell r="K247">
            <v>6019000000</v>
          </cell>
          <cell r="L247">
            <v>2390000000</v>
          </cell>
          <cell r="M247">
            <v>3629000000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  <cell r="K248">
            <v>768671000</v>
          </cell>
          <cell r="L248">
            <v>169645000</v>
          </cell>
          <cell r="M248">
            <v>599026000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  <cell r="K249">
            <v>891095000</v>
          </cell>
          <cell r="L249">
            <v>190390000</v>
          </cell>
          <cell r="M249">
            <v>700705000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  <cell r="K250">
            <v>999696000</v>
          </cell>
          <cell r="L250">
            <v>265101000</v>
          </cell>
          <cell r="M250">
            <v>734595000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  <cell r="K251">
            <v>1139269000</v>
          </cell>
          <cell r="L251">
            <v>314096000</v>
          </cell>
          <cell r="M251">
            <v>825173000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  <cell r="K252">
            <v>1703691000</v>
          </cell>
          <cell r="L252">
            <v>835164000</v>
          </cell>
          <cell r="M252">
            <v>868527000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  <cell r="K253">
            <v>1874734000</v>
          </cell>
          <cell r="L253">
            <v>954861000</v>
          </cell>
          <cell r="M253">
            <v>919873000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  <cell r="K254">
            <v>2232150000</v>
          </cell>
          <cell r="L254">
            <v>1243077000</v>
          </cell>
          <cell r="M254">
            <v>989073000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  <cell r="K255">
            <v>2342425000</v>
          </cell>
          <cell r="L255">
            <v>1347099000</v>
          </cell>
          <cell r="M255">
            <v>995326000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  <cell r="K256">
            <v>4811000000</v>
          </cell>
          <cell r="L256">
            <v>3469000000</v>
          </cell>
          <cell r="M256">
            <v>1342000000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  <cell r="K257">
            <v>5463000000</v>
          </cell>
          <cell r="L257">
            <v>3691000000</v>
          </cell>
          <cell r="M257">
            <v>1772000000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  <cell r="K258">
            <v>6267000000</v>
          </cell>
          <cell r="L258">
            <v>3693000000</v>
          </cell>
          <cell r="M258">
            <v>2574000000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  <cell r="K259">
            <v>7006000000</v>
          </cell>
          <cell r="L259">
            <v>3935000000</v>
          </cell>
          <cell r="M259">
            <v>3071000000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  <cell r="K260">
            <v>6153500000</v>
          </cell>
          <cell r="L260">
            <v>4173500000</v>
          </cell>
          <cell r="M260">
            <v>1980000000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  <cell r="K261">
            <v>7284500000</v>
          </cell>
          <cell r="L261">
            <v>4716800000</v>
          </cell>
          <cell r="M261">
            <v>2567700000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  <cell r="K262">
            <v>8835900000</v>
          </cell>
          <cell r="L262">
            <v>6281700000</v>
          </cell>
          <cell r="M262">
            <v>2554200000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  <cell r="K263">
            <v>10791200000</v>
          </cell>
          <cell r="L263">
            <v>7586800000</v>
          </cell>
          <cell r="M263">
            <v>3204400000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  <cell r="K264">
            <v>2396026000</v>
          </cell>
          <cell r="L264">
            <v>1820014000</v>
          </cell>
          <cell r="M264">
            <v>576012000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  <cell r="K265">
            <v>2798326000</v>
          </cell>
          <cell r="L265">
            <v>2035242000</v>
          </cell>
          <cell r="M265">
            <v>763084000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  <cell r="K266">
            <v>3674486000</v>
          </cell>
          <cell r="L266">
            <v>2893350000</v>
          </cell>
          <cell r="M266">
            <v>781136000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  <cell r="K267">
            <v>4017357000</v>
          </cell>
          <cell r="L267">
            <v>3106344000</v>
          </cell>
          <cell r="M267">
            <v>911013000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  <cell r="K268">
            <v>3113300000</v>
          </cell>
          <cell r="L268">
            <v>200900000</v>
          </cell>
          <cell r="M268">
            <v>2912400000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  <cell r="K269">
            <v>2520200000</v>
          </cell>
          <cell r="L269">
            <v>150200000</v>
          </cell>
          <cell r="M269">
            <v>2370000000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  <cell r="K270">
            <v>1778500000</v>
          </cell>
          <cell r="L270">
            <v>205200000</v>
          </cell>
          <cell r="M270">
            <v>1573300000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  <cell r="K271">
            <v>1547100000</v>
          </cell>
          <cell r="L271">
            <v>319000000</v>
          </cell>
          <cell r="M271">
            <v>1228100000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  <cell r="K272">
            <v>5138000000</v>
          </cell>
          <cell r="L272">
            <v>3870000000</v>
          </cell>
          <cell r="M272">
            <v>1268000000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  <cell r="K273">
            <v>4917000000</v>
          </cell>
          <cell r="L273">
            <v>3723000000</v>
          </cell>
          <cell r="M273">
            <v>1194000000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  <cell r="K274">
            <v>5182000000</v>
          </cell>
          <cell r="L274">
            <v>3711000000</v>
          </cell>
          <cell r="M274">
            <v>1471000000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  <cell r="K275">
            <v>5039000000</v>
          </cell>
          <cell r="L275">
            <v>3561000000</v>
          </cell>
          <cell r="M275">
            <v>1478000000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  <cell r="K276">
            <v>1291400000</v>
          </cell>
          <cell r="L276">
            <v>746300000</v>
          </cell>
          <cell r="M276">
            <v>545100000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  <cell r="K277">
            <v>1438000000</v>
          </cell>
          <cell r="L277">
            <v>815800000</v>
          </cell>
          <cell r="M277">
            <v>622200000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  <cell r="K278">
            <v>1452900000</v>
          </cell>
          <cell r="L278">
            <v>811700000</v>
          </cell>
          <cell r="M278">
            <v>641200000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  <cell r="K279">
            <v>1511800000</v>
          </cell>
          <cell r="L279">
            <v>837600000</v>
          </cell>
          <cell r="M279">
            <v>674200000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  <cell r="K280">
            <v>5235000000</v>
          </cell>
          <cell r="L280">
            <v>3534000000</v>
          </cell>
          <cell r="M280">
            <v>1701000000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  <cell r="K281">
            <v>6150000000</v>
          </cell>
          <cell r="L281">
            <v>3589000000</v>
          </cell>
          <cell r="M281">
            <v>2561000000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  <cell r="K282">
            <v>7076000000</v>
          </cell>
          <cell r="L282">
            <v>3469000000</v>
          </cell>
          <cell r="M282">
            <v>3607000000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  <cell r="K283">
            <v>2469000000</v>
          </cell>
          <cell r="L283">
            <v>2563000000</v>
          </cell>
          <cell r="M283">
            <v>-94000000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  <cell r="K284">
            <v>1717571000</v>
          </cell>
          <cell r="L284">
            <v>1042251000</v>
          </cell>
          <cell r="M284">
            <v>675320000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  <cell r="K285">
            <v>1836095000</v>
          </cell>
          <cell r="L285">
            <v>1153445000</v>
          </cell>
          <cell r="M285">
            <v>682650000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  <cell r="K286">
            <v>2007652000</v>
          </cell>
          <cell r="L286">
            <v>1259234000</v>
          </cell>
          <cell r="M286">
            <v>748418000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  <cell r="K287">
            <v>2268480000</v>
          </cell>
          <cell r="L287">
            <v>1410170000</v>
          </cell>
          <cell r="M287">
            <v>858310000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  <cell r="K288">
            <v>2810000000</v>
          </cell>
          <cell r="L288">
            <v>1901000000</v>
          </cell>
          <cell r="M288">
            <v>909000000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  <cell r="K289">
            <v>3135000000</v>
          </cell>
          <cell r="L289">
            <v>2164000000</v>
          </cell>
          <cell r="M289">
            <v>971000000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  <cell r="K290">
            <v>3328000000</v>
          </cell>
          <cell r="L290">
            <v>2214000000</v>
          </cell>
          <cell r="M290">
            <v>1114000000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  <cell r="K291">
            <v>10348000000</v>
          </cell>
          <cell r="L291">
            <v>6993000000</v>
          </cell>
          <cell r="M291">
            <v>3355000000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  <cell r="K292">
            <v>11219000000</v>
          </cell>
          <cell r="L292">
            <v>8742000000</v>
          </cell>
          <cell r="M292">
            <v>2477000000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  <cell r="K293">
            <v>11515000000</v>
          </cell>
          <cell r="L293">
            <v>9339000000</v>
          </cell>
          <cell r="M293">
            <v>2176000000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  <cell r="K294">
            <v>13580000000</v>
          </cell>
          <cell r="L294">
            <v>10276000000</v>
          </cell>
          <cell r="M294">
            <v>3304000000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  <cell r="K295">
            <v>14586000000</v>
          </cell>
          <cell r="L295">
            <v>11259000000</v>
          </cell>
          <cell r="M295">
            <v>3327000000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  <cell r="K296">
            <v>634000000</v>
          </cell>
          <cell r="L296">
            <v>14000000</v>
          </cell>
          <cell r="M296">
            <v>620000000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  <cell r="K297">
            <v>783000000</v>
          </cell>
          <cell r="L297">
            <v>15000000</v>
          </cell>
          <cell r="M297">
            <v>768000000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  <cell r="K298">
            <v>788000000</v>
          </cell>
          <cell r="L298">
            <v>14000000</v>
          </cell>
          <cell r="M298">
            <v>774000000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  <cell r="K299">
            <v>947000000</v>
          </cell>
          <cell r="L299">
            <v>13000000</v>
          </cell>
          <cell r="M299">
            <v>934000000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  <cell r="K300">
            <v>9932000000</v>
          </cell>
          <cell r="L300">
            <v>6043000000</v>
          </cell>
          <cell r="M300">
            <v>3889000000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  <cell r="K301">
            <v>10201000000</v>
          </cell>
          <cell r="L301">
            <v>6645000000</v>
          </cell>
          <cell r="M301">
            <v>3556000000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  <cell r="K302">
            <v>10109000000</v>
          </cell>
          <cell r="L302">
            <v>6552000000</v>
          </cell>
          <cell r="M302">
            <v>3557000000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  <cell r="K303">
            <v>9399000000</v>
          </cell>
          <cell r="L303">
            <v>6610000000</v>
          </cell>
          <cell r="M303">
            <v>2789000000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  <cell r="K304">
            <v>2391000000</v>
          </cell>
          <cell r="L304">
            <v>1421000000</v>
          </cell>
          <cell r="M304">
            <v>970000000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  <cell r="K305">
            <v>2356000000</v>
          </cell>
          <cell r="L305">
            <v>1379000000</v>
          </cell>
          <cell r="M305">
            <v>977000000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  <cell r="K306">
            <v>2465000000</v>
          </cell>
          <cell r="L306">
            <v>1457000000</v>
          </cell>
          <cell r="M306">
            <v>1008000000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  <cell r="K307">
            <v>2598000000</v>
          </cell>
          <cell r="L307">
            <v>1534000000</v>
          </cell>
          <cell r="M307">
            <v>1064000000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  <cell r="K308">
            <v>2611000000</v>
          </cell>
          <cell r="L308">
            <v>1716000000</v>
          </cell>
          <cell r="M308">
            <v>895000000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  <cell r="K309">
            <v>2562000000</v>
          </cell>
          <cell r="L309">
            <v>1638000000</v>
          </cell>
          <cell r="M309">
            <v>924000000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  <cell r="K310">
            <v>2776000000</v>
          </cell>
          <cell r="L310">
            <v>2006000000</v>
          </cell>
          <cell r="M310">
            <v>770000000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  <cell r="K311">
            <v>2920000000</v>
          </cell>
          <cell r="L311">
            <v>2084000000</v>
          </cell>
          <cell r="M311">
            <v>836000000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  <cell r="K312">
            <v>854769000</v>
          </cell>
          <cell r="L312">
            <v>299787000</v>
          </cell>
          <cell r="M312">
            <v>554982000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  <cell r="K313">
            <v>1117756000</v>
          </cell>
          <cell r="L313">
            <v>384371000</v>
          </cell>
          <cell r="M313">
            <v>733385000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  <cell r="K314">
            <v>1174287000</v>
          </cell>
          <cell r="L314">
            <v>380582000</v>
          </cell>
          <cell r="M314">
            <v>793705000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  <cell r="K315">
            <v>498214000</v>
          </cell>
          <cell r="L315">
            <v>422608000</v>
          </cell>
          <cell r="M315">
            <v>75606000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  <cell r="K316">
            <v>4280000000</v>
          </cell>
          <cell r="L316">
            <v>2540000000</v>
          </cell>
          <cell r="M316">
            <v>1740000000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  <cell r="K317">
            <v>4861000000</v>
          </cell>
          <cell r="L317">
            <v>2866000000</v>
          </cell>
          <cell r="M317">
            <v>1995000000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  <cell r="K318">
            <v>4947000000</v>
          </cell>
          <cell r="L318">
            <v>2904000000</v>
          </cell>
          <cell r="M318">
            <v>2043000000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  <cell r="K319">
            <v>4452000000</v>
          </cell>
          <cell r="L319">
            <v>2825000000</v>
          </cell>
          <cell r="M319">
            <v>1627000000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  <cell r="K320">
            <v>2004000000</v>
          </cell>
          <cell r="L320">
            <v>862000000</v>
          </cell>
          <cell r="M320">
            <v>1142000000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  <cell r="K321">
            <v>2089000000</v>
          </cell>
          <cell r="L321">
            <v>937000000</v>
          </cell>
          <cell r="M321">
            <v>1152000000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  <cell r="K322">
            <v>2175000000</v>
          </cell>
          <cell r="L322">
            <v>1012000000</v>
          </cell>
          <cell r="M322">
            <v>1163000000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  <cell r="K323">
            <v>2389000000</v>
          </cell>
          <cell r="L323">
            <v>1092000000</v>
          </cell>
          <cell r="M323">
            <v>1297000000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  <cell r="K324">
            <v>1329000000</v>
          </cell>
          <cell r="L324">
            <v>1193000000</v>
          </cell>
          <cell r="M324">
            <v>136000000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  <cell r="K325">
            <v>1868000000</v>
          </cell>
          <cell r="L325">
            <v>1591000000</v>
          </cell>
          <cell r="M325">
            <v>277000000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  <cell r="K326">
            <v>3882000000</v>
          </cell>
          <cell r="L326">
            <v>3418000000</v>
          </cell>
          <cell r="M326">
            <v>464000000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  <cell r="K327">
            <v>5518000000</v>
          </cell>
          <cell r="L327">
            <v>4813000000</v>
          </cell>
          <cell r="M327">
            <v>705000000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  <cell r="K328">
            <v>2705000000</v>
          </cell>
          <cell r="L328">
            <v>1415000000</v>
          </cell>
          <cell r="M328">
            <v>1290000000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  <cell r="K329">
            <v>2351000000</v>
          </cell>
          <cell r="L329">
            <v>1341000000</v>
          </cell>
          <cell r="M329">
            <v>1010000000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  <cell r="K330">
            <v>2336000000</v>
          </cell>
          <cell r="L330">
            <v>1401000000</v>
          </cell>
          <cell r="M330">
            <v>935000000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  <cell r="K331">
            <v>2277000000</v>
          </cell>
          <cell r="L331">
            <v>1344000000</v>
          </cell>
          <cell r="M331">
            <v>933000000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  <cell r="K332">
            <v>22368000000</v>
          </cell>
          <cell r="L332">
            <v>16212000000</v>
          </cell>
          <cell r="M332">
            <v>6156000000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  <cell r="K333">
            <v>22935000000</v>
          </cell>
          <cell r="L333">
            <v>15806000000</v>
          </cell>
          <cell r="M333">
            <v>7129000000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  <cell r="K334">
            <v>22781000000</v>
          </cell>
          <cell r="L334">
            <v>15721000000</v>
          </cell>
          <cell r="M334">
            <v>7060000000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  <cell r="K335">
            <v>23947000000</v>
          </cell>
          <cell r="L335">
            <v>17532000000</v>
          </cell>
          <cell r="M335">
            <v>6415000000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  <cell r="K336">
            <v>914492000</v>
          </cell>
          <cell r="L336">
            <v>621518000</v>
          </cell>
          <cell r="M336">
            <v>292974000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  <cell r="K337">
            <v>1345997000</v>
          </cell>
          <cell r="L337">
            <v>798703000</v>
          </cell>
          <cell r="M337">
            <v>547294000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  <cell r="K338">
            <v>1648131000</v>
          </cell>
          <cell r="L338">
            <v>762362000</v>
          </cell>
          <cell r="M338">
            <v>885769000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  <cell r="K339">
            <v>776156000</v>
          </cell>
          <cell r="L339">
            <v>734464000</v>
          </cell>
          <cell r="M339">
            <v>41692000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  <cell r="K340">
            <v>1371000000</v>
          </cell>
          <cell r="L340">
            <v>495000000</v>
          </cell>
          <cell r="M340">
            <v>876000000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  <cell r="K341">
            <v>1510000000</v>
          </cell>
          <cell r="L341">
            <v>594000000</v>
          </cell>
          <cell r="M341">
            <v>916000000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  <cell r="K342">
            <v>1614000000</v>
          </cell>
          <cell r="L342">
            <v>606000000</v>
          </cell>
          <cell r="M342">
            <v>1008000000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  <cell r="K343">
            <v>1617000000</v>
          </cell>
          <cell r="L343">
            <v>638000000</v>
          </cell>
          <cell r="M343">
            <v>979000000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  <cell r="K344">
            <v>1026808000</v>
          </cell>
          <cell r="L344">
            <v>699801000</v>
          </cell>
          <cell r="M344">
            <v>327007000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  <cell r="K345">
            <v>1091570000</v>
          </cell>
          <cell r="L345">
            <v>785084000</v>
          </cell>
          <cell r="M345">
            <v>306486000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  <cell r="K346">
            <v>1070262000</v>
          </cell>
          <cell r="L346">
            <v>833591000</v>
          </cell>
          <cell r="M346">
            <v>236671000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  <cell r="K347">
            <v>1173079000</v>
          </cell>
          <cell r="L347">
            <v>848999000</v>
          </cell>
          <cell r="M347">
            <v>324080000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  <cell r="K348">
            <v>13208000000</v>
          </cell>
          <cell r="L348">
            <v>10104000000</v>
          </cell>
          <cell r="M348">
            <v>3104000000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  <cell r="K349">
            <v>14182000000</v>
          </cell>
          <cell r="L349">
            <v>10899000000</v>
          </cell>
          <cell r="M349">
            <v>3283000000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  <cell r="K350">
            <v>15134000000</v>
          </cell>
          <cell r="L350">
            <v>11445000000</v>
          </cell>
          <cell r="M350">
            <v>3689000000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  <cell r="K351">
            <v>15818000000</v>
          </cell>
          <cell r="L351">
            <v>12068000000</v>
          </cell>
          <cell r="M351">
            <v>3750000000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  <cell r="K352">
            <v>1319000</v>
          </cell>
          <cell r="L352">
            <v>2475000</v>
          </cell>
          <cell r="M352">
            <v>-1156000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  <cell r="K353">
            <v>1372000</v>
          </cell>
          <cell r="L353">
            <v>4133000</v>
          </cell>
          <cell r="M353">
            <v>-2761000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  <cell r="K354">
            <v>4054000</v>
          </cell>
          <cell r="L354">
            <v>15359000</v>
          </cell>
          <cell r="M354">
            <v>-11305000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  <cell r="K355">
            <v>15165000</v>
          </cell>
          <cell r="L355">
            <v>25853000</v>
          </cell>
          <cell r="M355">
            <v>-10688000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  <cell r="K356">
            <v>2912000000</v>
          </cell>
          <cell r="L356">
            <v>1781000000</v>
          </cell>
          <cell r="M356">
            <v>1131000000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  <cell r="K357">
            <v>2971000000</v>
          </cell>
          <cell r="L357">
            <v>1649000000</v>
          </cell>
          <cell r="M357">
            <v>1322000000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  <cell r="K358">
            <v>2782000000</v>
          </cell>
          <cell r="L358">
            <v>1626000000</v>
          </cell>
          <cell r="M358">
            <v>1156000000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  <cell r="K359">
            <v>2780000000</v>
          </cell>
          <cell r="L359">
            <v>1789000000</v>
          </cell>
          <cell r="M359">
            <v>991000000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  <cell r="K360">
            <v>2366616000</v>
          </cell>
          <cell r="L360">
            <v>2477326000</v>
          </cell>
          <cell r="M360">
            <v>-110710000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  <cell r="K361">
            <v>3102575000</v>
          </cell>
          <cell r="L361">
            <v>3388649000</v>
          </cell>
          <cell r="M361">
            <v>-286074000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  <cell r="K362">
            <v>4084316000</v>
          </cell>
          <cell r="L362">
            <v>4229949000</v>
          </cell>
          <cell r="M362">
            <v>-145633000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  <cell r="K363">
            <v>5012668000</v>
          </cell>
          <cell r="L363">
            <v>4897745000</v>
          </cell>
          <cell r="M363">
            <v>114923000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  <cell r="K364">
            <v>29440000000</v>
          </cell>
          <cell r="L364">
            <v>18139000000</v>
          </cell>
          <cell r="M364">
            <v>11301000000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  <cell r="K365">
            <v>27769000000</v>
          </cell>
          <cell r="L365">
            <v>18006000000</v>
          </cell>
          <cell r="M365">
            <v>9763000000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  <cell r="K366">
            <v>29681000000</v>
          </cell>
          <cell r="L366">
            <v>18427000000</v>
          </cell>
          <cell r="M366">
            <v>11254000000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  <cell r="K367">
            <v>30960000000</v>
          </cell>
          <cell r="L367">
            <v>18032000000</v>
          </cell>
          <cell r="M367">
            <v>12928000000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  <cell r="K368">
            <v>787445000</v>
          </cell>
          <cell r="L368">
            <v>331265000</v>
          </cell>
          <cell r="M368">
            <v>456180000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  <cell r="K369">
            <v>674816000</v>
          </cell>
          <cell r="L369">
            <v>369486000</v>
          </cell>
          <cell r="M369">
            <v>305330000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  <cell r="K370">
            <v>8095000000</v>
          </cell>
          <cell r="L370">
            <v>4622000000</v>
          </cell>
          <cell r="M370">
            <v>3473000000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  <cell r="K371">
            <v>8569000000</v>
          </cell>
          <cell r="L371">
            <v>4956000000</v>
          </cell>
          <cell r="M371">
            <v>3613000000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  <cell r="K372">
            <v>8518000000</v>
          </cell>
          <cell r="L372">
            <v>4934000000</v>
          </cell>
          <cell r="M372">
            <v>3584000000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  <cell r="K373">
            <v>8287000000</v>
          </cell>
          <cell r="L373">
            <v>4898000000</v>
          </cell>
          <cell r="M373">
            <v>3389000000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  <cell r="K374">
            <v>1753309000</v>
          </cell>
          <cell r="L374">
            <v>1187331000</v>
          </cell>
          <cell r="M374">
            <v>565978000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  <cell r="K375">
            <v>1749759000</v>
          </cell>
          <cell r="L375">
            <v>1147039000</v>
          </cell>
          <cell r="M375">
            <v>602720000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  <cell r="K376">
            <v>1921337000</v>
          </cell>
          <cell r="L376">
            <v>1224930000</v>
          </cell>
          <cell r="M376">
            <v>696407000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  <cell r="K377">
            <v>2129870000</v>
          </cell>
          <cell r="L377">
            <v>1348122000</v>
          </cell>
          <cell r="M377">
            <v>781748000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  <cell r="K378">
            <v>10737000000</v>
          </cell>
          <cell r="L378">
            <v>8024000000</v>
          </cell>
          <cell r="M378">
            <v>2713000000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  <cell r="K379">
            <v>10588000000</v>
          </cell>
          <cell r="L379">
            <v>8043000000</v>
          </cell>
          <cell r="M379">
            <v>2545000000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  <cell r="K380">
            <v>10185000000</v>
          </cell>
          <cell r="L380">
            <v>7775000000</v>
          </cell>
          <cell r="M380">
            <v>2410000000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  <cell r="K381">
            <v>10122000000</v>
          </cell>
          <cell r="L381">
            <v>7517000000</v>
          </cell>
          <cell r="M381">
            <v>2605000000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  <cell r="K382">
            <v>3068231000</v>
          </cell>
          <cell r="L382">
            <v>1706735000</v>
          </cell>
          <cell r="M382">
            <v>1361496000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  <cell r="K383">
            <v>3577700000</v>
          </cell>
          <cell r="L383">
            <v>1899800000</v>
          </cell>
          <cell r="M383">
            <v>1677900000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  <cell r="K384">
            <v>4121600000</v>
          </cell>
          <cell r="L384">
            <v>2236700000</v>
          </cell>
          <cell r="M384">
            <v>1884900000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  <cell r="K385">
            <v>4975800000</v>
          </cell>
          <cell r="L385">
            <v>2833800000</v>
          </cell>
          <cell r="M385">
            <v>2142000000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  <cell r="K386">
            <v>2415639000</v>
          </cell>
          <cell r="L386">
            <v>2034922000</v>
          </cell>
          <cell r="M386">
            <v>380717000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  <cell r="K387">
            <v>2522637000</v>
          </cell>
          <cell r="L387">
            <v>2193581000</v>
          </cell>
          <cell r="M387">
            <v>329056000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  <cell r="K388">
            <v>2661230000</v>
          </cell>
          <cell r="L388">
            <v>2143597000</v>
          </cell>
          <cell r="M388">
            <v>517633000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  <cell r="K389">
            <v>2858724000</v>
          </cell>
          <cell r="L389">
            <v>2138444000</v>
          </cell>
          <cell r="M389">
            <v>720280000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  <cell r="K390">
            <v>23783000000</v>
          </cell>
          <cell r="L390">
            <v>0</v>
          </cell>
          <cell r="M390">
            <v>23783000000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  <cell r="K391">
            <v>25367000000</v>
          </cell>
          <cell r="L391">
            <v>0</v>
          </cell>
          <cell r="M391">
            <v>25367000000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  <cell r="K392">
            <v>26528000000</v>
          </cell>
          <cell r="L392">
            <v>0</v>
          </cell>
          <cell r="M392">
            <v>26528000000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  <cell r="K393">
            <v>28857000000</v>
          </cell>
          <cell r="L393">
            <v>0</v>
          </cell>
          <cell r="M393">
            <v>28857000000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  <cell r="K394">
            <v>67254000000</v>
          </cell>
          <cell r="L394">
            <v>30513000000</v>
          </cell>
          <cell r="M394">
            <v>36741000000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  <cell r="K395">
            <v>60833000000</v>
          </cell>
          <cell r="L395">
            <v>31759000000</v>
          </cell>
          <cell r="M395">
            <v>29074000000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  <cell r="K396">
            <v>55538000000</v>
          </cell>
          <cell r="L396">
            <v>33827000000</v>
          </cell>
          <cell r="M396">
            <v>21711000000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  <cell r="K397">
            <v>37140000000</v>
          </cell>
          <cell r="L397">
            <v>37510000000</v>
          </cell>
          <cell r="M397">
            <v>-370000000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  <cell r="K398">
            <v>1476071000</v>
          </cell>
          <cell r="L398">
            <v>713111000</v>
          </cell>
          <cell r="M398">
            <v>762960000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  <cell r="K399">
            <v>1864483000</v>
          </cell>
          <cell r="L399">
            <v>948470000</v>
          </cell>
          <cell r="M399">
            <v>916013000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  <cell r="K400">
            <v>2121773000</v>
          </cell>
          <cell r="L400">
            <v>1190973000</v>
          </cell>
          <cell r="M400">
            <v>930800000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  <cell r="K401">
            <v>1262214000</v>
          </cell>
          <cell r="L401">
            <v>1461587000</v>
          </cell>
          <cell r="M401">
            <v>-199373000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  <cell r="K402">
            <v>4535000000</v>
          </cell>
          <cell r="L402">
            <v>1677000000</v>
          </cell>
          <cell r="M402">
            <v>2858000000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  <cell r="K403">
            <v>5087000000</v>
          </cell>
          <cell r="L403">
            <v>1771000000</v>
          </cell>
          <cell r="M403">
            <v>3316000000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  <cell r="K404">
            <v>4555000000</v>
          </cell>
          <cell r="L404">
            <v>1834000000</v>
          </cell>
          <cell r="M404">
            <v>2721000000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  <cell r="K405">
            <v>5482000000</v>
          </cell>
          <cell r="L405">
            <v>1946000000</v>
          </cell>
          <cell r="M405">
            <v>3536000000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  <cell r="K406">
            <v>16809000000</v>
          </cell>
          <cell r="L406">
            <v>13007000000</v>
          </cell>
          <cell r="M406">
            <v>3802000000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  <cell r="K407">
            <v>17395000000</v>
          </cell>
          <cell r="L407">
            <v>14473000000</v>
          </cell>
          <cell r="M407">
            <v>2922000000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  <cell r="K408">
            <v>23608000000</v>
          </cell>
          <cell r="L408">
            <v>15771000000</v>
          </cell>
          <cell r="M408">
            <v>7837000000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  <cell r="K409">
            <v>23699000000</v>
          </cell>
          <cell r="L409">
            <v>16747000000</v>
          </cell>
          <cell r="M409">
            <v>6952000000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  <cell r="K410">
            <v>11356000000</v>
          </cell>
          <cell r="L410">
            <v>8601000000</v>
          </cell>
          <cell r="M410">
            <v>2755000000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  <cell r="K411">
            <v>11383000000</v>
          </cell>
          <cell r="L411">
            <v>7494000000</v>
          </cell>
          <cell r="M411">
            <v>3889000000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  <cell r="K412">
            <v>10018000000</v>
          </cell>
          <cell r="L412">
            <v>6972000000</v>
          </cell>
          <cell r="M412">
            <v>3046000000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  <cell r="K413">
            <v>10125000000</v>
          </cell>
          <cell r="L413">
            <v>6646000000</v>
          </cell>
          <cell r="M413">
            <v>3479000000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  <cell r="K414">
            <v>12128100000</v>
          </cell>
          <cell r="L414">
            <v>5903400000</v>
          </cell>
          <cell r="M414">
            <v>6224700000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  <cell r="K415">
            <v>11291100000</v>
          </cell>
          <cell r="L415">
            <v>5829700000</v>
          </cell>
          <cell r="M415">
            <v>5461400000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  <cell r="K416">
            <v>8719600000</v>
          </cell>
          <cell r="L416">
            <v>5259500000</v>
          </cell>
          <cell r="M416">
            <v>3460100000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  <cell r="K417">
            <v>8395100000</v>
          </cell>
          <cell r="L417">
            <v>5407400000</v>
          </cell>
          <cell r="M417">
            <v>2987700000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  <cell r="K418">
            <v>8139000000</v>
          </cell>
          <cell r="L418">
            <v>3900000000</v>
          </cell>
          <cell r="M418">
            <v>4239000000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  <cell r="K419">
            <v>8672000000</v>
          </cell>
          <cell r="L419">
            <v>4280000000</v>
          </cell>
          <cell r="M419">
            <v>4392000000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  <cell r="K420">
            <v>8997000000</v>
          </cell>
          <cell r="L420">
            <v>4783000000</v>
          </cell>
          <cell r="M420">
            <v>4214000000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  <cell r="K421">
            <v>9379000000</v>
          </cell>
          <cell r="L421">
            <v>5127000000</v>
          </cell>
          <cell r="M421">
            <v>4252000000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  <cell r="K422">
            <v>5085401000</v>
          </cell>
          <cell r="L422">
            <v>3430125000</v>
          </cell>
          <cell r="M422">
            <v>1655276000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  <cell r="K423">
            <v>5435742000</v>
          </cell>
          <cell r="L423">
            <v>3699557000</v>
          </cell>
          <cell r="M423">
            <v>1736185000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  <cell r="K424">
            <v>5802507000</v>
          </cell>
          <cell r="L424">
            <v>4033414000</v>
          </cell>
          <cell r="M424">
            <v>1769093000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  <cell r="K425">
            <v>6306091000</v>
          </cell>
          <cell r="L425">
            <v>4365797000</v>
          </cell>
          <cell r="M425">
            <v>1940294000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  <cell r="K426">
            <v>3018000000</v>
          </cell>
          <cell r="L426">
            <v>1817000000</v>
          </cell>
          <cell r="M426">
            <v>1201000000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  <cell r="K427">
            <v>2820000000</v>
          </cell>
          <cell r="L427">
            <v>1819000000</v>
          </cell>
          <cell r="M427">
            <v>1001000000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  <cell r="K428">
            <v>2798000000</v>
          </cell>
          <cell r="L428">
            <v>1815000000</v>
          </cell>
          <cell r="M428">
            <v>983000000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  <cell r="K429">
            <v>2836000000</v>
          </cell>
          <cell r="L429">
            <v>1437000000</v>
          </cell>
          <cell r="M429">
            <v>1399000000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  <cell r="K430">
            <v>1405800000</v>
          </cell>
          <cell r="L430">
            <v>649900000</v>
          </cell>
          <cell r="M430">
            <v>755900000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  <cell r="K431">
            <v>1756300000</v>
          </cell>
          <cell r="L431">
            <v>826900000</v>
          </cell>
          <cell r="M431">
            <v>929400000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  <cell r="K432">
            <v>2288300000</v>
          </cell>
          <cell r="L432">
            <v>1003000000</v>
          </cell>
          <cell r="M432">
            <v>1285300000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  <cell r="K433">
            <v>2654800000</v>
          </cell>
          <cell r="L433">
            <v>1100300000</v>
          </cell>
          <cell r="M433">
            <v>1554500000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  <cell r="K434">
            <v>9414300000</v>
          </cell>
          <cell r="L434">
            <v>6319100000</v>
          </cell>
          <cell r="M434">
            <v>3095200000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  <cell r="K435">
            <v>9342000000</v>
          </cell>
          <cell r="L435">
            <v>6221500000</v>
          </cell>
          <cell r="M435">
            <v>3120500000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  <cell r="K436">
            <v>9892600000</v>
          </cell>
          <cell r="L436">
            <v>6546000000</v>
          </cell>
          <cell r="M436">
            <v>3346600000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  <cell r="K437">
            <v>10762500000</v>
          </cell>
          <cell r="L437">
            <v>7293400000</v>
          </cell>
          <cell r="M437">
            <v>3469100000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  <cell r="K438">
            <v>20007000000</v>
          </cell>
          <cell r="L438">
            <v>10557000000</v>
          </cell>
          <cell r="M438">
            <v>9450000000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  <cell r="K439">
            <v>22393000000</v>
          </cell>
          <cell r="L439">
            <v>10853000000</v>
          </cell>
          <cell r="M439">
            <v>11540000000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  <cell r="K440">
            <v>24101000000</v>
          </cell>
          <cell r="L440">
            <v>10877000000</v>
          </cell>
          <cell r="M440">
            <v>13224000000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  <cell r="K441">
            <v>25639000000</v>
          </cell>
          <cell r="L441">
            <v>11281000000</v>
          </cell>
          <cell r="M441">
            <v>14358000000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  <cell r="K442">
            <v>3846000000</v>
          </cell>
          <cell r="L442">
            <v>1874000000</v>
          </cell>
          <cell r="M442">
            <v>1972000000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  <cell r="K443">
            <v>4141000000</v>
          </cell>
          <cell r="L443">
            <v>2021000000</v>
          </cell>
          <cell r="M443">
            <v>2120000000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  <cell r="K444">
            <v>4051000000</v>
          </cell>
          <cell r="L444">
            <v>1999000000</v>
          </cell>
          <cell r="M444">
            <v>2052000000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  <cell r="K445">
            <v>4065000000</v>
          </cell>
          <cell r="L445">
            <v>2012000000</v>
          </cell>
          <cell r="M445">
            <v>2053000000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  <cell r="K446">
            <v>3846000000</v>
          </cell>
          <cell r="L446">
            <v>1874000000</v>
          </cell>
          <cell r="M446">
            <v>1972000000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  <cell r="K447">
            <v>4141000000</v>
          </cell>
          <cell r="L447">
            <v>2021000000</v>
          </cell>
          <cell r="M447">
            <v>2120000000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  <cell r="K448">
            <v>4051000000</v>
          </cell>
          <cell r="L448">
            <v>1999000000</v>
          </cell>
          <cell r="M448">
            <v>2052000000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  <cell r="K449">
            <v>4065000000</v>
          </cell>
          <cell r="L449">
            <v>2012000000</v>
          </cell>
          <cell r="M449">
            <v>2053000000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  <cell r="K450">
            <v>2777000000</v>
          </cell>
          <cell r="L450">
            <v>1013000000</v>
          </cell>
          <cell r="M450">
            <v>1764000000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  <cell r="K451">
            <v>3028000000</v>
          </cell>
          <cell r="L451">
            <v>1130000000</v>
          </cell>
          <cell r="M451">
            <v>1898000000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  <cell r="K452">
            <v>3010000000</v>
          </cell>
          <cell r="L452">
            <v>1110000000</v>
          </cell>
          <cell r="M452">
            <v>1900000000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  <cell r="K453">
            <v>3554000000</v>
          </cell>
          <cell r="L453">
            <v>1279000000</v>
          </cell>
          <cell r="M453">
            <v>2275000000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  <cell r="K454">
            <v>817169000</v>
          </cell>
          <cell r="L454">
            <v>451091000</v>
          </cell>
          <cell r="M454">
            <v>366078000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  <cell r="K455">
            <v>926599000</v>
          </cell>
          <cell r="L455">
            <v>544787000</v>
          </cell>
          <cell r="M455">
            <v>381812000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  <cell r="K456">
            <v>1013117000</v>
          </cell>
          <cell r="L456">
            <v>627981000</v>
          </cell>
          <cell r="M456">
            <v>385136000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  <cell r="K457">
            <v>1112054000</v>
          </cell>
          <cell r="L457">
            <v>710143000</v>
          </cell>
          <cell r="M457">
            <v>401911000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  <cell r="K458">
            <v>2652700000</v>
          </cell>
          <cell r="L458">
            <v>1732600000</v>
          </cell>
          <cell r="M458">
            <v>920100000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  <cell r="K459">
            <v>2789800000</v>
          </cell>
          <cell r="L459">
            <v>1819500000</v>
          </cell>
          <cell r="M459">
            <v>970300000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  <cell r="K460">
            <v>3034000000</v>
          </cell>
          <cell r="L460">
            <v>1993800000</v>
          </cell>
          <cell r="M460">
            <v>1040200000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  <cell r="K461">
            <v>4656700000</v>
          </cell>
          <cell r="L461">
            <v>3607000000</v>
          </cell>
          <cell r="M461">
            <v>1049700000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  <cell r="K462">
            <v>1663000000</v>
          </cell>
          <cell r="L462">
            <v>1201500000</v>
          </cell>
          <cell r="M462">
            <v>461500000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  <cell r="K463">
            <v>1558400000</v>
          </cell>
          <cell r="L463">
            <v>1118400000</v>
          </cell>
          <cell r="M463">
            <v>440000000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  <cell r="K464">
            <v>1584500000</v>
          </cell>
          <cell r="L464">
            <v>1158200000</v>
          </cell>
          <cell r="M464">
            <v>426300000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  <cell r="K465">
            <v>1637100000</v>
          </cell>
          <cell r="L465">
            <v>1267800000</v>
          </cell>
          <cell r="M465">
            <v>369300000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  <cell r="K466">
            <v>2778591000</v>
          </cell>
          <cell r="L466">
            <v>1616921000</v>
          </cell>
          <cell r="M466">
            <v>1161670000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  <cell r="K467">
            <v>2974249000</v>
          </cell>
          <cell r="L467">
            <v>1758765000</v>
          </cell>
          <cell r="M467">
            <v>1215484000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  <cell r="K468">
            <v>2568144000</v>
          </cell>
          <cell r="L468">
            <v>1647382000</v>
          </cell>
          <cell r="M468">
            <v>920762000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  <cell r="K469">
            <v>2471969000</v>
          </cell>
          <cell r="L469">
            <v>1757523000</v>
          </cell>
          <cell r="M469">
            <v>714446000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  <cell r="K470">
            <v>3498000000</v>
          </cell>
          <cell r="L470">
            <v>2452000000</v>
          </cell>
          <cell r="M470">
            <v>1046000000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  <cell r="K471">
            <v>3630000000</v>
          </cell>
          <cell r="L471">
            <v>2450000000</v>
          </cell>
          <cell r="M471">
            <v>1180000000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  <cell r="K472">
            <v>3723000000</v>
          </cell>
          <cell r="L472">
            <v>2425000000</v>
          </cell>
          <cell r="M472">
            <v>1298000000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  <cell r="K473">
            <v>3858000000</v>
          </cell>
          <cell r="L473">
            <v>2425000000</v>
          </cell>
          <cell r="M473">
            <v>1433000000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  <cell r="K474">
            <v>1304400000</v>
          </cell>
          <cell r="L474">
            <v>903500000</v>
          </cell>
          <cell r="M474">
            <v>400900000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  <cell r="K475">
            <v>1295100000</v>
          </cell>
          <cell r="L475">
            <v>969800000</v>
          </cell>
          <cell r="M475">
            <v>325300000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  <cell r="K476">
            <v>1422500000</v>
          </cell>
          <cell r="L476">
            <v>992800000</v>
          </cell>
          <cell r="M476">
            <v>429700000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  <cell r="K477">
            <v>1541100000</v>
          </cell>
          <cell r="L477">
            <v>913100000</v>
          </cell>
          <cell r="M477">
            <v>628000000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  <cell r="K478">
            <v>6677000000</v>
          </cell>
          <cell r="L478">
            <v>3110000000</v>
          </cell>
          <cell r="M478">
            <v>3567000000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  <cell r="K479">
            <v>9211000000</v>
          </cell>
          <cell r="L479">
            <v>3942000000</v>
          </cell>
          <cell r="M479">
            <v>5269000000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  <cell r="K480">
            <v>9602000000</v>
          </cell>
          <cell r="L480">
            <v>4279000000</v>
          </cell>
          <cell r="M480">
            <v>5323000000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  <cell r="K481">
            <v>9731000000</v>
          </cell>
          <cell r="L481">
            <v>4279000000</v>
          </cell>
          <cell r="M481">
            <v>5452000000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  <cell r="K482">
            <v>2602731000</v>
          </cell>
          <cell r="L482">
            <v>1231848000</v>
          </cell>
          <cell r="M482">
            <v>1370883000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  <cell r="K483">
            <v>3565673000</v>
          </cell>
          <cell r="L483">
            <v>2045245000</v>
          </cell>
          <cell r="M483">
            <v>1520428000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  <cell r="K484">
            <v>3675801000</v>
          </cell>
          <cell r="L484">
            <v>1869441000</v>
          </cell>
          <cell r="M484">
            <v>1806360000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  <cell r="K485">
            <v>3957003000</v>
          </cell>
          <cell r="L485">
            <v>2585159000</v>
          </cell>
          <cell r="M485">
            <v>1371844000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  <cell r="K486">
            <v>8129000000</v>
          </cell>
          <cell r="L486">
            <v>5523000000</v>
          </cell>
          <cell r="M486">
            <v>2606000000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  <cell r="K487">
            <v>18306000000</v>
          </cell>
          <cell r="L487">
            <v>11609000000</v>
          </cell>
          <cell r="M487">
            <v>6697000000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  <cell r="K488">
            <v>11041000000</v>
          </cell>
          <cell r="L488">
            <v>10870000000</v>
          </cell>
          <cell r="M488">
            <v>171000000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  <cell r="K489">
            <v>10615000000</v>
          </cell>
          <cell r="L489">
            <v>8268000000</v>
          </cell>
          <cell r="M489">
            <v>2347000000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  <cell r="K490">
            <v>2409000000</v>
          </cell>
          <cell r="L490">
            <v>2261000000</v>
          </cell>
          <cell r="M490">
            <v>148000000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  <cell r="K491">
            <v>2228000000</v>
          </cell>
          <cell r="L491">
            <v>2196000000</v>
          </cell>
          <cell r="M491">
            <v>32000000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  <cell r="K492">
            <v>3086000000</v>
          </cell>
          <cell r="L492">
            <v>2138000000</v>
          </cell>
          <cell r="M492">
            <v>948000000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  <cell r="K493">
            <v>3042000000</v>
          </cell>
          <cell r="L493">
            <v>2144000000</v>
          </cell>
          <cell r="M493">
            <v>898000000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  <cell r="K494">
            <v>6765000000</v>
          </cell>
          <cell r="L494">
            <v>4311000000</v>
          </cell>
          <cell r="M494">
            <v>2454000000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  <cell r="K495">
            <v>7127000000</v>
          </cell>
          <cell r="L495">
            <v>4651000000</v>
          </cell>
          <cell r="M495">
            <v>2476000000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  <cell r="K496">
            <v>6821000000</v>
          </cell>
          <cell r="L496">
            <v>4624000000</v>
          </cell>
          <cell r="M496">
            <v>2197000000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  <cell r="K497">
            <v>6972000000</v>
          </cell>
          <cell r="L497">
            <v>4647000000</v>
          </cell>
          <cell r="M497">
            <v>2325000000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  <cell r="K498">
            <v>5453300000</v>
          </cell>
          <cell r="L498">
            <v>4018300000</v>
          </cell>
          <cell r="M498">
            <v>1435000000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  <cell r="K499">
            <v>6092200000</v>
          </cell>
          <cell r="L499">
            <v>4360300000</v>
          </cell>
          <cell r="M499">
            <v>1731900000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  <cell r="K500">
            <v>6601400000</v>
          </cell>
          <cell r="L500">
            <v>4577600000</v>
          </cell>
          <cell r="M500">
            <v>2023800000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  <cell r="K501">
            <v>6321600000</v>
          </cell>
          <cell r="L501">
            <v>4345500000</v>
          </cell>
          <cell r="M501">
            <v>1976100000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  <cell r="K502">
            <v>5163000000</v>
          </cell>
          <cell r="L502">
            <v>2919000000</v>
          </cell>
          <cell r="M502">
            <v>2244000000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  <cell r="K503">
            <v>5112000000</v>
          </cell>
          <cell r="L503">
            <v>2948000000</v>
          </cell>
          <cell r="M503">
            <v>2164000000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  <cell r="K504">
            <v>5494000000</v>
          </cell>
          <cell r="L504">
            <v>3067000000</v>
          </cell>
          <cell r="M504">
            <v>2427000000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  <cell r="K505">
            <v>5718000000</v>
          </cell>
          <cell r="L505">
            <v>3247000000</v>
          </cell>
          <cell r="M505">
            <v>2471000000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  <cell r="K506">
            <v>1313500000</v>
          </cell>
          <cell r="L506">
            <v>833500000</v>
          </cell>
          <cell r="M506">
            <v>480000000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  <cell r="K507">
            <v>1516600000</v>
          </cell>
          <cell r="L507">
            <v>905400000</v>
          </cell>
          <cell r="M507">
            <v>611200000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  <cell r="K508">
            <v>1591700000</v>
          </cell>
          <cell r="L508">
            <v>953500000</v>
          </cell>
          <cell r="M508">
            <v>638200000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  <cell r="K509">
            <v>1776200000</v>
          </cell>
          <cell r="L509">
            <v>1082300000</v>
          </cell>
          <cell r="M509">
            <v>693900000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  <cell r="K510">
            <v>4115000000</v>
          </cell>
          <cell r="L510">
            <v>1858000000</v>
          </cell>
          <cell r="M510">
            <v>2257000000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  <cell r="K511">
            <v>4217000000</v>
          </cell>
          <cell r="L511">
            <v>1931000000</v>
          </cell>
          <cell r="M511">
            <v>2286000000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  <cell r="K512">
            <v>4671000000</v>
          </cell>
          <cell r="L512">
            <v>2042000000</v>
          </cell>
          <cell r="M512">
            <v>2629000000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  <cell r="K513">
            <v>4268000000</v>
          </cell>
          <cell r="L513">
            <v>2255000000</v>
          </cell>
          <cell r="M513">
            <v>2013000000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  <cell r="K514">
            <v>8155800000</v>
          </cell>
          <cell r="L514">
            <v>6597000000</v>
          </cell>
          <cell r="M514">
            <v>1558800000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  <cell r="K515">
            <v>8810600000</v>
          </cell>
          <cell r="L515">
            <v>6985900000</v>
          </cell>
          <cell r="M515">
            <v>1824700000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  <cell r="K516">
            <v>8679800000</v>
          </cell>
          <cell r="L516">
            <v>7073500000</v>
          </cell>
          <cell r="M516">
            <v>1606300000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  <cell r="K517">
            <v>9081200000</v>
          </cell>
          <cell r="L517">
            <v>7337800000</v>
          </cell>
          <cell r="M517">
            <v>1743400000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  <cell r="K518">
            <v>1762000000</v>
          </cell>
          <cell r="L518">
            <v>842000000</v>
          </cell>
          <cell r="M518">
            <v>920000000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  <cell r="K519">
            <v>2776000000</v>
          </cell>
          <cell r="L519">
            <v>838000000</v>
          </cell>
          <cell r="M519">
            <v>1938000000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  <cell r="K520">
            <v>2221000000</v>
          </cell>
          <cell r="L520">
            <v>982000000</v>
          </cell>
          <cell r="M520">
            <v>1239000000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  <cell r="K521">
            <v>2580000000</v>
          </cell>
          <cell r="L521">
            <v>1013000000</v>
          </cell>
          <cell r="M521">
            <v>1567000000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  <cell r="K522">
            <v>9952000000</v>
          </cell>
          <cell r="L522">
            <v>6010000000</v>
          </cell>
          <cell r="M522">
            <v>3942000000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  <cell r="K523">
            <v>7762000000</v>
          </cell>
          <cell r="L523">
            <v>4375000000</v>
          </cell>
          <cell r="M523">
            <v>3387000000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  <cell r="K524">
            <v>7008000000</v>
          </cell>
          <cell r="L524">
            <v>4065000000</v>
          </cell>
          <cell r="M524">
            <v>2943000000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  <cell r="K525">
            <v>6262000000</v>
          </cell>
          <cell r="L525">
            <v>3758000000</v>
          </cell>
          <cell r="M525">
            <v>2504000000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  <cell r="K526">
            <v>9983208000</v>
          </cell>
          <cell r="L526">
            <v>7032137000</v>
          </cell>
          <cell r="M526">
            <v>2951071000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  <cell r="K527">
            <v>12420225000</v>
          </cell>
          <cell r="L527">
            <v>8222072000</v>
          </cell>
          <cell r="M527">
            <v>4198153000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  <cell r="K528">
            <v>15500951000</v>
          </cell>
          <cell r="L528">
            <v>9282675000</v>
          </cell>
          <cell r="M528">
            <v>6218276000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  <cell r="K529">
            <v>6579671000</v>
          </cell>
          <cell r="L529">
            <v>6487964000</v>
          </cell>
          <cell r="M529">
            <v>91707000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  <cell r="K530">
            <v>942759000</v>
          </cell>
          <cell r="L530">
            <v>531180000</v>
          </cell>
          <cell r="M530">
            <v>411579000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  <cell r="K531">
            <v>1088363000</v>
          </cell>
          <cell r="L531">
            <v>621413000</v>
          </cell>
          <cell r="M531">
            <v>466950000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  <cell r="K532">
            <v>1245891000</v>
          </cell>
          <cell r="L532">
            <v>734119000</v>
          </cell>
          <cell r="M532">
            <v>511772000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  <cell r="K533">
            <v>1434361000</v>
          </cell>
          <cell r="L533">
            <v>825296000</v>
          </cell>
          <cell r="M533">
            <v>609065000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  <cell r="K534">
            <v>1121995000</v>
          </cell>
          <cell r="L534">
            <v>607902000</v>
          </cell>
          <cell r="M534">
            <v>514093000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  <cell r="K535">
            <v>1553474000</v>
          </cell>
          <cell r="L535">
            <v>1041152000</v>
          </cell>
          <cell r="M535">
            <v>512322000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  <cell r="K536">
            <v>1731184000</v>
          </cell>
          <cell r="L536">
            <v>809809000</v>
          </cell>
          <cell r="M536">
            <v>921375000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  <cell r="K537">
            <v>1839797000</v>
          </cell>
          <cell r="L537">
            <v>830977000</v>
          </cell>
          <cell r="M537">
            <v>1008820000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  <cell r="K538">
            <v>1504616000</v>
          </cell>
          <cell r="L538">
            <v>853981000</v>
          </cell>
          <cell r="M538">
            <v>650635000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  <cell r="K539">
            <v>1944794000</v>
          </cell>
          <cell r="L539">
            <v>917432000</v>
          </cell>
          <cell r="M539">
            <v>1027362000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  <cell r="K540">
            <v>1430957000</v>
          </cell>
          <cell r="L540">
            <v>1069141000</v>
          </cell>
          <cell r="M540">
            <v>361816000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  <cell r="K541">
            <v>1243430000</v>
          </cell>
          <cell r="L541">
            <v>1200667000</v>
          </cell>
          <cell r="M541">
            <v>42763000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  <cell r="K542">
            <v>2606353000</v>
          </cell>
          <cell r="L542">
            <v>1488147000</v>
          </cell>
          <cell r="M542">
            <v>1118206000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  <cell r="K543">
            <v>3303264000</v>
          </cell>
          <cell r="L543">
            <v>1773829000</v>
          </cell>
          <cell r="M543">
            <v>1529435000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  <cell r="K544">
            <v>3292717000</v>
          </cell>
          <cell r="L544">
            <v>1659868000</v>
          </cell>
          <cell r="M544">
            <v>1632849000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  <cell r="K545">
            <v>3538633000</v>
          </cell>
          <cell r="L545">
            <v>1774469000</v>
          </cell>
          <cell r="M545">
            <v>1764164000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  <cell r="K546">
            <v>362986000</v>
          </cell>
          <cell r="L546">
            <v>193746000</v>
          </cell>
          <cell r="M546">
            <v>169240000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  <cell r="K547">
            <v>413254000</v>
          </cell>
          <cell r="L547">
            <v>219104000</v>
          </cell>
          <cell r="M547">
            <v>194150000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  <cell r="K548">
            <v>658392000</v>
          </cell>
          <cell r="L548">
            <v>401470000</v>
          </cell>
          <cell r="M548">
            <v>256922000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  <cell r="K549">
            <v>830899000</v>
          </cell>
          <cell r="L549">
            <v>493513000</v>
          </cell>
          <cell r="M549">
            <v>337386000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  <cell r="K550">
            <v>1365000000</v>
          </cell>
          <cell r="L550">
            <v>1392000000</v>
          </cell>
          <cell r="M550">
            <v>-27000000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  <cell r="K551">
            <v>1466000000</v>
          </cell>
          <cell r="L551">
            <v>1144000000</v>
          </cell>
          <cell r="M551">
            <v>322000000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  <cell r="K552">
            <v>1665000000</v>
          </cell>
          <cell r="L552">
            <v>1094000000</v>
          </cell>
          <cell r="M552">
            <v>571000000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  <cell r="K553">
            <v>1403000000</v>
          </cell>
          <cell r="L553">
            <v>1109000000</v>
          </cell>
          <cell r="M553">
            <v>294000000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  <cell r="K554">
            <v>4863000000</v>
          </cell>
          <cell r="L554">
            <v>3333000000</v>
          </cell>
          <cell r="M554">
            <v>1530000000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  <cell r="K555">
            <v>6677000000</v>
          </cell>
          <cell r="L555">
            <v>4530000000</v>
          </cell>
          <cell r="M555">
            <v>2147000000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  <cell r="K556">
            <v>6906000000</v>
          </cell>
          <cell r="L556">
            <v>4457000000</v>
          </cell>
          <cell r="M556">
            <v>2449000000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  <cell r="K557">
            <v>6563000000</v>
          </cell>
          <cell r="L557">
            <v>4221000000</v>
          </cell>
          <cell r="M557">
            <v>2342000000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  <cell r="K558">
            <v>3718452000</v>
          </cell>
          <cell r="L558">
            <v>2061747000</v>
          </cell>
          <cell r="M558">
            <v>1656705000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  <cell r="K559">
            <v>3802062000</v>
          </cell>
          <cell r="L559">
            <v>2149095000</v>
          </cell>
          <cell r="M559">
            <v>1652967000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  <cell r="K560">
            <v>4368734000</v>
          </cell>
          <cell r="L560">
            <v>2182093000</v>
          </cell>
          <cell r="M560">
            <v>2186641000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  <cell r="K561">
            <v>4063978000</v>
          </cell>
          <cell r="L561">
            <v>2412274000</v>
          </cell>
          <cell r="M561">
            <v>1651704000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  <cell r="K562">
            <v>1408600000</v>
          </cell>
          <cell r="L562">
            <v>988700000</v>
          </cell>
          <cell r="M562">
            <v>419900000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  <cell r="K563">
            <v>1528900000</v>
          </cell>
          <cell r="L563">
            <v>1072700000</v>
          </cell>
          <cell r="M563">
            <v>456200000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  <cell r="K564">
            <v>1697300000</v>
          </cell>
          <cell r="L564">
            <v>1275200000</v>
          </cell>
          <cell r="M564">
            <v>422100000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  <cell r="K565">
            <v>1876500000</v>
          </cell>
          <cell r="L565">
            <v>1233800000</v>
          </cell>
          <cell r="M565">
            <v>642700000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  <cell r="K566">
            <v>6894000000</v>
          </cell>
          <cell r="L566">
            <v>3248000000</v>
          </cell>
          <cell r="M566">
            <v>3646000000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  <cell r="K567">
            <v>5858000000</v>
          </cell>
          <cell r="L567">
            <v>3468000000</v>
          </cell>
          <cell r="M567">
            <v>2390000000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  <cell r="K568">
            <v>8041000000</v>
          </cell>
          <cell r="L568">
            <v>3650000000</v>
          </cell>
          <cell r="M568">
            <v>4391000000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  <cell r="K569">
            <v>8672000000</v>
          </cell>
          <cell r="L569">
            <v>5512000000</v>
          </cell>
          <cell r="M569">
            <v>3160000000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  <cell r="K570">
            <v>1835370000</v>
          </cell>
          <cell r="L570">
            <v>1304572000</v>
          </cell>
          <cell r="M570">
            <v>530798000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  <cell r="K571">
            <v>1882853000</v>
          </cell>
          <cell r="L571">
            <v>1330780000</v>
          </cell>
          <cell r="M571">
            <v>552073000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  <cell r="K572">
            <v>1981427000</v>
          </cell>
          <cell r="L572">
            <v>1386779000</v>
          </cell>
          <cell r="M572">
            <v>594648000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  <cell r="K573">
            <v>2187777000</v>
          </cell>
          <cell r="L573">
            <v>1466293000</v>
          </cell>
          <cell r="M573">
            <v>721484000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  <cell r="K574">
            <v>3733225000</v>
          </cell>
          <cell r="L574">
            <v>3222774000</v>
          </cell>
          <cell r="M574">
            <v>510451000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  <cell r="K575">
            <v>4584404000</v>
          </cell>
          <cell r="L575">
            <v>3996629000</v>
          </cell>
          <cell r="M575">
            <v>587775000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  <cell r="K576">
            <v>5362758000</v>
          </cell>
          <cell r="L576">
            <v>4941701000</v>
          </cell>
          <cell r="M576">
            <v>421057000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  <cell r="K577">
            <v>7176866000</v>
          </cell>
          <cell r="L577">
            <v>6597869000</v>
          </cell>
          <cell r="M577">
            <v>578997000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  <cell r="K578">
            <v>295368000</v>
          </cell>
          <cell r="L578">
            <v>132776000</v>
          </cell>
          <cell r="M578">
            <v>162592000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  <cell r="K579">
            <v>380601000</v>
          </cell>
          <cell r="L579">
            <v>158500000</v>
          </cell>
          <cell r="M579">
            <v>222101000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  <cell r="K580">
            <v>474739000</v>
          </cell>
          <cell r="L580">
            <v>186445000</v>
          </cell>
          <cell r="M580">
            <v>288294000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  <cell r="K581">
            <v>578305000</v>
          </cell>
          <cell r="L581">
            <v>214248000</v>
          </cell>
          <cell r="M581">
            <v>364057000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  <cell r="K582">
            <v>23867000000</v>
          </cell>
          <cell r="L582">
            <v>10850000000</v>
          </cell>
          <cell r="M582">
            <v>13017000000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  <cell r="K583">
            <v>12174000000</v>
          </cell>
          <cell r="L583">
            <v>11842000000</v>
          </cell>
          <cell r="M583">
            <v>332000000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  <cell r="K584">
            <v>18149000000</v>
          </cell>
          <cell r="L584">
            <v>10502000000</v>
          </cell>
          <cell r="M584">
            <v>7647000000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  <cell r="K585">
            <v>16312000000</v>
          </cell>
          <cell r="L585">
            <v>12196000000</v>
          </cell>
          <cell r="M585">
            <v>4116000000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  <cell r="K586">
            <v>1719445000</v>
          </cell>
          <cell r="L586">
            <v>1007431000</v>
          </cell>
          <cell r="M586">
            <v>712014000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  <cell r="K587">
            <v>1897402000</v>
          </cell>
          <cell r="L587">
            <v>1110776000</v>
          </cell>
          <cell r="M587">
            <v>786626000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  <cell r="K588">
            <v>1948934000</v>
          </cell>
          <cell r="L588">
            <v>1121590000</v>
          </cell>
          <cell r="M588">
            <v>827344000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  <cell r="K589">
            <v>1964777000</v>
          </cell>
          <cell r="L589">
            <v>1169470000</v>
          </cell>
          <cell r="M589">
            <v>795307000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  <cell r="K590">
            <v>5997000000</v>
          </cell>
          <cell r="L590">
            <v>3193000000</v>
          </cell>
          <cell r="M590">
            <v>2804000000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  <cell r="K591">
            <v>10313000000</v>
          </cell>
          <cell r="L591">
            <v>5319000000</v>
          </cell>
          <cell r="M591">
            <v>4994000000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  <cell r="K592">
            <v>15061000000</v>
          </cell>
          <cell r="L592">
            <v>8836000000</v>
          </cell>
          <cell r="M592">
            <v>6225000000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  <cell r="K593">
            <v>23849000000</v>
          </cell>
          <cell r="L593">
            <v>11422000000</v>
          </cell>
          <cell r="M593">
            <v>12427000000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  <cell r="K594">
            <v>1041600000</v>
          </cell>
          <cell r="L594">
            <v>880500000</v>
          </cell>
          <cell r="M594">
            <v>161100000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  <cell r="K595">
            <v>1295100000</v>
          </cell>
          <cell r="L595">
            <v>948100000</v>
          </cell>
          <cell r="M595">
            <v>347000000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  <cell r="K596">
            <v>1366900000</v>
          </cell>
          <cell r="L596">
            <v>956400000</v>
          </cell>
          <cell r="M596">
            <v>410500000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  <cell r="K597">
            <v>1581900000</v>
          </cell>
          <cell r="L597">
            <v>1069200000</v>
          </cell>
          <cell r="M597">
            <v>512700000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  <cell r="K598">
            <v>6449000000</v>
          </cell>
          <cell r="L598">
            <v>716000000</v>
          </cell>
          <cell r="M598">
            <v>5733000000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  <cell r="K599">
            <v>6284000000</v>
          </cell>
          <cell r="L599">
            <v>867000000</v>
          </cell>
          <cell r="M599">
            <v>5417000000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  <cell r="K600">
            <v>1934000000</v>
          </cell>
          <cell r="L600">
            <v>718000000</v>
          </cell>
          <cell r="M600">
            <v>1216000000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  <cell r="K601">
            <v>-12647000000</v>
          </cell>
          <cell r="L601">
            <v>696000000</v>
          </cell>
          <cell r="M601">
            <v>-13343000000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  <cell r="K602">
            <v>27839000000</v>
          </cell>
          <cell r="L602">
            <v>22745000000</v>
          </cell>
          <cell r="M602">
            <v>5094000000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  <cell r="K603">
            <v>28515000000</v>
          </cell>
          <cell r="L603">
            <v>24700000000</v>
          </cell>
          <cell r="M603">
            <v>3815000000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  <cell r="K604">
            <v>30469000000</v>
          </cell>
          <cell r="L604">
            <v>28326000000</v>
          </cell>
          <cell r="M604">
            <v>2143000000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  <cell r="K605">
            <v>33038000000</v>
          </cell>
          <cell r="L605">
            <v>29961000000</v>
          </cell>
          <cell r="M605">
            <v>3077000000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  <cell r="K606">
            <v>8538000000</v>
          </cell>
          <cell r="L606">
            <v>6404000000</v>
          </cell>
          <cell r="M606">
            <v>2134000000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  <cell r="K607">
            <v>8433000000</v>
          </cell>
          <cell r="L607">
            <v>6056000000</v>
          </cell>
          <cell r="M607">
            <v>2377000000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  <cell r="K608">
            <v>8053000000</v>
          </cell>
          <cell r="L608">
            <v>6991000000</v>
          </cell>
          <cell r="M608">
            <v>1062000000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  <cell r="K609">
            <v>8853000000</v>
          </cell>
          <cell r="L609">
            <v>6519000000</v>
          </cell>
          <cell r="M609">
            <v>2334000000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  <cell r="K610">
            <v>1228267000</v>
          </cell>
          <cell r="L610">
            <v>797449000</v>
          </cell>
          <cell r="M610">
            <v>430818000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  <cell r="K611">
            <v>1422087000</v>
          </cell>
          <cell r="L611">
            <v>928530000</v>
          </cell>
          <cell r="M611">
            <v>493557000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  <cell r="K612">
            <v>1587562000</v>
          </cell>
          <cell r="L612">
            <v>1034663000</v>
          </cell>
          <cell r="M612">
            <v>552899000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  <cell r="K613">
            <v>1657829000</v>
          </cell>
          <cell r="L613">
            <v>1101401000</v>
          </cell>
          <cell r="M613">
            <v>556428000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  <cell r="K614">
            <v>1839600000</v>
          </cell>
          <cell r="L614">
            <v>763300000</v>
          </cell>
          <cell r="M614">
            <v>1076300000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  <cell r="K615">
            <v>1970700000</v>
          </cell>
          <cell r="L615">
            <v>907800000</v>
          </cell>
          <cell r="M615">
            <v>1062900000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  <cell r="K616">
            <v>2085500000</v>
          </cell>
          <cell r="L616">
            <v>814900000</v>
          </cell>
          <cell r="M616">
            <v>1270600000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  <cell r="K617">
            <v>2202000000</v>
          </cell>
          <cell r="L617">
            <v>1102800000</v>
          </cell>
          <cell r="M617">
            <v>1099200000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  <cell r="K618">
            <v>1872000000</v>
          </cell>
          <cell r="L618">
            <v>824000000</v>
          </cell>
          <cell r="M618">
            <v>1048000000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  <cell r="K619">
            <v>2038000000</v>
          </cell>
          <cell r="L619">
            <v>977000000</v>
          </cell>
          <cell r="M619">
            <v>1061000000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  <cell r="K620">
            <v>2185000000</v>
          </cell>
          <cell r="L620">
            <v>975000000</v>
          </cell>
          <cell r="M620">
            <v>1210000000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  <cell r="K621">
            <v>2345000000</v>
          </cell>
          <cell r="L621">
            <v>1034000000</v>
          </cell>
          <cell r="M621">
            <v>1311000000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  <cell r="K622">
            <v>2034000000</v>
          </cell>
          <cell r="L622">
            <v>1412000000</v>
          </cell>
          <cell r="M622">
            <v>622000000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  <cell r="K623">
            <v>2133000000</v>
          </cell>
          <cell r="L623">
            <v>1467000000</v>
          </cell>
          <cell r="M623">
            <v>666000000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  <cell r="K624">
            <v>2374000000</v>
          </cell>
          <cell r="L624">
            <v>1565000000</v>
          </cell>
          <cell r="M624">
            <v>809000000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  <cell r="K625">
            <v>2505000000</v>
          </cell>
          <cell r="L625">
            <v>1563000000</v>
          </cell>
          <cell r="M625">
            <v>942000000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  <cell r="K626">
            <v>735184000</v>
          </cell>
          <cell r="L626">
            <v>429854000</v>
          </cell>
          <cell r="M626">
            <v>305330000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  <cell r="K627">
            <v>737010000</v>
          </cell>
          <cell r="L627">
            <v>470435000</v>
          </cell>
          <cell r="M627">
            <v>266575000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  <cell r="K628">
            <v>750373000</v>
          </cell>
          <cell r="L628">
            <v>474746000</v>
          </cell>
          <cell r="M628">
            <v>275627000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  <cell r="K629">
            <v>753561000</v>
          </cell>
          <cell r="L629">
            <v>446436000</v>
          </cell>
          <cell r="M629">
            <v>307125000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  <cell r="K630">
            <v>1365191000</v>
          </cell>
          <cell r="L630">
            <v>175148000</v>
          </cell>
          <cell r="M630">
            <v>1190043000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  <cell r="K631">
            <v>1399033000</v>
          </cell>
          <cell r="L631">
            <v>182711000</v>
          </cell>
          <cell r="M631">
            <v>1216322000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  <cell r="K632">
            <v>1094696000</v>
          </cell>
          <cell r="L632">
            <v>408225000</v>
          </cell>
          <cell r="M632">
            <v>686471000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  <cell r="K633">
            <v>790316000</v>
          </cell>
          <cell r="L633">
            <v>191073000</v>
          </cell>
          <cell r="M633">
            <v>599243000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  <cell r="K634">
            <v>1688095000</v>
          </cell>
          <cell r="L634">
            <v>966829000</v>
          </cell>
          <cell r="M634">
            <v>721266000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  <cell r="K635">
            <v>1714617000</v>
          </cell>
          <cell r="L635">
            <v>936900000</v>
          </cell>
          <cell r="M635">
            <v>777717000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  <cell r="K636">
            <v>1487318000</v>
          </cell>
          <cell r="L636">
            <v>971611000</v>
          </cell>
          <cell r="M636">
            <v>515707000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  <cell r="K637">
            <v>1231554000</v>
          </cell>
          <cell r="L637">
            <v>965322000</v>
          </cell>
          <cell r="M637">
            <v>266232000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  <cell r="K638">
            <v>1268300000</v>
          </cell>
          <cell r="L638">
            <v>601700000</v>
          </cell>
          <cell r="M638">
            <v>666600000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  <cell r="K639">
            <v>1200900000</v>
          </cell>
          <cell r="L639">
            <v>611700000</v>
          </cell>
          <cell r="M639">
            <v>589200000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  <cell r="K640">
            <v>1210900000</v>
          </cell>
          <cell r="L640">
            <v>716100000</v>
          </cell>
          <cell r="M640">
            <v>494800000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  <cell r="K641">
            <v>1075400000</v>
          </cell>
          <cell r="L641">
            <v>881600000</v>
          </cell>
          <cell r="M641">
            <v>193800000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  <cell r="K642">
            <v>446959000</v>
          </cell>
          <cell r="L642">
            <v>192798000</v>
          </cell>
          <cell r="M642">
            <v>254161000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  <cell r="K643">
            <v>474167000</v>
          </cell>
          <cell r="L643">
            <v>203130000</v>
          </cell>
          <cell r="M643">
            <v>271037000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  <cell r="K644">
            <v>510595000</v>
          </cell>
          <cell r="L644">
            <v>210441000</v>
          </cell>
          <cell r="M644">
            <v>300154000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  <cell r="K645">
            <v>547979000</v>
          </cell>
          <cell r="L645">
            <v>226984000</v>
          </cell>
          <cell r="M645">
            <v>320995000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  <cell r="K646">
            <v>852749000</v>
          </cell>
          <cell r="L646">
            <v>413388000</v>
          </cell>
          <cell r="M646">
            <v>439361000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  <cell r="K647">
            <v>864632000</v>
          </cell>
          <cell r="L647">
            <v>404561000</v>
          </cell>
          <cell r="M647">
            <v>460071000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  <cell r="K648">
            <v>824941000</v>
          </cell>
          <cell r="L648">
            <v>397796000</v>
          </cell>
          <cell r="M648">
            <v>427145000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  <cell r="K649">
            <v>919267000</v>
          </cell>
          <cell r="L649">
            <v>385785000</v>
          </cell>
          <cell r="M649">
            <v>533482000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  <cell r="K650">
            <v>5011853000</v>
          </cell>
          <cell r="L650">
            <v>3942948000</v>
          </cell>
          <cell r="M650">
            <v>1068905000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  <cell r="K651">
            <v>4762000000</v>
          </cell>
          <cell r="L651">
            <v>3786000000</v>
          </cell>
          <cell r="M651">
            <v>976000000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  <cell r="K652">
            <v>4772000000</v>
          </cell>
          <cell r="L652">
            <v>3810000000</v>
          </cell>
          <cell r="M652">
            <v>962000000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  <cell r="K653">
            <v>5576000000</v>
          </cell>
          <cell r="L653">
            <v>4595000000</v>
          </cell>
          <cell r="M653">
            <v>981000000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  <cell r="K654">
            <v>5728000000</v>
          </cell>
          <cell r="L654">
            <v>2039000000</v>
          </cell>
          <cell r="M654">
            <v>3689000000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  <cell r="K655">
            <v>5873000000</v>
          </cell>
          <cell r="L655">
            <v>1984000000</v>
          </cell>
          <cell r="M655">
            <v>3889000000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  <cell r="K656">
            <v>6130000000</v>
          </cell>
          <cell r="L656">
            <v>1952000000</v>
          </cell>
          <cell r="M656">
            <v>4178000000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  <cell r="K657">
            <v>6249000000</v>
          </cell>
          <cell r="L657">
            <v>1940000000</v>
          </cell>
          <cell r="M657">
            <v>4309000000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  <cell r="K658">
            <v>1625965000</v>
          </cell>
          <cell r="L658">
            <v>840983000</v>
          </cell>
          <cell r="M658">
            <v>784982000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  <cell r="K659">
            <v>1670922000</v>
          </cell>
          <cell r="L659">
            <v>826586000</v>
          </cell>
          <cell r="M659">
            <v>844336000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  <cell r="K660">
            <v>1751957000</v>
          </cell>
          <cell r="L660">
            <v>797111000</v>
          </cell>
          <cell r="M660">
            <v>954846000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  <cell r="K661">
            <v>1656630000</v>
          </cell>
          <cell r="L661">
            <v>716052000</v>
          </cell>
          <cell r="M661">
            <v>940578000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  <cell r="K662">
            <v>7231000000</v>
          </cell>
          <cell r="L662">
            <v>3221000000</v>
          </cell>
          <cell r="M662">
            <v>4010000000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  <cell r="K663">
            <v>8343000000</v>
          </cell>
          <cell r="L663">
            <v>3819000000</v>
          </cell>
          <cell r="M663">
            <v>4524000000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  <cell r="K664">
            <v>21102000000</v>
          </cell>
          <cell r="L664">
            <v>5837000000</v>
          </cell>
          <cell r="M664">
            <v>15265000000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  <cell r="K665">
            <v>28633000000</v>
          </cell>
          <cell r="L665">
            <v>6440000000</v>
          </cell>
          <cell r="M665">
            <v>22193000000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  <cell r="K666">
            <v>6423900000</v>
          </cell>
          <cell r="L666">
            <v>3552300000</v>
          </cell>
          <cell r="M666">
            <v>2871600000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  <cell r="K667">
            <v>6369800000</v>
          </cell>
          <cell r="L667">
            <v>3474300000</v>
          </cell>
          <cell r="M667">
            <v>2895500000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  <cell r="K668">
            <v>5949200000</v>
          </cell>
          <cell r="L668">
            <v>3328000000</v>
          </cell>
          <cell r="M668">
            <v>2621200000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  <cell r="K669">
            <v>5829500000</v>
          </cell>
          <cell r="L669">
            <v>3118900000</v>
          </cell>
          <cell r="M669">
            <v>2710600000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  <cell r="K670">
            <v>3324000000</v>
          </cell>
          <cell r="L670">
            <v>1867000000</v>
          </cell>
          <cell r="M670">
            <v>1457000000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  <cell r="K671">
            <v>4052000000</v>
          </cell>
          <cell r="L671">
            <v>2050000000</v>
          </cell>
          <cell r="M671">
            <v>2002000000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  <cell r="K672">
            <v>3653000000</v>
          </cell>
          <cell r="L672">
            <v>2331000000</v>
          </cell>
          <cell r="M672">
            <v>1322000000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  <cell r="K673">
            <v>3746000000</v>
          </cell>
          <cell r="L673">
            <v>2278000000</v>
          </cell>
          <cell r="M673">
            <v>1468000000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  <cell r="K674">
            <v>18054000000</v>
          </cell>
          <cell r="L674">
            <v>12382000000</v>
          </cell>
          <cell r="M674">
            <v>5672000000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  <cell r="K675">
            <v>13808000000</v>
          </cell>
          <cell r="L675">
            <v>12158000000</v>
          </cell>
          <cell r="M675">
            <v>1650000000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  <cell r="K676">
            <v>18302000000</v>
          </cell>
          <cell r="L676">
            <v>13405000000</v>
          </cell>
          <cell r="M676">
            <v>4897000000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  <cell r="K677">
            <v>21255000000</v>
          </cell>
          <cell r="L677">
            <v>11710000000</v>
          </cell>
          <cell r="M677">
            <v>9545000000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  <cell r="K678">
            <v>3778091000</v>
          </cell>
          <cell r="L678">
            <v>2754913000</v>
          </cell>
          <cell r="M678">
            <v>1023178000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  <cell r="K679">
            <v>4219920000</v>
          </cell>
          <cell r="L679">
            <v>3161985000</v>
          </cell>
          <cell r="M679">
            <v>1057935000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  <cell r="K680">
            <v>4593761000</v>
          </cell>
          <cell r="L680">
            <v>3462343000</v>
          </cell>
          <cell r="M680">
            <v>1131418000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  <cell r="K681">
            <v>4555852000</v>
          </cell>
          <cell r="L681">
            <v>3419065000</v>
          </cell>
          <cell r="M681">
            <v>1136787000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  <cell r="K682">
            <v>1513848000</v>
          </cell>
          <cell r="L682">
            <v>1156635000</v>
          </cell>
          <cell r="M682">
            <v>357213000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  <cell r="K683">
            <v>1602011000</v>
          </cell>
          <cell r="L683">
            <v>1196512000</v>
          </cell>
          <cell r="M683">
            <v>405499000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  <cell r="K684">
            <v>1751611000</v>
          </cell>
          <cell r="L684">
            <v>1295014000</v>
          </cell>
          <cell r="M684">
            <v>456597000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  <cell r="K685">
            <v>1750511000</v>
          </cell>
          <cell r="L685">
            <v>1325567000</v>
          </cell>
          <cell r="M685">
            <v>424944000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  <cell r="K686">
            <v>6171000000</v>
          </cell>
          <cell r="L686">
            <v>0</v>
          </cell>
          <cell r="M686">
            <v>6171000000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  <cell r="K687">
            <v>6293000000</v>
          </cell>
          <cell r="L687">
            <v>0</v>
          </cell>
          <cell r="M687">
            <v>6293000000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  <cell r="K688">
            <v>6289000000</v>
          </cell>
          <cell r="L688">
            <v>0</v>
          </cell>
          <cell r="M688">
            <v>6289000000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  <cell r="K689">
            <v>5720000000</v>
          </cell>
          <cell r="L689">
            <v>0</v>
          </cell>
          <cell r="M689">
            <v>5720000000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  <cell r="K690">
            <v>1438480000</v>
          </cell>
          <cell r="L690">
            <v>834320000</v>
          </cell>
          <cell r="M690">
            <v>604160000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  <cell r="K691">
            <v>1407300000</v>
          </cell>
          <cell r="L691">
            <v>833268000</v>
          </cell>
          <cell r="M691">
            <v>574032000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  <cell r="K692">
            <v>1604412000</v>
          </cell>
          <cell r="L692">
            <v>913786000</v>
          </cell>
          <cell r="M692">
            <v>690626000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  <cell r="K693">
            <v>1538704000</v>
          </cell>
          <cell r="L693">
            <v>989123000</v>
          </cell>
          <cell r="M693">
            <v>549581000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  <cell r="K694">
            <v>4118000000</v>
          </cell>
          <cell r="L694">
            <v>2816000000</v>
          </cell>
          <cell r="M694">
            <v>1302000000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  <cell r="K695">
            <v>4232000000</v>
          </cell>
          <cell r="L695">
            <v>2815000000</v>
          </cell>
          <cell r="M695">
            <v>1417000000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  <cell r="K696">
            <v>4279000000</v>
          </cell>
          <cell r="L696">
            <v>2728000000</v>
          </cell>
          <cell r="M696">
            <v>1551000000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  <cell r="K697">
            <v>4186000000</v>
          </cell>
          <cell r="L697">
            <v>2617000000</v>
          </cell>
          <cell r="M697">
            <v>1569000000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  <cell r="K698">
            <v>3916160000</v>
          </cell>
          <cell r="L698">
            <v>2785035000</v>
          </cell>
          <cell r="M698">
            <v>1131125000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  <cell r="K699">
            <v>4136483000</v>
          </cell>
          <cell r="L699">
            <v>2839629000</v>
          </cell>
          <cell r="M699">
            <v>1296854000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  <cell r="K700">
            <v>4314242000</v>
          </cell>
          <cell r="L700">
            <v>2967125000</v>
          </cell>
          <cell r="M700">
            <v>1347117000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  <cell r="K701">
            <v>4231428000</v>
          </cell>
          <cell r="L701">
            <v>2931108000</v>
          </cell>
          <cell r="M701">
            <v>1300320000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  <cell r="K702">
            <v>4471000000</v>
          </cell>
          <cell r="L702">
            <v>1333000000</v>
          </cell>
          <cell r="M702">
            <v>3138000000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  <cell r="K703">
            <v>5536000000</v>
          </cell>
          <cell r="L703">
            <v>293000000</v>
          </cell>
          <cell r="M703">
            <v>5243000000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  <cell r="K704">
            <v>2520000000</v>
          </cell>
          <cell r="L704">
            <v>200000000</v>
          </cell>
          <cell r="M704">
            <v>2320000000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  <cell r="K705">
            <v>864000000</v>
          </cell>
          <cell r="L705">
            <v>228000000</v>
          </cell>
          <cell r="M705">
            <v>636000000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  <cell r="K706">
            <v>1104120000</v>
          </cell>
          <cell r="L706">
            <v>902869000</v>
          </cell>
          <cell r="M706">
            <v>201251000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  <cell r="K707">
            <v>1456667000</v>
          </cell>
          <cell r="L707">
            <v>1126940000</v>
          </cell>
          <cell r="M707">
            <v>329727000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  <cell r="K708">
            <v>1817104000</v>
          </cell>
          <cell r="L708">
            <v>1347510000</v>
          </cell>
          <cell r="M708">
            <v>469594000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  <cell r="K709">
            <v>2093091000</v>
          </cell>
          <cell r="L709">
            <v>1513064000</v>
          </cell>
          <cell r="M709">
            <v>580027000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  <cell r="K710">
            <v>2417003000</v>
          </cell>
          <cell r="L710">
            <v>1563152000</v>
          </cell>
          <cell r="M710">
            <v>853851000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  <cell r="K711">
            <v>2409256000</v>
          </cell>
          <cell r="L711">
            <v>1603244000</v>
          </cell>
          <cell r="M711">
            <v>806012000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  <cell r="K712">
            <v>2578835000</v>
          </cell>
          <cell r="L712">
            <v>1638143000</v>
          </cell>
          <cell r="M712">
            <v>940692000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  <cell r="K713">
            <v>2770476000</v>
          </cell>
          <cell r="L713">
            <v>1699298000</v>
          </cell>
          <cell r="M713">
            <v>1071178000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  <cell r="K714">
            <v>2874417000</v>
          </cell>
          <cell r="L714">
            <v>1983264000</v>
          </cell>
          <cell r="M714">
            <v>891153000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  <cell r="K715">
            <v>2756592000</v>
          </cell>
          <cell r="L715">
            <v>1848048000</v>
          </cell>
          <cell r="M715">
            <v>908544000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  <cell r="K716">
            <v>2869188000</v>
          </cell>
          <cell r="L716">
            <v>1963335000</v>
          </cell>
          <cell r="M716">
            <v>905853000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  <cell r="K717">
            <v>3071076000</v>
          </cell>
          <cell r="L717">
            <v>2075862000</v>
          </cell>
          <cell r="M717">
            <v>995214000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  <cell r="K718">
            <v>1611693000</v>
          </cell>
          <cell r="L718">
            <v>1096507000</v>
          </cell>
          <cell r="M718">
            <v>515186000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  <cell r="K719">
            <v>1904407000</v>
          </cell>
          <cell r="L719">
            <v>1340453000</v>
          </cell>
          <cell r="M719">
            <v>563954000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  <cell r="K720">
            <v>2136332000</v>
          </cell>
          <cell r="L720">
            <v>1541214000</v>
          </cell>
          <cell r="M720">
            <v>595118000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  <cell r="K721">
            <v>2276048000</v>
          </cell>
          <cell r="L721">
            <v>1500399000</v>
          </cell>
          <cell r="M721">
            <v>775649000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  <cell r="K722">
            <v>27296000000</v>
          </cell>
          <cell r="L722">
            <v>22480000000</v>
          </cell>
          <cell r="M722">
            <v>4816000000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  <cell r="K723">
            <v>28212000000</v>
          </cell>
          <cell r="L723">
            <v>23420000000</v>
          </cell>
          <cell r="M723">
            <v>4792000000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  <cell r="K724">
            <v>30656000000</v>
          </cell>
          <cell r="L724">
            <v>25091000000</v>
          </cell>
          <cell r="M724">
            <v>5565000000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  <cell r="K725">
            <v>33040000000</v>
          </cell>
          <cell r="L725">
            <v>27075000000</v>
          </cell>
          <cell r="M725">
            <v>5965000000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  <cell r="K726">
            <v>1197990000</v>
          </cell>
          <cell r="L726">
            <v>665170000</v>
          </cell>
          <cell r="M726">
            <v>532820000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  <cell r="K727">
            <v>1641132000</v>
          </cell>
          <cell r="L727">
            <v>1107519000</v>
          </cell>
          <cell r="M727">
            <v>533613000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  <cell r="K728">
            <v>1902521000</v>
          </cell>
          <cell r="L728">
            <v>1056611000</v>
          </cell>
          <cell r="M728">
            <v>845910000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  <cell r="K729">
            <v>2153428000</v>
          </cell>
          <cell r="L729">
            <v>1084582000</v>
          </cell>
          <cell r="M729">
            <v>1068846000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  <cell r="K730">
            <v>2013719000</v>
          </cell>
          <cell r="L730">
            <v>824636000</v>
          </cell>
          <cell r="M730">
            <v>1189083000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  <cell r="K731">
            <v>1563210000</v>
          </cell>
          <cell r="L731">
            <v>918075000</v>
          </cell>
          <cell r="M731">
            <v>645135000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  <cell r="K732">
            <v>1828305000</v>
          </cell>
          <cell r="L732">
            <v>1211549000</v>
          </cell>
          <cell r="M732">
            <v>616756000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  <cell r="K733">
            <v>2040486000</v>
          </cell>
          <cell r="L733">
            <v>1410118000</v>
          </cell>
          <cell r="M733">
            <v>630368000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  <cell r="K734">
            <v>25842000000</v>
          </cell>
          <cell r="L734">
            <v>18076000000</v>
          </cell>
          <cell r="M734">
            <v>7766000000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  <cell r="K735">
            <v>26915000000</v>
          </cell>
          <cell r="L735">
            <v>17749000000</v>
          </cell>
          <cell r="M735">
            <v>9166000000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  <cell r="K736">
            <v>28389000000</v>
          </cell>
          <cell r="L736">
            <v>17920000000</v>
          </cell>
          <cell r="M736">
            <v>10469000000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  <cell r="K737">
            <v>30265000000</v>
          </cell>
          <cell r="L737">
            <v>18491000000</v>
          </cell>
          <cell r="M737">
            <v>11774000000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  <cell r="K738">
            <v>8710000000</v>
          </cell>
          <cell r="L738">
            <v>3992000000</v>
          </cell>
          <cell r="M738">
            <v>4718000000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  <cell r="K739">
            <v>7936000000</v>
          </cell>
          <cell r="L739">
            <v>3732000000</v>
          </cell>
          <cell r="M739">
            <v>4204000000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  <cell r="K740">
            <v>6984000000</v>
          </cell>
          <cell r="L740">
            <v>4087000000</v>
          </cell>
          <cell r="M740">
            <v>2897000000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  <cell r="K741">
            <v>3313000000</v>
          </cell>
          <cell r="L741">
            <v>4658000000</v>
          </cell>
          <cell r="M741">
            <v>-1345000000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  <cell r="K742">
            <v>8891000000</v>
          </cell>
          <cell r="L742">
            <v>7080000000</v>
          </cell>
          <cell r="M742">
            <v>1811000000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  <cell r="K743">
            <v>9625000000</v>
          </cell>
          <cell r="L743">
            <v>5970000000</v>
          </cell>
          <cell r="M743">
            <v>3655000000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  <cell r="K744">
            <v>7809000000</v>
          </cell>
          <cell r="L744">
            <v>5757000000</v>
          </cell>
          <cell r="M744">
            <v>2052000000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  <cell r="K745">
            <v>7602000000</v>
          </cell>
          <cell r="L745">
            <v>5274000000</v>
          </cell>
          <cell r="M745">
            <v>2328000000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  <cell r="K746">
            <v>2139883000</v>
          </cell>
          <cell r="L746">
            <v>1111232000</v>
          </cell>
          <cell r="M746">
            <v>1028651000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  <cell r="K747">
            <v>2278455000</v>
          </cell>
          <cell r="L747">
            <v>1124753000</v>
          </cell>
          <cell r="M747">
            <v>1153702000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  <cell r="K748">
            <v>2440485000</v>
          </cell>
          <cell r="L748">
            <v>1159502000</v>
          </cell>
          <cell r="M748">
            <v>1280983000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  <cell r="K749">
            <v>2375790000</v>
          </cell>
          <cell r="L749">
            <v>1220095000</v>
          </cell>
          <cell r="M749">
            <v>1155695000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  <cell r="K750">
            <v>1161400000</v>
          </cell>
          <cell r="L750">
            <v>971300000</v>
          </cell>
          <cell r="M750">
            <v>190100000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  <cell r="K751">
            <v>1245500000</v>
          </cell>
          <cell r="L751">
            <v>908500000</v>
          </cell>
          <cell r="M751">
            <v>337000000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  <cell r="K752">
            <v>1432700000</v>
          </cell>
          <cell r="L752">
            <v>949100000</v>
          </cell>
          <cell r="M752">
            <v>483600000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  <cell r="K753">
            <v>1563300000</v>
          </cell>
          <cell r="L753">
            <v>1004200000</v>
          </cell>
          <cell r="M753">
            <v>559100000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  <cell r="K754">
            <v>10691000000</v>
          </cell>
          <cell r="L754">
            <v>5190000000</v>
          </cell>
          <cell r="M754">
            <v>5501000000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  <cell r="K755">
            <v>11349000000</v>
          </cell>
          <cell r="L755">
            <v>5518000000</v>
          </cell>
          <cell r="M755">
            <v>5831000000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  <cell r="K756">
            <v>11834000000</v>
          </cell>
          <cell r="L756">
            <v>5006000000</v>
          </cell>
          <cell r="M756">
            <v>6828000000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  <cell r="K757">
            <v>12152000000</v>
          </cell>
          <cell r="L757">
            <v>5469000000</v>
          </cell>
          <cell r="M757">
            <v>6683000000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  <cell r="K758">
            <v>1534846000</v>
          </cell>
          <cell r="L758">
            <v>597108000</v>
          </cell>
          <cell r="M758">
            <v>937738000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  <cell r="K759">
            <v>1709253000</v>
          </cell>
          <cell r="L759">
            <v>656079000</v>
          </cell>
          <cell r="M759">
            <v>1053174000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  <cell r="K760">
            <v>1458226000</v>
          </cell>
          <cell r="L760">
            <v>747021000</v>
          </cell>
          <cell r="M760">
            <v>711205000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  <cell r="K761">
            <v>725427000</v>
          </cell>
          <cell r="L761">
            <v>745143000</v>
          </cell>
          <cell r="M761">
            <v>-19716000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  <cell r="K762">
            <v>15637000000</v>
          </cell>
          <cell r="L762">
            <v>11820000000</v>
          </cell>
          <cell r="M762">
            <v>3817000000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  <cell r="K763">
            <v>14939000000</v>
          </cell>
          <cell r="L763">
            <v>12237000000</v>
          </cell>
          <cell r="M763">
            <v>2702000000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  <cell r="K764">
            <v>14616000000</v>
          </cell>
          <cell r="L764">
            <v>11472000000</v>
          </cell>
          <cell r="M764">
            <v>3144000000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  <cell r="K765">
            <v>25918000000</v>
          </cell>
          <cell r="L765">
            <v>17775000000</v>
          </cell>
          <cell r="M765">
            <v>8143000000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  <cell r="K766">
            <v>11220000000</v>
          </cell>
          <cell r="L766">
            <v>6788000000</v>
          </cell>
          <cell r="M766">
            <v>4432000000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  <cell r="K767">
            <v>9939000000</v>
          </cell>
          <cell r="L767">
            <v>5956000000</v>
          </cell>
          <cell r="M767">
            <v>3983000000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  <cell r="K768">
            <v>8998000000</v>
          </cell>
          <cell r="L768">
            <v>5244000000</v>
          </cell>
          <cell r="M768">
            <v>3754000000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  <cell r="K769">
            <v>1683341000</v>
          </cell>
          <cell r="L769">
            <v>920502000</v>
          </cell>
          <cell r="M769">
            <v>762839000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  <cell r="K770">
            <v>1844890000</v>
          </cell>
          <cell r="L770">
            <v>946393000</v>
          </cell>
          <cell r="M770">
            <v>898497000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  <cell r="K771">
            <v>1847554000</v>
          </cell>
          <cell r="L771">
            <v>977895000</v>
          </cell>
          <cell r="M771">
            <v>869659000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  <cell r="K772">
            <v>1787833000</v>
          </cell>
          <cell r="L772">
            <v>1079246000</v>
          </cell>
          <cell r="M772">
            <v>708587000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  <cell r="K773">
            <v>1412816000</v>
          </cell>
          <cell r="L773">
            <v>627340000</v>
          </cell>
          <cell r="M773">
            <v>785476000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  <cell r="K774">
            <v>1564983000</v>
          </cell>
          <cell r="L774">
            <v>650948000</v>
          </cell>
          <cell r="M774">
            <v>914035000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  <cell r="K775">
            <v>1808581000</v>
          </cell>
          <cell r="L775">
            <v>743611000</v>
          </cell>
          <cell r="M775">
            <v>1064970000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  <cell r="K776">
            <v>2158175000</v>
          </cell>
          <cell r="L776">
            <v>871974000</v>
          </cell>
          <cell r="M776">
            <v>1286201000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  <cell r="K777">
            <v>1727000000</v>
          </cell>
          <cell r="L777">
            <v>914000000</v>
          </cell>
          <cell r="M777">
            <v>813000000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  <cell r="K778">
            <v>1702000000</v>
          </cell>
          <cell r="L778">
            <v>820000000</v>
          </cell>
          <cell r="M778">
            <v>882000000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  <cell r="K779">
            <v>1735000000</v>
          </cell>
          <cell r="L779">
            <v>976000000</v>
          </cell>
          <cell r="M779">
            <v>759000000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  <cell r="K780">
            <v>2335000000</v>
          </cell>
          <cell r="L780">
            <v>1186000000</v>
          </cell>
          <cell r="M780">
            <v>1149000000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  <cell r="K781">
            <v>2507513000</v>
          </cell>
          <cell r="L781">
            <v>1873360000</v>
          </cell>
          <cell r="M781">
            <v>634153000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  <cell r="K782">
            <v>2656014000</v>
          </cell>
          <cell r="L782">
            <v>1978960000</v>
          </cell>
          <cell r="M782">
            <v>677054000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  <cell r="K783">
            <v>2911315000</v>
          </cell>
          <cell r="L783">
            <v>2196173000</v>
          </cell>
          <cell r="M783">
            <v>715142000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  <cell r="K784">
            <v>3012259000</v>
          </cell>
          <cell r="L784">
            <v>2243356000</v>
          </cell>
          <cell r="M784">
            <v>768903000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  <cell r="K785">
            <v>3174000000</v>
          </cell>
          <cell r="L785">
            <v>2823000000</v>
          </cell>
          <cell r="M785">
            <v>351000000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  <cell r="K786">
            <v>3177000000</v>
          </cell>
          <cell r="L786">
            <v>2665000000</v>
          </cell>
          <cell r="M786">
            <v>512000000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  <cell r="K787">
            <v>3321000000</v>
          </cell>
          <cell r="L787">
            <v>2621000000</v>
          </cell>
          <cell r="M787">
            <v>700000000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  <cell r="K788">
            <v>3375000000</v>
          </cell>
          <cell r="L788">
            <v>2727000000</v>
          </cell>
          <cell r="M788">
            <v>648000000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  <cell r="K789">
            <v>2859882000</v>
          </cell>
          <cell r="L789">
            <v>1703796000</v>
          </cell>
          <cell r="M789">
            <v>1156086000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  <cell r="K790">
            <v>3280848000</v>
          </cell>
          <cell r="L790">
            <v>1924132000</v>
          </cell>
          <cell r="M790">
            <v>1356716000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  <cell r="K791">
            <v>3336166000</v>
          </cell>
          <cell r="L791">
            <v>1898284000</v>
          </cell>
          <cell r="M791">
            <v>1437882000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  <cell r="K792">
            <v>3382675000</v>
          </cell>
          <cell r="L792">
            <v>1969308000</v>
          </cell>
          <cell r="M792">
            <v>1413367000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  <cell r="K793">
            <v>8749000000</v>
          </cell>
          <cell r="L793">
            <v>6688000000</v>
          </cell>
          <cell r="M793">
            <v>2061000000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  <cell r="K794">
            <v>10334000000</v>
          </cell>
          <cell r="L794">
            <v>7972000000</v>
          </cell>
          <cell r="M794">
            <v>2362000000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  <cell r="K795">
            <v>10020000000</v>
          </cell>
          <cell r="L795">
            <v>7673000000</v>
          </cell>
          <cell r="M795">
            <v>2347000000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  <cell r="K796">
            <v>9372000000</v>
          </cell>
          <cell r="L796">
            <v>7631000000</v>
          </cell>
          <cell r="M796">
            <v>1741000000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  <cell r="K797">
            <v>50361000000</v>
          </cell>
          <cell r="L797">
            <v>28205000000</v>
          </cell>
          <cell r="M797">
            <v>22156000000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  <cell r="K798">
            <v>48684000000</v>
          </cell>
          <cell r="L798">
            <v>28372000000</v>
          </cell>
          <cell r="M798">
            <v>20312000000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  <cell r="K799">
            <v>46407000000</v>
          </cell>
          <cell r="L799">
            <v>27875000000</v>
          </cell>
          <cell r="M799">
            <v>18532000000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  <cell r="K800">
            <v>40684000000</v>
          </cell>
          <cell r="L800">
            <v>24995000000</v>
          </cell>
          <cell r="M800">
            <v>15689000000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  <cell r="K801">
            <v>699148000</v>
          </cell>
          <cell r="L801">
            <v>436585000</v>
          </cell>
          <cell r="M801">
            <v>262563000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  <cell r="K802">
            <v>756118000</v>
          </cell>
          <cell r="L802">
            <v>489356000</v>
          </cell>
          <cell r="M802">
            <v>266762000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  <cell r="K803">
            <v>816116000</v>
          </cell>
          <cell r="L803">
            <v>555861000</v>
          </cell>
          <cell r="M803">
            <v>260255000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  <cell r="K804">
            <v>890270000</v>
          </cell>
          <cell r="L804">
            <v>582146000</v>
          </cell>
          <cell r="M804">
            <v>308124000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  <cell r="K805">
            <v>1175534000</v>
          </cell>
          <cell r="L805">
            <v>687248000</v>
          </cell>
          <cell r="M805">
            <v>488286000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  <cell r="K806">
            <v>1284205000</v>
          </cell>
          <cell r="L806">
            <v>765715000</v>
          </cell>
          <cell r="M806">
            <v>518490000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  <cell r="K807">
            <v>1362150000</v>
          </cell>
          <cell r="L807">
            <v>768531000</v>
          </cell>
          <cell r="M807">
            <v>593619000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  <cell r="K808">
            <v>1351599000</v>
          </cell>
          <cell r="L808">
            <v>755658000</v>
          </cell>
          <cell r="M808">
            <v>595941000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  <cell r="K809">
            <v>911887000</v>
          </cell>
          <cell r="L809">
            <v>674028000</v>
          </cell>
          <cell r="M809">
            <v>237859000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  <cell r="K810">
            <v>1297710000</v>
          </cell>
          <cell r="L810">
            <v>859976000</v>
          </cell>
          <cell r="M810">
            <v>437734000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  <cell r="K811">
            <v>1549290000</v>
          </cell>
          <cell r="L811">
            <v>923573000</v>
          </cell>
          <cell r="M811">
            <v>625717000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  <cell r="K812">
            <v>1666448000</v>
          </cell>
          <cell r="L812">
            <v>1088906000</v>
          </cell>
          <cell r="M812">
            <v>577542000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  <cell r="K813">
            <v>31521000000</v>
          </cell>
          <cell r="L813">
            <v>18990000000</v>
          </cell>
          <cell r="M813">
            <v>12531000000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  <cell r="K814">
            <v>35609000000</v>
          </cell>
          <cell r="L814">
            <v>19967000000</v>
          </cell>
          <cell r="M814">
            <v>15642000000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  <cell r="K815">
            <v>34679000000</v>
          </cell>
          <cell r="L815">
            <v>20323000000</v>
          </cell>
          <cell r="M815">
            <v>14356000000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  <cell r="K816">
            <v>36191000000</v>
          </cell>
          <cell r="L816">
            <v>21431000000</v>
          </cell>
          <cell r="M816">
            <v>14760000000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  <cell r="K817">
            <v>3419000000</v>
          </cell>
          <cell r="L817">
            <v>2211000000</v>
          </cell>
          <cell r="M817">
            <v>1208000000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  <cell r="K818">
            <v>3640000000</v>
          </cell>
          <cell r="L818">
            <v>2340000000</v>
          </cell>
          <cell r="M818">
            <v>1300000000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  <cell r="K819">
            <v>3497000000</v>
          </cell>
          <cell r="L819">
            <v>2611000000</v>
          </cell>
          <cell r="M819">
            <v>886000000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  <cell r="K820">
            <v>3964000000</v>
          </cell>
          <cell r="L820">
            <v>2722000000</v>
          </cell>
          <cell r="M820">
            <v>1242000000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  <cell r="K821">
            <v>6565000000</v>
          </cell>
          <cell r="L821">
            <v>4776000000</v>
          </cell>
          <cell r="M821">
            <v>1789000000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  <cell r="K822">
            <v>7201000000</v>
          </cell>
          <cell r="L822">
            <v>5088000000</v>
          </cell>
          <cell r="M822">
            <v>2113000000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  <cell r="K823">
            <v>7363000000</v>
          </cell>
          <cell r="L823">
            <v>4900000000</v>
          </cell>
          <cell r="M823">
            <v>2463000000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  <cell r="K824">
            <v>6897000000</v>
          </cell>
          <cell r="L824">
            <v>4513000000</v>
          </cell>
          <cell r="M824">
            <v>2384000000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  <cell r="K825">
            <v>6956200000</v>
          </cell>
          <cell r="L825">
            <v>6279100000</v>
          </cell>
          <cell r="M825">
            <v>677100000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  <cell r="K826">
            <v>7122300000</v>
          </cell>
          <cell r="L826">
            <v>6463400000</v>
          </cell>
          <cell r="M826">
            <v>658900000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  <cell r="K827">
            <v>7537100000</v>
          </cell>
          <cell r="L827">
            <v>6748500000</v>
          </cell>
          <cell r="M827">
            <v>788600000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  <cell r="K828">
            <v>7613800000</v>
          </cell>
          <cell r="L828">
            <v>6742700000</v>
          </cell>
          <cell r="M828">
            <v>871100000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  <cell r="K829">
            <v>1726842000</v>
          </cell>
          <cell r="L829">
            <v>1166715000</v>
          </cell>
          <cell r="M829">
            <v>560127000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  <cell r="K830">
            <v>1735745000</v>
          </cell>
          <cell r="L830">
            <v>1246068000</v>
          </cell>
          <cell r="M830">
            <v>489677000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  <cell r="K831">
            <v>1773057000</v>
          </cell>
          <cell r="L831">
            <v>1222715000</v>
          </cell>
          <cell r="M831">
            <v>550342000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  <cell r="K832">
            <v>1717951000</v>
          </cell>
          <cell r="L832">
            <v>1190424000</v>
          </cell>
          <cell r="M832">
            <v>527527000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  <cell r="K833">
            <v>1594200000</v>
          </cell>
          <cell r="L833">
            <v>741700000</v>
          </cell>
          <cell r="M833">
            <v>852500000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  <cell r="K834">
            <v>1413800000</v>
          </cell>
          <cell r="L834">
            <v>869000000</v>
          </cell>
          <cell r="M834">
            <v>544800000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  <cell r="K835">
            <v>1577900000</v>
          </cell>
          <cell r="L835">
            <v>837900000</v>
          </cell>
          <cell r="M835">
            <v>740000000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  <cell r="K836">
            <v>1890100000</v>
          </cell>
          <cell r="L836">
            <v>944900000</v>
          </cell>
          <cell r="M836">
            <v>945200000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  <cell r="K837">
            <v>5581000000</v>
          </cell>
          <cell r="L837">
            <v>3065000000</v>
          </cell>
          <cell r="M837">
            <v>2516000000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  <cell r="K838">
            <v>5811000000</v>
          </cell>
          <cell r="L838">
            <v>2923000000</v>
          </cell>
          <cell r="M838">
            <v>2888000000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  <cell r="K839">
            <v>5517000000</v>
          </cell>
          <cell r="L839">
            <v>2650000000</v>
          </cell>
          <cell r="M839">
            <v>2867000000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  <cell r="K840">
            <v>5703000000</v>
          </cell>
          <cell r="L840">
            <v>2639000000</v>
          </cell>
          <cell r="M840">
            <v>3064000000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  <cell r="K841">
            <v>4050400000</v>
          </cell>
          <cell r="L841">
            <v>3207800000</v>
          </cell>
          <cell r="M841">
            <v>842600000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  <cell r="K842">
            <v>4644600000</v>
          </cell>
          <cell r="L842">
            <v>3524400000</v>
          </cell>
          <cell r="M842">
            <v>1120200000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  <cell r="K843">
            <v>5147100000</v>
          </cell>
          <cell r="L843">
            <v>3870200000</v>
          </cell>
          <cell r="M843">
            <v>1276900000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  <cell r="K844">
            <v>5122900000</v>
          </cell>
          <cell r="L844">
            <v>3764500000</v>
          </cell>
          <cell r="M844">
            <v>1358400000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  <cell r="K845">
            <v>1824123000</v>
          </cell>
          <cell r="L845">
            <v>1293923000</v>
          </cell>
          <cell r="M845">
            <v>530200000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  <cell r="K846">
            <v>2013770000</v>
          </cell>
          <cell r="L846">
            <v>1437062000</v>
          </cell>
          <cell r="M846">
            <v>576708000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  <cell r="K847">
            <v>2267038000</v>
          </cell>
          <cell r="L847">
            <v>1635496000</v>
          </cell>
          <cell r="M847">
            <v>631542000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  <cell r="K848">
            <v>2522068000</v>
          </cell>
          <cell r="L848">
            <v>1806374000</v>
          </cell>
          <cell r="M848">
            <v>715694000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  <cell r="K849">
            <v>1842319000</v>
          </cell>
          <cell r="L849">
            <v>1173340000</v>
          </cell>
          <cell r="M849">
            <v>668979000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  <cell r="K850">
            <v>2073784000</v>
          </cell>
          <cell r="L850">
            <v>1545716000</v>
          </cell>
          <cell r="M850">
            <v>528068000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  <cell r="K851">
            <v>1968338000</v>
          </cell>
          <cell r="L851">
            <v>1522811000</v>
          </cell>
          <cell r="M851">
            <v>445527000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  <cell r="K852">
            <v>1767831000</v>
          </cell>
          <cell r="L852">
            <v>1429233000</v>
          </cell>
          <cell r="M852">
            <v>338598000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  <cell r="K853">
            <v>2708800000</v>
          </cell>
          <cell r="L853">
            <v>2353900000</v>
          </cell>
          <cell r="M853">
            <v>354900000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  <cell r="K854">
            <v>2941400000</v>
          </cell>
          <cell r="L854">
            <v>2336400000</v>
          </cell>
          <cell r="M854">
            <v>605000000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  <cell r="K855">
            <v>2858200000</v>
          </cell>
          <cell r="L855">
            <v>2260900000</v>
          </cell>
          <cell r="M855">
            <v>597300000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  <cell r="K856">
            <v>3078600000</v>
          </cell>
          <cell r="L856">
            <v>2167200000</v>
          </cell>
          <cell r="M856">
            <v>911400000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  <cell r="K857">
            <v>93646000000</v>
          </cell>
          <cell r="L857">
            <v>68114000000</v>
          </cell>
          <cell r="M857">
            <v>25532000000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  <cell r="K858">
            <v>97142000000</v>
          </cell>
          <cell r="L858">
            <v>70692000000</v>
          </cell>
          <cell r="M858">
            <v>26450000000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  <cell r="K859">
            <v>91973000000</v>
          </cell>
          <cell r="L859">
            <v>64413000000</v>
          </cell>
          <cell r="M859">
            <v>27560000000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  <cell r="K860">
            <v>89716000000</v>
          </cell>
          <cell r="L860">
            <v>62841000000</v>
          </cell>
          <cell r="M860">
            <v>26875000000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  <cell r="K861">
            <v>4702000000</v>
          </cell>
          <cell r="L861">
            <v>3357000000</v>
          </cell>
          <cell r="M861">
            <v>1345000000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  <cell r="K862">
            <v>4803000000</v>
          </cell>
          <cell r="L862">
            <v>3453000000</v>
          </cell>
          <cell r="M862">
            <v>1350000000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  <cell r="K863">
            <v>5100000000</v>
          </cell>
          <cell r="L863">
            <v>3777000000</v>
          </cell>
          <cell r="M863">
            <v>1323000000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  <cell r="K864">
            <v>5269000000</v>
          </cell>
          <cell r="L864">
            <v>4168000000</v>
          </cell>
          <cell r="M864">
            <v>1101000000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  <cell r="K865">
            <v>5434000000</v>
          </cell>
          <cell r="L865">
            <v>3872000000</v>
          </cell>
          <cell r="M865">
            <v>1562000000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  <cell r="K866">
            <v>6103000000</v>
          </cell>
          <cell r="L866">
            <v>3266000000</v>
          </cell>
          <cell r="M866">
            <v>2837000000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  <cell r="K867">
            <v>5063000000</v>
          </cell>
          <cell r="L867">
            <v>4039000000</v>
          </cell>
          <cell r="M867">
            <v>1024000000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  <cell r="K868">
            <v>4681000000</v>
          </cell>
          <cell r="L868">
            <v>3590000000</v>
          </cell>
          <cell r="M868">
            <v>1091000000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  <cell r="K869">
            <v>214130000</v>
          </cell>
          <cell r="L869">
            <v>186869000</v>
          </cell>
          <cell r="M869">
            <v>27261000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  <cell r="K870">
            <v>263459000</v>
          </cell>
          <cell r="L870">
            <v>207770000</v>
          </cell>
          <cell r="M870">
            <v>55689000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  <cell r="K871">
            <v>272444000</v>
          </cell>
          <cell r="L871">
            <v>220857000</v>
          </cell>
          <cell r="M871">
            <v>51587000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  <cell r="K872">
            <v>297207000</v>
          </cell>
          <cell r="L872">
            <v>237882000</v>
          </cell>
          <cell r="M872">
            <v>59325000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  <cell r="K873">
            <v>586399000</v>
          </cell>
          <cell r="L873">
            <v>338351000</v>
          </cell>
          <cell r="M873">
            <v>248048000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  <cell r="K874">
            <v>640029000</v>
          </cell>
          <cell r="L874">
            <v>352183000</v>
          </cell>
          <cell r="M874">
            <v>287846000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  <cell r="K875">
            <v>735280000</v>
          </cell>
          <cell r="L875">
            <v>380275000</v>
          </cell>
          <cell r="M875">
            <v>355005000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  <cell r="K876">
            <v>862292000</v>
          </cell>
          <cell r="L876">
            <v>467262000</v>
          </cell>
          <cell r="M876">
            <v>395030000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  <cell r="K877">
            <v>1605329000</v>
          </cell>
          <cell r="L877">
            <v>875644000</v>
          </cell>
          <cell r="M877">
            <v>729685000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  <cell r="K878">
            <v>1696446000</v>
          </cell>
          <cell r="L878">
            <v>924376000</v>
          </cell>
          <cell r="M878">
            <v>772070000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  <cell r="K879">
            <v>1598820000</v>
          </cell>
          <cell r="L879">
            <v>937480000</v>
          </cell>
          <cell r="M879">
            <v>661340000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  <cell r="K880">
            <v>1821102000</v>
          </cell>
          <cell r="L880">
            <v>860657000</v>
          </cell>
          <cell r="M880">
            <v>960445000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  <cell r="K881">
            <v>6609000000</v>
          </cell>
          <cell r="L881">
            <v>3706000000</v>
          </cell>
          <cell r="M881">
            <v>2903000000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  <cell r="K882">
            <v>6683000000</v>
          </cell>
          <cell r="L882">
            <v>4162000000</v>
          </cell>
          <cell r="M882">
            <v>2521000000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  <cell r="K883">
            <v>6624000000</v>
          </cell>
          <cell r="L883">
            <v>5011000000</v>
          </cell>
          <cell r="M883">
            <v>1613000000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  <cell r="K884">
            <v>6651000000</v>
          </cell>
          <cell r="L884">
            <v>3334000000</v>
          </cell>
          <cell r="M884">
            <v>3317000000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  <cell r="K885">
            <v>6705000000</v>
          </cell>
          <cell r="L885">
            <v>2813000000</v>
          </cell>
          <cell r="M885">
            <v>3892000000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  <cell r="K886">
            <v>7791000000</v>
          </cell>
          <cell r="L886">
            <v>3069000000</v>
          </cell>
          <cell r="M886">
            <v>4722000000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  <cell r="K887">
            <v>7951000000</v>
          </cell>
          <cell r="L887">
            <v>3435000000</v>
          </cell>
          <cell r="M887">
            <v>4516000000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  <cell r="K888">
            <v>7257000000</v>
          </cell>
          <cell r="L888">
            <v>3298000000</v>
          </cell>
          <cell r="M888">
            <v>3959000000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  <cell r="K889">
            <v>1464362000</v>
          </cell>
          <cell r="L889">
            <v>731767000</v>
          </cell>
          <cell r="M889">
            <v>732595000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  <cell r="K890">
            <v>1648701000</v>
          </cell>
          <cell r="L890">
            <v>819048000</v>
          </cell>
          <cell r="M890">
            <v>829653000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  <cell r="K891">
            <v>1887527000</v>
          </cell>
          <cell r="L891">
            <v>890431000</v>
          </cell>
          <cell r="M891">
            <v>997096000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  <cell r="K892">
            <v>2018760000</v>
          </cell>
          <cell r="L892">
            <v>959899000</v>
          </cell>
          <cell r="M892">
            <v>1058861000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  <cell r="K893">
            <v>28964000000</v>
          </cell>
          <cell r="L893">
            <v>18185000000</v>
          </cell>
          <cell r="M893">
            <v>10779000000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  <cell r="K894">
            <v>28433000000</v>
          </cell>
          <cell r="L894">
            <v>18205000000</v>
          </cell>
          <cell r="M894">
            <v>10228000000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  <cell r="K895">
            <v>28109000000</v>
          </cell>
          <cell r="L895">
            <v>18401000000</v>
          </cell>
          <cell r="M895">
            <v>9708000000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  <cell r="K896">
            <v>26812000000</v>
          </cell>
          <cell r="L896">
            <v>18084000000</v>
          </cell>
          <cell r="M896">
            <v>8728000000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  <cell r="K897">
            <v>1306566000</v>
          </cell>
          <cell r="L897">
            <v>675827000</v>
          </cell>
          <cell r="M897">
            <v>630739000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  <cell r="K898">
            <v>2016100000</v>
          </cell>
          <cell r="L898">
            <v>1006600000</v>
          </cell>
          <cell r="M898">
            <v>1009500000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  <cell r="K899">
            <v>2647700000</v>
          </cell>
          <cell r="L899">
            <v>1389900000</v>
          </cell>
          <cell r="M899">
            <v>1257800000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  <cell r="K900">
            <v>2797200000</v>
          </cell>
          <cell r="L900">
            <v>1611200000</v>
          </cell>
          <cell r="M900">
            <v>1186000000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  <cell r="K901">
            <v>19893000000</v>
          </cell>
          <cell r="L901">
            <v>17129000000</v>
          </cell>
          <cell r="M901">
            <v>2764000000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  <cell r="K902">
            <v>20237000000</v>
          </cell>
          <cell r="L902">
            <v>17512000000</v>
          </cell>
          <cell r="M902">
            <v>2725000000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  <cell r="K903">
            <v>22953000000</v>
          </cell>
          <cell r="L903">
            <v>19816000000</v>
          </cell>
          <cell r="M903">
            <v>3137000000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  <cell r="K904">
            <v>24334000000</v>
          </cell>
          <cell r="L904">
            <v>20758000000</v>
          </cell>
          <cell r="M904">
            <v>3576000000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  <cell r="K905">
            <v>6990000000</v>
          </cell>
          <cell r="L905">
            <v>5100000000</v>
          </cell>
          <cell r="M905">
            <v>1890000000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  <cell r="K906">
            <v>6944000000</v>
          </cell>
          <cell r="L906">
            <v>5202000000</v>
          </cell>
          <cell r="M906">
            <v>1742000000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  <cell r="K907">
            <v>6925000000</v>
          </cell>
          <cell r="L907">
            <v>5236000000</v>
          </cell>
          <cell r="M907">
            <v>1689000000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  <cell r="K908">
            <v>6939000000</v>
          </cell>
          <cell r="L908">
            <v>5386000000</v>
          </cell>
          <cell r="M908">
            <v>1553000000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  <cell r="K909">
            <v>1564000000</v>
          </cell>
          <cell r="L909">
            <v>825400000</v>
          </cell>
          <cell r="M909">
            <v>738600000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  <cell r="K910">
            <v>1699200000</v>
          </cell>
          <cell r="L910">
            <v>890100000</v>
          </cell>
          <cell r="M910">
            <v>809100000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  <cell r="K911">
            <v>1659600000</v>
          </cell>
          <cell r="L911">
            <v>855800000</v>
          </cell>
          <cell r="M911">
            <v>803800000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  <cell r="K912">
            <v>1643100000</v>
          </cell>
          <cell r="L912">
            <v>824600000</v>
          </cell>
          <cell r="M912">
            <v>818500000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  <cell r="K913">
            <v>4386000000</v>
          </cell>
          <cell r="L913">
            <v>2720000000</v>
          </cell>
          <cell r="M913">
            <v>1666000000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  <cell r="K914">
            <v>4429000000</v>
          </cell>
          <cell r="L914">
            <v>2686000000</v>
          </cell>
          <cell r="M914">
            <v>1743000000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  <cell r="K915">
            <v>4808000000</v>
          </cell>
          <cell r="L915">
            <v>2855000000</v>
          </cell>
          <cell r="M915">
            <v>1953000000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  <cell r="K916">
            <v>5204000000</v>
          </cell>
          <cell r="L916">
            <v>3012000000</v>
          </cell>
          <cell r="M916">
            <v>2192000000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  <cell r="K917">
            <v>695600000</v>
          </cell>
          <cell r="L917">
            <v>371200000</v>
          </cell>
          <cell r="M917">
            <v>324400000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  <cell r="K918">
            <v>709900000</v>
          </cell>
          <cell r="L918">
            <v>372300000</v>
          </cell>
          <cell r="M918">
            <v>337600000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  <cell r="K919">
            <v>790400000</v>
          </cell>
          <cell r="L919">
            <v>458900000</v>
          </cell>
          <cell r="M919">
            <v>331500000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  <cell r="K920">
            <v>923200000</v>
          </cell>
          <cell r="L920">
            <v>432600000</v>
          </cell>
          <cell r="M920">
            <v>490600000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  <cell r="K921">
            <v>1014431000</v>
          </cell>
          <cell r="L921">
            <v>328595000</v>
          </cell>
          <cell r="M921">
            <v>685836000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  <cell r="K922">
            <v>1443540000</v>
          </cell>
          <cell r="L922">
            <v>521502000</v>
          </cell>
          <cell r="M922">
            <v>922038000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  <cell r="K923">
            <v>1716437000</v>
          </cell>
          <cell r="L923">
            <v>630421000</v>
          </cell>
          <cell r="M923">
            <v>1086016000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  <cell r="K924">
            <v>2026480000</v>
          </cell>
          <cell r="L924">
            <v>764117000</v>
          </cell>
          <cell r="M924">
            <v>1262363000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  <cell r="K925">
            <v>2249700000</v>
          </cell>
          <cell r="L925">
            <v>1200900000</v>
          </cell>
          <cell r="M925">
            <v>1048800000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  <cell r="K926">
            <v>2223200000</v>
          </cell>
          <cell r="L926">
            <v>1210500000</v>
          </cell>
          <cell r="M926">
            <v>1012700000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  <cell r="K927">
            <v>2203100000</v>
          </cell>
          <cell r="L927">
            <v>1274900000</v>
          </cell>
          <cell r="M927">
            <v>928200000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  <cell r="K928">
            <v>2903300000</v>
          </cell>
          <cell r="L928">
            <v>1786500000</v>
          </cell>
          <cell r="M928">
            <v>1116800000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  <cell r="K929">
            <v>1724140000</v>
          </cell>
          <cell r="L929">
            <v>1283436000</v>
          </cell>
          <cell r="M929">
            <v>440704000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  <cell r="K930">
            <v>2075402000</v>
          </cell>
          <cell r="L930">
            <v>1535049000</v>
          </cell>
          <cell r="M930">
            <v>540353000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  <cell r="K931">
            <v>2651913000</v>
          </cell>
          <cell r="L931">
            <v>1987239000</v>
          </cell>
          <cell r="M931">
            <v>664674000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  <cell r="K932">
            <v>2833529000</v>
          </cell>
          <cell r="L932">
            <v>2109391000</v>
          </cell>
          <cell r="M932">
            <v>724138000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  <cell r="K933">
            <v>1308000000</v>
          </cell>
          <cell r="L933">
            <v>0</v>
          </cell>
          <cell r="M933">
            <v>1308000000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  <cell r="K934">
            <v>1117000000</v>
          </cell>
          <cell r="L934">
            <v>0</v>
          </cell>
          <cell r="M934">
            <v>1117000000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  <cell r="K935">
            <v>1012000000</v>
          </cell>
          <cell r="L935">
            <v>0</v>
          </cell>
          <cell r="M935">
            <v>1012000000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  <cell r="K936">
            <v>890000000</v>
          </cell>
          <cell r="L936">
            <v>0</v>
          </cell>
          <cell r="M936">
            <v>890000000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  <cell r="K937">
            <v>959720000</v>
          </cell>
          <cell r="L937">
            <v>386566000</v>
          </cell>
          <cell r="M937">
            <v>573154000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  <cell r="K938">
            <v>1049806000</v>
          </cell>
          <cell r="L938">
            <v>410076000</v>
          </cell>
          <cell r="M938">
            <v>639730000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  <cell r="K939">
            <v>1119412000</v>
          </cell>
          <cell r="L939">
            <v>436713000</v>
          </cell>
          <cell r="M939">
            <v>682699000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  <cell r="K940">
            <v>1080135000</v>
          </cell>
          <cell r="L940">
            <v>446582000</v>
          </cell>
          <cell r="M940">
            <v>633553000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  <cell r="K941">
            <v>17806900000</v>
          </cell>
          <cell r="L941">
            <v>12117600000</v>
          </cell>
          <cell r="M941">
            <v>5689300000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  <cell r="K942">
            <v>18205000000</v>
          </cell>
          <cell r="L942">
            <v>12138000000</v>
          </cell>
          <cell r="M942">
            <v>6067000000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  <cell r="K943">
            <v>14683100000</v>
          </cell>
          <cell r="L943">
            <v>11013900000</v>
          </cell>
          <cell r="M943">
            <v>3669200000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  <cell r="K944">
            <v>14921500000</v>
          </cell>
          <cell r="L944">
            <v>11228800000</v>
          </cell>
          <cell r="M944">
            <v>3692700000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  <cell r="K945">
            <v>4187000000</v>
          </cell>
          <cell r="L945">
            <v>-318000000</v>
          </cell>
          <cell r="M945">
            <v>4505000000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  <cell r="K946">
            <v>4683000000</v>
          </cell>
          <cell r="L946">
            <v>-329000000</v>
          </cell>
          <cell r="M946">
            <v>5012000000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  <cell r="K947">
            <v>4492000000</v>
          </cell>
          <cell r="L947">
            <v>-220000000</v>
          </cell>
          <cell r="M947">
            <v>4712000000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  <cell r="K948">
            <v>5062000000</v>
          </cell>
          <cell r="L948">
            <v>-487000000</v>
          </cell>
          <cell r="M948">
            <v>5549000000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  <cell r="K949">
            <v>950300000</v>
          </cell>
          <cell r="L949">
            <v>430600000</v>
          </cell>
          <cell r="M949">
            <v>519700000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  <cell r="K950">
            <v>1004400000</v>
          </cell>
          <cell r="L950">
            <v>470500000</v>
          </cell>
          <cell r="M950">
            <v>533900000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  <cell r="K951">
            <v>1032800000</v>
          </cell>
          <cell r="L951">
            <v>489200000</v>
          </cell>
          <cell r="M951">
            <v>543600000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  <cell r="K952">
            <v>1082000000</v>
          </cell>
          <cell r="L952">
            <v>505000000</v>
          </cell>
          <cell r="M952">
            <v>577000000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  <cell r="K953">
            <v>17327000000</v>
          </cell>
          <cell r="L953">
            <v>13767000000</v>
          </cell>
          <cell r="M953">
            <v>3560000000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  <cell r="K954">
            <v>18476000000</v>
          </cell>
          <cell r="L954">
            <v>14327000000</v>
          </cell>
          <cell r="M954">
            <v>4149000000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  <cell r="K955">
            <v>19558000000</v>
          </cell>
          <cell r="L955">
            <v>14766000000</v>
          </cell>
          <cell r="M955">
            <v>4792000000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  <cell r="K956">
            <v>20570000000</v>
          </cell>
          <cell r="L956">
            <v>15599000000</v>
          </cell>
          <cell r="M956">
            <v>4971000000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  <cell r="K957">
            <v>1403059000</v>
          </cell>
          <cell r="L957">
            <v>1284988000</v>
          </cell>
          <cell r="M957">
            <v>118071000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  <cell r="K958">
            <v>2007481000</v>
          </cell>
          <cell r="L958">
            <v>1329812000</v>
          </cell>
          <cell r="M958">
            <v>677669000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  <cell r="K959">
            <v>2284336000</v>
          </cell>
          <cell r="L959">
            <v>1416853000</v>
          </cell>
          <cell r="M959">
            <v>867483000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  <cell r="K960">
            <v>2618922000</v>
          </cell>
          <cell r="L960">
            <v>1544666000</v>
          </cell>
          <cell r="M960">
            <v>1074256000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  <cell r="K961">
            <v>330864000</v>
          </cell>
          <cell r="L961">
            <v>476974000</v>
          </cell>
          <cell r="M961">
            <v>-146110000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  <cell r="K962">
            <v>1964071000</v>
          </cell>
          <cell r="L962">
            <v>2345041000</v>
          </cell>
          <cell r="M962">
            <v>-380970000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  <cell r="K963">
            <v>2657611000</v>
          </cell>
          <cell r="L963">
            <v>3042635000</v>
          </cell>
          <cell r="M963">
            <v>-385024000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  <cell r="K964">
            <v>2439269000</v>
          </cell>
          <cell r="L964">
            <v>2844205000</v>
          </cell>
          <cell r="M964">
            <v>-404936000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  <cell r="K965">
            <v>9392000000</v>
          </cell>
          <cell r="L965">
            <v>8028000000</v>
          </cell>
          <cell r="M965">
            <v>1364000000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  <cell r="K966">
            <v>10928000000</v>
          </cell>
          <cell r="L966">
            <v>8577000000</v>
          </cell>
          <cell r="M966">
            <v>2351000000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  <cell r="K967">
            <v>13795000000</v>
          </cell>
          <cell r="L967">
            <v>9640000000</v>
          </cell>
          <cell r="M967">
            <v>4155000000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  <cell r="K968">
            <v>14293000000</v>
          </cell>
          <cell r="L968">
            <v>10533000000</v>
          </cell>
          <cell r="M968">
            <v>3760000000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  <cell r="K969">
            <v>2525000000</v>
          </cell>
          <cell r="L969">
            <v>1950000000</v>
          </cell>
          <cell r="M969">
            <v>575000000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  <cell r="K970">
            <v>2628000000</v>
          </cell>
          <cell r="L970">
            <v>1962000000</v>
          </cell>
          <cell r="M970">
            <v>666000000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  <cell r="K971">
            <v>3002000000</v>
          </cell>
          <cell r="L971">
            <v>1989000000</v>
          </cell>
          <cell r="M971">
            <v>1013000000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  <cell r="K972">
            <v>3964000000</v>
          </cell>
          <cell r="L972">
            <v>2633000000</v>
          </cell>
          <cell r="M972">
            <v>1331000000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  <cell r="K973">
            <v>5757000000</v>
          </cell>
          <cell r="L973">
            <v>1081000000</v>
          </cell>
          <cell r="M973">
            <v>4676000000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  <cell r="K974">
            <v>6122000000</v>
          </cell>
          <cell r="L974">
            <v>1020000000</v>
          </cell>
          <cell r="M974">
            <v>5102000000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  <cell r="K975">
            <v>6669000000</v>
          </cell>
          <cell r="L975">
            <v>933000000</v>
          </cell>
          <cell r="M975">
            <v>5736000000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  <cell r="K976">
            <v>7052000000</v>
          </cell>
          <cell r="L976">
            <v>930000000</v>
          </cell>
          <cell r="M976">
            <v>6122000000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  <cell r="K977">
            <v>11148000000</v>
          </cell>
          <cell r="L977">
            <v>8482000000</v>
          </cell>
          <cell r="M977">
            <v>2666000000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  <cell r="K978">
            <v>11206000000</v>
          </cell>
          <cell r="L978">
            <v>8440000000</v>
          </cell>
          <cell r="M978">
            <v>2766000000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  <cell r="K979">
            <v>11242000000</v>
          </cell>
          <cell r="L979">
            <v>8355000000</v>
          </cell>
          <cell r="M979">
            <v>2887000000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  <cell r="K980">
            <v>10583000000</v>
          </cell>
          <cell r="L980">
            <v>8256000000</v>
          </cell>
          <cell r="M980">
            <v>2327000000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  <cell r="K981">
            <v>8312000000</v>
          </cell>
          <cell r="L981">
            <v>3714000000</v>
          </cell>
          <cell r="M981">
            <v>4598000000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  <cell r="K982">
            <v>9441000000</v>
          </cell>
          <cell r="L982">
            <v>4335000000</v>
          </cell>
          <cell r="M982">
            <v>5106000000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  <cell r="K983">
            <v>9667000000</v>
          </cell>
          <cell r="L983">
            <v>4528000000</v>
          </cell>
          <cell r="M983">
            <v>5139000000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  <cell r="K984">
            <v>10776000000</v>
          </cell>
          <cell r="L984">
            <v>4898000000</v>
          </cell>
          <cell r="M984">
            <v>5878000000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  <cell r="K985">
            <v>358613000</v>
          </cell>
          <cell r="L985">
            <v>168326000</v>
          </cell>
          <cell r="M985">
            <v>190287000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  <cell r="K986">
            <v>463440000</v>
          </cell>
          <cell r="L986">
            <v>230699000</v>
          </cell>
          <cell r="M986">
            <v>232741000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  <cell r="K987">
            <v>716953000</v>
          </cell>
          <cell r="L987">
            <v>359476000</v>
          </cell>
          <cell r="M987">
            <v>357477000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  <cell r="K988">
            <v>761878000</v>
          </cell>
          <cell r="L988">
            <v>348512000</v>
          </cell>
          <cell r="M988">
            <v>413366000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  <cell r="K989">
            <v>459984000</v>
          </cell>
          <cell r="L989">
            <v>298033000</v>
          </cell>
          <cell r="M989">
            <v>161951000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  <cell r="K990">
            <v>606219000</v>
          </cell>
          <cell r="L990">
            <v>384937000</v>
          </cell>
          <cell r="M990">
            <v>221282000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  <cell r="K991">
            <v>663318000</v>
          </cell>
          <cell r="L991">
            <v>408128000</v>
          </cell>
          <cell r="M991">
            <v>255190000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  <cell r="K992">
            <v>790790000</v>
          </cell>
          <cell r="L992">
            <v>494342000</v>
          </cell>
          <cell r="M992">
            <v>296448000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  <cell r="K993">
            <v>1624000000</v>
          </cell>
          <cell r="L993">
            <v>684000000</v>
          </cell>
          <cell r="M993">
            <v>940000000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  <cell r="K994">
            <v>1764000000</v>
          </cell>
          <cell r="L994">
            <v>776000000</v>
          </cell>
          <cell r="M994">
            <v>988000000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  <cell r="K995">
            <v>1966000000</v>
          </cell>
          <cell r="L995">
            <v>807000000</v>
          </cell>
          <cell r="M995">
            <v>1159000000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  <cell r="K996">
            <v>2123000000</v>
          </cell>
          <cell r="L996">
            <v>773000000</v>
          </cell>
          <cell r="M996">
            <v>1350000000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  <cell r="K997">
            <v>1959000000</v>
          </cell>
          <cell r="L997">
            <v>1347000000</v>
          </cell>
          <cell r="M997">
            <v>612000000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  <cell r="K998">
            <v>2060000000</v>
          </cell>
          <cell r="L998">
            <v>1338000000</v>
          </cell>
          <cell r="M998">
            <v>722000000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  <cell r="K999">
            <v>2253000000</v>
          </cell>
          <cell r="L999">
            <v>1339000000</v>
          </cell>
          <cell r="M999">
            <v>914000000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  <cell r="K1000">
            <v>2456000000</v>
          </cell>
          <cell r="L1000">
            <v>1403000000</v>
          </cell>
          <cell r="M1000">
            <v>1053000000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  <cell r="K1001">
            <v>3409197000</v>
          </cell>
          <cell r="L1001">
            <v>2388182000</v>
          </cell>
          <cell r="M1001">
            <v>1021015000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  <cell r="K1002">
            <v>3478883000</v>
          </cell>
          <cell r="L1002">
            <v>2310780000</v>
          </cell>
          <cell r="M1002">
            <v>1168103000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  <cell r="K1003">
            <v>3001022000</v>
          </cell>
          <cell r="L1003">
            <v>2347308000</v>
          </cell>
          <cell r="M1003">
            <v>653714000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  <cell r="K1004">
            <v>2806358000</v>
          </cell>
          <cell r="L1004">
            <v>2265436000</v>
          </cell>
          <cell r="M1004">
            <v>540922000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  <cell r="K1005">
            <v>10816300000</v>
          </cell>
          <cell r="L1005">
            <v>2211700000</v>
          </cell>
          <cell r="M1005">
            <v>8604600000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  <cell r="K1006">
            <v>10902700000</v>
          </cell>
          <cell r="L1006">
            <v>2138400000</v>
          </cell>
          <cell r="M1006">
            <v>8764300000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  <cell r="K1007">
            <v>10455700000</v>
          </cell>
          <cell r="L1007">
            <v>2506500000</v>
          </cell>
          <cell r="M1007">
            <v>7949200000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  <cell r="K1008">
            <v>9789200000</v>
          </cell>
          <cell r="L1008">
            <v>2643700000</v>
          </cell>
          <cell r="M1008">
            <v>7145500000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  <cell r="K1009">
            <v>838459000</v>
          </cell>
          <cell r="L1009">
            <v>627731000</v>
          </cell>
          <cell r="M1009">
            <v>210728000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  <cell r="K1010">
            <v>1128743000</v>
          </cell>
          <cell r="L1010">
            <v>666855000</v>
          </cell>
          <cell r="M1010">
            <v>461888000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  <cell r="K1011">
            <v>1229564000</v>
          </cell>
          <cell r="L1011">
            <v>801104000</v>
          </cell>
          <cell r="M1011">
            <v>428460000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  <cell r="K1012">
            <v>1205464000</v>
          </cell>
          <cell r="L1012">
            <v>849162000</v>
          </cell>
          <cell r="M1012">
            <v>356302000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  <cell r="K1013">
            <v>6881000000</v>
          </cell>
          <cell r="L1013">
            <v>4543000000</v>
          </cell>
          <cell r="M1013">
            <v>2338000000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  <cell r="K1014">
            <v>8352000000</v>
          </cell>
          <cell r="L1014">
            <v>5845000000</v>
          </cell>
          <cell r="M1014">
            <v>2507000000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  <cell r="K1015">
            <v>11411000000</v>
          </cell>
          <cell r="L1015">
            <v>8293000000</v>
          </cell>
          <cell r="M1015">
            <v>3118000000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  <cell r="K1016">
            <v>11416000000</v>
          </cell>
          <cell r="L1016">
            <v>7668000000</v>
          </cell>
          <cell r="M1016">
            <v>3748000000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  <cell r="K1017">
            <v>1935300000</v>
          </cell>
          <cell r="L1017">
            <v>845700000</v>
          </cell>
          <cell r="M1017">
            <v>1089600000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  <cell r="K1018">
            <v>2150100000</v>
          </cell>
          <cell r="L1018">
            <v>915500000</v>
          </cell>
          <cell r="M1018">
            <v>1234600000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  <cell r="K1019">
            <v>2404000000</v>
          </cell>
          <cell r="L1019">
            <v>964900000</v>
          </cell>
          <cell r="M1019">
            <v>1439100000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  <cell r="K1020">
            <v>2508200000</v>
          </cell>
          <cell r="L1020">
            <v>1034800000</v>
          </cell>
          <cell r="M1020">
            <v>1473400000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  <cell r="K1021">
            <v>13076000000</v>
          </cell>
          <cell r="L1021">
            <v>9393000000</v>
          </cell>
          <cell r="M1021">
            <v>3683000000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  <cell r="K1022">
            <v>13110000000</v>
          </cell>
          <cell r="L1022">
            <v>8896000000</v>
          </cell>
          <cell r="M1022">
            <v>4214000000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  <cell r="K1023">
            <v>12597000000</v>
          </cell>
          <cell r="L1023">
            <v>8663000000</v>
          </cell>
          <cell r="M1023">
            <v>3934000000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  <cell r="K1024">
            <v>11512000000</v>
          </cell>
          <cell r="L1024">
            <v>7758000000</v>
          </cell>
          <cell r="M1024">
            <v>3754000000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  <cell r="K1025">
            <v>30163000000</v>
          </cell>
          <cell r="L1025">
            <v>26853000000</v>
          </cell>
          <cell r="M1025">
            <v>3310000000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  <cell r="K1026">
            <v>30092000000</v>
          </cell>
          <cell r="L1026">
            <v>26040000000</v>
          </cell>
          <cell r="M1026">
            <v>4052000000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  <cell r="K1027">
            <v>34214000000</v>
          </cell>
          <cell r="L1027">
            <v>25410000000</v>
          </cell>
          <cell r="M1027">
            <v>8804000000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  <cell r="K1028">
            <v>31237000000</v>
          </cell>
          <cell r="L1028">
            <v>23767000000</v>
          </cell>
          <cell r="M1028">
            <v>7470000000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  <cell r="K1029">
            <v>1490058000</v>
          </cell>
          <cell r="L1029">
            <v>1110550000</v>
          </cell>
          <cell r="M1029">
            <v>379508000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  <cell r="K1030">
            <v>1920809000</v>
          </cell>
          <cell r="L1030">
            <v>1373878000</v>
          </cell>
          <cell r="M1030">
            <v>546931000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  <cell r="K1031">
            <v>2154192000</v>
          </cell>
          <cell r="L1031">
            <v>1381396000</v>
          </cell>
          <cell r="M1031">
            <v>772796000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  <cell r="K1032">
            <v>2410686000</v>
          </cell>
          <cell r="L1032">
            <v>1573120000</v>
          </cell>
          <cell r="M1032">
            <v>837566000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  <cell r="K1033">
            <v>2397500000</v>
          </cell>
          <cell r="L1033">
            <v>1557400000</v>
          </cell>
          <cell r="M1033">
            <v>840100000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  <cell r="K1034">
            <v>2672200000</v>
          </cell>
          <cell r="L1034">
            <v>1648800000</v>
          </cell>
          <cell r="M1034">
            <v>1023400000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  <cell r="K1035">
            <v>2708700000</v>
          </cell>
          <cell r="L1035">
            <v>1732700000</v>
          </cell>
          <cell r="M1035">
            <v>976000000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  <cell r="K1036">
            <v>2616000000</v>
          </cell>
          <cell r="L1036">
            <v>1640800000</v>
          </cell>
          <cell r="M1036">
            <v>975200000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  <cell r="K1037">
            <v>1665800000</v>
          </cell>
          <cell r="L1037">
            <v>1090300000</v>
          </cell>
          <cell r="M1037">
            <v>575500000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  <cell r="K1038">
            <v>1730200000</v>
          </cell>
          <cell r="L1038">
            <v>1122000000</v>
          </cell>
          <cell r="M1038">
            <v>608200000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  <cell r="K1039">
            <v>1737300000</v>
          </cell>
          <cell r="L1039">
            <v>1127400000</v>
          </cell>
          <cell r="M1039">
            <v>609900000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  <cell r="K1040">
            <v>1831700000</v>
          </cell>
          <cell r="L1040">
            <v>1175000000</v>
          </cell>
          <cell r="M1040">
            <v>656700000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  <cell r="K1041">
            <v>327134000</v>
          </cell>
          <cell r="L1041">
            <v>135824000</v>
          </cell>
          <cell r="M1041">
            <v>191310000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  <cell r="K1042">
            <v>363957000</v>
          </cell>
          <cell r="L1042">
            <v>145298000</v>
          </cell>
          <cell r="M1042">
            <v>218659000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  <cell r="K1043">
            <v>522360000</v>
          </cell>
          <cell r="L1043">
            <v>164596000</v>
          </cell>
          <cell r="M1043">
            <v>357764000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  <cell r="K1044">
            <v>721767000</v>
          </cell>
          <cell r="L1044">
            <v>233887000</v>
          </cell>
          <cell r="M1044">
            <v>487880000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  <cell r="K1045">
            <v>11924000000</v>
          </cell>
          <cell r="L1045">
            <v>10095000000</v>
          </cell>
          <cell r="M1045">
            <v>1829000000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  <cell r="K1046">
            <v>12261000000</v>
          </cell>
          <cell r="L1046">
            <v>10184000000</v>
          </cell>
          <cell r="M1046">
            <v>2077000000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  <cell r="K1047">
            <v>12951000000</v>
          </cell>
          <cell r="L1047">
            <v>10650000000</v>
          </cell>
          <cell r="M1047">
            <v>2301000000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  <cell r="K1048">
            <v>12893000000</v>
          </cell>
          <cell r="L1048">
            <v>10474000000</v>
          </cell>
          <cell r="M1048">
            <v>2419000000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  <cell r="K1049">
            <v>14765000000</v>
          </cell>
          <cell r="L1049">
            <v>8099000000</v>
          </cell>
          <cell r="M1049">
            <v>6666000000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  <cell r="K1050">
            <v>15374000000</v>
          </cell>
          <cell r="L1050">
            <v>8239000000</v>
          </cell>
          <cell r="M1050">
            <v>7135000000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  <cell r="K1051">
            <v>14891000000</v>
          </cell>
          <cell r="L1051">
            <v>7945000000</v>
          </cell>
          <cell r="M1051">
            <v>6946000000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  <cell r="K1052">
            <v>15069000000</v>
          </cell>
          <cell r="L1052">
            <v>7846000000</v>
          </cell>
          <cell r="M1052">
            <v>7223000000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  <cell r="K1053">
            <v>1065656000</v>
          </cell>
          <cell r="L1053">
            <v>0</v>
          </cell>
          <cell r="M1053">
            <v>1065656000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  <cell r="K1054">
            <v>1172931000</v>
          </cell>
          <cell r="L1054">
            <v>0</v>
          </cell>
          <cell r="M1054">
            <v>1172931000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  <cell r="K1055">
            <v>1339810000</v>
          </cell>
          <cell r="L1055">
            <v>0</v>
          </cell>
          <cell r="M1055">
            <v>1339810000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  <cell r="K1056">
            <v>1632301000</v>
          </cell>
          <cell r="L1056">
            <v>0</v>
          </cell>
          <cell r="M1056">
            <v>1632301000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  <cell r="K1057">
            <v>9563000000</v>
          </cell>
          <cell r="L1057">
            <v>2249000000</v>
          </cell>
          <cell r="M1057">
            <v>7314000000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  <cell r="K1058">
            <v>10457000000</v>
          </cell>
          <cell r="L1058">
            <v>2362000000</v>
          </cell>
          <cell r="M1058">
            <v>8095000000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  <cell r="K1059">
            <v>10160000000</v>
          </cell>
          <cell r="L1059">
            <v>2541000000</v>
          </cell>
          <cell r="M1059">
            <v>7619000000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  <cell r="K1060">
            <v>11114000000</v>
          </cell>
          <cell r="L1060">
            <v>2749000000</v>
          </cell>
          <cell r="M1060">
            <v>8365000000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  <cell r="K1061">
            <v>7653000000</v>
          </cell>
          <cell r="L1061">
            <v>4083000000</v>
          </cell>
          <cell r="M1061">
            <v>3570000000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  <cell r="K1062">
            <v>8574000000</v>
          </cell>
          <cell r="L1062">
            <v>4499000000</v>
          </cell>
          <cell r="M1062">
            <v>4075000000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  <cell r="K1063">
            <v>8182000000</v>
          </cell>
          <cell r="L1063">
            <v>4266000000</v>
          </cell>
          <cell r="M1063">
            <v>3916000000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  <cell r="K1064">
            <v>7017000000</v>
          </cell>
          <cell r="L1064">
            <v>4345000000</v>
          </cell>
          <cell r="M1064">
            <v>2672000000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  <cell r="K1065">
            <v>2760200000</v>
          </cell>
          <cell r="L1065">
            <v>550600000</v>
          </cell>
          <cell r="M1065">
            <v>2209600000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  <cell r="K1066">
            <v>1926600000</v>
          </cell>
          <cell r="L1066">
            <v>505800000</v>
          </cell>
          <cell r="M1066">
            <v>1420800000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  <cell r="K1067">
            <v>1717900000</v>
          </cell>
          <cell r="L1067">
            <v>439100000</v>
          </cell>
          <cell r="M1067">
            <v>1278800000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  <cell r="K1068">
            <v>810000000</v>
          </cell>
          <cell r="L1068">
            <v>491000000</v>
          </cell>
          <cell r="M1068">
            <v>319000000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  <cell r="K1069">
            <v>13295000000</v>
          </cell>
          <cell r="L1069">
            <v>8197000000</v>
          </cell>
          <cell r="M1069">
            <v>5098000000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  <cell r="K1070">
            <v>12402000000</v>
          </cell>
          <cell r="L1070">
            <v>9071000000</v>
          </cell>
          <cell r="M1070">
            <v>3331000000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  <cell r="K1071">
            <v>13542000000</v>
          </cell>
          <cell r="L1071">
            <v>9776000000</v>
          </cell>
          <cell r="M1071">
            <v>3766000000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  <cell r="K1072">
            <v>16160000000</v>
          </cell>
          <cell r="L1072">
            <v>11675000000</v>
          </cell>
          <cell r="M1072">
            <v>4485000000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  <cell r="K1073">
            <v>30821000000</v>
          </cell>
          <cell r="L1073">
            <v>20944000000</v>
          </cell>
          <cell r="M1073">
            <v>9877000000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  <cell r="K1074">
            <v>27079000000</v>
          </cell>
          <cell r="L1074">
            <v>19414000000</v>
          </cell>
          <cell r="M1074">
            <v>7665000000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  <cell r="K1075">
            <v>25469000000</v>
          </cell>
          <cell r="L1075">
            <v>18786000000</v>
          </cell>
          <cell r="M1075">
            <v>6683000000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  <cell r="K1076">
            <v>24564000000</v>
          </cell>
          <cell r="L1076">
            <v>17017000000</v>
          </cell>
          <cell r="M1076">
            <v>7547000000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  <cell r="K1077">
            <v>9887000000</v>
          </cell>
          <cell r="L1077">
            <v>6025000000</v>
          </cell>
          <cell r="M1077">
            <v>3862000000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  <cell r="K1078">
            <v>9169000000</v>
          </cell>
          <cell r="L1078">
            <v>5969000000</v>
          </cell>
          <cell r="M1078">
            <v>3200000000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  <cell r="K1079">
            <v>8600000000</v>
          </cell>
          <cell r="L1079">
            <v>6488000000</v>
          </cell>
          <cell r="M1079">
            <v>2112000000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  <cell r="K1080">
            <v>3828000000</v>
          </cell>
          <cell r="L1080">
            <v>4788000000</v>
          </cell>
          <cell r="M1080">
            <v>-960000000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  <cell r="K1081">
            <v>57464000000</v>
          </cell>
          <cell r="L1081">
            <v>30700000000</v>
          </cell>
          <cell r="M1081">
            <v>26764000000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  <cell r="K1082">
            <v>59755000000</v>
          </cell>
          <cell r="L1082">
            <v>31869000000</v>
          </cell>
          <cell r="M1082">
            <v>27886000000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  <cell r="K1083">
            <v>60542000000</v>
          </cell>
          <cell r="L1083">
            <v>32370000000</v>
          </cell>
          <cell r="M1083">
            <v>28172000000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  <cell r="K1084">
            <v>52540000000</v>
          </cell>
          <cell r="L1084">
            <v>31248000000</v>
          </cell>
          <cell r="M1084">
            <v>21292000000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  <cell r="K1085">
            <v>4492369000</v>
          </cell>
          <cell r="L1085">
            <v>2713260000</v>
          </cell>
          <cell r="M1085">
            <v>1779109000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  <cell r="K1086">
            <v>4738847000</v>
          </cell>
          <cell r="L1086">
            <v>2772866000</v>
          </cell>
          <cell r="M1086">
            <v>1965981000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  <cell r="K1087">
            <v>4673067000</v>
          </cell>
          <cell r="L1087">
            <v>2813474000</v>
          </cell>
          <cell r="M1087">
            <v>1859593000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  <cell r="K1088">
            <v>4922067000</v>
          </cell>
          <cell r="L1088">
            <v>2992932000</v>
          </cell>
          <cell r="M1088">
            <v>1929135000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  <cell r="K1089">
            <v>1281931000</v>
          </cell>
          <cell r="L1089">
            <v>833578000</v>
          </cell>
          <cell r="M1089">
            <v>448353000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  <cell r="K1090">
            <v>1358750000</v>
          </cell>
          <cell r="L1090">
            <v>881064000</v>
          </cell>
          <cell r="M1090">
            <v>477686000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  <cell r="K1091">
            <v>1351993000</v>
          </cell>
          <cell r="L1091">
            <v>850837000</v>
          </cell>
          <cell r="M1091">
            <v>501156000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  <cell r="K1092">
            <v>1435587000</v>
          </cell>
          <cell r="L1092">
            <v>888642000</v>
          </cell>
          <cell r="M1092">
            <v>546945000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  <cell r="K1093">
            <v>1847000000</v>
          </cell>
          <cell r="L1093">
            <v>1485000000</v>
          </cell>
          <cell r="M1093">
            <v>362000000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  <cell r="K1094">
            <v>5437000000</v>
          </cell>
          <cell r="L1094">
            <v>2310000000</v>
          </cell>
          <cell r="M1094">
            <v>3127000000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  <cell r="K1095">
            <v>5215000000</v>
          </cell>
          <cell r="L1095">
            <v>2214000000</v>
          </cell>
          <cell r="M1095">
            <v>3001000000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  <cell r="K1096">
            <v>2505000000</v>
          </cell>
          <cell r="L1096">
            <v>2270000000</v>
          </cell>
          <cell r="M1096">
            <v>235000000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  <cell r="K1097">
            <v>3529427000</v>
          </cell>
          <cell r="L1097">
            <v>1576600000</v>
          </cell>
          <cell r="M1097">
            <v>1952827000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  <cell r="K1098">
            <v>4059874000</v>
          </cell>
          <cell r="L1098">
            <v>2068888000</v>
          </cell>
          <cell r="M1098">
            <v>1990986000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  <cell r="K1099">
            <v>4199045000</v>
          </cell>
          <cell r="L1099">
            <v>2428244000</v>
          </cell>
          <cell r="M1099">
            <v>1770801000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  <cell r="K1100">
            <v>1954810000</v>
          </cell>
          <cell r="L1100">
            <v>2040946000</v>
          </cell>
          <cell r="M1100">
            <v>-86136000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  <cell r="K1101">
            <v>3528000000</v>
          </cell>
          <cell r="L1101">
            <v>2127500000</v>
          </cell>
          <cell r="M1101">
            <v>1400500000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  <cell r="K1102">
            <v>4216100000</v>
          </cell>
          <cell r="L1102">
            <v>2852600000</v>
          </cell>
          <cell r="M1102">
            <v>1363500000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  <cell r="K1103">
            <v>4171000000</v>
          </cell>
          <cell r="L1103">
            <v>2014000000</v>
          </cell>
          <cell r="M1103">
            <v>2157000000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  <cell r="K1104">
            <v>4170000000</v>
          </cell>
          <cell r="L1104">
            <v>2254000000</v>
          </cell>
          <cell r="M1104">
            <v>1916000000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  <cell r="K1105">
            <v>2204000000</v>
          </cell>
          <cell r="L1105">
            <v>2876000000</v>
          </cell>
          <cell r="M1105">
            <v>-672000000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  <cell r="K1106">
            <v>2408000000</v>
          </cell>
          <cell r="L1106">
            <v>2687000000</v>
          </cell>
          <cell r="M1106">
            <v>-279000000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  <cell r="K1107">
            <v>1577000000</v>
          </cell>
          <cell r="L1107">
            <v>936000000</v>
          </cell>
          <cell r="M1107">
            <v>641000000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  <cell r="K1108">
            <v>1784000000</v>
          </cell>
          <cell r="L1108">
            <v>1176000000</v>
          </cell>
          <cell r="M1108">
            <v>608000000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  <cell r="K1109">
            <v>1950000000</v>
          </cell>
          <cell r="L1109">
            <v>1232000000</v>
          </cell>
          <cell r="M1109">
            <v>718000000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  <cell r="K1110">
            <v>1979000000</v>
          </cell>
          <cell r="L1110">
            <v>1188000000</v>
          </cell>
          <cell r="M1110">
            <v>791000000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  <cell r="K1111">
            <v>5980000000</v>
          </cell>
          <cell r="L1111">
            <v>2704000000</v>
          </cell>
          <cell r="M1111">
            <v>3276000000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  <cell r="K1112">
            <v>6984000000</v>
          </cell>
          <cell r="L1112">
            <v>3443000000</v>
          </cell>
          <cell r="M1112">
            <v>3541000000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  <cell r="K1113">
            <v>8270000000</v>
          </cell>
          <cell r="L1113">
            <v>3875000000</v>
          </cell>
          <cell r="M1113">
            <v>4395000000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  <cell r="K1114">
            <v>8890000000</v>
          </cell>
          <cell r="L1114">
            <v>4230000000</v>
          </cell>
          <cell r="M1114">
            <v>4660000000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  <cell r="K1115">
            <v>5630000000</v>
          </cell>
          <cell r="L1115">
            <v>2493000000</v>
          </cell>
          <cell r="M1115">
            <v>3137000000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  <cell r="K1116">
            <v>3115000000</v>
          </cell>
          <cell r="L1116">
            <v>2415000000</v>
          </cell>
          <cell r="M1116">
            <v>700000000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  <cell r="K1117">
            <v>2835000000</v>
          </cell>
          <cell r="L1117">
            <v>2099000000</v>
          </cell>
          <cell r="M1117">
            <v>736000000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  <cell r="K1118">
            <v>3417000000</v>
          </cell>
          <cell r="L1118">
            <v>2198000000</v>
          </cell>
          <cell r="M1118">
            <v>1219000000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  <cell r="K1119">
            <v>1257359000</v>
          </cell>
          <cell r="L1119">
            <v>1029012000</v>
          </cell>
          <cell r="M1119">
            <v>228347000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  <cell r="K1120">
            <v>1751896000</v>
          </cell>
          <cell r="L1120">
            <v>1349248000</v>
          </cell>
          <cell r="M1120">
            <v>402648000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  <cell r="K1121">
            <v>2188035000</v>
          </cell>
          <cell r="L1121">
            <v>1882209000</v>
          </cell>
          <cell r="M1121">
            <v>305826000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  <cell r="K1122">
            <v>2800768000</v>
          </cell>
          <cell r="L1122">
            <v>2420975000</v>
          </cell>
          <cell r="M1122">
            <v>379793000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  <cell r="K1123">
            <v>1149000000</v>
          </cell>
          <cell r="L1123">
            <v>1015000000</v>
          </cell>
          <cell r="M1123">
            <v>134000000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  <cell r="K1124">
            <v>1446000000</v>
          </cell>
          <cell r="L1124">
            <v>996000000</v>
          </cell>
          <cell r="M1124">
            <v>450000000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  <cell r="K1125">
            <v>1803000000</v>
          </cell>
          <cell r="L1125">
            <v>1228000000</v>
          </cell>
          <cell r="M1125">
            <v>575000000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  <cell r="K1126">
            <v>1060000000</v>
          </cell>
          <cell r="L1126">
            <v>6121000000</v>
          </cell>
          <cell r="M1126">
            <v>-5061000000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  <cell r="K1127">
            <v>11034000000</v>
          </cell>
          <cell r="L1127">
            <v>7796000000</v>
          </cell>
          <cell r="M1127">
            <v>3238000000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  <cell r="K1128">
            <v>12446000000</v>
          </cell>
          <cell r="L1128">
            <v>8766000000</v>
          </cell>
          <cell r="M1128">
            <v>3680000000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  <cell r="K1129">
            <v>14067000000</v>
          </cell>
          <cell r="L1129">
            <v>9892000000</v>
          </cell>
          <cell r="M1129">
            <v>4175000000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  <cell r="K1130">
            <v>14971000000</v>
          </cell>
          <cell r="L1130">
            <v>10469000000</v>
          </cell>
          <cell r="M1130">
            <v>4502000000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  <cell r="K1131">
            <v>3305000000</v>
          </cell>
          <cell r="L1131">
            <v>2325000000</v>
          </cell>
          <cell r="M1131">
            <v>980000000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  <cell r="K1132">
            <v>3668000000</v>
          </cell>
          <cell r="L1132">
            <v>2490000000</v>
          </cell>
          <cell r="M1132">
            <v>1178000000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  <cell r="K1133">
            <v>3633000000</v>
          </cell>
          <cell r="L1133">
            <v>2489000000</v>
          </cell>
          <cell r="M1133">
            <v>1144000000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  <cell r="K1134">
            <v>3702000000</v>
          </cell>
          <cell r="L1134">
            <v>2454000000</v>
          </cell>
          <cell r="M1134">
            <v>1248000000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  <cell r="K1135">
            <v>5043000000</v>
          </cell>
          <cell r="L1135">
            <v>1654000000</v>
          </cell>
          <cell r="M1135">
            <v>3389000000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  <cell r="K1136">
            <v>5104000000</v>
          </cell>
          <cell r="L1136">
            <v>1905000000</v>
          </cell>
          <cell r="M1136">
            <v>3199000000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  <cell r="K1137">
            <v>5809000000</v>
          </cell>
          <cell r="L1137">
            <v>2092000000</v>
          </cell>
          <cell r="M1137">
            <v>3717000000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  <cell r="K1138">
            <v>3063000000</v>
          </cell>
          <cell r="L1138">
            <v>1764000000</v>
          </cell>
          <cell r="M1138">
            <v>1299000000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  <cell r="K1139">
            <v>7175000000</v>
          </cell>
          <cell r="L1139">
            <v>3918000000</v>
          </cell>
          <cell r="M1139">
            <v>3257000000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  <cell r="K1140">
            <v>7423000000</v>
          </cell>
          <cell r="L1140">
            <v>3848000000</v>
          </cell>
          <cell r="M1140">
            <v>3575000000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  <cell r="K1141">
            <v>6849000000</v>
          </cell>
          <cell r="L1141">
            <v>3965000000</v>
          </cell>
          <cell r="M1141">
            <v>2884000000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  <cell r="K1142">
            <v>6843000000</v>
          </cell>
          <cell r="L1142">
            <v>3769000000</v>
          </cell>
          <cell r="M1142">
            <v>3074000000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  <cell r="K1143">
            <v>3761100000</v>
          </cell>
          <cell r="L1143">
            <v>3151600000</v>
          </cell>
          <cell r="M1143">
            <v>609500000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  <cell r="K1144">
            <v>3919000000</v>
          </cell>
          <cell r="L1144">
            <v>3097000000</v>
          </cell>
          <cell r="M1144">
            <v>822000000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  <cell r="K1145">
            <v>3833000000</v>
          </cell>
          <cell r="L1145">
            <v>3117000000</v>
          </cell>
          <cell r="M1145">
            <v>716000000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  <cell r="K1146">
            <v>3373000000</v>
          </cell>
          <cell r="L1146">
            <v>2960000000</v>
          </cell>
          <cell r="M1146">
            <v>413000000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  <cell r="K1147">
            <v>1513538000</v>
          </cell>
          <cell r="L1147">
            <v>454900000</v>
          </cell>
          <cell r="M1147">
            <v>1058638000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  <cell r="K1148">
            <v>1410625000</v>
          </cell>
          <cell r="L1148">
            <v>467904000</v>
          </cell>
          <cell r="M1148">
            <v>942721000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  <cell r="K1149">
            <v>1906526000</v>
          </cell>
          <cell r="L1149">
            <v>520805000</v>
          </cell>
          <cell r="M1149">
            <v>1385721000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  <cell r="K1150">
            <v>1581262000</v>
          </cell>
          <cell r="L1150">
            <v>458989000</v>
          </cell>
          <cell r="M1150">
            <v>1122273000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  <cell r="K1151">
            <v>2226343000</v>
          </cell>
          <cell r="L1151">
            <v>1578104000</v>
          </cell>
          <cell r="M1151">
            <v>648239000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  <cell r="K1152">
            <v>2268000000</v>
          </cell>
          <cell r="L1152">
            <v>1772000000</v>
          </cell>
          <cell r="M1152">
            <v>496000000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  <cell r="K1153">
            <v>2599000000</v>
          </cell>
          <cell r="L1153">
            <v>1840000000</v>
          </cell>
          <cell r="M1153">
            <v>759000000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  <cell r="K1154">
            <v>2811000000</v>
          </cell>
          <cell r="L1154">
            <v>1933000000</v>
          </cell>
          <cell r="M1154">
            <v>878000000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  <cell r="K1155">
            <v>2094100000</v>
          </cell>
          <cell r="L1155">
            <v>1403500000</v>
          </cell>
          <cell r="M1155">
            <v>690600000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  <cell r="K1156">
            <v>2124900000</v>
          </cell>
          <cell r="L1156">
            <v>1399500000</v>
          </cell>
          <cell r="M1156">
            <v>725400000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  <cell r="K1157">
            <v>2203400000</v>
          </cell>
          <cell r="L1157">
            <v>1545900000</v>
          </cell>
          <cell r="M1157">
            <v>657500000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  <cell r="K1158">
            <v>2304600000</v>
          </cell>
          <cell r="L1158">
            <v>1626000000</v>
          </cell>
          <cell r="M1158">
            <v>678600000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  <cell r="K1159">
            <v>463275000</v>
          </cell>
          <cell r="L1159">
            <v>185638000</v>
          </cell>
          <cell r="M1159">
            <v>277637000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  <cell r="K1160">
            <v>741358000</v>
          </cell>
          <cell r="L1160">
            <v>363650000</v>
          </cell>
          <cell r="M1160">
            <v>377708000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  <cell r="K1161">
            <v>879634000</v>
          </cell>
          <cell r="L1161">
            <v>425746000</v>
          </cell>
          <cell r="M1161">
            <v>453888000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  <cell r="K1162">
            <v>967933000</v>
          </cell>
          <cell r="L1162">
            <v>458513000</v>
          </cell>
          <cell r="M1162">
            <v>509420000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  <cell r="K1163">
            <v>1643802000</v>
          </cell>
          <cell r="L1163">
            <v>697059000</v>
          </cell>
          <cell r="M1163">
            <v>946743000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  <cell r="K1164">
            <v>1649666000</v>
          </cell>
          <cell r="L1164">
            <v>780929000</v>
          </cell>
          <cell r="M1164">
            <v>868737000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  <cell r="K1165">
            <v>2106543000</v>
          </cell>
          <cell r="L1165">
            <v>969571000</v>
          </cell>
          <cell r="M1165">
            <v>1136972000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  <cell r="K1166">
            <v>2122154000</v>
          </cell>
          <cell r="L1166">
            <v>1047951000</v>
          </cell>
          <cell r="M1166">
            <v>1074203000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  <cell r="K1167">
            <v>2715700000</v>
          </cell>
          <cell r="L1167">
            <v>771600000</v>
          </cell>
          <cell r="M1167">
            <v>1944100000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  <cell r="K1168">
            <v>2643000000</v>
          </cell>
          <cell r="L1168">
            <v>722900000</v>
          </cell>
          <cell r="M1168">
            <v>1920100000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  <cell r="K1169">
            <v>2745700000</v>
          </cell>
          <cell r="L1169">
            <v>736800000</v>
          </cell>
          <cell r="M1169">
            <v>2008900000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  <cell r="K1170">
            <v>3097418000</v>
          </cell>
          <cell r="L1170">
            <v>2120025000</v>
          </cell>
          <cell r="M1170">
            <v>977393000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  <cell r="K1171">
            <v>3369001000</v>
          </cell>
          <cell r="L1171">
            <v>2265516000</v>
          </cell>
          <cell r="M1171">
            <v>1103485000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  <cell r="K1172">
            <v>3708901000</v>
          </cell>
          <cell r="L1172">
            <v>2438527000</v>
          </cell>
          <cell r="M1172">
            <v>1270374000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  <cell r="K1173">
            <v>4162643000</v>
          </cell>
          <cell r="L1173">
            <v>2648622000</v>
          </cell>
          <cell r="M1173">
            <v>1514021000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  <cell r="K1174">
            <v>13570000000</v>
          </cell>
          <cell r="L1174">
            <v>5464000000</v>
          </cell>
          <cell r="M1174">
            <v>8106000000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  <cell r="K1175">
            <v>13673000000</v>
          </cell>
          <cell r="L1175">
            <v>6311000000</v>
          </cell>
          <cell r="M1175">
            <v>7362000000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  <cell r="K1176">
            <v>12509000000</v>
          </cell>
          <cell r="L1176">
            <v>6314000000</v>
          </cell>
          <cell r="M1176">
            <v>6195000000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  <cell r="K1177">
            <v>6676000000</v>
          </cell>
          <cell r="L1177">
            <v>6157000000</v>
          </cell>
          <cell r="M1177">
            <v>519000000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  <cell r="K1178">
            <v>1264500000</v>
          </cell>
          <cell r="L1178">
            <v>879800000</v>
          </cell>
          <cell r="M1178">
            <v>384700000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  <cell r="K1179">
            <v>1265000000</v>
          </cell>
          <cell r="L1179">
            <v>882700000</v>
          </cell>
          <cell r="M1179">
            <v>382300000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  <cell r="K1180">
            <v>1300500000</v>
          </cell>
          <cell r="L1180">
            <v>882100000</v>
          </cell>
          <cell r="M1180">
            <v>418400000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  <cell r="K1181">
            <v>1325800000</v>
          </cell>
          <cell r="L1181">
            <v>894000000</v>
          </cell>
          <cell r="M1181">
            <v>431800000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  <cell r="K1182">
            <v>2241315000</v>
          </cell>
          <cell r="L1182">
            <v>1603985000</v>
          </cell>
          <cell r="M1182">
            <v>637330000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  <cell r="K1183">
            <v>2140713000</v>
          </cell>
          <cell r="L1183">
            <v>1530508000</v>
          </cell>
          <cell r="M1183">
            <v>610205000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  <cell r="K1184">
            <v>2140713000</v>
          </cell>
          <cell r="L1184">
            <v>1488331000</v>
          </cell>
          <cell r="M1184">
            <v>652382000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  <cell r="K1185">
            <v>2019469000</v>
          </cell>
          <cell r="L1185">
            <v>1390117000</v>
          </cell>
          <cell r="M1185">
            <v>629352000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  <cell r="K1186">
            <v>2688500000</v>
          </cell>
          <cell r="L1186">
            <v>1368300000</v>
          </cell>
          <cell r="M1186">
            <v>1320200000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  <cell r="K1187">
            <v>2760300000</v>
          </cell>
          <cell r="L1187">
            <v>1382600000</v>
          </cell>
          <cell r="M1187">
            <v>1377700000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  <cell r="K1188">
            <v>3052800000</v>
          </cell>
          <cell r="L1188">
            <v>1365500000</v>
          </cell>
          <cell r="M1188">
            <v>1687300000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  <cell r="K1189">
            <v>3379200000</v>
          </cell>
          <cell r="L1189">
            <v>1365000000</v>
          </cell>
          <cell r="M1189">
            <v>2014200000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  <cell r="K1190">
            <v>3839000000</v>
          </cell>
          <cell r="L1190">
            <v>2077000000</v>
          </cell>
          <cell r="M1190">
            <v>1762000000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  <cell r="K1191">
            <v>4883000000</v>
          </cell>
          <cell r="L1191">
            <v>2433000000</v>
          </cell>
          <cell r="M1191">
            <v>2450000000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  <cell r="K1192">
            <v>4120000000</v>
          </cell>
          <cell r="L1192">
            <v>2612000000</v>
          </cell>
          <cell r="M1192">
            <v>1508000000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  <cell r="K1193">
            <v>4932000000</v>
          </cell>
          <cell r="L1193">
            <v>2755000000</v>
          </cell>
          <cell r="M1193">
            <v>2177000000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  <cell r="K1194">
            <v>4083681000</v>
          </cell>
          <cell r="L1194">
            <v>2253888000</v>
          </cell>
          <cell r="M1194">
            <v>1829793000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  <cell r="K1195">
            <v>5715886000</v>
          </cell>
          <cell r="L1195">
            <v>3303472000</v>
          </cell>
          <cell r="M1195">
            <v>2412414000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  <cell r="K1196">
            <v>7584130000</v>
          </cell>
          <cell r="L1196">
            <v>4510818000</v>
          </cell>
          <cell r="M1196">
            <v>3073312000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  <cell r="K1197">
            <v>8591807000</v>
          </cell>
          <cell r="L1197">
            <v>5332900000</v>
          </cell>
          <cell r="M1197">
            <v>3258907000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  <cell r="K1198">
            <v>1190769000</v>
          </cell>
          <cell r="L1198">
            <v>0</v>
          </cell>
          <cell r="M1198">
            <v>1190769000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  <cell r="K1199">
            <v>1018697000</v>
          </cell>
          <cell r="L1199">
            <v>0</v>
          </cell>
          <cell r="M1199">
            <v>1018697000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  <cell r="K1200">
            <v>1060549000</v>
          </cell>
          <cell r="L1200">
            <v>0</v>
          </cell>
          <cell r="M1200">
            <v>1060549000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  <cell r="K1201">
            <v>1322748000</v>
          </cell>
          <cell r="L1201">
            <v>0</v>
          </cell>
          <cell r="M1201">
            <v>1322748000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  <cell r="K1202">
            <v>3430000000</v>
          </cell>
          <cell r="L1202">
            <v>1152000000</v>
          </cell>
          <cell r="M1202">
            <v>2278000000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  <cell r="K1203">
            <v>3545000000</v>
          </cell>
          <cell r="L1203">
            <v>1246000000</v>
          </cell>
          <cell r="M1203">
            <v>2299000000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  <cell r="K1204">
            <v>3850000000</v>
          </cell>
          <cell r="L1204">
            <v>1227000000</v>
          </cell>
          <cell r="M1204">
            <v>2623000000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  <cell r="K1205">
            <v>4176000000</v>
          </cell>
          <cell r="L1205">
            <v>1214000000</v>
          </cell>
          <cell r="M1205">
            <v>2962000000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  <cell r="K1206">
            <v>35172000000</v>
          </cell>
          <cell r="L1206">
            <v>25467000000</v>
          </cell>
          <cell r="M1206">
            <v>9705000000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  <cell r="K1207">
            <v>35445000000</v>
          </cell>
          <cell r="L1207">
            <v>25864000000</v>
          </cell>
          <cell r="M1207">
            <v>9581000000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  <cell r="K1208">
            <v>34325000000</v>
          </cell>
          <cell r="L1208">
            <v>24613000000</v>
          </cell>
          <cell r="M1208">
            <v>9712000000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  <cell r="K1209">
            <v>34590000000</v>
          </cell>
          <cell r="L1209">
            <v>24805000000</v>
          </cell>
          <cell r="M1209">
            <v>9785000000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  <cell r="K1210">
            <v>44836000000</v>
          </cell>
          <cell r="L1210">
            <v>27762000000</v>
          </cell>
          <cell r="M1210">
            <v>17074000000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  <cell r="K1211">
            <v>41998000000</v>
          </cell>
          <cell r="L1211">
            <v>25632000000</v>
          </cell>
          <cell r="M1211">
            <v>16366000000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  <cell r="K1212">
            <v>40028000000</v>
          </cell>
          <cell r="L1212">
            <v>26529000000</v>
          </cell>
          <cell r="M1212">
            <v>13499000000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  <cell r="K1213">
            <v>39203000000</v>
          </cell>
          <cell r="L1213">
            <v>26227000000</v>
          </cell>
          <cell r="M1213">
            <v>12976000000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  <cell r="K1214">
            <v>4605900000</v>
          </cell>
          <cell r="L1214">
            <v>3481900000</v>
          </cell>
          <cell r="M1214">
            <v>1124000000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  <cell r="K1215">
            <v>5246600000</v>
          </cell>
          <cell r="L1215">
            <v>3751700000</v>
          </cell>
          <cell r="M1215">
            <v>1494900000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  <cell r="K1216">
            <v>5266700000</v>
          </cell>
          <cell r="L1216">
            <v>3835900000</v>
          </cell>
          <cell r="M1216">
            <v>1430800000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  <cell r="K1217">
            <v>5480900000</v>
          </cell>
          <cell r="L1217">
            <v>3889200000</v>
          </cell>
          <cell r="M1217">
            <v>1591700000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  <cell r="K1218">
            <v>1949390000</v>
          </cell>
          <cell r="L1218">
            <v>1206340000</v>
          </cell>
          <cell r="M1218">
            <v>743050000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  <cell r="K1219">
            <v>2614539000</v>
          </cell>
          <cell r="L1219">
            <v>1790620000</v>
          </cell>
          <cell r="M1219">
            <v>823919000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  <cell r="K1220">
            <v>3711019000</v>
          </cell>
          <cell r="L1220">
            <v>2459103000</v>
          </cell>
          <cell r="M1220">
            <v>1251916000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  <cell r="K1221">
            <v>4560733000</v>
          </cell>
          <cell r="L1221">
            <v>3229992000</v>
          </cell>
          <cell r="M1221">
            <v>1330741000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  <cell r="K1222">
            <v>1493000000</v>
          </cell>
          <cell r="L1222">
            <v>51500000</v>
          </cell>
          <cell r="M1222">
            <v>1441500000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  <cell r="K1223">
            <v>1895800000</v>
          </cell>
          <cell r="L1223">
            <v>57600000</v>
          </cell>
          <cell r="M1223">
            <v>1838200000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  <cell r="K1224">
            <v>2094100000</v>
          </cell>
          <cell r="L1224">
            <v>69800000</v>
          </cell>
          <cell r="M1224">
            <v>2024300000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  <cell r="K1225">
            <v>2147900000</v>
          </cell>
          <cell r="L1225">
            <v>100300000</v>
          </cell>
          <cell r="M1225">
            <v>2047600000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  <cell r="K1226">
            <v>2929029000</v>
          </cell>
          <cell r="L1226">
            <v>1554973000</v>
          </cell>
          <cell r="M1226">
            <v>1374056000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  <cell r="K1227">
            <v>3027744000</v>
          </cell>
          <cell r="L1227">
            <v>1633992000</v>
          </cell>
          <cell r="M1227">
            <v>1393752000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  <cell r="K1228">
            <v>3056499000</v>
          </cell>
          <cell r="L1228">
            <v>1544746000</v>
          </cell>
          <cell r="M1228">
            <v>1511753000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  <cell r="K1229">
            <v>2537369000</v>
          </cell>
          <cell r="L1229">
            <v>1359360000</v>
          </cell>
          <cell r="M1229">
            <v>1178009000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  <cell r="K1230">
            <v>1172399000</v>
          </cell>
          <cell r="L1230">
            <v>568500000</v>
          </cell>
          <cell r="M1230">
            <v>603899000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  <cell r="K1231">
            <v>1577884000</v>
          </cell>
          <cell r="L1231">
            <v>861390000</v>
          </cell>
          <cell r="M1231">
            <v>716494000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  <cell r="K1232">
            <v>1628114000</v>
          </cell>
          <cell r="L1232">
            <v>794728000</v>
          </cell>
          <cell r="M1232">
            <v>833386000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  <cell r="K1233">
            <v>1939814000</v>
          </cell>
          <cell r="L1233">
            <v>957150000</v>
          </cell>
          <cell r="M1233">
            <v>982664000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  <cell r="K1234">
            <v>961529000</v>
          </cell>
          <cell r="L1234">
            <v>759205000</v>
          </cell>
          <cell r="M1234">
            <v>202324000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  <cell r="K1235">
            <v>976142000</v>
          </cell>
          <cell r="L1235">
            <v>714298000</v>
          </cell>
          <cell r="M1235">
            <v>261844000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  <cell r="K1236">
            <v>1004608000</v>
          </cell>
          <cell r="L1236">
            <v>780476000</v>
          </cell>
          <cell r="M1236">
            <v>224132000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  <cell r="K1237">
            <v>1024500000</v>
          </cell>
          <cell r="L1237">
            <v>724776000</v>
          </cell>
          <cell r="M1237">
            <v>299724000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  <cell r="K1238">
            <v>20807000000</v>
          </cell>
          <cell r="L1238">
            <v>6983000000</v>
          </cell>
          <cell r="M1238">
            <v>13824000000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  <cell r="K1239">
            <v>19331000000</v>
          </cell>
          <cell r="L1239">
            <v>7094000000</v>
          </cell>
          <cell r="M1239">
            <v>12237000000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  <cell r="K1240">
            <v>17429000000</v>
          </cell>
          <cell r="L1240">
            <v>6738000000</v>
          </cell>
          <cell r="M1240">
            <v>10691000000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  <cell r="K1241">
            <v>17294000000</v>
          </cell>
          <cell r="L1241">
            <v>6479000000</v>
          </cell>
          <cell r="M1241">
            <v>10815000000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  <cell r="K1242">
            <v>16220000000</v>
          </cell>
          <cell r="L1242">
            <v>11473000000</v>
          </cell>
          <cell r="M1242">
            <v>4747000000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  <cell r="K1243">
            <v>16528000000</v>
          </cell>
          <cell r="L1243">
            <v>10324000000</v>
          </cell>
          <cell r="M1243">
            <v>6204000000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  <cell r="K1244">
            <v>15956000000</v>
          </cell>
          <cell r="L1244">
            <v>9761000000</v>
          </cell>
          <cell r="M1244">
            <v>6195000000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  <cell r="K1245">
            <v>15867000000</v>
          </cell>
          <cell r="L1245">
            <v>9718000000</v>
          </cell>
          <cell r="M1245">
            <v>6149000000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  <cell r="K1246">
            <v>1265900000</v>
          </cell>
          <cell r="L1246">
            <v>1210000000</v>
          </cell>
          <cell r="M1246">
            <v>55900000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  <cell r="K1247">
            <v>2370100000</v>
          </cell>
          <cell r="L1247">
            <v>1616500000</v>
          </cell>
          <cell r="M1247">
            <v>753600000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  <cell r="K1248">
            <v>2463000000</v>
          </cell>
          <cell r="L1248">
            <v>1611100000</v>
          </cell>
          <cell r="M1248">
            <v>851900000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  <cell r="K1249">
            <v>2185800000</v>
          </cell>
          <cell r="L1249">
            <v>1453900000</v>
          </cell>
          <cell r="M1249">
            <v>731900000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  <cell r="K1250">
            <v>1422245000</v>
          </cell>
          <cell r="L1250">
            <v>570490000</v>
          </cell>
          <cell r="M1250">
            <v>851755000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  <cell r="K1251">
            <v>1434192000</v>
          </cell>
          <cell r="L1251">
            <v>587869000</v>
          </cell>
          <cell r="M1251">
            <v>846323000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  <cell r="K1252">
            <v>1403778000</v>
          </cell>
          <cell r="L1252">
            <v>592536000</v>
          </cell>
          <cell r="M1252">
            <v>811242000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  <cell r="K1253">
            <v>1525768000</v>
          </cell>
          <cell r="L1253">
            <v>671166000</v>
          </cell>
          <cell r="M1253">
            <v>854602000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  <cell r="K1254">
            <v>5951000000</v>
          </cell>
          <cell r="L1254">
            <v>4401000000</v>
          </cell>
          <cell r="M1254">
            <v>1550000000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  <cell r="K1255">
            <v>6443000000</v>
          </cell>
          <cell r="L1255">
            <v>4946000000</v>
          </cell>
          <cell r="M1255">
            <v>1497000000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  <cell r="K1256">
            <v>6560000000</v>
          </cell>
          <cell r="L1256">
            <v>4571000000</v>
          </cell>
          <cell r="M1256">
            <v>1989000000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  <cell r="K1257">
            <v>6688000000</v>
          </cell>
          <cell r="L1257">
            <v>5558000000</v>
          </cell>
          <cell r="M1257">
            <v>1130000000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  <cell r="K1258">
            <v>7256000000</v>
          </cell>
          <cell r="L1258">
            <v>4230000000</v>
          </cell>
          <cell r="M1258">
            <v>3026000000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  <cell r="K1259">
            <v>5512000000</v>
          </cell>
          <cell r="L1259">
            <v>2951000000</v>
          </cell>
          <cell r="M1259">
            <v>2561000000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  <cell r="K1260">
            <v>5963000000</v>
          </cell>
          <cell r="L1260">
            <v>3096000000</v>
          </cell>
          <cell r="M1260">
            <v>2867000000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  <cell r="K1261">
            <v>5951000000</v>
          </cell>
          <cell r="L1261">
            <v>3120000000</v>
          </cell>
          <cell r="M1261">
            <v>2831000000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  <cell r="K1262">
            <v>18212000000</v>
          </cell>
          <cell r="L1262">
            <v>17504000000</v>
          </cell>
          <cell r="M1262">
            <v>708000000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  <cell r="K1263">
            <v>14488000000</v>
          </cell>
          <cell r="L1263">
            <v>16172000000</v>
          </cell>
          <cell r="M1263">
            <v>-1684000000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  <cell r="K1264">
            <v>20545000000</v>
          </cell>
          <cell r="L1264">
            <v>18786000000</v>
          </cell>
          <cell r="M1264">
            <v>1759000000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  <cell r="K1265">
            <v>24372000000</v>
          </cell>
          <cell r="L1265">
            <v>16603000000</v>
          </cell>
          <cell r="M1265">
            <v>7769000000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  <cell r="K1266">
            <v>20844000000</v>
          </cell>
          <cell r="L1266">
            <v>16374000000</v>
          </cell>
          <cell r="M1266">
            <v>4470000000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  <cell r="K1267">
            <v>19145000000</v>
          </cell>
          <cell r="L1267">
            <v>16568000000</v>
          </cell>
          <cell r="M1267">
            <v>2577000000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  <cell r="K1268">
            <v>21029000000</v>
          </cell>
          <cell r="L1268">
            <v>17722000000</v>
          </cell>
          <cell r="M1268">
            <v>3307000000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  <cell r="K1269">
            <v>21282000000</v>
          </cell>
          <cell r="L1269">
            <v>16846000000</v>
          </cell>
          <cell r="M1269">
            <v>4436000000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  <cell r="K1270">
            <v>3249200000</v>
          </cell>
          <cell r="L1270">
            <v>2594300000</v>
          </cell>
          <cell r="M1270">
            <v>654900000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  <cell r="K1271">
            <v>4219300000</v>
          </cell>
          <cell r="L1271">
            <v>3673500000</v>
          </cell>
          <cell r="M1271">
            <v>545800000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  <cell r="K1272">
            <v>4326700000</v>
          </cell>
          <cell r="L1272">
            <v>3713600000</v>
          </cell>
          <cell r="M1272">
            <v>613100000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  <cell r="K1273">
            <v>4161600000</v>
          </cell>
          <cell r="L1273">
            <v>3417700000</v>
          </cell>
          <cell r="M1273">
            <v>743900000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  <cell r="K1274">
            <v>937707000</v>
          </cell>
          <cell r="L1274">
            <v>472585000</v>
          </cell>
          <cell r="M1274">
            <v>465122000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  <cell r="K1275">
            <v>986933000</v>
          </cell>
          <cell r="L1275">
            <v>510934000</v>
          </cell>
          <cell r="M1275">
            <v>475999000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  <cell r="K1276">
            <v>1168794000</v>
          </cell>
          <cell r="L1276">
            <v>739734000</v>
          </cell>
          <cell r="M1276">
            <v>429060000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  <cell r="K1277">
            <v>923665000</v>
          </cell>
          <cell r="L1277">
            <v>627711000</v>
          </cell>
          <cell r="M1277">
            <v>295954000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  <cell r="K1278">
            <v>4828000000</v>
          </cell>
          <cell r="L1278">
            <v>2326000000</v>
          </cell>
          <cell r="M1278">
            <v>2502000000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  <cell r="K1279">
            <v>5181000000</v>
          </cell>
          <cell r="L1279">
            <v>2556000000</v>
          </cell>
          <cell r="M1279">
            <v>2625000000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  <cell r="K1280">
            <v>5311000000</v>
          </cell>
          <cell r="L1280">
            <v>2703000000</v>
          </cell>
          <cell r="M1280">
            <v>2608000000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  <cell r="K1281">
            <v>4816000000</v>
          </cell>
          <cell r="L1281">
            <v>2495000000</v>
          </cell>
          <cell r="M1281">
            <v>2321000000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  <cell r="K1282">
            <v>15046000000</v>
          </cell>
          <cell r="L1282">
            <v>7816000000</v>
          </cell>
          <cell r="M1282">
            <v>7230000000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  <cell r="K1283">
            <v>15801000000</v>
          </cell>
          <cell r="L1283">
            <v>8251000000</v>
          </cell>
          <cell r="M1283">
            <v>7550000000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  <cell r="K1284">
            <v>14903000000</v>
          </cell>
          <cell r="L1284">
            <v>9127000000</v>
          </cell>
          <cell r="M1284">
            <v>5776000000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  <cell r="K1285">
            <v>13805000000</v>
          </cell>
          <cell r="L1285">
            <v>7310000000</v>
          </cell>
          <cell r="M1285">
            <v>6495000000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  <cell r="K1286">
            <v>404927000</v>
          </cell>
          <cell r="L1286">
            <v>377586000</v>
          </cell>
          <cell r="M1286">
            <v>27341000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  <cell r="K1287">
            <v>689308000</v>
          </cell>
          <cell r="L1287">
            <v>566842000</v>
          </cell>
          <cell r="M1287">
            <v>122466000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  <cell r="K1288">
            <v>1049553000</v>
          </cell>
          <cell r="L1288">
            <v>1037585000</v>
          </cell>
          <cell r="M1288">
            <v>11968000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  <cell r="K1289">
            <v>1319801000</v>
          </cell>
          <cell r="L1289">
            <v>922340000</v>
          </cell>
          <cell r="M1289">
            <v>397461000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  <cell r="K1290">
            <v>1385734000</v>
          </cell>
          <cell r="L1290">
            <v>1030014000</v>
          </cell>
          <cell r="M1290">
            <v>355720000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  <cell r="K1291">
            <v>1485444000</v>
          </cell>
          <cell r="L1291">
            <v>961579000</v>
          </cell>
          <cell r="M1291">
            <v>523865000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  <cell r="K1292">
            <v>1501416000</v>
          </cell>
          <cell r="L1292">
            <v>956158000</v>
          </cell>
          <cell r="M1292">
            <v>545258000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  <cell r="K1293">
            <v>2530590000</v>
          </cell>
          <cell r="L1293">
            <v>1742036000</v>
          </cell>
          <cell r="M1293">
            <v>788554000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  <cell r="K1294">
            <v>2654624000</v>
          </cell>
          <cell r="L1294">
            <v>1799530000</v>
          </cell>
          <cell r="M1294">
            <v>855094000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  <cell r="K1295">
            <v>2767574000</v>
          </cell>
          <cell r="L1295">
            <v>1821397000</v>
          </cell>
          <cell r="M1295">
            <v>946177000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  <cell r="K1296">
            <v>3199681000</v>
          </cell>
          <cell r="L1296">
            <v>1913512000</v>
          </cell>
          <cell r="M1296">
            <v>1286169000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  <cell r="K1297">
            <v>1949390000</v>
          </cell>
          <cell r="L1297">
            <v>1206340000</v>
          </cell>
          <cell r="M1297">
            <v>743050000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  <cell r="K1298">
            <v>2614539000</v>
          </cell>
          <cell r="L1298">
            <v>1790620000</v>
          </cell>
          <cell r="M1298">
            <v>823919000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  <cell r="K1299">
            <v>3711019000</v>
          </cell>
          <cell r="L1299">
            <v>2459103000</v>
          </cell>
          <cell r="M1299">
            <v>1251916000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  <cell r="K1300">
            <v>4560733000</v>
          </cell>
          <cell r="L1300">
            <v>3229992000</v>
          </cell>
          <cell r="M1300">
            <v>1330741000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  <cell r="K1301">
            <v>1723092000</v>
          </cell>
          <cell r="L1301">
            <v>1326515000</v>
          </cell>
          <cell r="M1301">
            <v>396577000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  <cell r="K1302">
            <v>1922916000</v>
          </cell>
          <cell r="L1302">
            <v>1426291000</v>
          </cell>
          <cell r="M1302">
            <v>496625000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  <cell r="K1303">
            <v>2114471000</v>
          </cell>
          <cell r="L1303">
            <v>1533991000</v>
          </cell>
          <cell r="M1303">
            <v>580480000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  <cell r="K1304">
            <v>2160676000</v>
          </cell>
          <cell r="L1304">
            <v>1607454000</v>
          </cell>
          <cell r="M1304">
            <v>553222000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  <cell r="K1305">
            <v>1128217000</v>
          </cell>
          <cell r="L1305">
            <v>924037000</v>
          </cell>
          <cell r="M1305">
            <v>204180000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  <cell r="K1306">
            <v>1302015000</v>
          </cell>
          <cell r="L1306">
            <v>1067555000</v>
          </cell>
          <cell r="M1306">
            <v>234460000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  <cell r="K1307">
            <v>1516290000</v>
          </cell>
          <cell r="L1307">
            <v>1266296000</v>
          </cell>
          <cell r="M1307">
            <v>249994000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  <cell r="K1308">
            <v>1742601000</v>
          </cell>
          <cell r="L1308">
            <v>1454553000</v>
          </cell>
          <cell r="M1308">
            <v>288048000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  <cell r="K1309">
            <v>4156000000</v>
          </cell>
          <cell r="L1309">
            <v>2998000000</v>
          </cell>
          <cell r="M1309">
            <v>1158000000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  <cell r="K1310">
            <v>4310000000</v>
          </cell>
          <cell r="L1310">
            <v>3177000000</v>
          </cell>
          <cell r="M1310">
            <v>1133000000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  <cell r="K1311">
            <v>4378000000</v>
          </cell>
          <cell r="L1311">
            <v>3326000000</v>
          </cell>
          <cell r="M1311">
            <v>1052000000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  <cell r="K1312">
            <v>4187000000</v>
          </cell>
          <cell r="L1312">
            <v>3413000000</v>
          </cell>
          <cell r="M1312">
            <v>774000000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  <cell r="K1313">
            <v>2573800000</v>
          </cell>
          <cell r="L1313">
            <v>1537700000</v>
          </cell>
          <cell r="M1313">
            <v>1036100000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  <cell r="K1314">
            <v>2753900000</v>
          </cell>
          <cell r="L1314">
            <v>1570100000</v>
          </cell>
          <cell r="M1314">
            <v>1183800000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  <cell r="K1315">
            <v>2703100000</v>
          </cell>
          <cell r="L1315">
            <v>1506400000</v>
          </cell>
          <cell r="M1315">
            <v>1196700000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  <cell r="K1316">
            <v>2475500000</v>
          </cell>
          <cell r="L1316">
            <v>1467400000</v>
          </cell>
          <cell r="M1316">
            <v>1008100000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  <cell r="K1317">
            <v>1671717000</v>
          </cell>
          <cell r="L1317">
            <v>914130000</v>
          </cell>
          <cell r="M1317">
            <v>757587000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  <cell r="K1318">
            <v>1882928000</v>
          </cell>
          <cell r="L1318">
            <v>1040567000</v>
          </cell>
          <cell r="M1318">
            <v>842361000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  <cell r="K1319">
            <v>2101899000</v>
          </cell>
          <cell r="L1319">
            <v>1102426000</v>
          </cell>
          <cell r="M1319">
            <v>999473000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  <cell r="K1320">
            <v>2164646000</v>
          </cell>
          <cell r="L1320">
            <v>1136728000</v>
          </cell>
          <cell r="M1320">
            <v>1027918000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  <cell r="K1321">
            <v>2709637000</v>
          </cell>
          <cell r="L1321">
            <v>1437886000</v>
          </cell>
          <cell r="M1321">
            <v>1271751000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  <cell r="K1322">
            <v>2869429000</v>
          </cell>
          <cell r="L1322">
            <v>1526366000</v>
          </cell>
          <cell r="M1322">
            <v>1343063000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  <cell r="K1323">
            <v>3103721000</v>
          </cell>
          <cell r="L1323">
            <v>1615371000</v>
          </cell>
          <cell r="M1323">
            <v>1488350000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  <cell r="K1324">
            <v>3363126000</v>
          </cell>
          <cell r="L1324">
            <v>1738755000</v>
          </cell>
          <cell r="M1324">
            <v>1624371000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  <cell r="K1325">
            <v>1038351000</v>
          </cell>
          <cell r="L1325">
            <v>693364000</v>
          </cell>
          <cell r="M1325">
            <v>344987000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  <cell r="K1326">
            <v>1316134000</v>
          </cell>
          <cell r="L1326">
            <v>884104000</v>
          </cell>
          <cell r="M1326">
            <v>432030000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  <cell r="K1327">
            <v>1436785000</v>
          </cell>
          <cell r="L1327">
            <v>742834000</v>
          </cell>
          <cell r="M1327">
            <v>693951000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  <cell r="K1328">
            <v>532736000</v>
          </cell>
          <cell r="L1328">
            <v>746473000</v>
          </cell>
          <cell r="M1328">
            <v>-213737000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  <cell r="K1329">
            <v>3182500000</v>
          </cell>
          <cell r="L1329">
            <v>1965500000</v>
          </cell>
          <cell r="M1329">
            <v>1217000000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  <cell r="K1330">
            <v>3160200000</v>
          </cell>
          <cell r="L1330">
            <v>1905300000</v>
          </cell>
          <cell r="M1330">
            <v>1254900000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  <cell r="K1331">
            <v>3596400000</v>
          </cell>
          <cell r="L1331">
            <v>2037600000</v>
          </cell>
          <cell r="M1331">
            <v>1558800000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  <cell r="K1332">
            <v>3623700000</v>
          </cell>
          <cell r="L1332">
            <v>2045600000</v>
          </cell>
          <cell r="M1332">
            <v>1578100000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  <cell r="K1333">
            <v>8484500000</v>
          </cell>
          <cell r="L1333">
            <v>6277200000</v>
          </cell>
          <cell r="M1333">
            <v>2207300000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  <cell r="K1334">
            <v>9589000000</v>
          </cell>
          <cell r="L1334">
            <v>6796400000</v>
          </cell>
          <cell r="M1334">
            <v>2792600000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  <cell r="K1335">
            <v>11375200000</v>
          </cell>
          <cell r="L1335">
            <v>8024100000</v>
          </cell>
          <cell r="M1335">
            <v>3351100000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  <cell r="K1336">
            <v>12804800000</v>
          </cell>
          <cell r="L1336">
            <v>8951100000</v>
          </cell>
          <cell r="M1336">
            <v>3853700000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  <cell r="K1337">
            <v>1422000000</v>
          </cell>
          <cell r="L1337">
            <v>563000000</v>
          </cell>
          <cell r="M1337">
            <v>859000000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  <cell r="K1338">
            <v>1508000000</v>
          </cell>
          <cell r="L1338">
            <v>598000000</v>
          </cell>
          <cell r="M1338">
            <v>910000000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  <cell r="K1339">
            <v>1620000000</v>
          </cell>
          <cell r="L1339">
            <v>613000000</v>
          </cell>
          <cell r="M1339">
            <v>1007000000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  <cell r="K1340">
            <v>1666000000</v>
          </cell>
          <cell r="L1340">
            <v>592000000</v>
          </cell>
          <cell r="M1340">
            <v>1074000000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  <cell r="K1341">
            <v>2658000000</v>
          </cell>
          <cell r="L1341">
            <v>1083000000</v>
          </cell>
          <cell r="M1341">
            <v>1575000000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  <cell r="K1342">
            <v>2811000000</v>
          </cell>
          <cell r="L1342">
            <v>1145000000</v>
          </cell>
          <cell r="M1342">
            <v>1666000000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  <cell r="K1343">
            <v>3113000000</v>
          </cell>
          <cell r="L1343">
            <v>1189000000</v>
          </cell>
          <cell r="M1343">
            <v>1924000000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  <cell r="K1344">
            <v>2899000000</v>
          </cell>
          <cell r="L1344">
            <v>1117000000</v>
          </cell>
          <cell r="M1344">
            <v>1782000000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  <cell r="K1345">
            <v>2589900000</v>
          </cell>
          <cell r="L1345">
            <v>1911500000</v>
          </cell>
          <cell r="M1345">
            <v>678400000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  <cell r="K1346">
            <v>2687600000</v>
          </cell>
          <cell r="L1346">
            <v>1968300000</v>
          </cell>
          <cell r="M1346">
            <v>719300000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  <cell r="K1347">
            <v>2586600000</v>
          </cell>
          <cell r="L1347">
            <v>1744900000</v>
          </cell>
          <cell r="M1347">
            <v>841700000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  <cell r="K1348">
            <v>2531600000</v>
          </cell>
          <cell r="L1348">
            <v>1699300000</v>
          </cell>
          <cell r="M1348">
            <v>832300000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  <cell r="K1349">
            <v>4206226000</v>
          </cell>
          <cell r="L1349">
            <v>3264896000</v>
          </cell>
          <cell r="M1349">
            <v>941330000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  <cell r="K1350">
            <v>4616566000</v>
          </cell>
          <cell r="L1350">
            <v>3470200000</v>
          </cell>
          <cell r="M1350">
            <v>1146366000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  <cell r="K1351">
            <v>5164484000</v>
          </cell>
          <cell r="L1351">
            <v>3860448000</v>
          </cell>
          <cell r="M1351">
            <v>1304036000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  <cell r="K1352">
            <v>5559226000</v>
          </cell>
          <cell r="L1352">
            <v>3943786000</v>
          </cell>
          <cell r="M1352">
            <v>1615440000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  <cell r="K1353">
            <v>1537400000</v>
          </cell>
          <cell r="L1353">
            <v>976900000</v>
          </cell>
          <cell r="M1353">
            <v>560500000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  <cell r="K1354">
            <v>1580500000</v>
          </cell>
          <cell r="L1354">
            <v>1010000000</v>
          </cell>
          <cell r="M1354">
            <v>570500000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  <cell r="K1355">
            <v>2074200000</v>
          </cell>
          <cell r="L1355">
            <v>1497600000</v>
          </cell>
          <cell r="M1355">
            <v>576600000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  <cell r="K1356">
            <v>2440400000</v>
          </cell>
          <cell r="L1356">
            <v>1736700000</v>
          </cell>
          <cell r="M1356">
            <v>703700000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  <cell r="K1357">
            <v>2027600000</v>
          </cell>
          <cell r="L1357">
            <v>1117200000</v>
          </cell>
          <cell r="M1357">
            <v>910400000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  <cell r="K1358">
            <v>2031000000</v>
          </cell>
          <cell r="L1358">
            <v>1112000000</v>
          </cell>
          <cell r="M1358">
            <v>919000000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  <cell r="K1359">
            <v>1968700000</v>
          </cell>
          <cell r="L1359">
            <v>1196700000</v>
          </cell>
          <cell r="M1359">
            <v>772000000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  <cell r="K1360">
            <v>2967800000</v>
          </cell>
          <cell r="L1360">
            <v>1822500000</v>
          </cell>
          <cell r="M1360">
            <v>1145300000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  <cell r="K1361">
            <v>819809000</v>
          </cell>
          <cell r="L1361">
            <v>450728000</v>
          </cell>
          <cell r="M1361">
            <v>369081000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  <cell r="K1362">
            <v>891400000</v>
          </cell>
          <cell r="L1362">
            <v>462444000</v>
          </cell>
          <cell r="M1362">
            <v>428956000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  <cell r="K1363">
            <v>1019852000</v>
          </cell>
          <cell r="L1363">
            <v>527489000</v>
          </cell>
          <cell r="M1363">
            <v>492363000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  <cell r="K1364">
            <v>1128503000</v>
          </cell>
          <cell r="L1364">
            <v>727372000</v>
          </cell>
          <cell r="M1364">
            <v>401131000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  <cell r="K1365">
            <v>1598600000</v>
          </cell>
          <cell r="L1365">
            <v>1012400000</v>
          </cell>
          <cell r="M1365">
            <v>586200000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  <cell r="K1366">
            <v>1733400000</v>
          </cell>
          <cell r="L1366">
            <v>1048700000</v>
          </cell>
          <cell r="M1366">
            <v>684700000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  <cell r="K1367">
            <v>1818500000</v>
          </cell>
          <cell r="L1367">
            <v>1053700000</v>
          </cell>
          <cell r="M1367">
            <v>764800000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  <cell r="K1368">
            <v>1908300000</v>
          </cell>
          <cell r="L1368">
            <v>1054100000</v>
          </cell>
          <cell r="M1368">
            <v>854200000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  <cell r="K1369">
            <v>1696346000</v>
          </cell>
          <cell r="L1369">
            <v>763064000</v>
          </cell>
          <cell r="M1369">
            <v>933282000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  <cell r="K1370">
            <v>1831515000</v>
          </cell>
          <cell r="L1370">
            <v>846635000</v>
          </cell>
          <cell r="M1370">
            <v>984880000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  <cell r="K1371">
            <v>1886560000</v>
          </cell>
          <cell r="L1371">
            <v>893381000</v>
          </cell>
          <cell r="M1371">
            <v>993179000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  <cell r="K1372">
            <v>2030870000</v>
          </cell>
          <cell r="L1372">
            <v>922775000</v>
          </cell>
          <cell r="M1372">
            <v>1108095000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  <cell r="K1373">
            <v>7164000000</v>
          </cell>
          <cell r="L1373">
            <v>2701000000</v>
          </cell>
          <cell r="M1373">
            <v>4463000000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  <cell r="K1374">
            <v>7270000000</v>
          </cell>
          <cell r="L1374">
            <v>2835000000</v>
          </cell>
          <cell r="M1374">
            <v>4435000000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  <cell r="K1375">
            <v>7436000000</v>
          </cell>
          <cell r="L1375">
            <v>2926000000</v>
          </cell>
          <cell r="M1375">
            <v>4510000000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  <cell r="K1376">
            <v>7678000000</v>
          </cell>
          <cell r="L1376">
            <v>3031000000</v>
          </cell>
          <cell r="M1376">
            <v>4647000000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  <cell r="K1377">
            <v>3455777000</v>
          </cell>
          <cell r="L1377">
            <v>1445069000</v>
          </cell>
          <cell r="M1377">
            <v>2010708000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  <cell r="K1378">
            <v>3705903000</v>
          </cell>
          <cell r="L1378">
            <v>1510069000</v>
          </cell>
          <cell r="M1378">
            <v>2195834000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  <cell r="K1379">
            <v>3988015000</v>
          </cell>
          <cell r="L1379">
            <v>1590672000</v>
          </cell>
          <cell r="M1379">
            <v>2397343000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  <cell r="K1380">
            <v>4305911000</v>
          </cell>
          <cell r="L1380">
            <v>1630403000</v>
          </cell>
          <cell r="M1380">
            <v>2675508000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  <cell r="K1381">
            <v>6491261000</v>
          </cell>
          <cell r="L1381">
            <v>4963184000</v>
          </cell>
          <cell r="M1381">
            <v>1528077000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  <cell r="K1382">
            <v>6032000000</v>
          </cell>
          <cell r="L1382">
            <v>4790000000</v>
          </cell>
          <cell r="M1382">
            <v>1242000000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  <cell r="K1383">
            <v>5801000000</v>
          </cell>
          <cell r="L1383">
            <v>4878000000</v>
          </cell>
          <cell r="M1383">
            <v>923000000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  <cell r="K1384">
            <v>5514000000</v>
          </cell>
          <cell r="L1384">
            <v>4667000000</v>
          </cell>
          <cell r="M1384">
            <v>847000000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  <cell r="K1385">
            <v>857305000</v>
          </cell>
          <cell r="L1385">
            <v>388469000</v>
          </cell>
          <cell r="M1385">
            <v>468836000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  <cell r="K1386">
            <v>964634000</v>
          </cell>
          <cell r="L1386">
            <v>429015000</v>
          </cell>
          <cell r="M1386">
            <v>535619000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  <cell r="K1387">
            <v>1094411000</v>
          </cell>
          <cell r="L1387">
            <v>538075000</v>
          </cell>
          <cell r="M1387">
            <v>556336000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  <cell r="K1388">
            <v>1266185000</v>
          </cell>
          <cell r="L1388">
            <v>778573000</v>
          </cell>
          <cell r="M1388">
            <v>487612000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  <cell r="K1389">
            <v>3001000000</v>
          </cell>
          <cell r="L1389">
            <v>1449000000</v>
          </cell>
          <cell r="M1389">
            <v>1552000000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  <cell r="K1390">
            <v>3371000000</v>
          </cell>
          <cell r="L1390">
            <v>1687000000</v>
          </cell>
          <cell r="M1390">
            <v>1684000000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  <cell r="K1391">
            <v>3346000000</v>
          </cell>
          <cell r="L1391">
            <v>1570000000</v>
          </cell>
          <cell r="M1391">
            <v>1776000000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  <cell r="K1392">
            <v>3583000000</v>
          </cell>
          <cell r="L1392">
            <v>1647000000</v>
          </cell>
          <cell r="M1392">
            <v>1936000000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  <cell r="K1393">
            <v>10811000000</v>
          </cell>
          <cell r="L1393">
            <v>7514000000</v>
          </cell>
          <cell r="M1393">
            <v>3297000000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  <cell r="K1394">
            <v>8311000000</v>
          </cell>
          <cell r="L1394">
            <v>6384000000</v>
          </cell>
          <cell r="M1394">
            <v>1927000000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  <cell r="K1395">
            <v>8472000000</v>
          </cell>
          <cell r="L1395">
            <v>5885000000</v>
          </cell>
          <cell r="M1395">
            <v>2587000000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  <cell r="K1396">
            <v>8314000000</v>
          </cell>
          <cell r="L1396">
            <v>5325000000</v>
          </cell>
          <cell r="M1396">
            <v>2989000000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  <cell r="K1397">
            <v>3940000000</v>
          </cell>
          <cell r="L1397">
            <v>1847000000</v>
          </cell>
          <cell r="M1397">
            <v>2093000000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  <cell r="K1398">
            <v>3846000000</v>
          </cell>
          <cell r="L1398">
            <v>2046000000</v>
          </cell>
          <cell r="M1398">
            <v>1800000000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  <cell r="K1399">
            <v>3809000000</v>
          </cell>
          <cell r="L1399">
            <v>1719000000</v>
          </cell>
          <cell r="M1399">
            <v>2090000000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  <cell r="K1400">
            <v>2615000000</v>
          </cell>
          <cell r="L1400">
            <v>1995000000</v>
          </cell>
          <cell r="M1400">
            <v>620000000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  <cell r="K1401">
            <v>1108300000</v>
          </cell>
          <cell r="L1401">
            <v>585400000</v>
          </cell>
          <cell r="M1401">
            <v>522900000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  <cell r="K1402">
            <v>1991700000</v>
          </cell>
          <cell r="L1402">
            <v>895100000</v>
          </cell>
          <cell r="M1402">
            <v>1096600000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  <cell r="K1403">
            <v>2578600000</v>
          </cell>
          <cell r="L1403">
            <v>1078400000</v>
          </cell>
          <cell r="M1403">
            <v>1500200000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  <cell r="K1404">
            <v>2942300000</v>
          </cell>
          <cell r="L1404">
            <v>1177200000</v>
          </cell>
          <cell r="M1404">
            <v>1765100000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  <cell r="K1405">
            <v>3903700000</v>
          </cell>
          <cell r="L1405">
            <v>2960300000</v>
          </cell>
          <cell r="M1405">
            <v>943400000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  <cell r="K1406">
            <v>4102700000</v>
          </cell>
          <cell r="L1406">
            <v>2814600000</v>
          </cell>
          <cell r="M1406">
            <v>1288100000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  <cell r="K1407">
            <v>4072000000</v>
          </cell>
          <cell r="L1407">
            <v>2681100000</v>
          </cell>
          <cell r="M1407">
            <v>1390900000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  <cell r="K1408">
            <v>4267200000</v>
          </cell>
          <cell r="L1408">
            <v>2798900000</v>
          </cell>
          <cell r="M1408">
            <v>1468300000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  <cell r="K1409">
            <v>766600000</v>
          </cell>
          <cell r="L1409">
            <v>415100000</v>
          </cell>
          <cell r="M1409">
            <v>351500000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  <cell r="K1410">
            <v>1022700000</v>
          </cell>
          <cell r="L1410">
            <v>457200000</v>
          </cell>
          <cell r="M1410">
            <v>565500000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  <cell r="K1411">
            <v>1554500000</v>
          </cell>
          <cell r="L1411">
            <v>528000000</v>
          </cell>
          <cell r="M1411">
            <v>1026500000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  <cell r="K1412">
            <v>1665200000</v>
          </cell>
          <cell r="L1412">
            <v>541700000</v>
          </cell>
          <cell r="M1412">
            <v>1123500000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  <cell r="K1413">
            <v>2485000000</v>
          </cell>
          <cell r="L1413">
            <v>1646000000</v>
          </cell>
          <cell r="M1413">
            <v>839000000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  <cell r="K1414">
            <v>3043000000</v>
          </cell>
          <cell r="L1414">
            <v>1839000000</v>
          </cell>
          <cell r="M1414">
            <v>1204000000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  <cell r="K1415">
            <v>3611000000</v>
          </cell>
          <cell r="L1415">
            <v>2238000000</v>
          </cell>
          <cell r="M1415">
            <v>1373000000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  <cell r="K1416">
            <v>2444000000</v>
          </cell>
          <cell r="L1416">
            <v>2299000000</v>
          </cell>
          <cell r="M1416">
            <v>145000000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  <cell r="K1417">
            <v>10431000000</v>
          </cell>
          <cell r="L1417">
            <v>6672000000</v>
          </cell>
          <cell r="M1417">
            <v>3759000000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  <cell r="K1418">
            <v>11439000000</v>
          </cell>
          <cell r="L1418">
            <v>7929000000</v>
          </cell>
          <cell r="M1418">
            <v>3510000000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  <cell r="K1419">
            <v>12257000000</v>
          </cell>
          <cell r="L1419">
            <v>8419000000</v>
          </cell>
          <cell r="M1419">
            <v>3838000000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  <cell r="K1420">
            <v>13013000000</v>
          </cell>
          <cell r="L1420">
            <v>8954000000</v>
          </cell>
          <cell r="M1420">
            <v>4059000000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  <cell r="K1421">
            <v>6019000000</v>
          </cell>
          <cell r="L1421">
            <v>4763000000</v>
          </cell>
          <cell r="M1421">
            <v>1256000000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  <cell r="K1422">
            <v>6356000000</v>
          </cell>
          <cell r="L1422">
            <v>5110000000</v>
          </cell>
          <cell r="M1422">
            <v>1246000000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  <cell r="K1423">
            <v>6602000000</v>
          </cell>
          <cell r="L1423">
            <v>4741000000</v>
          </cell>
          <cell r="M1423">
            <v>1861000000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  <cell r="K1424">
            <v>7495000000</v>
          </cell>
          <cell r="L1424">
            <v>5329000000</v>
          </cell>
          <cell r="M1424">
            <v>2166000000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  <cell r="K1425">
            <v>5731000000</v>
          </cell>
          <cell r="L1425">
            <v>4548000000</v>
          </cell>
          <cell r="M1425">
            <v>1183000000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  <cell r="K1426">
            <v>3392000000</v>
          </cell>
          <cell r="L1426">
            <v>3001000000</v>
          </cell>
          <cell r="M1426">
            <v>391000000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  <cell r="K1427">
            <v>3229000000</v>
          </cell>
          <cell r="L1427">
            <v>2911000000</v>
          </cell>
          <cell r="M1427">
            <v>318000000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  <cell r="K1428">
            <v>2985000000</v>
          </cell>
          <cell r="L1428">
            <v>2392000000</v>
          </cell>
          <cell r="M1428">
            <v>593000000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  <cell r="K1429">
            <v>7996607000</v>
          </cell>
          <cell r="L1429">
            <v>6338129000</v>
          </cell>
          <cell r="M1429">
            <v>1658478000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  <cell r="K1430">
            <v>8181035000</v>
          </cell>
          <cell r="L1430">
            <v>0</v>
          </cell>
          <cell r="M1430">
            <v>8181035000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  <cell r="K1431">
            <v>8551516000</v>
          </cell>
          <cell r="L1431">
            <v>0</v>
          </cell>
          <cell r="M1431">
            <v>8551516000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  <cell r="K1432">
            <v>9040472000</v>
          </cell>
          <cell r="L1432">
            <v>0</v>
          </cell>
          <cell r="M1432">
            <v>9040472000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  <cell r="K1433">
            <v>72206000000</v>
          </cell>
          <cell r="L1433">
            <v>59209000000</v>
          </cell>
          <cell r="M1433">
            <v>12997000000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  <cell r="K1434">
            <v>77561000000</v>
          </cell>
          <cell r="L1434">
            <v>46809000000</v>
          </cell>
          <cell r="M1434">
            <v>30752000000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  <cell r="K1435">
            <v>72302000000</v>
          </cell>
          <cell r="L1435">
            <v>60090000000</v>
          </cell>
          <cell r="M1435">
            <v>12212000000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  <cell r="K1436">
            <v>79755000000</v>
          </cell>
          <cell r="L1436">
            <v>54970000000</v>
          </cell>
          <cell r="M1436">
            <v>24785000000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  <cell r="K1437">
            <v>1660500000</v>
          </cell>
          <cell r="L1437">
            <v>1193800000</v>
          </cell>
          <cell r="M1437">
            <v>466700000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  <cell r="K1438">
            <v>1653000000</v>
          </cell>
          <cell r="L1438">
            <v>1163900000</v>
          </cell>
          <cell r="M1438">
            <v>489100000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  <cell r="K1439">
            <v>1404000000</v>
          </cell>
          <cell r="L1439">
            <v>1051800000</v>
          </cell>
          <cell r="M1439">
            <v>352200000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  <cell r="K1440">
            <v>1881900000</v>
          </cell>
          <cell r="L1440">
            <v>1597300000</v>
          </cell>
          <cell r="M1440">
            <v>284600000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  <cell r="K1441">
            <v>1491000000</v>
          </cell>
          <cell r="L1441">
            <v>911000000</v>
          </cell>
          <cell r="M1441">
            <v>580000000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  <cell r="K1442">
            <v>1473000000</v>
          </cell>
          <cell r="L1442">
            <v>941000000</v>
          </cell>
          <cell r="M1442">
            <v>532000000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  <cell r="K1443">
            <v>1479000000</v>
          </cell>
          <cell r="L1443">
            <v>976000000</v>
          </cell>
          <cell r="M1443">
            <v>503000000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  <cell r="K1444">
            <v>1276000000</v>
          </cell>
          <cell r="L1444">
            <v>993000000</v>
          </cell>
          <cell r="M1444">
            <v>283000000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  <cell r="K1445">
            <v>1049562000</v>
          </cell>
          <cell r="L1445">
            <v>300107000</v>
          </cell>
          <cell r="M1445">
            <v>749455000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  <cell r="K1446">
            <v>1267874000</v>
          </cell>
          <cell r="L1446">
            <v>340054000</v>
          </cell>
          <cell r="M1446">
            <v>927820000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  <cell r="K1447">
            <v>1449845000</v>
          </cell>
          <cell r="L1447">
            <v>375843000</v>
          </cell>
          <cell r="M1447">
            <v>1074002000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  <cell r="K1448">
            <v>1728063000</v>
          </cell>
          <cell r="L1448">
            <v>460303000</v>
          </cell>
          <cell r="M1448">
            <v>1267760000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  <cell r="K1449">
            <v>3651000000</v>
          </cell>
          <cell r="L1449">
            <v>2030000000</v>
          </cell>
          <cell r="M1449">
            <v>1621000000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  <cell r="K1450">
            <v>3972000000</v>
          </cell>
          <cell r="L1450">
            <v>2117000000</v>
          </cell>
          <cell r="M1450">
            <v>1855000000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  <cell r="K1451">
            <v>4087000000</v>
          </cell>
          <cell r="L1451">
            <v>2131000000</v>
          </cell>
          <cell r="M1451">
            <v>1956000000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  <cell r="K1452">
            <v>4033000000</v>
          </cell>
          <cell r="L1452">
            <v>2107000000</v>
          </cell>
          <cell r="M1452">
            <v>1926000000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  <cell r="K1453">
            <v>2409350000</v>
          </cell>
          <cell r="L1453">
            <v>1497466000</v>
          </cell>
          <cell r="M1453">
            <v>911884000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  <cell r="K1454">
            <v>940354000</v>
          </cell>
          <cell r="L1454">
            <v>606765000</v>
          </cell>
          <cell r="M1454">
            <v>333589000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  <cell r="K1455">
            <v>1671151000</v>
          </cell>
          <cell r="L1455">
            <v>918691000</v>
          </cell>
          <cell r="M1455">
            <v>752460000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  <cell r="K1456">
            <v>2127609000</v>
          </cell>
          <cell r="L1456">
            <v>1273308000</v>
          </cell>
          <cell r="M1456">
            <v>854301000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  <cell r="K1457">
            <v>22733000000</v>
          </cell>
          <cell r="L1457">
            <v>17154000000</v>
          </cell>
          <cell r="M1457">
            <v>5579000000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  <cell r="K1458">
            <v>21240000000</v>
          </cell>
          <cell r="L1458">
            <v>16461000000</v>
          </cell>
          <cell r="M1458">
            <v>4779000000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  <cell r="K1459">
            <v>21340000000</v>
          </cell>
          <cell r="L1459">
            <v>16805000000</v>
          </cell>
          <cell r="M1459">
            <v>4535000000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  <cell r="K1460">
            <v>21788000000</v>
          </cell>
          <cell r="L1460">
            <v>16878000000</v>
          </cell>
          <cell r="M1460">
            <v>4910000000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  <cell r="K1461">
            <v>2163284000</v>
          </cell>
          <cell r="L1461">
            <v>1466067000</v>
          </cell>
          <cell r="M1461">
            <v>697217000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  <cell r="K1462">
            <v>2340400000</v>
          </cell>
          <cell r="L1462">
            <v>2036100000</v>
          </cell>
          <cell r="M1462">
            <v>304300000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  <cell r="K1463">
            <v>2537200000</v>
          </cell>
          <cell r="L1463">
            <v>1645800000</v>
          </cell>
          <cell r="M1463">
            <v>891400000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  <cell r="K1464">
            <v>2491300000</v>
          </cell>
          <cell r="L1464">
            <v>1731200000</v>
          </cell>
          <cell r="M1464">
            <v>760100000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  <cell r="K1465">
            <v>7356972000</v>
          </cell>
          <cell r="L1465">
            <v>4250446000</v>
          </cell>
          <cell r="M1465">
            <v>3106526000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  <cell r="K1466">
            <v>7817659000</v>
          </cell>
          <cell r="L1466">
            <v>4467089000</v>
          </cell>
          <cell r="M1466">
            <v>3350570000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  <cell r="K1467">
            <v>8301885000</v>
          </cell>
          <cell r="L1467">
            <v>4695384000</v>
          </cell>
          <cell r="M1467">
            <v>3606501000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  <cell r="K1468">
            <v>8910415000</v>
          </cell>
          <cell r="L1468">
            <v>5205715000</v>
          </cell>
          <cell r="M1468">
            <v>3704700000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  <cell r="K1469">
            <v>1633834000</v>
          </cell>
          <cell r="L1469">
            <v>787329000</v>
          </cell>
          <cell r="M1469">
            <v>846505000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  <cell r="K1470">
            <v>1655487000</v>
          </cell>
          <cell r="L1470">
            <v>819711000</v>
          </cell>
          <cell r="M1470">
            <v>835776000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  <cell r="K1471">
            <v>1716711000</v>
          </cell>
          <cell r="L1471">
            <v>855908000</v>
          </cell>
          <cell r="M1471">
            <v>860803000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  <cell r="K1472">
            <v>1749853000</v>
          </cell>
          <cell r="L1472">
            <v>907024000</v>
          </cell>
          <cell r="M1472">
            <v>842829000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  <cell r="K1473">
            <v>5295500000</v>
          </cell>
          <cell r="L1473">
            <v>3731300000</v>
          </cell>
          <cell r="M1473">
            <v>1564200000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  <cell r="K1474">
            <v>5529100000</v>
          </cell>
          <cell r="L1474">
            <v>3841800000</v>
          </cell>
          <cell r="M1474">
            <v>1687300000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  <cell r="K1475">
            <v>7492000000</v>
          </cell>
          <cell r="L1475">
            <v>5587200000</v>
          </cell>
          <cell r="M1475">
            <v>1904800000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  <cell r="K1476">
            <v>7755900000</v>
          </cell>
          <cell r="L1476">
            <v>5304400000</v>
          </cell>
          <cell r="M1476">
            <v>2451500000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  <cell r="K1477">
            <v>751000000</v>
          </cell>
          <cell r="L1477">
            <v>455000000</v>
          </cell>
          <cell r="M1477">
            <v>296000000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  <cell r="K1478">
            <v>927000000</v>
          </cell>
          <cell r="L1478">
            <v>633000000</v>
          </cell>
          <cell r="M1478">
            <v>294000000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  <cell r="K1479">
            <v>1206000000</v>
          </cell>
          <cell r="L1479">
            <v>866000000</v>
          </cell>
          <cell r="M1479">
            <v>340000000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  <cell r="K1480">
            <v>1434000000</v>
          </cell>
          <cell r="L1480">
            <v>1202000000</v>
          </cell>
          <cell r="M1480">
            <v>232000000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  <cell r="K1481">
            <v>12884000000</v>
          </cell>
          <cell r="L1481">
            <v>7578000000</v>
          </cell>
          <cell r="M1481">
            <v>5306000000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  <cell r="K1482">
            <v>13304000000</v>
          </cell>
          <cell r="L1482">
            <v>7846000000</v>
          </cell>
          <cell r="M1482">
            <v>5458000000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  <cell r="K1483">
            <v>13092000000</v>
          </cell>
          <cell r="L1483">
            <v>7979000000</v>
          </cell>
          <cell r="M1483">
            <v>5113000000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  <cell r="K1484">
            <v>12555000000</v>
          </cell>
          <cell r="L1484">
            <v>8139000000</v>
          </cell>
          <cell r="M1484">
            <v>4416000000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  <cell r="K1485">
            <v>1566054000</v>
          </cell>
          <cell r="L1485">
            <v>1129262000</v>
          </cell>
          <cell r="M1485">
            <v>436792000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  <cell r="K1486">
            <v>1753609000</v>
          </cell>
          <cell r="L1486">
            <v>1238959000</v>
          </cell>
          <cell r="M1486">
            <v>514650000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  <cell r="K1487">
            <v>1950415000</v>
          </cell>
          <cell r="L1487">
            <v>1360943000</v>
          </cell>
          <cell r="M1487">
            <v>589472000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  <cell r="K1488">
            <v>2143174000</v>
          </cell>
          <cell r="L1488">
            <v>1492666000</v>
          </cell>
          <cell r="M1488">
            <v>650508000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  <cell r="K1489">
            <v>2358000000</v>
          </cell>
          <cell r="L1489">
            <v>983000000</v>
          </cell>
          <cell r="M1489">
            <v>1375000000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  <cell r="K1490">
            <v>2685000000</v>
          </cell>
          <cell r="L1490">
            <v>1255000000</v>
          </cell>
          <cell r="M1490">
            <v>1430000000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  <cell r="K1491">
            <v>3917000000</v>
          </cell>
          <cell r="L1491">
            <v>1748000000</v>
          </cell>
          <cell r="M1491">
            <v>2169000000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  <cell r="K1492">
            <v>4697000000</v>
          </cell>
          <cell r="L1492">
            <v>1864000000</v>
          </cell>
          <cell r="M1492">
            <v>2833000000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  <cell r="K1493">
            <v>3764000000</v>
          </cell>
          <cell r="L1493">
            <v>2120000000</v>
          </cell>
          <cell r="M1493">
            <v>1644000000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  <cell r="K1494">
            <v>3516000000</v>
          </cell>
          <cell r="L1494">
            <v>2737000000</v>
          </cell>
          <cell r="M1494">
            <v>779000000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  <cell r="K1495">
            <v>4960000000</v>
          </cell>
          <cell r="L1495">
            <v>3324000000</v>
          </cell>
          <cell r="M1495">
            <v>1636000000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  <cell r="K1496">
            <v>6245000000</v>
          </cell>
          <cell r="L1496">
            <v>3376000000</v>
          </cell>
          <cell r="M1496">
            <v>2869000000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  <cell r="K1497">
            <v>604216000</v>
          </cell>
          <cell r="L1497">
            <v>247597000</v>
          </cell>
          <cell r="M1497">
            <v>356619000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  <cell r="K1498">
            <v>694867000</v>
          </cell>
          <cell r="L1498">
            <v>312367000</v>
          </cell>
          <cell r="M1498">
            <v>382500000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  <cell r="K1499">
            <v>777985000</v>
          </cell>
          <cell r="L1499">
            <v>346345000</v>
          </cell>
          <cell r="M1499">
            <v>431640000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  <cell r="K1500">
            <v>924360000</v>
          </cell>
          <cell r="L1500">
            <v>390253000</v>
          </cell>
          <cell r="M1500">
            <v>534107000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  <cell r="K1501">
            <v>6368000000</v>
          </cell>
          <cell r="L1501">
            <v>3681000000</v>
          </cell>
          <cell r="M1501">
            <v>2687000000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  <cell r="K1502">
            <v>6364000000</v>
          </cell>
          <cell r="L1502">
            <v>3380000000</v>
          </cell>
          <cell r="M1502">
            <v>2984000000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  <cell r="K1503">
            <v>7427000000</v>
          </cell>
          <cell r="L1503">
            <v>3201000000</v>
          </cell>
          <cell r="M1503">
            <v>4226000000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  <cell r="K1504">
            <v>7560000000</v>
          </cell>
          <cell r="L1504">
            <v>3028000000</v>
          </cell>
          <cell r="M1504">
            <v>4532000000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  <cell r="K1505">
            <v>2218000000</v>
          </cell>
          <cell r="L1505">
            <v>1165000000</v>
          </cell>
          <cell r="M1505">
            <v>1053000000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  <cell r="K1506">
            <v>1973000000</v>
          </cell>
          <cell r="L1506">
            <v>1126000000</v>
          </cell>
          <cell r="M1506">
            <v>847000000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  <cell r="K1507">
            <v>2457000000</v>
          </cell>
          <cell r="L1507">
            <v>1361000000</v>
          </cell>
          <cell r="M1507">
            <v>1096000000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  <cell r="K1508">
            <v>2444000000</v>
          </cell>
          <cell r="L1508">
            <v>1304000000</v>
          </cell>
          <cell r="M1508">
            <v>1140000000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  <cell r="K1509">
            <v>879297000</v>
          </cell>
          <cell r="L1509">
            <v>670602000</v>
          </cell>
          <cell r="M1509">
            <v>208695000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  <cell r="K1510">
            <v>1136670000</v>
          </cell>
          <cell r="L1510">
            <v>871572000</v>
          </cell>
          <cell r="M1510">
            <v>265098000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  <cell r="K1511">
            <v>1512206000</v>
          </cell>
          <cell r="L1511">
            <v>1158251000</v>
          </cell>
          <cell r="M1511">
            <v>353955000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  <cell r="K1512">
            <v>1905547000</v>
          </cell>
          <cell r="L1512">
            <v>1497000000</v>
          </cell>
          <cell r="M1512">
            <v>408547000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  <cell r="K1513">
            <v>879297000</v>
          </cell>
          <cell r="L1513">
            <v>670602000</v>
          </cell>
          <cell r="M1513">
            <v>208695000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  <cell r="K1514">
            <v>1136670000</v>
          </cell>
          <cell r="L1514">
            <v>871572000</v>
          </cell>
          <cell r="M1514">
            <v>265098000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  <cell r="K1515">
            <v>1512206000</v>
          </cell>
          <cell r="L1515">
            <v>1158251000</v>
          </cell>
          <cell r="M1515">
            <v>353955000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  <cell r="K1516">
            <v>1905547000</v>
          </cell>
          <cell r="L1516">
            <v>1497000000</v>
          </cell>
          <cell r="M1516">
            <v>408547000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  <cell r="K1517">
            <v>19332000000</v>
          </cell>
          <cell r="L1517">
            <v>17970000000</v>
          </cell>
          <cell r="M1517">
            <v>1362000000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  <cell r="K1518">
            <v>21087000000</v>
          </cell>
          <cell r="L1518">
            <v>19318000000</v>
          </cell>
          <cell r="M1518">
            <v>1769000000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  <cell r="K1519">
            <v>22290000000</v>
          </cell>
          <cell r="L1519">
            <v>19474000000</v>
          </cell>
          <cell r="M1519">
            <v>2816000000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  <cell r="K1520">
            <v>25734000000</v>
          </cell>
          <cell r="L1520">
            <v>20242000000</v>
          </cell>
          <cell r="M1520">
            <v>5492000000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  <cell r="K1521">
            <v>471296000</v>
          </cell>
          <cell r="L1521">
            <v>404036000</v>
          </cell>
          <cell r="M1521">
            <v>67260000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  <cell r="K1522">
            <v>500314000</v>
          </cell>
          <cell r="L1522">
            <v>383394000</v>
          </cell>
          <cell r="M1522">
            <v>116920000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  <cell r="K1523">
            <v>547305000</v>
          </cell>
          <cell r="L1523">
            <v>420541000</v>
          </cell>
          <cell r="M1523">
            <v>126764000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  <cell r="K1524">
            <v>612601000</v>
          </cell>
          <cell r="L1524">
            <v>453010000</v>
          </cell>
          <cell r="M1524">
            <v>159591000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  <cell r="K1525">
            <v>783674000</v>
          </cell>
          <cell r="L1525">
            <v>488880000</v>
          </cell>
          <cell r="M1525">
            <v>294794000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  <cell r="K1526">
            <v>941248000</v>
          </cell>
          <cell r="L1526">
            <v>596390000</v>
          </cell>
          <cell r="M1526">
            <v>344858000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  <cell r="K1527">
            <v>1136787000</v>
          </cell>
          <cell r="L1527">
            <v>712006000</v>
          </cell>
          <cell r="M1527">
            <v>424781000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  <cell r="K1528">
            <v>1384333000</v>
          </cell>
          <cell r="L1528">
            <v>863354000</v>
          </cell>
          <cell r="M1528">
            <v>520979000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  <cell r="K1529">
            <v>32830000000</v>
          </cell>
          <cell r="L1529">
            <v>23207000000</v>
          </cell>
          <cell r="M1529">
            <v>9623000000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  <cell r="K1530">
            <v>36841000000</v>
          </cell>
          <cell r="L1530">
            <v>26567000000</v>
          </cell>
          <cell r="M1530">
            <v>10274000000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  <cell r="K1531">
            <v>53232000000</v>
          </cell>
          <cell r="L1531">
            <v>42211000000</v>
          </cell>
          <cell r="M1531">
            <v>11021000000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  <cell r="K1532">
            <v>67802000000</v>
          </cell>
          <cell r="L1532">
            <v>54872000000</v>
          </cell>
          <cell r="M1532">
            <v>12930000000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  <cell r="K1533">
            <v>3343300000</v>
          </cell>
          <cell r="L1533">
            <v>1948400000</v>
          </cell>
          <cell r="M1533">
            <v>1394900000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  <cell r="K1534">
            <v>3330200000</v>
          </cell>
          <cell r="L1534">
            <v>1960800000</v>
          </cell>
          <cell r="M1534">
            <v>1369400000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  <cell r="K1535">
            <v>2802400000</v>
          </cell>
          <cell r="L1535">
            <v>2092900000</v>
          </cell>
          <cell r="M1535">
            <v>709500000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  <cell r="K1536">
            <v>3521900000</v>
          </cell>
          <cell r="L1536">
            <v>2130800000</v>
          </cell>
          <cell r="M1536">
            <v>1391100000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  <cell r="K1537">
            <v>16114000000</v>
          </cell>
          <cell r="L1537">
            <v>8668000000</v>
          </cell>
          <cell r="M1537">
            <v>7446000000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  <cell r="K1538">
            <v>17891000000</v>
          </cell>
          <cell r="L1538">
            <v>9138000000</v>
          </cell>
          <cell r="M1538">
            <v>8753000000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  <cell r="K1539">
            <v>17379000000</v>
          </cell>
          <cell r="L1539">
            <v>9327000000</v>
          </cell>
          <cell r="M1539">
            <v>8052000000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  <cell r="K1540">
            <v>16194000000</v>
          </cell>
          <cell r="L1540">
            <v>8922000000</v>
          </cell>
          <cell r="M1540">
            <v>7272000000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  <cell r="K1541">
            <v>40553000000</v>
          </cell>
          <cell r="L1541">
            <v>39210000000</v>
          </cell>
          <cell r="M1541">
            <v>1343000000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  <cell r="K1542">
            <v>41735000000</v>
          </cell>
          <cell r="L1542">
            <v>34701000000</v>
          </cell>
          <cell r="M1542">
            <v>7034000000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  <cell r="K1543">
            <v>43474000000</v>
          </cell>
          <cell r="L1543">
            <v>38506000000</v>
          </cell>
          <cell r="M1543">
            <v>4968000000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  <cell r="K1544">
            <v>45416000000</v>
          </cell>
          <cell r="L1544">
            <v>37748000000</v>
          </cell>
          <cell r="M1544">
            <v>7668000000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  <cell r="K1545">
            <v>1031531000</v>
          </cell>
          <cell r="L1545">
            <v>657246000</v>
          </cell>
          <cell r="M1545">
            <v>374285000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  <cell r="K1546">
            <v>1161342000</v>
          </cell>
          <cell r="L1546">
            <v>734511000</v>
          </cell>
          <cell r="M1546">
            <v>426831000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  <cell r="K1547">
            <v>1174930000</v>
          </cell>
          <cell r="L1547">
            <v>809545000</v>
          </cell>
          <cell r="M1547">
            <v>365385000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  <cell r="K1548">
            <v>1201902000</v>
          </cell>
          <cell r="L1548">
            <v>848323000</v>
          </cell>
          <cell r="M1548">
            <v>353579000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  <cell r="K1549">
            <v>847127000</v>
          </cell>
          <cell r="L1549">
            <v>503798000</v>
          </cell>
          <cell r="M1549">
            <v>343329000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  <cell r="K1550">
            <v>877800000</v>
          </cell>
          <cell r="L1550">
            <v>522100000</v>
          </cell>
          <cell r="M1550">
            <v>355700000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  <cell r="K1551">
            <v>808600000</v>
          </cell>
          <cell r="L1551">
            <v>520300000</v>
          </cell>
          <cell r="M1551">
            <v>288300000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  <cell r="K1552">
            <v>754800000</v>
          </cell>
          <cell r="L1552">
            <v>480600000</v>
          </cell>
          <cell r="M1552">
            <v>274200000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  <cell r="K1553">
            <v>16132000000</v>
          </cell>
          <cell r="L1553">
            <v>7583000000</v>
          </cell>
          <cell r="M1553">
            <v>8549000000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  <cell r="K1554">
            <v>17002000000</v>
          </cell>
          <cell r="L1554">
            <v>7409000000</v>
          </cell>
          <cell r="M1554">
            <v>9593000000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  <cell r="K1555">
            <v>15667000000</v>
          </cell>
          <cell r="L1555">
            <v>8376000000</v>
          </cell>
          <cell r="M1555">
            <v>7291000000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  <cell r="K1556">
            <v>15784000000</v>
          </cell>
          <cell r="L1556">
            <v>7612000000</v>
          </cell>
          <cell r="M1556">
            <v>8172000000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  <cell r="K1557">
            <v>9846000000</v>
          </cell>
          <cell r="L1557">
            <v>2604000000</v>
          </cell>
          <cell r="M1557">
            <v>7242000000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  <cell r="K1558">
            <v>10827000000</v>
          </cell>
          <cell r="L1558">
            <v>2677000000</v>
          </cell>
          <cell r="M1558">
            <v>8150000000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  <cell r="K1559">
            <v>11801000000</v>
          </cell>
          <cell r="L1559">
            <v>2723000000</v>
          </cell>
          <cell r="M1559">
            <v>9078000000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  <cell r="K1560">
            <v>12856000000</v>
          </cell>
          <cell r="L1560">
            <v>4971000000</v>
          </cell>
          <cell r="M1560">
            <v>7885000000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  <cell r="K1561">
            <v>1249687000</v>
          </cell>
          <cell r="L1561">
            <v>640797000</v>
          </cell>
          <cell r="M1561">
            <v>608890000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  <cell r="K1562">
            <v>1301700000</v>
          </cell>
          <cell r="L1562">
            <v>705400000</v>
          </cell>
          <cell r="M1562">
            <v>596300000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  <cell r="K1563">
            <v>1282700000</v>
          </cell>
          <cell r="L1563">
            <v>733700000</v>
          </cell>
          <cell r="M1563">
            <v>549000000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  <cell r="K1564">
            <v>1361300000</v>
          </cell>
          <cell r="L1564">
            <v>810500000</v>
          </cell>
          <cell r="M1564">
            <v>550800000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  <cell r="K1565">
            <v>5061975000</v>
          </cell>
          <cell r="L1565">
            <v>3596708000</v>
          </cell>
          <cell r="M1565">
            <v>1465267000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  <cell r="K1566">
            <v>5488179000</v>
          </cell>
          <cell r="L1566">
            <v>3841032000</v>
          </cell>
          <cell r="M1566">
            <v>1647147000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  <cell r="K1567">
            <v>5993971000</v>
          </cell>
          <cell r="L1567">
            <v>4159885000</v>
          </cell>
          <cell r="M1567">
            <v>1834086000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  <cell r="K1568">
            <v>5982944000</v>
          </cell>
          <cell r="L1568">
            <v>4178386000</v>
          </cell>
          <cell r="M1568">
            <v>1804558000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  <cell r="K1569">
            <v>6995000000</v>
          </cell>
          <cell r="L1569">
            <v>3066000000</v>
          </cell>
          <cell r="M1569">
            <v>3929000000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  <cell r="K1570">
            <v>7241000000</v>
          </cell>
          <cell r="L1570">
            <v>3116000000</v>
          </cell>
          <cell r="M1570">
            <v>4125000000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  <cell r="K1571">
            <v>6400000000</v>
          </cell>
          <cell r="L1571">
            <v>3082000000</v>
          </cell>
          <cell r="M1571">
            <v>3318000000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  <cell r="K1572">
            <v>5804000000</v>
          </cell>
          <cell r="L1572">
            <v>3072000000</v>
          </cell>
          <cell r="M1572">
            <v>2732000000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  <cell r="K1573">
            <v>11908000000</v>
          </cell>
          <cell r="L1573">
            <v>6778000000</v>
          </cell>
          <cell r="M1573">
            <v>5130000000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  <cell r="K1574">
            <v>10758000000</v>
          </cell>
          <cell r="L1574">
            <v>6801000000</v>
          </cell>
          <cell r="M1574">
            <v>3957000000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  <cell r="K1575">
            <v>12703000000</v>
          </cell>
          <cell r="L1575">
            <v>6801000000</v>
          </cell>
          <cell r="M1575">
            <v>5902000000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  <cell r="K1576">
            <v>13153000000</v>
          </cell>
          <cell r="L1576">
            <v>6795000000</v>
          </cell>
          <cell r="M1576">
            <v>6358000000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  <cell r="K1577">
            <v>334026000</v>
          </cell>
          <cell r="L1577">
            <v>308143000</v>
          </cell>
          <cell r="M1577">
            <v>25883000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  <cell r="K1578">
            <v>426880000</v>
          </cell>
          <cell r="L1578">
            <v>274217000</v>
          </cell>
          <cell r="M1578">
            <v>152663000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  <cell r="K1579">
            <v>587582000</v>
          </cell>
          <cell r="L1579">
            <v>292358000</v>
          </cell>
          <cell r="M1579">
            <v>295224000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  <cell r="K1580">
            <v>857533000</v>
          </cell>
          <cell r="L1580">
            <v>312694000</v>
          </cell>
          <cell r="M1580">
            <v>544839000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  <cell r="K1581">
            <v>1370611000</v>
          </cell>
          <cell r="L1581">
            <v>671203000</v>
          </cell>
          <cell r="M1581">
            <v>699408000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  <cell r="K1582">
            <v>1358901000</v>
          </cell>
          <cell r="L1582">
            <v>650573000</v>
          </cell>
          <cell r="M1582">
            <v>708328000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  <cell r="K1583">
            <v>1491018000</v>
          </cell>
          <cell r="L1583">
            <v>718259000</v>
          </cell>
          <cell r="M1583">
            <v>772759000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  <cell r="K1584">
            <v>1481866000</v>
          </cell>
          <cell r="L1584">
            <v>744338000</v>
          </cell>
          <cell r="M1584">
            <v>737528000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  <cell r="K1585">
            <v>891140000</v>
          </cell>
          <cell r="L1585">
            <v>318912000</v>
          </cell>
          <cell r="M1585">
            <v>572228000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  <cell r="K1586">
            <v>973180000</v>
          </cell>
          <cell r="L1586">
            <v>358913000</v>
          </cell>
          <cell r="M1586">
            <v>614267000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  <cell r="K1587">
            <v>1030128000</v>
          </cell>
          <cell r="L1587">
            <v>369682000</v>
          </cell>
          <cell r="M1587">
            <v>660446000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  <cell r="K1588">
            <v>1264736000</v>
          </cell>
          <cell r="L1588">
            <v>528174000</v>
          </cell>
          <cell r="M1588">
            <v>736562000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  <cell r="K1589">
            <v>705992000</v>
          </cell>
          <cell r="L1589">
            <v>248665000</v>
          </cell>
          <cell r="M1589">
            <v>457327000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  <cell r="K1590">
            <v>778074000</v>
          </cell>
          <cell r="L1590">
            <v>249842000</v>
          </cell>
          <cell r="M1590">
            <v>528232000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  <cell r="K1591">
            <v>821692000</v>
          </cell>
          <cell r="L1591">
            <v>257265000</v>
          </cell>
          <cell r="M1591">
            <v>564427000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  <cell r="K1592">
            <v>866578000</v>
          </cell>
          <cell r="L1592">
            <v>260632000</v>
          </cell>
          <cell r="M1592">
            <v>605946000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  <cell r="K1593">
            <v>1247157000</v>
          </cell>
          <cell r="L1593">
            <v>1198586000</v>
          </cell>
          <cell r="M1593">
            <v>48571000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  <cell r="K1594">
            <v>1081698000</v>
          </cell>
          <cell r="L1594">
            <v>1238285000</v>
          </cell>
          <cell r="M1594">
            <v>-156587000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  <cell r="K1595">
            <v>519428000</v>
          </cell>
          <cell r="L1595">
            <v>1160915000</v>
          </cell>
          <cell r="M1595">
            <v>-641487000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  <cell r="K1596">
            <v>907824000</v>
          </cell>
          <cell r="L1596">
            <v>1372497000</v>
          </cell>
          <cell r="M1596">
            <v>-464673000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  <cell r="K1597">
            <v>1396355000</v>
          </cell>
          <cell r="L1597">
            <v>762355000</v>
          </cell>
          <cell r="M1597">
            <v>634000000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  <cell r="K1598">
            <v>1560070000</v>
          </cell>
          <cell r="L1598">
            <v>872697000</v>
          </cell>
          <cell r="M1598">
            <v>687373000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  <cell r="K1599">
            <v>1875141000</v>
          </cell>
          <cell r="L1599">
            <v>1040049000</v>
          </cell>
          <cell r="M1599">
            <v>835092000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  <cell r="K1600">
            <v>2000573000</v>
          </cell>
          <cell r="L1600">
            <v>1035787000</v>
          </cell>
          <cell r="M1600">
            <v>964786000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  <cell r="K1601">
            <v>69571000000</v>
          </cell>
          <cell r="L1601">
            <v>56411000000</v>
          </cell>
          <cell r="M1601">
            <v>13160000000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  <cell r="K1602">
            <v>75663000000</v>
          </cell>
          <cell r="L1602">
            <v>43695000000</v>
          </cell>
          <cell r="M1602">
            <v>31968000000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  <cell r="K1603">
            <v>77148000000</v>
          </cell>
          <cell r="L1603">
            <v>57549000000</v>
          </cell>
          <cell r="M1603">
            <v>19599000000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  <cell r="K1604">
            <v>79063000000</v>
          </cell>
          <cell r="L1604">
            <v>46003000000</v>
          </cell>
          <cell r="M1604">
            <v>33060000000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  <cell r="K1605">
            <v>1106027000</v>
          </cell>
          <cell r="L1605">
            <v>587103000</v>
          </cell>
          <cell r="M1605">
            <v>518924000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  <cell r="K1606">
            <v>1120762000</v>
          </cell>
          <cell r="L1606">
            <v>603419000</v>
          </cell>
          <cell r="M1606">
            <v>517343000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  <cell r="K1607">
            <v>1164431000</v>
          </cell>
          <cell r="L1607">
            <v>631067000</v>
          </cell>
          <cell r="M1607">
            <v>533364000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  <cell r="K1608">
            <v>1199660000</v>
          </cell>
          <cell r="L1608">
            <v>624415000</v>
          </cell>
          <cell r="M1608">
            <v>575245000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  <cell r="K1609">
            <v>4363000000</v>
          </cell>
          <cell r="L1609">
            <v>3097000000</v>
          </cell>
          <cell r="M1609">
            <v>1266000000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  <cell r="K1610">
            <v>4360000000</v>
          </cell>
          <cell r="L1610">
            <v>2569000000</v>
          </cell>
          <cell r="M1610">
            <v>1791000000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  <cell r="K1611">
            <v>4221000000</v>
          </cell>
          <cell r="L1611">
            <v>2610000000</v>
          </cell>
          <cell r="M1611">
            <v>1611000000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  <cell r="K1612">
            <v>3435000000</v>
          </cell>
          <cell r="L1612">
            <v>2969000000</v>
          </cell>
          <cell r="M1612">
            <v>466000000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  <cell r="K1613">
            <v>1485900000</v>
          </cell>
          <cell r="L1613">
            <v>485600000</v>
          </cell>
          <cell r="M1613">
            <v>1000300000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  <cell r="K1614">
            <v>1536900000</v>
          </cell>
          <cell r="L1614">
            <v>456800000</v>
          </cell>
          <cell r="M1614">
            <v>1080100000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  <cell r="K1615">
            <v>1625300000</v>
          </cell>
          <cell r="L1615">
            <v>513200000</v>
          </cell>
          <cell r="M1615">
            <v>1112100000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  <cell r="K1616">
            <v>1976700000</v>
          </cell>
          <cell r="L1616">
            <v>726200000</v>
          </cell>
          <cell r="M1616">
            <v>1250500000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  <cell r="K1617">
            <v>89520000000</v>
          </cell>
          <cell r="L1617">
            <v>57615000000</v>
          </cell>
          <cell r="M1617">
            <v>31905000000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  <cell r="K1618">
            <v>86732000000</v>
          </cell>
          <cell r="L1618">
            <v>51151000000</v>
          </cell>
          <cell r="M1618">
            <v>35581000000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  <cell r="K1619">
            <v>87276000000</v>
          </cell>
          <cell r="L1619">
            <v>50432000000</v>
          </cell>
          <cell r="M1619">
            <v>36844000000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  <cell r="K1620">
            <v>89070000000</v>
          </cell>
          <cell r="L1620">
            <v>52416000000</v>
          </cell>
          <cell r="M1620">
            <v>36654000000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  <cell r="K1621">
            <v>4629000000</v>
          </cell>
          <cell r="L1621">
            <v>3682000000</v>
          </cell>
          <cell r="M1621">
            <v>947000000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  <cell r="K1622">
            <v>5044000000</v>
          </cell>
          <cell r="L1622">
            <v>4032000000</v>
          </cell>
          <cell r="M1622">
            <v>1012000000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  <cell r="K1623">
            <v>5416000000</v>
          </cell>
          <cell r="L1623">
            <v>4472000000</v>
          </cell>
          <cell r="M1623">
            <v>944000000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  <cell r="K1624">
            <v>5411000000</v>
          </cell>
          <cell r="L1624">
            <v>4477000000</v>
          </cell>
          <cell r="M1624">
            <v>934000000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  <cell r="K1625">
            <v>3298000000</v>
          </cell>
          <cell r="L1625">
            <v>1853000000</v>
          </cell>
          <cell r="M1625">
            <v>1445000000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  <cell r="K1626">
            <v>3395000000</v>
          </cell>
          <cell r="L1626">
            <v>2071000000</v>
          </cell>
          <cell r="M1626">
            <v>1324000000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  <cell r="K1627">
            <v>3690000000</v>
          </cell>
          <cell r="L1627">
            <v>2204000000</v>
          </cell>
          <cell r="M1627">
            <v>1486000000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  <cell r="K1628">
            <v>3682000000</v>
          </cell>
          <cell r="L1628">
            <v>2155000000</v>
          </cell>
          <cell r="M1628">
            <v>1527000000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  <cell r="K1629">
            <v>4871000000</v>
          </cell>
          <cell r="L1629">
            <v>2801000000</v>
          </cell>
          <cell r="M1629">
            <v>2070000000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  <cell r="K1630">
            <v>4994000000</v>
          </cell>
          <cell r="L1630">
            <v>2773000000</v>
          </cell>
          <cell r="M1630">
            <v>2221000000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  <cell r="K1631">
            <v>4730000000</v>
          </cell>
          <cell r="L1631">
            <v>2588000000</v>
          </cell>
          <cell r="M1631">
            <v>2142000000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  <cell r="K1632">
            <v>5123000000</v>
          </cell>
          <cell r="L1632">
            <v>2711000000</v>
          </cell>
          <cell r="M1632">
            <v>2412000000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  <cell r="K1633">
            <v>2963000000</v>
          </cell>
          <cell r="L1633">
            <v>1351000000</v>
          </cell>
          <cell r="M1633">
            <v>1612000000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  <cell r="K1634">
            <v>2736000000</v>
          </cell>
          <cell r="L1634">
            <v>1361000000</v>
          </cell>
          <cell r="M1634">
            <v>1375000000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  <cell r="K1635">
            <v>3129000000</v>
          </cell>
          <cell r="L1635">
            <v>1560000000</v>
          </cell>
          <cell r="M1635">
            <v>1569000000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  <cell r="K1636">
            <v>3926000000</v>
          </cell>
          <cell r="L1636">
            <v>2602000000</v>
          </cell>
          <cell r="M1636">
            <v>1324000000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  <cell r="K1637">
            <v>116354000000</v>
          </cell>
          <cell r="L1637">
            <v>88629000000</v>
          </cell>
          <cell r="M1637">
            <v>27725000000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  <cell r="K1638">
            <v>118225000000</v>
          </cell>
          <cell r="L1638">
            <v>91353000000</v>
          </cell>
          <cell r="M1638">
            <v>26872000000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  <cell r="K1639">
            <v>120565000000</v>
          </cell>
          <cell r="L1639">
            <v>93418000000</v>
          </cell>
          <cell r="M1639">
            <v>27147000000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  <cell r="K1640">
            <v>121146000000</v>
          </cell>
          <cell r="L1640">
            <v>97041000000</v>
          </cell>
          <cell r="M1640">
            <v>24105000000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  <cell r="K1641">
            <v>1933600000</v>
          </cell>
          <cell r="L1641">
            <v>1023600000</v>
          </cell>
          <cell r="M1641">
            <v>910000000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  <cell r="K1642">
            <v>2138300000</v>
          </cell>
          <cell r="L1642">
            <v>1145000000</v>
          </cell>
          <cell r="M1642">
            <v>993300000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  <cell r="K1643">
            <v>2758600000</v>
          </cell>
          <cell r="L1643">
            <v>1961900000</v>
          </cell>
          <cell r="M1643">
            <v>796700000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  <cell r="K1644">
            <v>2470600000</v>
          </cell>
          <cell r="L1644">
            <v>1140600000</v>
          </cell>
          <cell r="M1644">
            <v>1330000000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  <cell r="K1645">
            <v>2307000000</v>
          </cell>
          <cell r="L1645">
            <v>1199600000</v>
          </cell>
          <cell r="M1645">
            <v>1107400000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  <cell r="K1646">
            <v>2309800000</v>
          </cell>
          <cell r="L1646">
            <v>1169300000</v>
          </cell>
          <cell r="M1646">
            <v>1140500000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  <cell r="K1647">
            <v>2284300000</v>
          </cell>
          <cell r="L1647">
            <v>1174900000</v>
          </cell>
          <cell r="M1647">
            <v>1109400000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  <cell r="K1648">
            <v>996000000</v>
          </cell>
          <cell r="L1648">
            <v>352000000</v>
          </cell>
          <cell r="M1648">
            <v>644000000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  <cell r="K1649">
            <v>1538000000</v>
          </cell>
          <cell r="L1649">
            <v>527000000</v>
          </cell>
          <cell r="M1649">
            <v>1011000000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  <cell r="K1650">
            <v>1640000000</v>
          </cell>
          <cell r="L1650">
            <v>276000000</v>
          </cell>
          <cell r="M1650">
            <v>1364000000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  <cell r="K1651">
            <v>1388000000</v>
          </cell>
          <cell r="L1651">
            <v>444000000</v>
          </cell>
          <cell r="M1651">
            <v>944000000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  <cell r="K1652">
            <v>2441000000</v>
          </cell>
          <cell r="L1652">
            <v>1574000000</v>
          </cell>
          <cell r="M1652">
            <v>867000000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  <cell r="K1653">
            <v>2615000000</v>
          </cell>
          <cell r="L1653">
            <v>1687000000</v>
          </cell>
          <cell r="M1653">
            <v>928000000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  <cell r="K1654">
            <v>2777000000</v>
          </cell>
          <cell r="L1654">
            <v>1790000000</v>
          </cell>
          <cell r="M1654">
            <v>987000000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  <cell r="K1655">
            <v>2836000000</v>
          </cell>
          <cell r="L1655">
            <v>1808000000</v>
          </cell>
          <cell r="M1655">
            <v>1028000000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  <cell r="K1656">
            <v>1902709000</v>
          </cell>
          <cell r="L1656">
            <v>854876000</v>
          </cell>
          <cell r="M1656">
            <v>1047833000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  <cell r="K1657">
            <v>2142114000</v>
          </cell>
          <cell r="L1657">
            <v>836977000</v>
          </cell>
          <cell r="M1657">
            <v>1305137000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  <cell r="K1658">
            <v>2117350000</v>
          </cell>
          <cell r="L1658">
            <v>817020000</v>
          </cell>
          <cell r="M1658">
            <v>1300330000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  <cell r="K1659">
            <v>1545509000</v>
          </cell>
          <cell r="L1659">
            <v>797957000</v>
          </cell>
          <cell r="M1659">
            <v>747552000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  <cell r="K1660">
            <v>1286035000</v>
          </cell>
          <cell r="L1660">
            <v>702218000</v>
          </cell>
          <cell r="M1660">
            <v>583817000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  <cell r="K1661">
            <v>1591853000</v>
          </cell>
          <cell r="L1661">
            <v>688017000</v>
          </cell>
          <cell r="M1661">
            <v>903836000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  <cell r="K1662">
            <v>1851345000</v>
          </cell>
          <cell r="L1662">
            <v>1031091000</v>
          </cell>
          <cell r="M1662">
            <v>820254000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  <cell r="K1663">
            <v>932745000</v>
          </cell>
          <cell r="L1663">
            <v>958790000</v>
          </cell>
          <cell r="M1663">
            <v>-26045000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  <cell r="K1664">
            <v>3418187000</v>
          </cell>
          <cell r="L1664">
            <v>1595504000</v>
          </cell>
          <cell r="M1664">
            <v>1822683000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  <cell r="K1665">
            <v>3506644000</v>
          </cell>
          <cell r="L1665">
            <v>1659089000</v>
          </cell>
          <cell r="M1665">
            <v>1847555000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  <cell r="K1666">
            <v>3734783000</v>
          </cell>
          <cell r="L1666">
            <v>1786653000</v>
          </cell>
          <cell r="M1666">
            <v>1948130000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  <cell r="K1667">
            <v>3990853000</v>
          </cell>
          <cell r="L1667">
            <v>1990341000</v>
          </cell>
          <cell r="M1667">
            <v>2000512000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  <cell r="K1668">
            <v>2067228000</v>
          </cell>
          <cell r="L1668">
            <v>1173955000</v>
          </cell>
          <cell r="M1668">
            <v>893273000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  <cell r="K1669">
            <v>2434745000</v>
          </cell>
          <cell r="L1669">
            <v>1213178000</v>
          </cell>
          <cell r="M1669">
            <v>1221567000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  <cell r="K1670">
            <v>2362793000</v>
          </cell>
          <cell r="L1670">
            <v>1341315000</v>
          </cell>
          <cell r="M1670">
            <v>1021478000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  <cell r="K1671">
            <v>3109281000</v>
          </cell>
          <cell r="L1671">
            <v>1966939000</v>
          </cell>
          <cell r="M1671">
            <v>1142342000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  <cell r="K1672">
            <v>1431446000</v>
          </cell>
          <cell r="L1672">
            <v>850714000</v>
          </cell>
          <cell r="M1672">
            <v>580732000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  <cell r="K1673">
            <v>1639278000</v>
          </cell>
          <cell r="L1673">
            <v>880941000</v>
          </cell>
          <cell r="M1673">
            <v>758337000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  <cell r="K1674">
            <v>1668521000</v>
          </cell>
          <cell r="L1674">
            <v>888952000</v>
          </cell>
          <cell r="M1674">
            <v>779569000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  <cell r="K1675">
            <v>1541974000</v>
          </cell>
          <cell r="L1675">
            <v>872093000</v>
          </cell>
          <cell r="M1675">
            <v>669881000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  <cell r="K1676">
            <v>149453000000</v>
          </cell>
          <cell r="L1676">
            <v>97732000000</v>
          </cell>
          <cell r="M1676">
            <v>51721000000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  <cell r="K1677">
            <v>136155000000</v>
          </cell>
          <cell r="L1677">
            <v>93878000000</v>
          </cell>
          <cell r="M1677">
            <v>42277000000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  <cell r="K1678">
            <v>127274000000</v>
          </cell>
          <cell r="L1678">
            <v>91523000000</v>
          </cell>
          <cell r="M1678">
            <v>35751000000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  <cell r="K1679">
            <v>93898000000</v>
          </cell>
          <cell r="L1679">
            <v>79492000000</v>
          </cell>
          <cell r="M1679">
            <v>14406000000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  <cell r="K1680">
            <v>1556387000</v>
          </cell>
          <cell r="L1680">
            <v>1148731000</v>
          </cell>
          <cell r="M1680">
            <v>407656000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  <cell r="K1681">
            <v>1577400000</v>
          </cell>
          <cell r="L1681">
            <v>1144800000</v>
          </cell>
          <cell r="M1681">
            <v>432600000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  <cell r="K1682">
            <v>1599800000</v>
          </cell>
          <cell r="L1682">
            <v>1143100000</v>
          </cell>
          <cell r="M1682">
            <v>456700000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  <cell r="K1683">
            <v>1517200000</v>
          </cell>
          <cell r="L1683">
            <v>1077300000</v>
          </cell>
          <cell r="M1683">
            <v>439900000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  <cell r="K1684">
            <v>6787000000</v>
          </cell>
          <cell r="L1684">
            <v>5354000000</v>
          </cell>
          <cell r="M1684">
            <v>1433000000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  <cell r="K1685">
            <v>6485000000</v>
          </cell>
          <cell r="L1685">
            <v>5127000000</v>
          </cell>
          <cell r="M1685">
            <v>1358000000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  <cell r="K1686">
            <v>6246000000</v>
          </cell>
          <cell r="L1686">
            <v>4912000000</v>
          </cell>
          <cell r="M1686">
            <v>1334000000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  <cell r="K1687">
            <v>5263000000</v>
          </cell>
          <cell r="L1687">
            <v>4665000000</v>
          </cell>
          <cell r="M1687">
            <v>598000000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  <cell r="K1688">
            <v>1502000000</v>
          </cell>
          <cell r="L1688">
            <v>1042000000</v>
          </cell>
          <cell r="M1688">
            <v>460000000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  <cell r="K1689">
            <v>1499000000</v>
          </cell>
          <cell r="L1689">
            <v>1094000000</v>
          </cell>
          <cell r="M1689">
            <v>405000000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  <cell r="K1690">
            <v>1513000000</v>
          </cell>
          <cell r="L1690">
            <v>1024000000</v>
          </cell>
          <cell r="M1690">
            <v>489000000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  <cell r="K1691">
            <v>1404000000</v>
          </cell>
          <cell r="L1691">
            <v>949000000</v>
          </cell>
          <cell r="M1691">
            <v>455000000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  <cell r="K1692">
            <v>3366000000</v>
          </cell>
          <cell r="L1692">
            <v>2563462000</v>
          </cell>
          <cell r="M1692">
            <v>802538000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  <cell r="K1693">
            <v>3331000000</v>
          </cell>
          <cell r="L1693">
            <v>2753703000</v>
          </cell>
          <cell r="M1693">
            <v>577297000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  <cell r="K1694">
            <v>3230758000</v>
          </cell>
          <cell r="L1694">
            <v>2993846000</v>
          </cell>
          <cell r="M1694">
            <v>236912000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  <cell r="K1695">
            <v>2890553000</v>
          </cell>
          <cell r="L1695">
            <v>3025487000</v>
          </cell>
          <cell r="M1695">
            <v>-134934000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  <cell r="K1696">
            <v>3781000000</v>
          </cell>
          <cell r="L1696">
            <v>1450000000</v>
          </cell>
          <cell r="M1696">
            <v>2331000000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  <cell r="K1697">
            <v>3583000000</v>
          </cell>
          <cell r="L1697">
            <v>1454000000</v>
          </cell>
          <cell r="M1697">
            <v>2129000000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  <cell r="K1698">
            <v>3597000000</v>
          </cell>
          <cell r="L1698">
            <v>1505000000</v>
          </cell>
          <cell r="M1698">
            <v>2092000000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  <cell r="K1699">
            <v>3746000000</v>
          </cell>
          <cell r="L1699">
            <v>1746000000</v>
          </cell>
          <cell r="M1699">
            <v>2000000000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  <cell r="K1700">
            <v>3346500000</v>
          </cell>
          <cell r="L1700">
            <v>2047700000</v>
          </cell>
          <cell r="M1700">
            <v>1298800000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  <cell r="K1701">
            <v>3356700000</v>
          </cell>
          <cell r="L1701">
            <v>2077800000</v>
          </cell>
          <cell r="M1701">
            <v>1278900000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  <cell r="K1702">
            <v>3430500000</v>
          </cell>
          <cell r="L1702">
            <v>2052100000</v>
          </cell>
          <cell r="M1702">
            <v>1378400000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  <cell r="K1703">
            <v>4197200000</v>
          </cell>
          <cell r="L1703">
            <v>2898100000</v>
          </cell>
          <cell r="M1703">
            <v>1299100000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  <cell r="K1704">
            <v>2378446000</v>
          </cell>
          <cell r="L1704">
            <v>1610244000</v>
          </cell>
          <cell r="M1704">
            <v>768202000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72761000</v>
          </cell>
          <cell r="K1705">
            <v>2219899000</v>
          </cell>
          <cell r="L1705">
            <v>1772825000</v>
          </cell>
          <cell r="M1705">
            <v>447074000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87159000</v>
          </cell>
          <cell r="K1706">
            <v>2311895000</v>
          </cell>
          <cell r="L1706">
            <v>1741528000</v>
          </cell>
          <cell r="M1706">
            <v>570367000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  <cell r="K1707">
            <v>2161247000</v>
          </cell>
          <cell r="L1707">
            <v>1640521000</v>
          </cell>
          <cell r="M1707">
            <v>520726000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  <cell r="K1708">
            <v>2892000000</v>
          </cell>
          <cell r="L1708">
            <v>2072000000</v>
          </cell>
          <cell r="M1708">
            <v>820000000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  <cell r="K1709">
            <v>3068000000</v>
          </cell>
          <cell r="L1709">
            <v>2099000000</v>
          </cell>
          <cell r="M1709">
            <v>969000000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  <cell r="K1710">
            <v>3027000000</v>
          </cell>
          <cell r="L1710">
            <v>1957000000</v>
          </cell>
          <cell r="M1710">
            <v>1070000000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  <cell r="K1711">
            <v>3222000000</v>
          </cell>
          <cell r="L1711">
            <v>1825000000</v>
          </cell>
          <cell r="M1711">
            <v>1397000000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jaira Blanks" refreshedDate="44903.648665509259" createdVersion="8" refreshedVersion="8" minRefreshableVersion="3" recordCount="1712" xr:uid="{53FA82B0-4B94-B740-822C-BF98E87662A7}">
  <cacheSource type="worksheet">
    <worksheetSource ref="A1:A1048576" sheet="Projectdata_NYSE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C66E1-7A3E-8648-B35E-56F6B56A3EBA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AC85-CA45-1349-B0E6-3E039D550D0F}">
  <dimension ref="A1:O6206"/>
  <sheetViews>
    <sheetView workbookViewId="0">
      <selection activeCell="O2" sqref="O2:O1711"/>
    </sheetView>
  </sheetViews>
  <sheetFormatPr baseColWidth="10" defaultRowHeight="16" x14ac:dyDescent="0.2"/>
  <cols>
    <col min="4" max="5" width="18.33203125" bestFit="1" customWidth="1"/>
    <col min="6" max="8" width="17.33203125" bestFit="1" customWidth="1"/>
    <col min="9" max="9" width="12.6640625"/>
    <col min="10" max="10" width="21" customWidth="1"/>
    <col min="11" max="11" width="21.1640625" style="6" customWidth="1"/>
    <col min="12" max="12" width="21.6640625" style="7" customWidth="1"/>
    <col min="13" max="13" width="18" style="7" customWidth="1"/>
    <col min="14" max="14" width="14.5" customWidth="1"/>
    <col min="15" max="15" width="20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581</v>
      </c>
      <c r="O1" s="2" t="s">
        <v>582</v>
      </c>
    </row>
    <row r="2" spans="1:15" x14ac:dyDescent="0.2">
      <c r="A2" s="1" t="s">
        <v>13</v>
      </c>
      <c r="B2" s="1" t="s">
        <v>14</v>
      </c>
      <c r="C2" s="3">
        <v>41274</v>
      </c>
      <c r="D2" s="4">
        <v>24855000000</v>
      </c>
      <c r="E2" s="4">
        <v>10499000000</v>
      </c>
      <c r="F2" s="4">
        <v>12977000000</v>
      </c>
      <c r="G2" s="5">
        <v>0</v>
      </c>
      <c r="H2" s="4">
        <v>845000000</v>
      </c>
      <c r="I2" s="1" t="s">
        <v>15</v>
      </c>
      <c r="J2" s="1" t="s">
        <v>16</v>
      </c>
      <c r="K2" s="6">
        <f>D2-E2</f>
        <v>14356000000</v>
      </c>
      <c r="L2" s="6">
        <f>F2+G2+H2</f>
        <v>13822000000</v>
      </c>
      <c r="M2" s="6">
        <f>K2-L2</f>
        <v>534000000</v>
      </c>
      <c r="N2" s="7">
        <f>1-(E2/D2)</f>
        <v>0.57759002212834432</v>
      </c>
      <c r="O2" s="7">
        <f>M2/D2</f>
        <v>2.1484610742305371E-2</v>
      </c>
    </row>
    <row r="3" spans="1:15" x14ac:dyDescent="0.2">
      <c r="A3" s="1" t="s">
        <v>13</v>
      </c>
      <c r="B3" s="1" t="s">
        <v>17</v>
      </c>
      <c r="C3" s="3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1" t="s">
        <v>15</v>
      </c>
      <c r="J3" s="1" t="s">
        <v>16</v>
      </c>
      <c r="K3" s="6">
        <f t="shared" ref="K3:K66" si="0">D3-E3</f>
        <v>15724000000</v>
      </c>
      <c r="L3" s="6">
        <f t="shared" ref="L3:L66" si="1">F3+G3+H3</f>
        <v>13766000000</v>
      </c>
      <c r="M3" s="6">
        <f t="shared" ref="M3:M66" si="2">K3-L3</f>
        <v>1958000000</v>
      </c>
      <c r="N3" s="7">
        <f t="shared" ref="N3:N66" si="3">1-(E3/D3)</f>
        <v>0.58796694462102228</v>
      </c>
      <c r="O3" s="7">
        <f t="shared" ref="O3:O66" si="4">M3/D3</f>
        <v>7.3215420857794561E-2</v>
      </c>
    </row>
    <row r="4" spans="1:15" x14ac:dyDescent="0.2">
      <c r="A4" s="1" t="s">
        <v>13</v>
      </c>
      <c r="B4" s="1" t="s">
        <v>18</v>
      </c>
      <c r="C4" s="3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1" t="s">
        <v>15</v>
      </c>
      <c r="J4" s="1" t="s">
        <v>16</v>
      </c>
      <c r="K4" s="6">
        <f t="shared" si="0"/>
        <v>27030000000</v>
      </c>
      <c r="L4" s="6">
        <f t="shared" si="1"/>
        <v>21981000000</v>
      </c>
      <c r="M4" s="6">
        <f t="shared" si="2"/>
        <v>5049000000</v>
      </c>
      <c r="N4" s="7">
        <f t="shared" si="3"/>
        <v>0.63376318874560378</v>
      </c>
      <c r="O4" s="7">
        <f t="shared" si="4"/>
        <v>0.11838218053927316</v>
      </c>
    </row>
    <row r="5" spans="1:15" x14ac:dyDescent="0.2">
      <c r="A5" s="1" t="s">
        <v>13</v>
      </c>
      <c r="B5" s="1" t="s">
        <v>19</v>
      </c>
      <c r="C5" s="3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1" t="s">
        <v>15</v>
      </c>
      <c r="J5" s="1" t="s">
        <v>16</v>
      </c>
      <c r="K5" s="6">
        <f t="shared" si="0"/>
        <v>29894000000</v>
      </c>
      <c r="L5" s="6">
        <f t="shared" si="1"/>
        <v>22639000000</v>
      </c>
      <c r="M5" s="6">
        <f t="shared" si="2"/>
        <v>7255000000</v>
      </c>
      <c r="N5" s="7">
        <f t="shared" si="3"/>
        <v>0.72929982922664061</v>
      </c>
      <c r="O5" s="7">
        <f t="shared" si="4"/>
        <v>0.17699438887533545</v>
      </c>
    </row>
    <row r="6" spans="1:15" x14ac:dyDescent="0.2">
      <c r="A6" s="1" t="s">
        <v>20</v>
      </c>
      <c r="B6" s="1" t="s">
        <v>14</v>
      </c>
      <c r="C6" s="3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1" t="s">
        <v>21</v>
      </c>
      <c r="J6" s="1" t="s">
        <v>22</v>
      </c>
      <c r="K6" s="6">
        <f t="shared" si="0"/>
        <v>3098036000</v>
      </c>
      <c r="L6" s="6">
        <f t="shared" si="1"/>
        <v>2440721000</v>
      </c>
      <c r="M6" s="6">
        <f t="shared" si="2"/>
        <v>657315000</v>
      </c>
      <c r="N6" s="7">
        <f t="shared" si="3"/>
        <v>0.49928033878468714</v>
      </c>
      <c r="O6" s="7">
        <f t="shared" si="4"/>
        <v>0.10593306723622857</v>
      </c>
    </row>
    <row r="7" spans="1:15" x14ac:dyDescent="0.2">
      <c r="A7" s="1" t="s">
        <v>20</v>
      </c>
      <c r="B7" s="1" t="s">
        <v>17</v>
      </c>
      <c r="C7" s="3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1" t="s">
        <v>21</v>
      </c>
      <c r="J7" s="1" t="s">
        <v>22</v>
      </c>
      <c r="K7" s="6">
        <f t="shared" si="0"/>
        <v>3252146000</v>
      </c>
      <c r="L7" s="6">
        <f t="shared" si="1"/>
        <v>2591828000</v>
      </c>
      <c r="M7" s="6">
        <f t="shared" si="2"/>
        <v>660318000</v>
      </c>
      <c r="N7" s="7">
        <f t="shared" si="3"/>
        <v>0.50080676779470434</v>
      </c>
      <c r="O7" s="7">
        <f t="shared" si="4"/>
        <v>0.10168415664507792</v>
      </c>
    </row>
    <row r="8" spans="1:15" x14ac:dyDescent="0.2">
      <c r="A8" s="1" t="s">
        <v>20</v>
      </c>
      <c r="B8" s="1" t="s">
        <v>18</v>
      </c>
      <c r="C8" s="3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1" t="s">
        <v>21</v>
      </c>
      <c r="J8" s="1" t="s">
        <v>22</v>
      </c>
      <c r="K8" s="6">
        <f t="shared" si="0"/>
        <v>4453613000</v>
      </c>
      <c r="L8" s="6">
        <f t="shared" si="1"/>
        <v>3601903000</v>
      </c>
      <c r="M8" s="6">
        <f t="shared" si="2"/>
        <v>851710000</v>
      </c>
      <c r="N8" s="7">
        <f t="shared" si="3"/>
        <v>0.45242542534885444</v>
      </c>
      <c r="O8" s="7">
        <f t="shared" si="4"/>
        <v>8.6521944996988481E-2</v>
      </c>
    </row>
    <row r="9" spans="1:15" x14ac:dyDescent="0.2">
      <c r="A9" s="1" t="s">
        <v>20</v>
      </c>
      <c r="B9" s="1" t="s">
        <v>19</v>
      </c>
      <c r="C9" s="3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1" t="s">
        <v>21</v>
      </c>
      <c r="J9" s="1" t="s">
        <v>22</v>
      </c>
      <c r="K9" s="6">
        <f t="shared" si="0"/>
        <v>4422772000</v>
      </c>
      <c r="L9" s="6">
        <f t="shared" si="1"/>
        <v>3596992000</v>
      </c>
      <c r="M9" s="6">
        <f t="shared" si="2"/>
        <v>825780000</v>
      </c>
      <c r="N9" s="7">
        <f t="shared" si="3"/>
        <v>0.45422243237097848</v>
      </c>
      <c r="O9" s="7">
        <f t="shared" si="4"/>
        <v>8.4808305787254373E-2</v>
      </c>
    </row>
    <row r="10" spans="1:15" x14ac:dyDescent="0.2">
      <c r="A10" s="1" t="s">
        <v>23</v>
      </c>
      <c r="B10" s="1" t="s">
        <v>14</v>
      </c>
      <c r="C10" s="3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1" t="s">
        <v>24</v>
      </c>
      <c r="J10" s="1" t="s">
        <v>25</v>
      </c>
      <c r="K10" s="6">
        <f t="shared" si="0"/>
        <v>64304000000</v>
      </c>
      <c r="L10" s="6">
        <f t="shared" si="1"/>
        <v>15305000000</v>
      </c>
      <c r="M10" s="6">
        <f t="shared" si="2"/>
        <v>48999000000</v>
      </c>
      <c r="N10" s="7">
        <f t="shared" si="3"/>
        <v>0.37624480720847231</v>
      </c>
      <c r="O10" s="7">
        <f t="shared" si="4"/>
        <v>0.28669475162366159</v>
      </c>
    </row>
    <row r="11" spans="1:15" x14ac:dyDescent="0.2">
      <c r="A11" s="1" t="s">
        <v>23</v>
      </c>
      <c r="B11" s="1" t="s">
        <v>17</v>
      </c>
      <c r="C11" s="3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1" t="s">
        <v>24</v>
      </c>
      <c r="J11" s="1" t="s">
        <v>25</v>
      </c>
      <c r="K11" s="6">
        <f t="shared" si="0"/>
        <v>70537000000</v>
      </c>
      <c r="L11" s="6">
        <f t="shared" si="1"/>
        <v>18034000000</v>
      </c>
      <c r="M11" s="6">
        <f t="shared" si="2"/>
        <v>52503000000</v>
      </c>
      <c r="N11" s="7">
        <f t="shared" si="3"/>
        <v>0.38588035777783858</v>
      </c>
      <c r="O11" s="7">
        <f t="shared" si="4"/>
        <v>0.28722339232473537</v>
      </c>
    </row>
    <row r="12" spans="1:15" x14ac:dyDescent="0.2">
      <c r="A12" s="1" t="s">
        <v>23</v>
      </c>
      <c r="B12" s="1" t="s">
        <v>18</v>
      </c>
      <c r="C12" s="3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1" t="s">
        <v>24</v>
      </c>
      <c r="J12" s="1" t="s">
        <v>25</v>
      </c>
      <c r="K12" s="6">
        <f t="shared" si="0"/>
        <v>93626000000</v>
      </c>
      <c r="L12" s="6">
        <f t="shared" si="1"/>
        <v>22396000000</v>
      </c>
      <c r="M12" s="6">
        <f t="shared" si="2"/>
        <v>71230000000</v>
      </c>
      <c r="N12" s="7">
        <f t="shared" si="3"/>
        <v>0.40059902017414373</v>
      </c>
      <c r="O12" s="7">
        <f t="shared" si="4"/>
        <v>0.30477290717326661</v>
      </c>
    </row>
    <row r="13" spans="1:15" x14ac:dyDescent="0.2">
      <c r="A13" s="1" t="s">
        <v>23</v>
      </c>
      <c r="B13" s="1" t="s">
        <v>19</v>
      </c>
      <c r="C13" s="3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1" t="s">
        <v>24</v>
      </c>
      <c r="J13" s="1" t="s">
        <v>25</v>
      </c>
      <c r="K13" s="6">
        <f t="shared" si="0"/>
        <v>84263000000</v>
      </c>
      <c r="L13" s="6">
        <f t="shared" si="1"/>
        <v>24239000000</v>
      </c>
      <c r="M13" s="6">
        <f t="shared" si="2"/>
        <v>60024000000</v>
      </c>
      <c r="N13" s="7">
        <f t="shared" si="3"/>
        <v>0.39075955648097049</v>
      </c>
      <c r="O13" s="7">
        <f t="shared" si="4"/>
        <v>0.27835410106706115</v>
      </c>
    </row>
    <row r="14" spans="1:15" x14ac:dyDescent="0.2">
      <c r="A14" s="1" t="s">
        <v>26</v>
      </c>
      <c r="B14" s="1" t="s">
        <v>14</v>
      </c>
      <c r="C14" s="3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1" t="s">
        <v>27</v>
      </c>
      <c r="J14" s="1" t="s">
        <v>28</v>
      </c>
      <c r="K14" s="6">
        <f t="shared" si="0"/>
        <v>13872000000</v>
      </c>
      <c r="L14" s="6">
        <f t="shared" si="1"/>
        <v>7767000000</v>
      </c>
      <c r="M14" s="6">
        <f t="shared" si="2"/>
        <v>6105000000</v>
      </c>
      <c r="N14" s="7">
        <f t="shared" si="3"/>
        <v>0.75473340587595206</v>
      </c>
      <c r="O14" s="7">
        <f t="shared" si="4"/>
        <v>0.33215451577801958</v>
      </c>
    </row>
    <row r="15" spans="1:15" x14ac:dyDescent="0.2">
      <c r="A15" s="1" t="s">
        <v>26</v>
      </c>
      <c r="B15" s="1" t="s">
        <v>17</v>
      </c>
      <c r="C15" s="3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1" t="s">
        <v>27</v>
      </c>
      <c r="J15" s="1" t="s">
        <v>28</v>
      </c>
      <c r="K15" s="6">
        <f t="shared" si="0"/>
        <v>14209000000</v>
      </c>
      <c r="L15" s="6">
        <f t="shared" si="1"/>
        <v>8207000000</v>
      </c>
      <c r="M15" s="6">
        <f t="shared" si="2"/>
        <v>6002000000</v>
      </c>
      <c r="N15" s="7">
        <f t="shared" si="3"/>
        <v>0.75620010643959557</v>
      </c>
      <c r="O15" s="7">
        <f t="shared" si="4"/>
        <v>0.31942522618414049</v>
      </c>
    </row>
    <row r="16" spans="1:15" x14ac:dyDescent="0.2">
      <c r="A16" s="1" t="s">
        <v>26</v>
      </c>
      <c r="B16" s="1" t="s">
        <v>18</v>
      </c>
      <c r="C16" s="3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1" t="s">
        <v>27</v>
      </c>
      <c r="J16" s="1" t="s">
        <v>28</v>
      </c>
      <c r="K16" s="6">
        <f t="shared" si="0"/>
        <v>15534000000</v>
      </c>
      <c r="L16" s="6">
        <f t="shared" si="1"/>
        <v>11771000000</v>
      </c>
      <c r="M16" s="6">
        <f t="shared" si="2"/>
        <v>3763000000</v>
      </c>
      <c r="N16" s="7">
        <f t="shared" si="3"/>
        <v>0.77825651302605214</v>
      </c>
      <c r="O16" s="7">
        <f t="shared" si="4"/>
        <v>0.18852705410821644</v>
      </c>
    </row>
    <row r="17" spans="1:15" x14ac:dyDescent="0.2">
      <c r="A17" s="1" t="s">
        <v>26</v>
      </c>
      <c r="B17" s="1" t="s">
        <v>19</v>
      </c>
      <c r="C17" s="3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1" t="s">
        <v>27</v>
      </c>
      <c r="J17" s="1" t="s">
        <v>28</v>
      </c>
      <c r="K17" s="6">
        <f t="shared" si="0"/>
        <v>18359000000</v>
      </c>
      <c r="L17" s="6">
        <f t="shared" si="1"/>
        <v>10672000000</v>
      </c>
      <c r="M17" s="6">
        <f t="shared" si="2"/>
        <v>7687000000</v>
      </c>
      <c r="N17" s="7">
        <f t="shared" si="3"/>
        <v>0.803140994794173</v>
      </c>
      <c r="O17" s="7">
        <f t="shared" si="4"/>
        <v>0.33627892733715387</v>
      </c>
    </row>
    <row r="18" spans="1:15" x14ac:dyDescent="0.2">
      <c r="A18" s="1" t="s">
        <v>29</v>
      </c>
      <c r="B18" s="1" t="s">
        <v>14</v>
      </c>
      <c r="C18" s="3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1" t="s">
        <v>27</v>
      </c>
      <c r="J18" s="1" t="s">
        <v>30</v>
      </c>
      <c r="K18" s="6">
        <f t="shared" si="0"/>
        <v>2507819000</v>
      </c>
      <c r="L18" s="6">
        <f t="shared" si="1"/>
        <v>1609420000</v>
      </c>
      <c r="M18" s="6">
        <f t="shared" si="2"/>
        <v>898399000</v>
      </c>
      <c r="N18" s="7">
        <f t="shared" si="3"/>
        <v>2.8511172689936859E-2</v>
      </c>
      <c r="O18" s="7">
        <f t="shared" si="4"/>
        <v>1.0213818873477963E-2</v>
      </c>
    </row>
    <row r="19" spans="1:15" x14ac:dyDescent="0.2">
      <c r="A19" s="1" t="s">
        <v>29</v>
      </c>
      <c r="B19" s="1" t="s">
        <v>17</v>
      </c>
      <c r="C19" s="3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1" t="s">
        <v>27</v>
      </c>
      <c r="J19" s="1" t="s">
        <v>30</v>
      </c>
      <c r="K19" s="6">
        <f t="shared" si="0"/>
        <v>2982366000</v>
      </c>
      <c r="L19" s="6">
        <f t="shared" si="1"/>
        <v>2200275000</v>
      </c>
      <c r="M19" s="6">
        <f t="shared" si="2"/>
        <v>782091000</v>
      </c>
      <c r="N19" s="7">
        <f t="shared" si="3"/>
        <v>2.4942609140234051E-2</v>
      </c>
      <c r="O19" s="7">
        <f t="shared" si="4"/>
        <v>6.5409108490020167E-3</v>
      </c>
    </row>
    <row r="20" spans="1:15" x14ac:dyDescent="0.2">
      <c r="A20" s="1" t="s">
        <v>29</v>
      </c>
      <c r="B20" s="1" t="s">
        <v>18</v>
      </c>
      <c r="C20" s="3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1" t="s">
        <v>27</v>
      </c>
      <c r="J20" s="1" t="s">
        <v>30</v>
      </c>
      <c r="K20" s="6">
        <f t="shared" si="0"/>
        <v>3529313000</v>
      </c>
      <c r="L20" s="6">
        <f t="shared" si="1"/>
        <v>3107093000</v>
      </c>
      <c r="M20" s="6">
        <f t="shared" si="2"/>
        <v>422220000</v>
      </c>
      <c r="N20" s="7">
        <f t="shared" si="3"/>
        <v>2.5958121487988817E-2</v>
      </c>
      <c r="O20" s="7">
        <f t="shared" si="4"/>
        <v>3.1054310157978709E-3</v>
      </c>
    </row>
    <row r="21" spans="1:15" x14ac:dyDescent="0.2">
      <c r="A21" s="1" t="s">
        <v>29</v>
      </c>
      <c r="B21" s="1" t="s">
        <v>19</v>
      </c>
      <c r="C21" s="3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1" t="s">
        <v>27</v>
      </c>
      <c r="J21" s="1" t="s">
        <v>30</v>
      </c>
      <c r="K21" s="6">
        <f t="shared" si="0"/>
        <v>4272606000</v>
      </c>
      <c r="L21" s="6">
        <f t="shared" si="1"/>
        <v>2746832000</v>
      </c>
      <c r="M21" s="6">
        <f t="shared" si="2"/>
        <v>1525774000</v>
      </c>
      <c r="N21" s="7">
        <f t="shared" si="3"/>
        <v>2.9095097962960614E-2</v>
      </c>
      <c r="O21" s="7">
        <f t="shared" si="4"/>
        <v>1.0390039240533343E-2</v>
      </c>
    </row>
    <row r="22" spans="1:15" x14ac:dyDescent="0.2">
      <c r="A22" s="1" t="s">
        <v>31</v>
      </c>
      <c r="B22" s="1" t="s">
        <v>14</v>
      </c>
      <c r="C22" s="3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1" t="s">
        <v>27</v>
      </c>
      <c r="J22" s="1" t="s">
        <v>32</v>
      </c>
      <c r="K22" s="6">
        <f t="shared" si="0"/>
        <v>10151000000</v>
      </c>
      <c r="L22" s="6">
        <f t="shared" si="1"/>
        <v>8791000000</v>
      </c>
      <c r="M22" s="6">
        <f t="shared" si="2"/>
        <v>1360000000</v>
      </c>
      <c r="N22" s="7">
        <f t="shared" si="3"/>
        <v>0.53286089238845147</v>
      </c>
      <c r="O22" s="7">
        <f t="shared" si="4"/>
        <v>7.1391076115485563E-2</v>
      </c>
    </row>
    <row r="23" spans="1:15" x14ac:dyDescent="0.2">
      <c r="A23" s="1" t="s">
        <v>31</v>
      </c>
      <c r="B23" s="1" t="s">
        <v>17</v>
      </c>
      <c r="C23" s="3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1" t="s">
        <v>27</v>
      </c>
      <c r="J23" s="1" t="s">
        <v>32</v>
      </c>
      <c r="K23" s="6">
        <f t="shared" si="0"/>
        <v>10464000000</v>
      </c>
      <c r="L23" s="6">
        <f t="shared" si="1"/>
        <v>8331000000</v>
      </c>
      <c r="M23" s="6">
        <f t="shared" si="2"/>
        <v>2133000000</v>
      </c>
      <c r="N23" s="7">
        <f t="shared" si="3"/>
        <v>0.53232945006867782</v>
      </c>
      <c r="O23" s="7">
        <f t="shared" si="4"/>
        <v>0.10851096301571959</v>
      </c>
    </row>
    <row r="24" spans="1:15" x14ac:dyDescent="0.2">
      <c r="A24" s="1" t="s">
        <v>31</v>
      </c>
      <c r="B24" s="1" t="s">
        <v>18</v>
      </c>
      <c r="C24" s="3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1" t="s">
        <v>27</v>
      </c>
      <c r="J24" s="1" t="s">
        <v>32</v>
      </c>
      <c r="K24" s="6">
        <f t="shared" si="0"/>
        <v>11029000000</v>
      </c>
      <c r="L24" s="6">
        <f t="shared" si="1"/>
        <v>8430000000</v>
      </c>
      <c r="M24" s="6">
        <f t="shared" si="2"/>
        <v>2599000000</v>
      </c>
      <c r="N24" s="7">
        <f t="shared" si="3"/>
        <v>0.54472267496419224</v>
      </c>
      <c r="O24" s="7">
        <f t="shared" si="4"/>
        <v>0.12836469600434633</v>
      </c>
    </row>
    <row r="25" spans="1:15" x14ac:dyDescent="0.2">
      <c r="A25" s="1" t="s">
        <v>31</v>
      </c>
      <c r="B25" s="1" t="s">
        <v>19</v>
      </c>
      <c r="C25" s="3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1" t="s">
        <v>27</v>
      </c>
      <c r="J25" s="1" t="s">
        <v>32</v>
      </c>
      <c r="K25" s="6">
        <f t="shared" si="0"/>
        <v>11658000000</v>
      </c>
      <c r="L25" s="6">
        <f t="shared" si="1"/>
        <v>8791000000</v>
      </c>
      <c r="M25" s="6">
        <f t="shared" si="2"/>
        <v>2867000000</v>
      </c>
      <c r="N25" s="7">
        <f t="shared" si="3"/>
        <v>0.57133055623621654</v>
      </c>
      <c r="O25" s="7">
        <f t="shared" si="4"/>
        <v>0.14050477824062729</v>
      </c>
    </row>
    <row r="26" spans="1:15" x14ac:dyDescent="0.2">
      <c r="A26" s="1" t="s">
        <v>33</v>
      </c>
      <c r="B26" s="1" t="s">
        <v>14</v>
      </c>
      <c r="C26" s="3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1" t="s">
        <v>24</v>
      </c>
      <c r="J26" s="1" t="s">
        <v>34</v>
      </c>
      <c r="K26" s="6">
        <f t="shared" si="0"/>
        <v>3468683000</v>
      </c>
      <c r="L26" s="6">
        <f t="shared" si="1"/>
        <v>3019463000</v>
      </c>
      <c r="M26" s="6">
        <f t="shared" si="2"/>
        <v>449220000</v>
      </c>
      <c r="N26" s="7">
        <f t="shared" si="3"/>
        <v>0.85535825253252584</v>
      </c>
      <c r="O26" s="7">
        <f t="shared" si="4"/>
        <v>0.11077519456308381</v>
      </c>
    </row>
    <row r="27" spans="1:15" x14ac:dyDescent="0.2">
      <c r="A27" s="1" t="s">
        <v>33</v>
      </c>
      <c r="B27" s="1" t="s">
        <v>17</v>
      </c>
      <c r="C27" s="3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1" t="s">
        <v>24</v>
      </c>
      <c r="J27" s="1" t="s">
        <v>34</v>
      </c>
      <c r="K27" s="6">
        <f t="shared" si="0"/>
        <v>3524985000</v>
      </c>
      <c r="L27" s="6">
        <f t="shared" si="1"/>
        <v>3092417000</v>
      </c>
      <c r="M27" s="6">
        <f t="shared" si="2"/>
        <v>432568000</v>
      </c>
      <c r="N27" s="7">
        <f t="shared" si="3"/>
        <v>0.84999511702854913</v>
      </c>
      <c r="O27" s="7">
        <f t="shared" si="4"/>
        <v>0.10430702195408077</v>
      </c>
    </row>
    <row r="28" spans="1:15" x14ac:dyDescent="0.2">
      <c r="A28" s="1" t="s">
        <v>33</v>
      </c>
      <c r="B28" s="1" t="s">
        <v>18</v>
      </c>
      <c r="C28" s="3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1" t="s">
        <v>24</v>
      </c>
      <c r="J28" s="1" t="s">
        <v>34</v>
      </c>
      <c r="K28" s="6">
        <f t="shared" si="0"/>
        <v>4051194000</v>
      </c>
      <c r="L28" s="6">
        <f t="shared" si="1"/>
        <v>3146540000</v>
      </c>
      <c r="M28" s="6">
        <f t="shared" si="2"/>
        <v>904654000</v>
      </c>
      <c r="N28" s="7">
        <f t="shared" si="3"/>
        <v>0.84478880352896701</v>
      </c>
      <c r="O28" s="7">
        <f t="shared" si="4"/>
        <v>0.18864600665080322</v>
      </c>
    </row>
    <row r="29" spans="1:15" x14ac:dyDescent="0.2">
      <c r="A29" s="1" t="s">
        <v>33</v>
      </c>
      <c r="B29" s="1" t="s">
        <v>19</v>
      </c>
      <c r="C29" s="3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1" t="s">
        <v>24</v>
      </c>
      <c r="J29" s="1" t="s">
        <v>34</v>
      </c>
      <c r="K29" s="6">
        <f t="shared" si="0"/>
        <v>5034522000</v>
      </c>
      <c r="L29" s="6">
        <f t="shared" si="1"/>
        <v>3542428000</v>
      </c>
      <c r="M29" s="6">
        <f t="shared" si="2"/>
        <v>1492094000</v>
      </c>
      <c r="N29" s="7">
        <f t="shared" si="3"/>
        <v>0.8599508406454599</v>
      </c>
      <c r="O29" s="7">
        <f t="shared" si="4"/>
        <v>0.25486580247778179</v>
      </c>
    </row>
    <row r="30" spans="1:15" x14ac:dyDescent="0.2">
      <c r="A30" s="1" t="s">
        <v>35</v>
      </c>
      <c r="B30" s="1" t="s">
        <v>14</v>
      </c>
      <c r="C30" s="3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1" t="s">
        <v>24</v>
      </c>
      <c r="J30" s="1" t="s">
        <v>36</v>
      </c>
      <c r="K30" s="6">
        <f t="shared" si="0"/>
        <v>1692411000</v>
      </c>
      <c r="L30" s="6">
        <f t="shared" si="1"/>
        <v>909488000</v>
      </c>
      <c r="M30" s="6">
        <f t="shared" si="2"/>
        <v>782923000</v>
      </c>
      <c r="N30" s="7">
        <f t="shared" si="3"/>
        <v>0.64260092972252991</v>
      </c>
      <c r="O30" s="7">
        <f t="shared" si="4"/>
        <v>0.29727238105941894</v>
      </c>
    </row>
    <row r="31" spans="1:15" x14ac:dyDescent="0.2">
      <c r="A31" s="1" t="s">
        <v>35</v>
      </c>
      <c r="B31" s="1" t="s">
        <v>17</v>
      </c>
      <c r="C31" s="3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1" t="s">
        <v>24</v>
      </c>
      <c r="J31" s="1" t="s">
        <v>36</v>
      </c>
      <c r="K31" s="6">
        <f t="shared" si="0"/>
        <v>1830188000</v>
      </c>
      <c r="L31" s="6">
        <f t="shared" si="1"/>
        <v>1040382000</v>
      </c>
      <c r="M31" s="6">
        <f t="shared" si="2"/>
        <v>789806000</v>
      </c>
      <c r="N31" s="7">
        <f t="shared" si="3"/>
        <v>0.6388596932462014</v>
      </c>
      <c r="O31" s="7">
        <f t="shared" si="4"/>
        <v>0.27569584047322421</v>
      </c>
    </row>
    <row r="32" spans="1:15" x14ac:dyDescent="0.2">
      <c r="A32" s="1" t="s">
        <v>35</v>
      </c>
      <c r="B32" s="1" t="s">
        <v>18</v>
      </c>
      <c r="C32" s="3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1" t="s">
        <v>24</v>
      </c>
      <c r="J32" s="1" t="s">
        <v>36</v>
      </c>
      <c r="K32" s="6">
        <f t="shared" si="0"/>
        <v>2259262000</v>
      </c>
      <c r="L32" s="6">
        <f t="shared" si="1"/>
        <v>1428421000</v>
      </c>
      <c r="M32" s="6">
        <f t="shared" si="2"/>
        <v>830841000</v>
      </c>
      <c r="N32" s="7">
        <f t="shared" si="3"/>
        <v>0.65770057978068708</v>
      </c>
      <c r="O32" s="7">
        <f t="shared" si="4"/>
        <v>0.24186863117494378</v>
      </c>
    </row>
    <row r="33" spans="1:15" x14ac:dyDescent="0.2">
      <c r="A33" s="1" t="s">
        <v>35</v>
      </c>
      <c r="B33" s="1" t="s">
        <v>19</v>
      </c>
      <c r="C33" s="3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1" t="s">
        <v>24</v>
      </c>
      <c r="J33" s="1" t="s">
        <v>36</v>
      </c>
      <c r="K33" s="6">
        <f t="shared" si="0"/>
        <v>2227173000</v>
      </c>
      <c r="L33" s="6">
        <f t="shared" si="1"/>
        <v>1185377000</v>
      </c>
      <c r="M33" s="6">
        <f t="shared" si="2"/>
        <v>1041796000</v>
      </c>
      <c r="N33" s="7">
        <f t="shared" si="3"/>
        <v>0.65095199083184729</v>
      </c>
      <c r="O33" s="7">
        <f t="shared" si="4"/>
        <v>0.30449326578611324</v>
      </c>
    </row>
    <row r="34" spans="1:15" x14ac:dyDescent="0.2">
      <c r="A34" s="1" t="s">
        <v>37</v>
      </c>
      <c r="B34" s="1" t="s">
        <v>14</v>
      </c>
      <c r="C34" s="3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1" t="s">
        <v>38</v>
      </c>
      <c r="J34" s="1" t="s">
        <v>39</v>
      </c>
      <c r="K34" s="6">
        <f t="shared" si="0"/>
        <v>3623000000</v>
      </c>
      <c r="L34" s="6">
        <f t="shared" si="1"/>
        <v>1665000000</v>
      </c>
      <c r="M34" s="6">
        <f t="shared" si="2"/>
        <v>1958000000</v>
      </c>
      <c r="N34" s="7">
        <f t="shared" si="3"/>
        <v>4.0007067215848235E-2</v>
      </c>
      <c r="O34" s="7">
        <f t="shared" si="4"/>
        <v>2.1621263485683367E-2</v>
      </c>
    </row>
    <row r="35" spans="1:15" x14ac:dyDescent="0.2">
      <c r="A35" s="1" t="s">
        <v>37</v>
      </c>
      <c r="B35" s="1" t="s">
        <v>17</v>
      </c>
      <c r="C35" s="3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1" t="s">
        <v>38</v>
      </c>
      <c r="J35" s="1" t="s">
        <v>39</v>
      </c>
      <c r="K35" s="6">
        <f t="shared" si="0"/>
        <v>3889000000</v>
      </c>
      <c r="L35" s="6">
        <f t="shared" si="1"/>
        <v>1759000000</v>
      </c>
      <c r="M35" s="6">
        <f t="shared" si="2"/>
        <v>2130000000</v>
      </c>
      <c r="N35" s="7">
        <f t="shared" si="3"/>
        <v>4.330542069395571E-2</v>
      </c>
      <c r="O35" s="7">
        <f t="shared" si="4"/>
        <v>2.3718319896663845E-2</v>
      </c>
    </row>
    <row r="36" spans="1:15" x14ac:dyDescent="0.2">
      <c r="A36" s="1" t="s">
        <v>37</v>
      </c>
      <c r="B36" s="1" t="s">
        <v>18</v>
      </c>
      <c r="C36" s="3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1" t="s">
        <v>38</v>
      </c>
      <c r="J36" s="1" t="s">
        <v>39</v>
      </c>
      <c r="K36" s="6">
        <f t="shared" si="0"/>
        <v>4768000000</v>
      </c>
      <c r="L36" s="6">
        <f t="shared" si="1"/>
        <v>1907000000</v>
      </c>
      <c r="M36" s="6">
        <f t="shared" si="2"/>
        <v>2861000000</v>
      </c>
      <c r="N36" s="7">
        <f t="shared" si="3"/>
        <v>5.8718488688562998E-2</v>
      </c>
      <c r="O36" s="7">
        <f t="shared" si="4"/>
        <v>3.5233556236992154E-2</v>
      </c>
    </row>
    <row r="37" spans="1:15" x14ac:dyDescent="0.2">
      <c r="A37" s="1" t="s">
        <v>37</v>
      </c>
      <c r="B37" s="1" t="s">
        <v>19</v>
      </c>
      <c r="C37" s="3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1" t="s">
        <v>38</v>
      </c>
      <c r="J37" s="1" t="s">
        <v>39</v>
      </c>
      <c r="K37" s="6">
        <f t="shared" si="0"/>
        <v>4020000000</v>
      </c>
      <c r="L37" s="6">
        <f t="shared" si="1"/>
        <v>2010000000</v>
      </c>
      <c r="M37" s="6">
        <f t="shared" si="2"/>
        <v>2010000000</v>
      </c>
      <c r="N37" s="7">
        <f t="shared" si="3"/>
        <v>5.9377861806150456E-2</v>
      </c>
      <c r="O37" s="7">
        <f t="shared" si="4"/>
        <v>2.9688930903075242E-2</v>
      </c>
    </row>
    <row r="38" spans="1:15" x14ac:dyDescent="0.2">
      <c r="A38" s="1" t="s">
        <v>40</v>
      </c>
      <c r="B38" s="1" t="s">
        <v>14</v>
      </c>
      <c r="C38" s="3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1" t="s">
        <v>24</v>
      </c>
      <c r="J38" s="1" t="s">
        <v>41</v>
      </c>
      <c r="K38" s="6">
        <f t="shared" si="0"/>
        <v>1249299000</v>
      </c>
      <c r="L38" s="6">
        <f t="shared" si="1"/>
        <v>274935000</v>
      </c>
      <c r="M38" s="6">
        <f t="shared" si="2"/>
        <v>974364000</v>
      </c>
      <c r="N38" s="7">
        <f t="shared" si="3"/>
        <v>0.34308299852528845</v>
      </c>
      <c r="O38" s="7">
        <f t="shared" si="4"/>
        <v>0.26758023721710666</v>
      </c>
    </row>
    <row r="39" spans="1:15" x14ac:dyDescent="0.2">
      <c r="A39" s="1" t="s">
        <v>40</v>
      </c>
      <c r="B39" s="1" t="s">
        <v>17</v>
      </c>
      <c r="C39" s="3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1" t="s">
        <v>24</v>
      </c>
      <c r="J39" s="1" t="s">
        <v>41</v>
      </c>
      <c r="K39" s="6">
        <f t="shared" si="0"/>
        <v>1424146000</v>
      </c>
      <c r="L39" s="6">
        <f t="shared" si="1"/>
        <v>325234000</v>
      </c>
      <c r="M39" s="6">
        <f t="shared" si="2"/>
        <v>1098912000</v>
      </c>
      <c r="N39" s="7">
        <f t="shared" si="3"/>
        <v>0.32973494482483812</v>
      </c>
      <c r="O39" s="7">
        <f t="shared" si="4"/>
        <v>0.25443296381645741</v>
      </c>
    </row>
    <row r="40" spans="1:15" x14ac:dyDescent="0.2">
      <c r="A40" s="1" t="s">
        <v>40</v>
      </c>
      <c r="B40" s="1" t="s">
        <v>18</v>
      </c>
      <c r="C40" s="3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1" t="s">
        <v>24</v>
      </c>
      <c r="J40" s="1" t="s">
        <v>41</v>
      </c>
      <c r="K40" s="6">
        <f t="shared" si="0"/>
        <v>1658961000</v>
      </c>
      <c r="L40" s="6">
        <f t="shared" si="1"/>
        <v>560494000</v>
      </c>
      <c r="M40" s="6">
        <f t="shared" si="2"/>
        <v>1098467000</v>
      </c>
      <c r="N40" s="7">
        <f t="shared" si="3"/>
        <v>0.31283797289805282</v>
      </c>
      <c r="O40" s="7">
        <f t="shared" si="4"/>
        <v>0.20714301877826263</v>
      </c>
    </row>
    <row r="41" spans="1:15" x14ac:dyDescent="0.2">
      <c r="A41" s="1" t="s">
        <v>40</v>
      </c>
      <c r="B41" s="1" t="s">
        <v>19</v>
      </c>
      <c r="C41" s="3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1" t="s">
        <v>24</v>
      </c>
      <c r="J41" s="1" t="s">
        <v>41</v>
      </c>
      <c r="K41" s="6">
        <f t="shared" si="0"/>
        <v>1957046000</v>
      </c>
      <c r="L41" s="6">
        <f t="shared" si="1"/>
        <v>695186000</v>
      </c>
      <c r="M41" s="6">
        <f t="shared" si="2"/>
        <v>1261860000</v>
      </c>
      <c r="N41" s="7">
        <f t="shared" si="3"/>
        <v>0.30390111659683472</v>
      </c>
      <c r="O41" s="7">
        <f t="shared" si="4"/>
        <v>0.19594872220115514</v>
      </c>
    </row>
    <row r="42" spans="1:15" x14ac:dyDescent="0.2">
      <c r="A42" s="1" t="s">
        <v>42</v>
      </c>
      <c r="B42" s="1" t="s">
        <v>14</v>
      </c>
      <c r="C42" s="3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1" t="s">
        <v>24</v>
      </c>
      <c r="J42" s="1" t="s">
        <v>34</v>
      </c>
      <c r="K42" s="6">
        <f t="shared" si="0"/>
        <v>2073700000</v>
      </c>
      <c r="L42" s="6">
        <f t="shared" si="1"/>
        <v>1723900000</v>
      </c>
      <c r="M42" s="6">
        <f t="shared" si="2"/>
        <v>349800000</v>
      </c>
      <c r="N42" s="7">
        <f t="shared" si="3"/>
        <v>0.89685148343568899</v>
      </c>
      <c r="O42" s="7">
        <f t="shared" si="4"/>
        <v>0.15128449096098953</v>
      </c>
    </row>
    <row r="43" spans="1:15" x14ac:dyDescent="0.2">
      <c r="A43" s="1" t="s">
        <v>42</v>
      </c>
      <c r="B43" s="1" t="s">
        <v>17</v>
      </c>
      <c r="C43" s="3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1" t="s">
        <v>24</v>
      </c>
      <c r="J43" s="1" t="s">
        <v>34</v>
      </c>
      <c r="K43" s="6">
        <f t="shared" si="0"/>
        <v>1999600000</v>
      </c>
      <c r="L43" s="6">
        <f t="shared" si="1"/>
        <v>1702000000</v>
      </c>
      <c r="M43" s="6">
        <f t="shared" si="2"/>
        <v>297600000</v>
      </c>
      <c r="N43" s="7">
        <f t="shared" si="3"/>
        <v>0.87937024495360394</v>
      </c>
      <c r="O43" s="7">
        <f t="shared" si="4"/>
        <v>0.1308764677426448</v>
      </c>
    </row>
    <row r="44" spans="1:15" x14ac:dyDescent="0.2">
      <c r="A44" s="1" t="s">
        <v>42</v>
      </c>
      <c r="B44" s="1" t="s">
        <v>18</v>
      </c>
      <c r="C44" s="3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1" t="s">
        <v>24</v>
      </c>
      <c r="J44" s="1" t="s">
        <v>34</v>
      </c>
      <c r="K44" s="6">
        <f t="shared" si="0"/>
        <v>2170100000</v>
      </c>
      <c r="L44" s="6">
        <f t="shared" si="1"/>
        <v>2046300000</v>
      </c>
      <c r="M44" s="6">
        <f t="shared" si="2"/>
        <v>123800000</v>
      </c>
      <c r="N44" s="7">
        <f t="shared" si="3"/>
        <v>0.86382453626303635</v>
      </c>
      <c r="O44" s="7">
        <f t="shared" si="4"/>
        <v>4.9279515962104926E-2</v>
      </c>
    </row>
    <row r="45" spans="1:15" x14ac:dyDescent="0.2">
      <c r="A45" s="1" t="s">
        <v>42</v>
      </c>
      <c r="B45" s="1" t="s">
        <v>19</v>
      </c>
      <c r="C45" s="3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1" t="s">
        <v>24</v>
      </c>
      <c r="J45" s="1" t="s">
        <v>34</v>
      </c>
      <c r="K45" s="6">
        <f t="shared" si="0"/>
        <v>2133400000</v>
      </c>
      <c r="L45" s="6">
        <f t="shared" si="1"/>
        <v>2132100000</v>
      </c>
      <c r="M45" s="6">
        <f t="shared" si="2"/>
        <v>1300000</v>
      </c>
      <c r="N45" s="7">
        <f t="shared" si="3"/>
        <v>0.85196278103909595</v>
      </c>
      <c r="O45" s="7">
        <f t="shared" si="4"/>
        <v>5.1914859630206457E-4</v>
      </c>
    </row>
    <row r="46" spans="1:15" x14ac:dyDescent="0.2">
      <c r="A46" s="1" t="s">
        <v>43</v>
      </c>
      <c r="B46" s="1" t="s">
        <v>14</v>
      </c>
      <c r="C46" s="3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1" t="s">
        <v>44</v>
      </c>
      <c r="J46" s="1" t="s">
        <v>45</v>
      </c>
      <c r="K46" s="6">
        <f t="shared" si="0"/>
        <v>2304000000</v>
      </c>
      <c r="L46" s="6">
        <f t="shared" si="1"/>
        <v>1116000000</v>
      </c>
      <c r="M46" s="6">
        <f t="shared" si="2"/>
        <v>1188000000</v>
      </c>
      <c r="N46" s="7">
        <f t="shared" si="3"/>
        <v>0.39854696419304614</v>
      </c>
      <c r="O46" s="7">
        <f t="shared" si="4"/>
        <v>0.20550077841203945</v>
      </c>
    </row>
    <row r="47" spans="1:15" x14ac:dyDescent="0.2">
      <c r="A47" s="1" t="s">
        <v>43</v>
      </c>
      <c r="B47" s="1" t="s">
        <v>17</v>
      </c>
      <c r="C47" s="3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1" t="s">
        <v>44</v>
      </c>
      <c r="J47" s="1" t="s">
        <v>45</v>
      </c>
      <c r="K47" s="6">
        <f t="shared" si="0"/>
        <v>2348000000</v>
      </c>
      <c r="L47" s="6">
        <f t="shared" si="1"/>
        <v>1164000000</v>
      </c>
      <c r="M47" s="6">
        <f t="shared" si="2"/>
        <v>1184000000</v>
      </c>
      <c r="N47" s="7">
        <f t="shared" si="3"/>
        <v>0.40219253168893454</v>
      </c>
      <c r="O47" s="7">
        <f t="shared" si="4"/>
        <v>0.20280918122644742</v>
      </c>
    </row>
    <row r="48" spans="1:15" x14ac:dyDescent="0.2">
      <c r="A48" s="1" t="s">
        <v>43</v>
      </c>
      <c r="B48" s="1" t="s">
        <v>18</v>
      </c>
      <c r="C48" s="3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1" t="s">
        <v>44</v>
      </c>
      <c r="J48" s="1" t="s">
        <v>45</v>
      </c>
      <c r="K48" s="6">
        <f t="shared" si="0"/>
        <v>2467000000</v>
      </c>
      <c r="L48" s="6">
        <f t="shared" si="1"/>
        <v>1213000000</v>
      </c>
      <c r="M48" s="6">
        <f t="shared" si="2"/>
        <v>1254000000</v>
      </c>
      <c r="N48" s="7">
        <f t="shared" si="3"/>
        <v>0.40756649595242034</v>
      </c>
      <c r="O48" s="7">
        <f t="shared" si="4"/>
        <v>0.20716999834792665</v>
      </c>
    </row>
    <row r="49" spans="1:15" x14ac:dyDescent="0.2">
      <c r="A49" s="1" t="s">
        <v>43</v>
      </c>
      <c r="B49" s="1" t="s">
        <v>19</v>
      </c>
      <c r="C49" s="3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1" t="s">
        <v>44</v>
      </c>
      <c r="J49" s="1" t="s">
        <v>45</v>
      </c>
      <c r="K49" s="6">
        <f t="shared" si="0"/>
        <v>2597000000</v>
      </c>
      <c r="L49" s="6">
        <f t="shared" si="1"/>
        <v>1338000000</v>
      </c>
      <c r="M49" s="6">
        <f t="shared" si="2"/>
        <v>1259000000</v>
      </c>
      <c r="N49" s="7">
        <f t="shared" si="3"/>
        <v>0.42587733683174811</v>
      </c>
      <c r="O49" s="7">
        <f t="shared" si="4"/>
        <v>0.20646113479829453</v>
      </c>
    </row>
    <row r="50" spans="1:15" x14ac:dyDescent="0.2">
      <c r="A50" s="1" t="s">
        <v>46</v>
      </c>
      <c r="B50" s="1" t="s">
        <v>14</v>
      </c>
      <c r="C50" s="3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1" t="s">
        <v>44</v>
      </c>
      <c r="J50" s="1" t="s">
        <v>47</v>
      </c>
      <c r="K50" s="6">
        <f t="shared" si="0"/>
        <v>8550000000</v>
      </c>
      <c r="L50" s="6">
        <f t="shared" si="1"/>
        <v>5594000000</v>
      </c>
      <c r="M50" s="6">
        <f t="shared" si="2"/>
        <v>2956000000</v>
      </c>
      <c r="N50" s="7">
        <f t="shared" si="3"/>
        <v>0.57209769153563061</v>
      </c>
      <c r="O50" s="7">
        <f t="shared" si="4"/>
        <v>0.19779190364670457</v>
      </c>
    </row>
    <row r="51" spans="1:15" x14ac:dyDescent="0.2">
      <c r="A51" s="1" t="s">
        <v>46</v>
      </c>
      <c r="B51" s="1" t="s">
        <v>17</v>
      </c>
      <c r="C51" s="3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1" t="s">
        <v>44</v>
      </c>
      <c r="J51" s="1" t="s">
        <v>47</v>
      </c>
      <c r="K51" s="6">
        <f t="shared" si="0"/>
        <v>8091200000</v>
      </c>
      <c r="L51" s="6">
        <f t="shared" si="1"/>
        <v>5042300000</v>
      </c>
      <c r="M51" s="6">
        <f t="shared" si="2"/>
        <v>3048900000</v>
      </c>
      <c r="N51" s="7">
        <f t="shared" si="3"/>
        <v>0.54620447564721375</v>
      </c>
      <c r="O51" s="7">
        <f t="shared" si="4"/>
        <v>0.20581901643770883</v>
      </c>
    </row>
    <row r="52" spans="1:15" x14ac:dyDescent="0.2">
      <c r="A52" s="1" t="s">
        <v>46</v>
      </c>
      <c r="B52" s="1" t="s">
        <v>18</v>
      </c>
      <c r="C52" s="3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1" t="s">
        <v>44</v>
      </c>
      <c r="J52" s="1" t="s">
        <v>47</v>
      </c>
      <c r="K52" s="6">
        <f t="shared" si="0"/>
        <v>8692900000</v>
      </c>
      <c r="L52" s="6">
        <f t="shared" si="1"/>
        <v>5565500000</v>
      </c>
      <c r="M52" s="6">
        <f t="shared" si="2"/>
        <v>3127400000</v>
      </c>
      <c r="N52" s="7">
        <f t="shared" si="3"/>
        <v>0.53074743873102714</v>
      </c>
      <c r="O52" s="7">
        <f t="shared" si="4"/>
        <v>0.19094428095197391</v>
      </c>
    </row>
    <row r="53" spans="1:15" x14ac:dyDescent="0.2">
      <c r="A53" s="1" t="s">
        <v>46</v>
      </c>
      <c r="B53" s="1" t="s">
        <v>19</v>
      </c>
      <c r="C53" s="3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1" t="s">
        <v>44</v>
      </c>
      <c r="J53" s="1" t="s">
        <v>47</v>
      </c>
      <c r="K53" s="6">
        <f t="shared" si="0"/>
        <v>9019700000</v>
      </c>
      <c r="L53" s="6">
        <f t="shared" si="1"/>
        <v>5686200000</v>
      </c>
      <c r="M53" s="6">
        <f t="shared" si="2"/>
        <v>3333500000</v>
      </c>
      <c r="N53" s="7">
        <f t="shared" si="3"/>
        <v>0.54820338900639387</v>
      </c>
      <c r="O53" s="7">
        <f t="shared" si="4"/>
        <v>0.20260496438382808</v>
      </c>
    </row>
    <row r="54" spans="1:15" x14ac:dyDescent="0.2">
      <c r="A54" s="1" t="s">
        <v>48</v>
      </c>
      <c r="B54" s="1" t="s">
        <v>14</v>
      </c>
      <c r="C54" s="3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1" t="s">
        <v>49</v>
      </c>
      <c r="J54" s="1" t="s">
        <v>50</v>
      </c>
      <c r="K54" s="6">
        <f t="shared" si="0"/>
        <v>8290000000</v>
      </c>
      <c r="L54" s="6">
        <f t="shared" si="1"/>
        <v>3727000000</v>
      </c>
      <c r="M54" s="6">
        <f t="shared" si="2"/>
        <v>4563000000</v>
      </c>
      <c r="N54" s="7">
        <f t="shared" si="3"/>
        <v>0.32684119224097141</v>
      </c>
      <c r="O54" s="7">
        <f t="shared" si="4"/>
        <v>0.17990064658571203</v>
      </c>
    </row>
    <row r="55" spans="1:15" x14ac:dyDescent="0.2">
      <c r="A55" s="1" t="s">
        <v>48</v>
      </c>
      <c r="B55" s="1" t="s">
        <v>17</v>
      </c>
      <c r="C55" s="3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1" t="s">
        <v>49</v>
      </c>
      <c r="J55" s="1" t="s">
        <v>50</v>
      </c>
      <c r="K55" s="6">
        <f t="shared" si="0"/>
        <v>8598000000</v>
      </c>
      <c r="L55" s="6">
        <f t="shared" si="1"/>
        <v>3489000000</v>
      </c>
      <c r="M55" s="6">
        <f t="shared" si="2"/>
        <v>5109000000</v>
      </c>
      <c r="N55" s="7">
        <f t="shared" si="3"/>
        <v>0.35916287230043031</v>
      </c>
      <c r="O55" s="7">
        <f t="shared" si="4"/>
        <v>0.21341743598312377</v>
      </c>
    </row>
    <row r="56" spans="1:15" x14ac:dyDescent="0.2">
      <c r="A56" s="1" t="s">
        <v>48</v>
      </c>
      <c r="B56" s="1" t="s">
        <v>18</v>
      </c>
      <c r="C56" s="3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1" t="s">
        <v>49</v>
      </c>
      <c r="J56" s="1" t="s">
        <v>50</v>
      </c>
      <c r="K56" s="6">
        <f t="shared" si="0"/>
        <v>8355000000</v>
      </c>
      <c r="L56" s="6">
        <f t="shared" si="1"/>
        <v>3547000000</v>
      </c>
      <c r="M56" s="6">
        <f t="shared" si="2"/>
        <v>4808000000</v>
      </c>
      <c r="N56" s="7">
        <f t="shared" si="3"/>
        <v>0.36760823653643082</v>
      </c>
      <c r="O56" s="7">
        <f t="shared" si="4"/>
        <v>0.21154523055262231</v>
      </c>
    </row>
    <row r="57" spans="1:15" x14ac:dyDescent="0.2">
      <c r="A57" s="1" t="s">
        <v>48</v>
      </c>
      <c r="B57" s="1" t="s">
        <v>19</v>
      </c>
      <c r="C57" s="3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1" t="s">
        <v>49</v>
      </c>
      <c r="J57" s="1" t="s">
        <v>50</v>
      </c>
      <c r="K57" s="6">
        <f t="shared" si="0"/>
        <v>7823000000</v>
      </c>
      <c r="L57" s="6">
        <f t="shared" si="1"/>
        <v>3672000000</v>
      </c>
      <c r="M57" s="6">
        <f t="shared" si="2"/>
        <v>4151000000</v>
      </c>
      <c r="N57" s="7">
        <f t="shared" si="3"/>
        <v>0.3748083556918359</v>
      </c>
      <c r="O57" s="7">
        <f t="shared" si="4"/>
        <v>0.19887888079724031</v>
      </c>
    </row>
    <row r="58" spans="1:15" x14ac:dyDescent="0.2">
      <c r="A58" s="1" t="s">
        <v>51</v>
      </c>
      <c r="B58" s="1" t="s">
        <v>14</v>
      </c>
      <c r="C58" s="3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1" t="s">
        <v>49</v>
      </c>
      <c r="J58" s="1" t="s">
        <v>52</v>
      </c>
      <c r="K58" s="6">
        <f t="shared" si="0"/>
        <v>33469000000</v>
      </c>
      <c r="L58" s="6">
        <f t="shared" si="1"/>
        <v>21491000000</v>
      </c>
      <c r="M58" s="6">
        <f t="shared" si="2"/>
        <v>11978000000</v>
      </c>
      <c r="N58" s="7">
        <f t="shared" si="3"/>
        <v>0.46997781335130728</v>
      </c>
      <c r="O58" s="7">
        <f t="shared" si="4"/>
        <v>0.16819726458280676</v>
      </c>
    </row>
    <row r="59" spans="1:15" x14ac:dyDescent="0.2">
      <c r="A59" s="1" t="s">
        <v>51</v>
      </c>
      <c r="B59" s="1" t="s">
        <v>17</v>
      </c>
      <c r="C59" s="3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1" t="s">
        <v>49</v>
      </c>
      <c r="J59" s="1" t="s">
        <v>52</v>
      </c>
      <c r="K59" s="6">
        <f t="shared" si="0"/>
        <v>34214000000</v>
      </c>
      <c r="L59" s="6">
        <f t="shared" si="1"/>
        <v>22005000000</v>
      </c>
      <c r="M59" s="6">
        <f t="shared" si="2"/>
        <v>12209000000</v>
      </c>
      <c r="N59" s="7">
        <f t="shared" si="3"/>
        <v>0.49676220344397015</v>
      </c>
      <c r="O59" s="7">
        <f t="shared" si="4"/>
        <v>0.17726573162586753</v>
      </c>
    </row>
    <row r="60" spans="1:15" x14ac:dyDescent="0.2">
      <c r="A60" s="1" t="s">
        <v>51</v>
      </c>
      <c r="B60" s="1" t="s">
        <v>18</v>
      </c>
      <c r="C60" s="3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1" t="s">
        <v>49</v>
      </c>
      <c r="J60" s="1" t="s">
        <v>52</v>
      </c>
      <c r="K60" s="6">
        <f t="shared" si="0"/>
        <v>30795000000</v>
      </c>
      <c r="L60" s="6">
        <f t="shared" si="1"/>
        <v>18491000000</v>
      </c>
      <c r="M60" s="6">
        <f t="shared" si="2"/>
        <v>12304000000</v>
      </c>
      <c r="N60" s="7">
        <f t="shared" si="3"/>
        <v>0.47813868273142257</v>
      </c>
      <c r="O60" s="7">
        <f t="shared" si="4"/>
        <v>0.19103810204018259</v>
      </c>
    </row>
    <row r="61" spans="1:15" x14ac:dyDescent="0.2">
      <c r="A61" s="1" t="s">
        <v>51</v>
      </c>
      <c r="B61" s="1" t="s">
        <v>19</v>
      </c>
      <c r="C61" s="3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1" t="s">
        <v>49</v>
      </c>
      <c r="J61" s="1" t="s">
        <v>52</v>
      </c>
      <c r="K61" s="6">
        <f t="shared" si="0"/>
        <v>21746000000</v>
      </c>
      <c r="L61" s="6">
        <f t="shared" si="1"/>
        <v>16417000000</v>
      </c>
      <c r="M61" s="6">
        <f t="shared" si="2"/>
        <v>5329000000</v>
      </c>
      <c r="N61" s="7">
        <f t="shared" si="3"/>
        <v>0.37282905001114408</v>
      </c>
      <c r="O61" s="7">
        <f t="shared" si="4"/>
        <v>9.1364205256570713E-2</v>
      </c>
    </row>
    <row r="62" spans="1:15" x14ac:dyDescent="0.2">
      <c r="A62" s="1" t="s">
        <v>53</v>
      </c>
      <c r="B62" s="1" t="s">
        <v>14</v>
      </c>
      <c r="C62" s="3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1" t="s">
        <v>54</v>
      </c>
      <c r="J62" s="1" t="s">
        <v>55</v>
      </c>
      <c r="K62" s="6">
        <f t="shared" si="0"/>
        <v>572156000</v>
      </c>
      <c r="L62" s="6">
        <f t="shared" si="1"/>
        <v>386905000</v>
      </c>
      <c r="M62" s="6">
        <f t="shared" si="2"/>
        <v>185251000</v>
      </c>
      <c r="N62" s="7">
        <f t="shared" si="3"/>
        <v>0.59692168373654553</v>
      </c>
      <c r="O62" s="7">
        <f t="shared" si="4"/>
        <v>0.19326956080837884</v>
      </c>
    </row>
    <row r="63" spans="1:15" x14ac:dyDescent="0.2">
      <c r="A63" s="1" t="s">
        <v>53</v>
      </c>
      <c r="B63" s="1" t="s">
        <v>17</v>
      </c>
      <c r="C63" s="3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1" t="s">
        <v>54</v>
      </c>
      <c r="J63" s="1" t="s">
        <v>55</v>
      </c>
      <c r="K63" s="6">
        <f t="shared" si="0"/>
        <v>594002000</v>
      </c>
      <c r="L63" s="6">
        <f t="shared" si="1"/>
        <v>344983000</v>
      </c>
      <c r="M63" s="6">
        <f t="shared" si="2"/>
        <v>249019000</v>
      </c>
      <c r="N63" s="7">
        <f t="shared" si="3"/>
        <v>0.6098251327186508</v>
      </c>
      <c r="O63" s="7">
        <f t="shared" si="4"/>
        <v>0.25565241316437609</v>
      </c>
    </row>
    <row r="64" spans="1:15" x14ac:dyDescent="0.2">
      <c r="A64" s="1" t="s">
        <v>53</v>
      </c>
      <c r="B64" s="1" t="s">
        <v>18</v>
      </c>
      <c r="C64" s="3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1" t="s">
        <v>54</v>
      </c>
      <c r="J64" s="1" t="s">
        <v>55</v>
      </c>
      <c r="K64" s="6">
        <f t="shared" si="0"/>
        <v>603399000</v>
      </c>
      <c r="L64" s="6">
        <f t="shared" si="1"/>
        <v>339229000</v>
      </c>
      <c r="M64" s="6">
        <f t="shared" si="2"/>
        <v>264170000</v>
      </c>
      <c r="N64" s="7">
        <f t="shared" si="3"/>
        <v>0.61298423447447736</v>
      </c>
      <c r="O64" s="7">
        <f t="shared" si="4"/>
        <v>0.2683664461179463</v>
      </c>
    </row>
    <row r="65" spans="1:15" x14ac:dyDescent="0.2">
      <c r="A65" s="1" t="s">
        <v>53</v>
      </c>
      <c r="B65" s="1" t="s">
        <v>19</v>
      </c>
      <c r="C65" s="3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1" t="s">
        <v>54</v>
      </c>
      <c r="J65" s="1" t="s">
        <v>55</v>
      </c>
      <c r="K65" s="6">
        <f t="shared" si="0"/>
        <v>616062000</v>
      </c>
      <c r="L65" s="6">
        <f t="shared" si="1"/>
        <v>359847000</v>
      </c>
      <c r="M65" s="6">
        <f t="shared" si="2"/>
        <v>256215000</v>
      </c>
      <c r="N65" s="7">
        <f t="shared" si="3"/>
        <v>0.62779549785490829</v>
      </c>
      <c r="O65" s="7">
        <f t="shared" si="4"/>
        <v>0.26109486298926943</v>
      </c>
    </row>
    <row r="66" spans="1:15" x14ac:dyDescent="0.2">
      <c r="A66" s="1" t="s">
        <v>56</v>
      </c>
      <c r="B66" s="1" t="s">
        <v>14</v>
      </c>
      <c r="C66" s="3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1" t="s">
        <v>49</v>
      </c>
      <c r="J66" s="1" t="s">
        <v>57</v>
      </c>
      <c r="K66" s="6">
        <f t="shared" si="0"/>
        <v>2337721000</v>
      </c>
      <c r="L66" s="6">
        <f t="shared" si="1"/>
        <v>1470287000</v>
      </c>
      <c r="M66" s="6">
        <f t="shared" si="2"/>
        <v>867434000</v>
      </c>
      <c r="N66" s="7">
        <f t="shared" si="3"/>
        <v>0.25837860564342796</v>
      </c>
      <c r="O66" s="7">
        <f t="shared" si="4"/>
        <v>9.5873882044821113E-2</v>
      </c>
    </row>
    <row r="67" spans="1:15" x14ac:dyDescent="0.2">
      <c r="A67" s="1" t="s">
        <v>56</v>
      </c>
      <c r="B67" s="1" t="s">
        <v>17</v>
      </c>
      <c r="C67" s="3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1" t="s">
        <v>49</v>
      </c>
      <c r="J67" s="1" t="s">
        <v>57</v>
      </c>
      <c r="K67" s="6">
        <f t="shared" ref="K67:K130" si="5">D67-E67</f>
        <v>2288090000</v>
      </c>
      <c r="L67" s="6">
        <f t="shared" ref="L67:L130" si="6">F67+G67+H67</f>
        <v>1485558000</v>
      </c>
      <c r="M67" s="6">
        <f t="shared" ref="M67:M130" si="7">K67-L67</f>
        <v>802532000</v>
      </c>
      <c r="N67" s="7">
        <f t="shared" ref="N67:N130" si="8">1-(E67/D67)</f>
        <v>0.22039746464267296</v>
      </c>
      <c r="O67" s="7">
        <f t="shared" ref="O67:O130" si="9">M67/D67</f>
        <v>7.7302911203061792E-2</v>
      </c>
    </row>
    <row r="68" spans="1:15" x14ac:dyDescent="0.2">
      <c r="A68" s="1" t="s">
        <v>56</v>
      </c>
      <c r="B68" s="1" t="s">
        <v>18</v>
      </c>
      <c r="C68" s="3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1" t="s">
        <v>49</v>
      </c>
      <c r="J68" s="1" t="s">
        <v>57</v>
      </c>
      <c r="K68" s="6">
        <f t="shared" si="5"/>
        <v>1658870000</v>
      </c>
      <c r="L68" s="6">
        <f t="shared" si="6"/>
        <v>1402573000</v>
      </c>
      <c r="M68" s="6">
        <f t="shared" si="7"/>
        <v>256297000</v>
      </c>
      <c r="N68" s="7">
        <f t="shared" si="8"/>
        <v>0.16065768862971597</v>
      </c>
      <c r="O68" s="7">
        <f t="shared" si="9"/>
        <v>2.4821766396842609E-2</v>
      </c>
    </row>
    <row r="69" spans="1:15" x14ac:dyDescent="0.2">
      <c r="A69" s="1" t="s">
        <v>56</v>
      </c>
      <c r="B69" s="1" t="s">
        <v>19</v>
      </c>
      <c r="C69" s="3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1" t="s">
        <v>49</v>
      </c>
      <c r="J69" s="1" t="s">
        <v>57</v>
      </c>
      <c r="K69" s="6">
        <f t="shared" si="5"/>
        <v>2280552000</v>
      </c>
      <c r="L69" s="6">
        <f t="shared" si="6"/>
        <v>1351314000</v>
      </c>
      <c r="M69" s="6">
        <f t="shared" si="7"/>
        <v>929238000</v>
      </c>
      <c r="N69" s="7">
        <f t="shared" si="8"/>
        <v>0.30279057540183063</v>
      </c>
      <c r="O69" s="7">
        <f t="shared" si="9"/>
        <v>0.12337561638815792</v>
      </c>
    </row>
    <row r="70" spans="1:15" x14ac:dyDescent="0.2">
      <c r="A70" s="1" t="s">
        <v>58</v>
      </c>
      <c r="B70" s="1" t="s">
        <v>14</v>
      </c>
      <c r="C70" s="3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1" t="s">
        <v>24</v>
      </c>
      <c r="J70" s="1" t="s">
        <v>59</v>
      </c>
      <c r="K70" s="6">
        <f t="shared" si="5"/>
        <v>844047000</v>
      </c>
      <c r="L70" s="6">
        <f t="shared" si="6"/>
        <v>529154000</v>
      </c>
      <c r="M70" s="6">
        <f t="shared" si="7"/>
        <v>314893000</v>
      </c>
      <c r="N70" s="7">
        <f t="shared" si="8"/>
        <v>0.61432282322389442</v>
      </c>
      <c r="O70" s="7">
        <f t="shared" si="9"/>
        <v>0.2291886077119423</v>
      </c>
    </row>
    <row r="71" spans="1:15" x14ac:dyDescent="0.2">
      <c r="A71" s="1" t="s">
        <v>58</v>
      </c>
      <c r="B71" s="1" t="s">
        <v>17</v>
      </c>
      <c r="C71" s="3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1" t="s">
        <v>24</v>
      </c>
      <c r="J71" s="1" t="s">
        <v>59</v>
      </c>
      <c r="K71" s="6">
        <f t="shared" si="5"/>
        <v>1066835000</v>
      </c>
      <c r="L71" s="6">
        <f t="shared" si="6"/>
        <v>651024000</v>
      </c>
      <c r="M71" s="6">
        <f t="shared" si="7"/>
        <v>415811000</v>
      </c>
      <c r="N71" s="7">
        <f t="shared" si="8"/>
        <v>0.67610122680335283</v>
      </c>
      <c r="O71" s="7">
        <f t="shared" si="9"/>
        <v>0.26351809531776604</v>
      </c>
    </row>
    <row r="72" spans="1:15" x14ac:dyDescent="0.2">
      <c r="A72" s="1" t="s">
        <v>58</v>
      </c>
      <c r="B72" s="1" t="s">
        <v>18</v>
      </c>
      <c r="C72" s="3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1" t="s">
        <v>24</v>
      </c>
      <c r="J72" s="1" t="s">
        <v>59</v>
      </c>
      <c r="K72" s="6">
        <f t="shared" si="5"/>
        <v>1352931000</v>
      </c>
      <c r="L72" s="6">
        <f t="shared" si="6"/>
        <v>862223000</v>
      </c>
      <c r="M72" s="6">
        <f t="shared" si="7"/>
        <v>490708000</v>
      </c>
      <c r="N72" s="7">
        <f t="shared" si="8"/>
        <v>0.68890926810986852</v>
      </c>
      <c r="O72" s="7">
        <f t="shared" si="9"/>
        <v>0.24986735401558349</v>
      </c>
    </row>
    <row r="73" spans="1:15" x14ac:dyDescent="0.2">
      <c r="A73" s="1" t="s">
        <v>58</v>
      </c>
      <c r="B73" s="1" t="s">
        <v>19</v>
      </c>
      <c r="C73" s="3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1" t="s">
        <v>24</v>
      </c>
      <c r="J73" s="1" t="s">
        <v>59</v>
      </c>
      <c r="K73" s="6">
        <f t="shared" si="5"/>
        <v>1471828000</v>
      </c>
      <c r="L73" s="6">
        <f t="shared" si="6"/>
        <v>1004911000</v>
      </c>
      <c r="M73" s="6">
        <f t="shared" si="7"/>
        <v>466917000</v>
      </c>
      <c r="N73" s="7">
        <f t="shared" si="8"/>
        <v>0.66978968330536148</v>
      </c>
      <c r="O73" s="7">
        <f t="shared" si="9"/>
        <v>0.21248147851507748</v>
      </c>
    </row>
    <row r="74" spans="1:15" x14ac:dyDescent="0.2">
      <c r="A74" s="1" t="s">
        <v>60</v>
      </c>
      <c r="B74" s="1" t="s">
        <v>14</v>
      </c>
      <c r="C74" s="3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1" t="s">
        <v>61</v>
      </c>
      <c r="J74" s="1" t="s">
        <v>62</v>
      </c>
      <c r="K74" s="6">
        <f t="shared" si="5"/>
        <v>898843000</v>
      </c>
      <c r="L74" s="6">
        <f t="shared" si="6"/>
        <v>387375000</v>
      </c>
      <c r="M74" s="6">
        <f t="shared" si="7"/>
        <v>511468000</v>
      </c>
      <c r="N74" s="7">
        <f t="shared" si="8"/>
        <v>0.35680351419563872</v>
      </c>
      <c r="O74" s="7">
        <f t="shared" si="9"/>
        <v>0.20303165268975221</v>
      </c>
    </row>
    <row r="75" spans="1:15" x14ac:dyDescent="0.2">
      <c r="A75" s="1" t="s">
        <v>60</v>
      </c>
      <c r="B75" s="1" t="s">
        <v>17</v>
      </c>
      <c r="C75" s="3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1" t="s">
        <v>61</v>
      </c>
      <c r="J75" s="1" t="s">
        <v>62</v>
      </c>
      <c r="K75" s="6">
        <f t="shared" si="5"/>
        <v>850471000</v>
      </c>
      <c r="L75" s="6">
        <f t="shared" si="6"/>
        <v>240435000</v>
      </c>
      <c r="M75" s="6">
        <f t="shared" si="7"/>
        <v>610036000</v>
      </c>
      <c r="N75" s="7">
        <f t="shared" si="8"/>
        <v>0.35521098288831254</v>
      </c>
      <c r="O75" s="7">
        <f t="shared" si="9"/>
        <v>0.25478997773851736</v>
      </c>
    </row>
    <row r="76" spans="1:15" x14ac:dyDescent="0.2">
      <c r="A76" s="1" t="s">
        <v>60</v>
      </c>
      <c r="B76" s="1" t="s">
        <v>18</v>
      </c>
      <c r="C76" s="3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1" t="s">
        <v>61</v>
      </c>
      <c r="J76" s="1" t="s">
        <v>62</v>
      </c>
      <c r="K76" s="6">
        <f t="shared" si="5"/>
        <v>770848000</v>
      </c>
      <c r="L76" s="6">
        <f t="shared" si="6"/>
        <v>443445000</v>
      </c>
      <c r="M76" s="6">
        <f t="shared" si="7"/>
        <v>327403000</v>
      </c>
      <c r="N76" s="7">
        <f t="shared" si="8"/>
        <v>0.31520460853763654</v>
      </c>
      <c r="O76" s="7">
        <f t="shared" si="9"/>
        <v>0.13387715146053156</v>
      </c>
    </row>
    <row r="77" spans="1:15" x14ac:dyDescent="0.2">
      <c r="A77" s="1" t="s">
        <v>60</v>
      </c>
      <c r="B77" s="1" t="s">
        <v>19</v>
      </c>
      <c r="C77" s="3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1" t="s">
        <v>61</v>
      </c>
      <c r="J77" s="1" t="s">
        <v>62</v>
      </c>
      <c r="K77" s="6">
        <f t="shared" si="5"/>
        <v>1196872000</v>
      </c>
      <c r="L77" s="6">
        <f t="shared" si="6"/>
        <v>615145000</v>
      </c>
      <c r="M77" s="6">
        <f t="shared" si="7"/>
        <v>581727000</v>
      </c>
      <c r="N77" s="7">
        <f t="shared" si="8"/>
        <v>0.32779024658104505</v>
      </c>
      <c r="O77" s="7">
        <f t="shared" si="9"/>
        <v>0.15931898880820303</v>
      </c>
    </row>
    <row r="78" spans="1:15" x14ac:dyDescent="0.2">
      <c r="A78" s="1" t="s">
        <v>63</v>
      </c>
      <c r="B78" s="1" t="s">
        <v>14</v>
      </c>
      <c r="C78" s="3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1" t="s">
        <v>15</v>
      </c>
      <c r="J78" s="1" t="s">
        <v>16</v>
      </c>
      <c r="K78" s="6">
        <f t="shared" si="5"/>
        <v>2338000000</v>
      </c>
      <c r="L78" s="6">
        <f t="shared" si="6"/>
        <v>1806000000</v>
      </c>
      <c r="M78" s="6">
        <f t="shared" si="7"/>
        <v>532000000</v>
      </c>
      <c r="N78" s="7">
        <f t="shared" si="8"/>
        <v>0.50203993987545625</v>
      </c>
      <c r="O78" s="7">
        <f t="shared" si="9"/>
        <v>0.11423663302555292</v>
      </c>
    </row>
    <row r="79" spans="1:15" x14ac:dyDescent="0.2">
      <c r="A79" s="1" t="s">
        <v>63</v>
      </c>
      <c r="B79" s="1" t="s">
        <v>17</v>
      </c>
      <c r="C79" s="3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1" t="s">
        <v>15</v>
      </c>
      <c r="J79" s="1" t="s">
        <v>16</v>
      </c>
      <c r="K79" s="6">
        <f t="shared" si="5"/>
        <v>2801000000</v>
      </c>
      <c r="L79" s="6">
        <f t="shared" si="6"/>
        <v>1963000000</v>
      </c>
      <c r="M79" s="6">
        <f t="shared" si="7"/>
        <v>838000000</v>
      </c>
      <c r="N79" s="7">
        <f t="shared" si="8"/>
        <v>0.54325058184639263</v>
      </c>
      <c r="O79" s="7">
        <f t="shared" si="9"/>
        <v>0.16252909231962762</v>
      </c>
    </row>
    <row r="80" spans="1:15" x14ac:dyDescent="0.2">
      <c r="A80" s="1" t="s">
        <v>63</v>
      </c>
      <c r="B80" s="1" t="s">
        <v>18</v>
      </c>
      <c r="C80" s="3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1" t="s">
        <v>15</v>
      </c>
      <c r="J80" s="1" t="s">
        <v>16</v>
      </c>
      <c r="K80" s="6">
        <f t="shared" si="5"/>
        <v>3043000000</v>
      </c>
      <c r="L80" s="6">
        <f t="shared" si="6"/>
        <v>2111000000</v>
      </c>
      <c r="M80" s="6">
        <f t="shared" si="7"/>
        <v>932000000</v>
      </c>
      <c r="N80" s="7">
        <f t="shared" si="8"/>
        <v>0.56687779433681074</v>
      </c>
      <c r="O80" s="7">
        <f t="shared" si="9"/>
        <v>0.1736214605067064</v>
      </c>
    </row>
    <row r="81" spans="1:15" x14ac:dyDescent="0.2">
      <c r="A81" s="1" t="s">
        <v>63</v>
      </c>
      <c r="B81" s="1" t="s">
        <v>19</v>
      </c>
      <c r="C81" s="3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1" t="s">
        <v>15</v>
      </c>
      <c r="J81" s="1" t="s">
        <v>16</v>
      </c>
      <c r="K81" s="6">
        <f t="shared" si="5"/>
        <v>3663000000</v>
      </c>
      <c r="L81" s="6">
        <f t="shared" si="6"/>
        <v>2333000000</v>
      </c>
      <c r="M81" s="6">
        <f t="shared" si="7"/>
        <v>1330000000</v>
      </c>
      <c r="N81" s="7">
        <f t="shared" si="8"/>
        <v>0.65434083601286175</v>
      </c>
      <c r="O81" s="7">
        <f t="shared" si="9"/>
        <v>0.2375848517327617</v>
      </c>
    </row>
    <row r="82" spans="1:15" x14ac:dyDescent="0.2">
      <c r="A82" s="1" t="s">
        <v>64</v>
      </c>
      <c r="B82" s="1" t="s">
        <v>14</v>
      </c>
      <c r="C82" s="3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1" t="s">
        <v>49</v>
      </c>
      <c r="J82" s="1" t="s">
        <v>52</v>
      </c>
      <c r="K82" s="6">
        <f t="shared" si="5"/>
        <v>11697000000</v>
      </c>
      <c r="L82" s="6">
        <f t="shared" si="6"/>
        <v>8002000000</v>
      </c>
      <c r="M82" s="6">
        <f t="shared" si="7"/>
        <v>3695000000</v>
      </c>
      <c r="N82" s="7">
        <f t="shared" si="8"/>
        <v>0.35110310670868983</v>
      </c>
      <c r="O82" s="7">
        <f t="shared" si="9"/>
        <v>0.11091100105057781</v>
      </c>
    </row>
    <row r="83" spans="1:15" x14ac:dyDescent="0.2">
      <c r="A83" s="1" t="s">
        <v>64</v>
      </c>
      <c r="B83" s="1" t="s">
        <v>17</v>
      </c>
      <c r="C83" s="3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1" t="s">
        <v>49</v>
      </c>
      <c r="J83" s="1" t="s">
        <v>52</v>
      </c>
      <c r="K83" s="6">
        <f t="shared" si="5"/>
        <v>14679000000</v>
      </c>
      <c r="L83" s="6">
        <f t="shared" si="6"/>
        <v>9667000000</v>
      </c>
      <c r="M83" s="6">
        <f t="shared" si="7"/>
        <v>5012000000</v>
      </c>
      <c r="N83" s="7">
        <f t="shared" si="8"/>
        <v>0.42539194945952996</v>
      </c>
      <c r="O83" s="7">
        <f t="shared" si="9"/>
        <v>0.1452458921378271</v>
      </c>
    </row>
    <row r="84" spans="1:15" x14ac:dyDescent="0.2">
      <c r="A84" s="1" t="s">
        <v>64</v>
      </c>
      <c r="B84" s="1" t="s">
        <v>18</v>
      </c>
      <c r="C84" s="3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1" t="s">
        <v>49</v>
      </c>
      <c r="J84" s="1" t="s">
        <v>52</v>
      </c>
      <c r="K84" s="6">
        <f t="shared" si="5"/>
        <v>14046000000</v>
      </c>
      <c r="L84" s="6">
        <f t="shared" si="6"/>
        <v>9395000000</v>
      </c>
      <c r="M84" s="6">
        <f t="shared" si="7"/>
        <v>4651000000</v>
      </c>
      <c r="N84" s="7">
        <f t="shared" si="8"/>
        <v>0.3985924685717529</v>
      </c>
      <c r="O84" s="7">
        <f t="shared" si="9"/>
        <v>0.13198444904792986</v>
      </c>
    </row>
    <row r="85" spans="1:15" x14ac:dyDescent="0.2">
      <c r="A85" s="1" t="s">
        <v>64</v>
      </c>
      <c r="B85" s="1" t="s">
        <v>19</v>
      </c>
      <c r="C85" s="3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1" t="s">
        <v>49</v>
      </c>
      <c r="J85" s="1" t="s">
        <v>52</v>
      </c>
      <c r="K85" s="6">
        <f t="shared" si="5"/>
        <v>12816000000</v>
      </c>
      <c r="L85" s="6">
        <f t="shared" si="6"/>
        <v>9206000000</v>
      </c>
      <c r="M85" s="6">
        <f t="shared" si="7"/>
        <v>3610000000</v>
      </c>
      <c r="N85" s="7">
        <f t="shared" si="8"/>
        <v>0.35946484166830284</v>
      </c>
      <c r="O85" s="7">
        <f t="shared" si="9"/>
        <v>0.10125375143746669</v>
      </c>
    </row>
    <row r="86" spans="1:15" x14ac:dyDescent="0.2">
      <c r="A86" s="1" t="s">
        <v>65</v>
      </c>
      <c r="B86" s="1" t="s">
        <v>14</v>
      </c>
      <c r="C86" s="3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1" t="s">
        <v>15</v>
      </c>
      <c r="J86" s="1" t="s">
        <v>66</v>
      </c>
      <c r="K86" s="6">
        <f t="shared" si="5"/>
        <v>861500000</v>
      </c>
      <c r="L86" s="6">
        <f t="shared" si="6"/>
        <v>483100000</v>
      </c>
      <c r="M86" s="6">
        <f t="shared" si="7"/>
        <v>378400000</v>
      </c>
      <c r="N86" s="7">
        <f t="shared" si="8"/>
        <v>0.41626401236954003</v>
      </c>
      <c r="O86" s="7">
        <f t="shared" si="9"/>
        <v>0.1828372632392733</v>
      </c>
    </row>
    <row r="87" spans="1:15" x14ac:dyDescent="0.2">
      <c r="A87" s="1" t="s">
        <v>65</v>
      </c>
      <c r="B87" s="1" t="s">
        <v>17</v>
      </c>
      <c r="C87" s="3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1" t="s">
        <v>15</v>
      </c>
      <c r="J87" s="1" t="s">
        <v>66</v>
      </c>
      <c r="K87" s="6">
        <f t="shared" si="5"/>
        <v>853700000</v>
      </c>
      <c r="L87" s="6">
        <f t="shared" si="6"/>
        <v>527400000</v>
      </c>
      <c r="M87" s="6">
        <f t="shared" si="7"/>
        <v>326300000</v>
      </c>
      <c r="N87" s="7">
        <f t="shared" si="8"/>
        <v>0.40301184912429777</v>
      </c>
      <c r="O87" s="7">
        <f t="shared" si="9"/>
        <v>0.15403861587121748</v>
      </c>
    </row>
    <row r="88" spans="1:15" x14ac:dyDescent="0.2">
      <c r="A88" s="1" t="s">
        <v>65</v>
      </c>
      <c r="B88" s="1" t="s">
        <v>18</v>
      </c>
      <c r="C88" s="3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1" t="s">
        <v>15</v>
      </c>
      <c r="J88" s="1" t="s">
        <v>66</v>
      </c>
      <c r="K88" s="6">
        <f t="shared" si="5"/>
        <v>869100000</v>
      </c>
      <c r="L88" s="6">
        <f t="shared" si="6"/>
        <v>510500000</v>
      </c>
      <c r="M88" s="6">
        <f t="shared" si="7"/>
        <v>358600000</v>
      </c>
      <c r="N88" s="7">
        <f t="shared" si="8"/>
        <v>0.42024080073497416</v>
      </c>
      <c r="O88" s="7">
        <f t="shared" si="9"/>
        <v>0.17339587060587011</v>
      </c>
    </row>
    <row r="89" spans="1:15" x14ac:dyDescent="0.2">
      <c r="A89" s="1" t="s">
        <v>65</v>
      </c>
      <c r="B89" s="1" t="s">
        <v>19</v>
      </c>
      <c r="C89" s="3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1" t="s">
        <v>15</v>
      </c>
      <c r="J89" s="1" t="s">
        <v>66</v>
      </c>
      <c r="K89" s="6">
        <f t="shared" si="5"/>
        <v>985300000</v>
      </c>
      <c r="L89" s="6">
        <f t="shared" si="6"/>
        <v>559800000</v>
      </c>
      <c r="M89" s="6">
        <f t="shared" si="7"/>
        <v>425500000</v>
      </c>
      <c r="N89" s="7">
        <f t="shared" si="8"/>
        <v>0.4402591599642538</v>
      </c>
      <c r="O89" s="7">
        <f t="shared" si="9"/>
        <v>0.19012511170688115</v>
      </c>
    </row>
    <row r="90" spans="1:15" x14ac:dyDescent="0.2">
      <c r="A90" s="1" t="s">
        <v>67</v>
      </c>
      <c r="B90" s="1" t="s">
        <v>14</v>
      </c>
      <c r="C90" s="3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1" t="s">
        <v>27</v>
      </c>
      <c r="J90" s="1" t="s">
        <v>68</v>
      </c>
      <c r="K90" s="6">
        <f t="shared" si="5"/>
        <v>1373790000</v>
      </c>
      <c r="L90" s="6">
        <f t="shared" si="6"/>
        <v>811236000</v>
      </c>
      <c r="M90" s="6">
        <f t="shared" si="7"/>
        <v>562554000</v>
      </c>
      <c r="N90" s="7">
        <f t="shared" si="8"/>
        <v>0.88554713132982588</v>
      </c>
      <c r="O90" s="7">
        <f t="shared" si="9"/>
        <v>0.36262316723670929</v>
      </c>
    </row>
    <row r="91" spans="1:15" x14ac:dyDescent="0.2">
      <c r="A91" s="1" t="s">
        <v>67</v>
      </c>
      <c r="B91" s="1" t="s">
        <v>17</v>
      </c>
      <c r="C91" s="3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1" t="s">
        <v>27</v>
      </c>
      <c r="J91" s="1" t="s">
        <v>68</v>
      </c>
      <c r="K91" s="6">
        <f t="shared" si="5"/>
        <v>2060000000</v>
      </c>
      <c r="L91" s="6">
        <f t="shared" si="6"/>
        <v>1164000000</v>
      </c>
      <c r="M91" s="6">
        <f t="shared" si="7"/>
        <v>896000000</v>
      </c>
      <c r="N91" s="7">
        <f t="shared" si="8"/>
        <v>0.92211280214861235</v>
      </c>
      <c r="O91" s="7">
        <f t="shared" si="9"/>
        <v>0.40107430617726053</v>
      </c>
    </row>
    <row r="92" spans="1:15" x14ac:dyDescent="0.2">
      <c r="A92" s="1" t="s">
        <v>67</v>
      </c>
      <c r="B92" s="1" t="s">
        <v>18</v>
      </c>
      <c r="C92" s="3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1" t="s">
        <v>27</v>
      </c>
      <c r="J92" s="1" t="s">
        <v>68</v>
      </c>
      <c r="K92" s="6">
        <f t="shared" si="5"/>
        <v>2371000000</v>
      </c>
      <c r="L92" s="6">
        <f t="shared" si="6"/>
        <v>1753000000</v>
      </c>
      <c r="M92" s="6">
        <f t="shared" si="7"/>
        <v>618000000</v>
      </c>
      <c r="N92" s="7">
        <f t="shared" si="8"/>
        <v>0.91052227342549918</v>
      </c>
      <c r="O92" s="7">
        <f t="shared" si="9"/>
        <v>0.23732718894009217</v>
      </c>
    </row>
    <row r="93" spans="1:15" x14ac:dyDescent="0.2">
      <c r="A93" s="1" t="s">
        <v>67</v>
      </c>
      <c r="B93" s="1" t="s">
        <v>19</v>
      </c>
      <c r="C93" s="3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1" t="s">
        <v>27</v>
      </c>
      <c r="J93" s="1" t="s">
        <v>68</v>
      </c>
      <c r="K93" s="6">
        <f t="shared" si="5"/>
        <v>2826000000</v>
      </c>
      <c r="L93" s="6">
        <f t="shared" si="6"/>
        <v>2069000000</v>
      </c>
      <c r="M93" s="6">
        <f t="shared" si="7"/>
        <v>757000000</v>
      </c>
      <c r="N93" s="7">
        <f t="shared" si="8"/>
        <v>0.91634241245136183</v>
      </c>
      <c r="O93" s="7">
        <f t="shared" si="9"/>
        <v>0.2454604409857328</v>
      </c>
    </row>
    <row r="94" spans="1:15" x14ac:dyDescent="0.2">
      <c r="A94" s="1" t="s">
        <v>69</v>
      </c>
      <c r="B94" s="1" t="s">
        <v>14</v>
      </c>
      <c r="C94" s="3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1" t="s">
        <v>24</v>
      </c>
      <c r="J94" s="1" t="s">
        <v>70</v>
      </c>
      <c r="K94" s="6">
        <f t="shared" si="5"/>
        <v>2991000000</v>
      </c>
      <c r="L94" s="6">
        <f t="shared" si="6"/>
        <v>2218000000</v>
      </c>
      <c r="M94" s="6">
        <f t="shared" si="7"/>
        <v>773000000</v>
      </c>
      <c r="N94" s="7">
        <f t="shared" si="8"/>
        <v>0.39832201358369956</v>
      </c>
      <c r="O94" s="7">
        <f t="shared" si="9"/>
        <v>0.10294313490478094</v>
      </c>
    </row>
    <row r="95" spans="1:15" x14ac:dyDescent="0.2">
      <c r="A95" s="1" t="s">
        <v>69</v>
      </c>
      <c r="B95" s="1" t="s">
        <v>17</v>
      </c>
      <c r="C95" s="3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1" t="s">
        <v>24</v>
      </c>
      <c r="J95" s="1" t="s">
        <v>70</v>
      </c>
      <c r="K95" s="6">
        <f t="shared" si="5"/>
        <v>3843000000</v>
      </c>
      <c r="L95" s="6">
        <f t="shared" si="6"/>
        <v>2323000000</v>
      </c>
      <c r="M95" s="6">
        <f t="shared" si="7"/>
        <v>1520000000</v>
      </c>
      <c r="N95" s="7">
        <f t="shared" si="8"/>
        <v>0.42361111111111116</v>
      </c>
      <c r="O95" s="7">
        <f t="shared" si="9"/>
        <v>0.16754850088183421</v>
      </c>
    </row>
    <row r="96" spans="1:15" x14ac:dyDescent="0.2">
      <c r="A96" s="1" t="s">
        <v>69</v>
      </c>
      <c r="B96" s="1" t="s">
        <v>18</v>
      </c>
      <c r="C96" s="3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1" t="s">
        <v>24</v>
      </c>
      <c r="J96" s="1" t="s">
        <v>70</v>
      </c>
      <c r="K96" s="6">
        <f t="shared" si="5"/>
        <v>3952000000</v>
      </c>
      <c r="L96" s="6">
        <f t="shared" si="6"/>
        <v>2259000000</v>
      </c>
      <c r="M96" s="6">
        <f t="shared" si="7"/>
        <v>1693000000</v>
      </c>
      <c r="N96" s="7">
        <f t="shared" si="8"/>
        <v>0.40915208613728127</v>
      </c>
      <c r="O96" s="7">
        <f t="shared" si="9"/>
        <v>0.17527694378300032</v>
      </c>
    </row>
    <row r="97" spans="1:15" x14ac:dyDescent="0.2">
      <c r="A97" s="1" t="s">
        <v>69</v>
      </c>
      <c r="B97" s="1" t="s">
        <v>19</v>
      </c>
      <c r="C97" s="3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1" t="s">
        <v>24</v>
      </c>
      <c r="J97" s="1" t="s">
        <v>70</v>
      </c>
      <c r="K97" s="6">
        <f t="shared" si="5"/>
        <v>4511000000</v>
      </c>
      <c r="L97" s="6">
        <f t="shared" si="6"/>
        <v>2359000000</v>
      </c>
      <c r="M97" s="6">
        <f t="shared" si="7"/>
        <v>2152000000</v>
      </c>
      <c r="N97" s="7">
        <f t="shared" si="8"/>
        <v>0.41672055427251731</v>
      </c>
      <c r="O97" s="7">
        <f t="shared" si="9"/>
        <v>0.19879907621247114</v>
      </c>
    </row>
    <row r="98" spans="1:15" x14ac:dyDescent="0.2">
      <c r="A98" s="1" t="s">
        <v>71</v>
      </c>
      <c r="B98" s="1" t="s">
        <v>14</v>
      </c>
      <c r="C98" s="3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1" t="s">
        <v>15</v>
      </c>
      <c r="J98" s="1" t="s">
        <v>72</v>
      </c>
      <c r="K98" s="6">
        <f t="shared" si="5"/>
        <v>1180081000</v>
      </c>
      <c r="L98" s="6">
        <f t="shared" si="6"/>
        <v>434209000</v>
      </c>
      <c r="M98" s="6">
        <f t="shared" si="7"/>
        <v>745872000</v>
      </c>
      <c r="N98" s="7">
        <f t="shared" si="8"/>
        <v>0.35393089763611385</v>
      </c>
      <c r="O98" s="7">
        <f t="shared" si="9"/>
        <v>0.22370256489312471</v>
      </c>
    </row>
    <row r="99" spans="1:15" x14ac:dyDescent="0.2">
      <c r="A99" s="1" t="s">
        <v>71</v>
      </c>
      <c r="B99" s="1" t="s">
        <v>17</v>
      </c>
      <c r="C99" s="3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1" t="s">
        <v>15</v>
      </c>
      <c r="J99" s="1" t="s">
        <v>72</v>
      </c>
      <c r="K99" s="6">
        <f t="shared" si="5"/>
        <v>1270494000</v>
      </c>
      <c r="L99" s="6">
        <f t="shared" si="6"/>
        <v>455415000</v>
      </c>
      <c r="M99" s="6">
        <f t="shared" si="7"/>
        <v>815079000</v>
      </c>
      <c r="N99" s="7">
        <f t="shared" si="8"/>
        <v>0.35349079723193555</v>
      </c>
      <c r="O99" s="7">
        <f t="shared" si="9"/>
        <v>0.22678023313530707</v>
      </c>
    </row>
    <row r="100" spans="1:15" x14ac:dyDescent="0.2">
      <c r="A100" s="1" t="s">
        <v>71</v>
      </c>
      <c r="B100" s="1" t="s">
        <v>18</v>
      </c>
      <c r="C100" s="3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1" t="s">
        <v>15</v>
      </c>
      <c r="J100" s="1" t="s">
        <v>72</v>
      </c>
      <c r="K100" s="6">
        <f t="shared" si="5"/>
        <v>1424947000</v>
      </c>
      <c r="L100" s="6">
        <f t="shared" si="6"/>
        <v>526361000</v>
      </c>
      <c r="M100" s="6">
        <f t="shared" si="7"/>
        <v>898586000</v>
      </c>
      <c r="N100" s="7">
        <f t="shared" si="8"/>
        <v>0.35429133627252751</v>
      </c>
      <c r="O100" s="7">
        <f t="shared" si="9"/>
        <v>0.22341970241404449</v>
      </c>
    </row>
    <row r="101" spans="1:15" x14ac:dyDescent="0.2">
      <c r="A101" s="1" t="s">
        <v>71</v>
      </c>
      <c r="B101" s="1" t="s">
        <v>19</v>
      </c>
      <c r="C101" s="3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1" t="s">
        <v>15</v>
      </c>
      <c r="J101" s="1" t="s">
        <v>72</v>
      </c>
      <c r="K101" s="6">
        <f t="shared" si="5"/>
        <v>1425015000</v>
      </c>
      <c r="L101" s="6">
        <f t="shared" si="6"/>
        <v>517299000</v>
      </c>
      <c r="M101" s="6">
        <f t="shared" si="7"/>
        <v>907716000</v>
      </c>
      <c r="N101" s="7">
        <f t="shared" si="8"/>
        <v>0.35855793291640403</v>
      </c>
      <c r="O101" s="7">
        <f t="shared" si="9"/>
        <v>0.22839673451517817</v>
      </c>
    </row>
    <row r="102" spans="1:15" x14ac:dyDescent="0.2">
      <c r="A102" s="1" t="s">
        <v>73</v>
      </c>
      <c r="B102" s="1" t="s">
        <v>14</v>
      </c>
      <c r="C102" s="3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1" t="s">
        <v>27</v>
      </c>
      <c r="J102" s="1" t="s">
        <v>68</v>
      </c>
      <c r="K102" s="6">
        <f t="shared" si="5"/>
        <v>15330000000</v>
      </c>
      <c r="L102" s="6">
        <f t="shared" si="6"/>
        <v>9463000000</v>
      </c>
      <c r="M102" s="6">
        <f t="shared" si="7"/>
        <v>5867000000</v>
      </c>
      <c r="N102" s="7">
        <f t="shared" si="8"/>
        <v>0.82083958020989511</v>
      </c>
      <c r="O102" s="7">
        <f t="shared" si="9"/>
        <v>0.3141464981794817</v>
      </c>
    </row>
    <row r="103" spans="1:15" x14ac:dyDescent="0.2">
      <c r="A103" s="1" t="s">
        <v>73</v>
      </c>
      <c r="B103" s="1" t="s">
        <v>17</v>
      </c>
      <c r="C103" s="3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1" t="s">
        <v>27</v>
      </c>
      <c r="J103" s="1" t="s">
        <v>68</v>
      </c>
      <c r="K103" s="6">
        <f t="shared" si="5"/>
        <v>15641000000</v>
      </c>
      <c r="L103" s="6">
        <f t="shared" si="6"/>
        <v>9450000000</v>
      </c>
      <c r="M103" s="6">
        <f t="shared" si="7"/>
        <v>6191000000</v>
      </c>
      <c r="N103" s="7">
        <f t="shared" si="8"/>
        <v>0.77959427802422376</v>
      </c>
      <c r="O103" s="7">
        <f t="shared" si="9"/>
        <v>0.30857797936500025</v>
      </c>
    </row>
    <row r="104" spans="1:15" x14ac:dyDescent="0.2">
      <c r="A104" s="1" t="s">
        <v>73</v>
      </c>
      <c r="B104" s="1" t="s">
        <v>18</v>
      </c>
      <c r="C104" s="3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1" t="s">
        <v>27</v>
      </c>
      <c r="J104" s="1" t="s">
        <v>68</v>
      </c>
      <c r="K104" s="6">
        <f t="shared" si="5"/>
        <v>17435000000</v>
      </c>
      <c r="L104" s="6">
        <f t="shared" si="6"/>
        <v>8965000000</v>
      </c>
      <c r="M104" s="6">
        <f t="shared" si="7"/>
        <v>8470000000</v>
      </c>
      <c r="N104" s="7">
        <f t="shared" si="8"/>
        <v>0.80486566337364973</v>
      </c>
      <c r="O104" s="7">
        <f t="shared" si="9"/>
        <v>0.39100729387868155</v>
      </c>
    </row>
    <row r="105" spans="1:15" x14ac:dyDescent="0.2">
      <c r="A105" s="1" t="s">
        <v>73</v>
      </c>
      <c r="B105" s="1" t="s">
        <v>19</v>
      </c>
      <c r="C105" s="3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1" t="s">
        <v>27</v>
      </c>
      <c r="J105" s="1" t="s">
        <v>68</v>
      </c>
      <c r="K105" s="6">
        <f t="shared" si="5"/>
        <v>18829000000</v>
      </c>
      <c r="L105" s="6">
        <f t="shared" si="6"/>
        <v>9035000000</v>
      </c>
      <c r="M105" s="6">
        <f t="shared" si="7"/>
        <v>9794000000</v>
      </c>
      <c r="N105" s="7">
        <f t="shared" si="8"/>
        <v>0.81897264146840065</v>
      </c>
      <c r="O105" s="7">
        <f t="shared" si="9"/>
        <v>0.4259927797833935</v>
      </c>
    </row>
    <row r="106" spans="1:15" x14ac:dyDescent="0.2">
      <c r="A106" s="1" t="s">
        <v>74</v>
      </c>
      <c r="B106" s="1" t="s">
        <v>14</v>
      </c>
      <c r="C106" s="3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1" t="s">
        <v>49</v>
      </c>
      <c r="J106" s="1" t="s">
        <v>75</v>
      </c>
      <c r="K106" s="6">
        <f t="shared" si="5"/>
        <v>8360000000</v>
      </c>
      <c r="L106" s="6">
        <f t="shared" si="6"/>
        <v>6804000000</v>
      </c>
      <c r="M106" s="6">
        <f t="shared" si="7"/>
        <v>1556000000</v>
      </c>
      <c r="N106" s="7">
        <f t="shared" si="8"/>
        <v>0.8148942392046008</v>
      </c>
      <c r="O106" s="7">
        <f t="shared" si="9"/>
        <v>0.15167170289501899</v>
      </c>
    </row>
    <row r="107" spans="1:15" x14ac:dyDescent="0.2">
      <c r="A107" s="1" t="s">
        <v>74</v>
      </c>
      <c r="B107" s="1" t="s">
        <v>17</v>
      </c>
      <c r="C107" s="3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1" t="s">
        <v>49</v>
      </c>
      <c r="J107" s="1" t="s">
        <v>75</v>
      </c>
      <c r="K107" s="6">
        <f t="shared" si="5"/>
        <v>9276000000</v>
      </c>
      <c r="L107" s="6">
        <f t="shared" si="6"/>
        <v>6994000000</v>
      </c>
      <c r="M107" s="6">
        <f t="shared" si="7"/>
        <v>2282000000</v>
      </c>
      <c r="N107" s="7">
        <f t="shared" si="8"/>
        <v>0.8260017809439002</v>
      </c>
      <c r="O107" s="7">
        <f t="shared" si="9"/>
        <v>0.20320569902048086</v>
      </c>
    </row>
    <row r="108" spans="1:15" x14ac:dyDescent="0.2">
      <c r="A108" s="1" t="s">
        <v>74</v>
      </c>
      <c r="B108" s="1" t="s">
        <v>18</v>
      </c>
      <c r="C108" s="3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1" t="s">
        <v>49</v>
      </c>
      <c r="J108" s="1" t="s">
        <v>75</v>
      </c>
      <c r="K108" s="6">
        <f t="shared" si="5"/>
        <v>10314000000</v>
      </c>
      <c r="L108" s="6">
        <f t="shared" si="6"/>
        <v>7411000000</v>
      </c>
      <c r="M108" s="6">
        <f t="shared" si="7"/>
        <v>2903000000</v>
      </c>
      <c r="N108" s="7">
        <f t="shared" si="8"/>
        <v>0.83880936890045543</v>
      </c>
      <c r="O108" s="7">
        <f t="shared" si="9"/>
        <v>0.23609303838646714</v>
      </c>
    </row>
    <row r="109" spans="1:15" x14ac:dyDescent="0.2">
      <c r="A109" s="1" t="s">
        <v>74</v>
      </c>
      <c r="B109" s="1" t="s">
        <v>19</v>
      </c>
      <c r="C109" s="3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1" t="s">
        <v>49</v>
      </c>
      <c r="J109" s="1" t="s">
        <v>75</v>
      </c>
      <c r="K109" s="6">
        <f t="shared" si="5"/>
        <v>9939000000</v>
      </c>
      <c r="L109" s="6">
        <f t="shared" si="6"/>
        <v>7380000000</v>
      </c>
      <c r="M109" s="6">
        <f t="shared" si="7"/>
        <v>2559000000</v>
      </c>
      <c r="N109" s="7">
        <f t="shared" si="8"/>
        <v>0.814672131147541</v>
      </c>
      <c r="O109" s="7">
        <f t="shared" si="9"/>
        <v>0.20975409836065573</v>
      </c>
    </row>
    <row r="110" spans="1:15" x14ac:dyDescent="0.2">
      <c r="A110" s="1" t="s">
        <v>76</v>
      </c>
      <c r="B110" s="1" t="s">
        <v>14</v>
      </c>
      <c r="C110" s="3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1" t="s">
        <v>54</v>
      </c>
      <c r="J110" s="1" t="s">
        <v>77</v>
      </c>
      <c r="K110" s="6">
        <f t="shared" si="5"/>
        <v>2153481000</v>
      </c>
      <c r="L110" s="6">
        <f t="shared" si="6"/>
        <v>1033762000</v>
      </c>
      <c r="M110" s="6">
        <f t="shared" si="7"/>
        <v>1119719000</v>
      </c>
      <c r="N110" s="7">
        <f t="shared" si="8"/>
        <v>0.74878683987259909</v>
      </c>
      <c r="O110" s="7">
        <f t="shared" si="9"/>
        <v>0.38933747340018637</v>
      </c>
    </row>
    <row r="111" spans="1:15" x14ac:dyDescent="0.2">
      <c r="A111" s="1" t="s">
        <v>76</v>
      </c>
      <c r="B111" s="1" t="s">
        <v>17</v>
      </c>
      <c r="C111" s="3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1" t="s">
        <v>54</v>
      </c>
      <c r="J111" s="1" t="s">
        <v>77</v>
      </c>
      <c r="K111" s="6">
        <f t="shared" si="5"/>
        <v>2501534000</v>
      </c>
      <c r="L111" s="6">
        <f t="shared" si="6"/>
        <v>1287229000</v>
      </c>
      <c r="M111" s="6">
        <f t="shared" si="7"/>
        <v>1214305000</v>
      </c>
      <c r="N111" s="7">
        <f t="shared" si="8"/>
        <v>0.74419253604219904</v>
      </c>
      <c r="O111" s="7">
        <f t="shared" si="9"/>
        <v>0.36124902459000058</v>
      </c>
    </row>
    <row r="112" spans="1:15" x14ac:dyDescent="0.2">
      <c r="A112" s="1" t="s">
        <v>76</v>
      </c>
      <c r="B112" s="1" t="s">
        <v>18</v>
      </c>
      <c r="C112" s="3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1" t="s">
        <v>54</v>
      </c>
      <c r="J112" s="1" t="s">
        <v>77</v>
      </c>
      <c r="K112" s="6">
        <f t="shared" si="5"/>
        <v>3005783000</v>
      </c>
      <c r="L112" s="6">
        <f t="shared" si="6"/>
        <v>1518861000</v>
      </c>
      <c r="M112" s="6">
        <f t="shared" si="7"/>
        <v>1486922000</v>
      </c>
      <c r="N112" s="7">
        <f t="shared" si="8"/>
        <v>0.73310922213593599</v>
      </c>
      <c r="O112" s="7">
        <f t="shared" si="9"/>
        <v>0.36265965666743416</v>
      </c>
    </row>
    <row r="113" spans="1:15" x14ac:dyDescent="0.2">
      <c r="A113" s="1" t="s">
        <v>76</v>
      </c>
      <c r="B113" s="1" t="s">
        <v>19</v>
      </c>
      <c r="C113" s="3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1" t="s">
        <v>54</v>
      </c>
      <c r="J113" s="1" t="s">
        <v>77</v>
      </c>
      <c r="K113" s="6">
        <f t="shared" si="5"/>
        <v>3462648000</v>
      </c>
      <c r="L113" s="6">
        <f t="shared" si="6"/>
        <v>1849859000</v>
      </c>
      <c r="M113" s="6">
        <f t="shared" si="7"/>
        <v>1612789000</v>
      </c>
      <c r="N113" s="7">
        <f t="shared" si="8"/>
        <v>0.72569137355926294</v>
      </c>
      <c r="O113" s="7">
        <f t="shared" si="9"/>
        <v>0.33800347730155361</v>
      </c>
    </row>
    <row r="114" spans="1:15" x14ac:dyDescent="0.2">
      <c r="A114" s="1" t="s">
        <v>78</v>
      </c>
      <c r="B114" s="1" t="s">
        <v>14</v>
      </c>
      <c r="C114" s="3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1" t="s">
        <v>21</v>
      </c>
      <c r="J114" s="1" t="s">
        <v>79</v>
      </c>
      <c r="K114" s="6">
        <f t="shared" si="5"/>
        <v>20271000000</v>
      </c>
      <c r="L114" s="6">
        <f t="shared" si="6"/>
        <v>19526000000</v>
      </c>
      <c r="M114" s="6">
        <f t="shared" si="7"/>
        <v>745000000</v>
      </c>
      <c r="N114" s="7">
        <f t="shared" si="8"/>
        <v>0.27226938161500025</v>
      </c>
      <c r="O114" s="7">
        <f t="shared" si="9"/>
        <v>1.0006447106860796E-2</v>
      </c>
    </row>
    <row r="115" spans="1:15" x14ac:dyDescent="0.2">
      <c r="A115" s="1" t="s">
        <v>78</v>
      </c>
      <c r="B115" s="1" t="s">
        <v>17</v>
      </c>
      <c r="C115" s="3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1" t="s">
        <v>21</v>
      </c>
      <c r="J115" s="1" t="s">
        <v>79</v>
      </c>
      <c r="K115" s="6">
        <f t="shared" si="5"/>
        <v>26236000000</v>
      </c>
      <c r="L115" s="6">
        <f t="shared" si="6"/>
        <v>26058000000</v>
      </c>
      <c r="M115" s="6">
        <f t="shared" si="7"/>
        <v>178000000</v>
      </c>
      <c r="N115" s="7">
        <f t="shared" si="8"/>
        <v>0.29482626871038786</v>
      </c>
      <c r="O115" s="7">
        <f t="shared" si="9"/>
        <v>2.000269699285297E-3</v>
      </c>
    </row>
    <row r="116" spans="1:15" x14ac:dyDescent="0.2">
      <c r="A116" s="1" t="s">
        <v>78</v>
      </c>
      <c r="B116" s="1" t="s">
        <v>18</v>
      </c>
      <c r="C116" s="3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1" t="s">
        <v>21</v>
      </c>
      <c r="J116" s="1" t="s">
        <v>79</v>
      </c>
      <c r="K116" s="6">
        <f t="shared" si="5"/>
        <v>35355000000</v>
      </c>
      <c r="L116" s="6">
        <f t="shared" si="6"/>
        <v>33122000000</v>
      </c>
      <c r="M116" s="6">
        <f t="shared" si="7"/>
        <v>2233000000</v>
      </c>
      <c r="N116" s="7">
        <f t="shared" si="8"/>
        <v>0.33040203353083009</v>
      </c>
      <c r="O116" s="7">
        <f t="shared" si="9"/>
        <v>2.0867988710913405E-2</v>
      </c>
    </row>
    <row r="117" spans="1:15" x14ac:dyDescent="0.2">
      <c r="A117" s="1" t="s">
        <v>78</v>
      </c>
      <c r="B117" s="1" t="s">
        <v>19</v>
      </c>
      <c r="C117" s="3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1" t="s">
        <v>21</v>
      </c>
      <c r="J117" s="1" t="s">
        <v>79</v>
      </c>
      <c r="K117" s="6">
        <f t="shared" si="5"/>
        <v>47722000000</v>
      </c>
      <c r="L117" s="6">
        <f t="shared" si="6"/>
        <v>43536000000</v>
      </c>
      <c r="M117" s="6">
        <f t="shared" si="7"/>
        <v>4186000000</v>
      </c>
      <c r="N117" s="7">
        <f t="shared" si="8"/>
        <v>0.35093060366064399</v>
      </c>
      <c r="O117" s="7">
        <f t="shared" si="9"/>
        <v>3.0782354195621642E-2</v>
      </c>
    </row>
    <row r="118" spans="1:15" x14ac:dyDescent="0.2">
      <c r="A118" s="1" t="s">
        <v>80</v>
      </c>
      <c r="B118" s="1" t="s">
        <v>14</v>
      </c>
      <c r="C118" s="3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1" t="s">
        <v>21</v>
      </c>
      <c r="J118" s="1" t="s">
        <v>81</v>
      </c>
      <c r="K118" s="6">
        <f t="shared" si="5"/>
        <v>2759900000</v>
      </c>
      <c r="L118" s="6">
        <f t="shared" si="6"/>
        <v>2019600000</v>
      </c>
      <c r="M118" s="6">
        <f t="shared" si="7"/>
        <v>740300000</v>
      </c>
      <c r="N118" s="7">
        <f t="shared" si="8"/>
        <v>0.15755012102114441</v>
      </c>
      <c r="O118" s="7">
        <f t="shared" si="9"/>
        <v>4.2260355299812757E-2</v>
      </c>
    </row>
    <row r="119" spans="1:15" x14ac:dyDescent="0.2">
      <c r="A119" s="1" t="s">
        <v>80</v>
      </c>
      <c r="B119" s="1" t="s">
        <v>17</v>
      </c>
      <c r="C119" s="3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1" t="s">
        <v>21</v>
      </c>
      <c r="J119" s="1" t="s">
        <v>81</v>
      </c>
      <c r="K119" s="6">
        <f t="shared" si="5"/>
        <v>2988700000</v>
      </c>
      <c r="L119" s="6">
        <f t="shared" si="6"/>
        <v>2167900000</v>
      </c>
      <c r="M119" s="6">
        <f t="shared" si="7"/>
        <v>820800000</v>
      </c>
      <c r="N119" s="7">
        <f t="shared" si="8"/>
        <v>0.15640437913422089</v>
      </c>
      <c r="O119" s="7">
        <f t="shared" si="9"/>
        <v>4.2954031650339113E-2</v>
      </c>
    </row>
    <row r="120" spans="1:15" x14ac:dyDescent="0.2">
      <c r="A120" s="1" t="s">
        <v>80</v>
      </c>
      <c r="B120" s="1" t="s">
        <v>18</v>
      </c>
      <c r="C120" s="3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1" t="s">
        <v>21</v>
      </c>
      <c r="J120" s="1" t="s">
        <v>81</v>
      </c>
      <c r="K120" s="6">
        <f t="shared" si="5"/>
        <v>3261500000</v>
      </c>
      <c r="L120" s="6">
        <f t="shared" si="6"/>
        <v>2373000000</v>
      </c>
      <c r="M120" s="6">
        <f t="shared" si="7"/>
        <v>888500000</v>
      </c>
      <c r="N120" s="7">
        <f t="shared" si="8"/>
        <v>0.15633688045249738</v>
      </c>
      <c r="O120" s="7">
        <f t="shared" si="9"/>
        <v>4.2589396989742116E-2</v>
      </c>
    </row>
    <row r="121" spans="1:15" x14ac:dyDescent="0.2">
      <c r="A121" s="1" t="s">
        <v>80</v>
      </c>
      <c r="B121" s="1" t="s">
        <v>19</v>
      </c>
      <c r="C121" s="3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1" t="s">
        <v>21</v>
      </c>
      <c r="J121" s="1" t="s">
        <v>81</v>
      </c>
      <c r="K121" s="6">
        <f t="shared" si="5"/>
        <v>3313200000</v>
      </c>
      <c r="L121" s="6">
        <f t="shared" si="6"/>
        <v>2423700000</v>
      </c>
      <c r="M121" s="6">
        <f t="shared" si="7"/>
        <v>889500000</v>
      </c>
      <c r="N121" s="7">
        <f t="shared" si="8"/>
        <v>0.15332500347077604</v>
      </c>
      <c r="O121" s="7">
        <f t="shared" si="9"/>
        <v>4.1163404137165072E-2</v>
      </c>
    </row>
    <row r="122" spans="1:15" x14ac:dyDescent="0.2">
      <c r="A122" s="1" t="s">
        <v>82</v>
      </c>
      <c r="B122" s="1" t="s">
        <v>14</v>
      </c>
      <c r="C122" s="3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1" t="s">
        <v>27</v>
      </c>
      <c r="J122" s="1" t="s">
        <v>83</v>
      </c>
      <c r="K122" s="6">
        <f t="shared" si="5"/>
        <v>13283600000</v>
      </c>
      <c r="L122" s="6">
        <f t="shared" si="6"/>
        <v>8913500000</v>
      </c>
      <c r="M122" s="6">
        <f t="shared" si="7"/>
        <v>4370100000</v>
      </c>
      <c r="N122" s="7">
        <f t="shared" si="8"/>
        <v>0.21600333023292118</v>
      </c>
      <c r="O122" s="7">
        <f t="shared" si="9"/>
        <v>7.1061771918071073E-2</v>
      </c>
    </row>
    <row r="123" spans="1:15" x14ac:dyDescent="0.2">
      <c r="A123" s="1" t="s">
        <v>82</v>
      </c>
      <c r="B123" s="1" t="s">
        <v>17</v>
      </c>
      <c r="C123" s="3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1" t="s">
        <v>27</v>
      </c>
      <c r="J123" s="1" t="s">
        <v>83</v>
      </c>
      <c r="K123" s="6">
        <f t="shared" si="5"/>
        <v>14786400000</v>
      </c>
      <c r="L123" s="6">
        <f t="shared" si="6"/>
        <v>10198200000</v>
      </c>
      <c r="M123" s="6">
        <f t="shared" si="7"/>
        <v>4588200000</v>
      </c>
      <c r="N123" s="7">
        <f t="shared" si="8"/>
        <v>0.20819024689011378</v>
      </c>
      <c r="O123" s="7">
        <f t="shared" si="9"/>
        <v>6.4601153139453846E-2</v>
      </c>
    </row>
    <row r="124" spans="1:15" x14ac:dyDescent="0.2">
      <c r="A124" s="1" t="s">
        <v>82</v>
      </c>
      <c r="B124" s="1" t="s">
        <v>18</v>
      </c>
      <c r="C124" s="3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1" t="s">
        <v>27</v>
      </c>
      <c r="J124" s="1" t="s">
        <v>83</v>
      </c>
      <c r="K124" s="6">
        <f t="shared" si="5"/>
        <v>17019200000</v>
      </c>
      <c r="L124" s="6">
        <f t="shared" si="6"/>
        <v>11969300000</v>
      </c>
      <c r="M124" s="6">
        <f t="shared" si="7"/>
        <v>5049900000</v>
      </c>
      <c r="N124" s="7">
        <f t="shared" si="8"/>
        <v>0.23038114846746016</v>
      </c>
      <c r="O124" s="7">
        <f t="shared" si="9"/>
        <v>6.8358193196262296E-2</v>
      </c>
    </row>
    <row r="125" spans="1:15" x14ac:dyDescent="0.2">
      <c r="A125" s="1" t="s">
        <v>82</v>
      </c>
      <c r="B125" s="1" t="s">
        <v>19</v>
      </c>
      <c r="C125" s="3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1" t="s">
        <v>27</v>
      </c>
      <c r="J125" s="1" t="s">
        <v>83</v>
      </c>
      <c r="K125" s="6">
        <f t="shared" si="5"/>
        <v>18039600000</v>
      </c>
      <c r="L125" s="6">
        <f t="shared" si="6"/>
        <v>12764900000</v>
      </c>
      <c r="M125" s="6">
        <f t="shared" si="7"/>
        <v>5274700000</v>
      </c>
      <c r="N125" s="7">
        <f t="shared" si="8"/>
        <v>0.22789789846696107</v>
      </c>
      <c r="O125" s="7">
        <f t="shared" si="9"/>
        <v>6.6636346983507358E-2</v>
      </c>
    </row>
    <row r="126" spans="1:15" x14ac:dyDescent="0.2">
      <c r="A126" s="1" t="s">
        <v>84</v>
      </c>
      <c r="B126" s="1" t="s">
        <v>14</v>
      </c>
      <c r="C126" s="3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1" t="s">
        <v>85</v>
      </c>
      <c r="J126" s="1" t="s">
        <v>86</v>
      </c>
      <c r="K126" s="6">
        <f t="shared" si="5"/>
        <v>13349000000</v>
      </c>
      <c r="L126" s="6">
        <f t="shared" si="6"/>
        <v>8214000000</v>
      </c>
      <c r="M126" s="6">
        <f t="shared" si="7"/>
        <v>5135000000</v>
      </c>
      <c r="N126" s="7">
        <f t="shared" si="8"/>
        <v>0.81257608960311667</v>
      </c>
      <c r="O126" s="7">
        <f t="shared" si="9"/>
        <v>0.31257608960311661</v>
      </c>
    </row>
    <row r="127" spans="1:15" x14ac:dyDescent="0.2">
      <c r="A127" s="1" t="s">
        <v>84</v>
      </c>
      <c r="B127" s="1" t="s">
        <v>17</v>
      </c>
      <c r="C127" s="3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1" t="s">
        <v>85</v>
      </c>
      <c r="J127" s="1" t="s">
        <v>86</v>
      </c>
      <c r="K127" s="6">
        <f t="shared" si="5"/>
        <v>11833000000</v>
      </c>
      <c r="L127" s="6">
        <f t="shared" si="6"/>
        <v>7152000000</v>
      </c>
      <c r="M127" s="6">
        <f t="shared" si="7"/>
        <v>4681000000</v>
      </c>
      <c r="N127" s="7">
        <f t="shared" si="8"/>
        <v>0.80109674361925398</v>
      </c>
      <c r="O127" s="7">
        <f t="shared" si="9"/>
        <v>0.31690474578566108</v>
      </c>
    </row>
    <row r="128" spans="1:15" x14ac:dyDescent="0.2">
      <c r="A128" s="1" t="s">
        <v>84</v>
      </c>
      <c r="B128" s="1" t="s">
        <v>18</v>
      </c>
      <c r="C128" s="3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1" t="s">
        <v>85</v>
      </c>
      <c r="J128" s="1" t="s">
        <v>86</v>
      </c>
      <c r="K128" s="6">
        <f t="shared" si="5"/>
        <v>10180000000</v>
      </c>
      <c r="L128" s="6">
        <f t="shared" si="6"/>
        <v>10815000000</v>
      </c>
      <c r="M128" s="6">
        <f t="shared" si="7"/>
        <v>-635000000</v>
      </c>
      <c r="N128" s="7">
        <f t="shared" si="8"/>
        <v>0.80214325112284302</v>
      </c>
      <c r="O128" s="7">
        <f t="shared" si="9"/>
        <v>-5.0035458198723508E-2</v>
      </c>
    </row>
    <row r="129" spans="1:15" x14ac:dyDescent="0.2">
      <c r="A129" s="1" t="s">
        <v>84</v>
      </c>
      <c r="B129" s="1" t="s">
        <v>19</v>
      </c>
      <c r="C129" s="3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1" t="s">
        <v>85</v>
      </c>
      <c r="J129" s="1" t="s">
        <v>86</v>
      </c>
      <c r="K129" s="6">
        <f t="shared" si="5"/>
        <v>4318000000</v>
      </c>
      <c r="L129" s="6">
        <f t="shared" si="6"/>
        <v>30163000000</v>
      </c>
      <c r="M129" s="6">
        <f t="shared" si="7"/>
        <v>-25845000000</v>
      </c>
      <c r="N129" s="7">
        <f t="shared" si="8"/>
        <v>0.67648441171862761</v>
      </c>
      <c r="O129" s="7">
        <f t="shared" si="9"/>
        <v>-4.0490365032116555</v>
      </c>
    </row>
    <row r="130" spans="1:15" x14ac:dyDescent="0.2">
      <c r="A130" s="1" t="s">
        <v>87</v>
      </c>
      <c r="B130" s="1" t="s">
        <v>14</v>
      </c>
      <c r="C130" s="3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1" t="s">
        <v>85</v>
      </c>
      <c r="J130" s="1" t="s">
        <v>86</v>
      </c>
      <c r="K130" s="6">
        <f t="shared" si="5"/>
        <v>11639000000</v>
      </c>
      <c r="L130" s="6">
        <f t="shared" si="6"/>
        <v>6183000000</v>
      </c>
      <c r="M130" s="6">
        <f t="shared" si="7"/>
        <v>5456000000</v>
      </c>
      <c r="N130" s="7">
        <f t="shared" si="8"/>
        <v>0.79823057403470266</v>
      </c>
      <c r="O130" s="7">
        <f t="shared" si="9"/>
        <v>0.37418558397915097</v>
      </c>
    </row>
    <row r="131" spans="1:15" x14ac:dyDescent="0.2">
      <c r="A131" s="1" t="s">
        <v>87</v>
      </c>
      <c r="B131" s="1" t="s">
        <v>17</v>
      </c>
      <c r="C131" s="3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1" t="s">
        <v>85</v>
      </c>
      <c r="J131" s="1" t="s">
        <v>86</v>
      </c>
      <c r="K131" s="6">
        <f t="shared" ref="K131:K194" si="10">D131-E131</f>
        <v>15153000000</v>
      </c>
      <c r="L131" s="6">
        <f t="shared" ref="L131:L194" si="11">F131+G131+H131</f>
        <v>7275000000</v>
      </c>
      <c r="M131" s="6">
        <f t="shared" ref="M131:M194" si="12">K131-L131</f>
        <v>7878000000</v>
      </c>
      <c r="N131" s="7">
        <f t="shared" ref="N131:N194" si="13">1-(E131/D131)</f>
        <v>0.8204114780725501</v>
      </c>
      <c r="O131" s="7">
        <f t="shared" ref="O131:O194" si="14">M131/D131</f>
        <v>0.42652950730914996</v>
      </c>
    </row>
    <row r="132" spans="1:15" x14ac:dyDescent="0.2">
      <c r="A132" s="1" t="s">
        <v>87</v>
      </c>
      <c r="B132" s="1" t="s">
        <v>18</v>
      </c>
      <c r="C132" s="3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1" t="s">
        <v>85</v>
      </c>
      <c r="J132" s="1" t="s">
        <v>86</v>
      </c>
      <c r="K132" s="6">
        <f t="shared" si="10"/>
        <v>5513000000</v>
      </c>
      <c r="L132" s="6">
        <f t="shared" si="11"/>
        <v>6603000000</v>
      </c>
      <c r="M132" s="6">
        <f t="shared" si="12"/>
        <v>-1090000000</v>
      </c>
      <c r="N132" s="7">
        <f t="shared" si="13"/>
        <v>0.63382386755575992</v>
      </c>
      <c r="O132" s="7">
        <f t="shared" si="14"/>
        <v>-0.1253161646355484</v>
      </c>
    </row>
    <row r="133" spans="1:15" x14ac:dyDescent="0.2">
      <c r="A133" s="1" t="s">
        <v>87</v>
      </c>
      <c r="B133" s="1" t="s">
        <v>19</v>
      </c>
      <c r="C133" s="3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1" t="s">
        <v>85</v>
      </c>
      <c r="J133" s="1" t="s">
        <v>86</v>
      </c>
      <c r="K133" s="6">
        <f t="shared" si="10"/>
        <v>4969000000</v>
      </c>
      <c r="L133" s="6">
        <f t="shared" si="11"/>
        <v>6395000000</v>
      </c>
      <c r="M133" s="6">
        <f t="shared" si="12"/>
        <v>-1426000000</v>
      </c>
      <c r="N133" s="7">
        <f t="shared" si="13"/>
        <v>0.6314652433600203</v>
      </c>
      <c r="O133" s="7">
        <f t="shared" si="14"/>
        <v>-0.18121743550641758</v>
      </c>
    </row>
    <row r="134" spans="1:15" x14ac:dyDescent="0.2">
      <c r="A134" s="1" t="s">
        <v>88</v>
      </c>
      <c r="B134" s="1" t="s">
        <v>14</v>
      </c>
      <c r="C134" s="3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1" t="s">
        <v>61</v>
      </c>
      <c r="J134" s="1" t="s">
        <v>89</v>
      </c>
      <c r="K134" s="6">
        <f t="shared" si="10"/>
        <v>2708300000</v>
      </c>
      <c r="L134" s="6">
        <f t="shared" si="11"/>
        <v>1152300000</v>
      </c>
      <c r="M134" s="6">
        <f t="shared" si="12"/>
        <v>1556000000</v>
      </c>
      <c r="N134" s="7">
        <f t="shared" si="13"/>
        <v>0.26603080429059767</v>
      </c>
      <c r="O134" s="7">
        <f t="shared" si="14"/>
        <v>0.152842717378492</v>
      </c>
    </row>
    <row r="135" spans="1:15" x14ac:dyDescent="0.2">
      <c r="A135" s="1" t="s">
        <v>88</v>
      </c>
      <c r="B135" s="1" t="s">
        <v>17</v>
      </c>
      <c r="C135" s="3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1" t="s">
        <v>61</v>
      </c>
      <c r="J135" s="1" t="s">
        <v>89</v>
      </c>
      <c r="K135" s="6">
        <f t="shared" si="10"/>
        <v>2809100000</v>
      </c>
      <c r="L135" s="6">
        <f t="shared" si="11"/>
        <v>1147200000</v>
      </c>
      <c r="M135" s="6">
        <f t="shared" si="12"/>
        <v>1661900000</v>
      </c>
      <c r="N135" s="7">
        <f t="shared" si="13"/>
        <v>0.26909665676788963</v>
      </c>
      <c r="O135" s="7">
        <f t="shared" si="14"/>
        <v>0.15920107289970303</v>
      </c>
    </row>
    <row r="136" spans="1:15" x14ac:dyDescent="0.2">
      <c r="A136" s="1" t="s">
        <v>88</v>
      </c>
      <c r="B136" s="1" t="s">
        <v>18</v>
      </c>
      <c r="C136" s="3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1" t="s">
        <v>61</v>
      </c>
      <c r="J136" s="1" t="s">
        <v>89</v>
      </c>
      <c r="K136" s="6">
        <f t="shared" si="10"/>
        <v>2955900000</v>
      </c>
      <c r="L136" s="6">
        <f t="shared" si="11"/>
        <v>1032400000</v>
      </c>
      <c r="M136" s="6">
        <f t="shared" si="12"/>
        <v>1923500000</v>
      </c>
      <c r="N136" s="7">
        <f t="shared" si="13"/>
        <v>0.29872964860685813</v>
      </c>
      <c r="O136" s="7">
        <f t="shared" si="14"/>
        <v>0.19439307117808163</v>
      </c>
    </row>
    <row r="137" spans="1:15" x14ac:dyDescent="0.2">
      <c r="A137" s="1" t="s">
        <v>88</v>
      </c>
      <c r="B137" s="1" t="s">
        <v>19</v>
      </c>
      <c r="C137" s="3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1" t="s">
        <v>61</v>
      </c>
      <c r="J137" s="1" t="s">
        <v>89</v>
      </c>
      <c r="K137" s="6">
        <f t="shared" si="10"/>
        <v>3121700000</v>
      </c>
      <c r="L137" s="6">
        <f t="shared" si="11"/>
        <v>929600000</v>
      </c>
      <c r="M137" s="6">
        <f t="shared" si="12"/>
        <v>2192100000</v>
      </c>
      <c r="N137" s="7">
        <f t="shared" si="13"/>
        <v>0.32775817899290249</v>
      </c>
      <c r="O137" s="7">
        <f t="shared" si="14"/>
        <v>0.23015623031372054</v>
      </c>
    </row>
    <row r="138" spans="1:15" x14ac:dyDescent="0.2">
      <c r="A138" s="1" t="s">
        <v>90</v>
      </c>
      <c r="B138" s="1" t="s">
        <v>14</v>
      </c>
      <c r="C138" s="3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1" t="s">
        <v>24</v>
      </c>
      <c r="J138" s="1" t="s">
        <v>91</v>
      </c>
      <c r="K138" s="6">
        <f t="shared" si="10"/>
        <v>1343200000</v>
      </c>
      <c r="L138" s="6">
        <f t="shared" si="11"/>
        <v>512900000</v>
      </c>
      <c r="M138" s="6">
        <f t="shared" si="12"/>
        <v>830300000</v>
      </c>
      <c r="N138" s="7">
        <f t="shared" si="13"/>
        <v>0.31294704224039516</v>
      </c>
      <c r="O138" s="7">
        <f t="shared" si="14"/>
        <v>0.19344842850818947</v>
      </c>
    </row>
    <row r="139" spans="1:15" x14ac:dyDescent="0.2">
      <c r="A139" s="1" t="s">
        <v>90</v>
      </c>
      <c r="B139" s="1" t="s">
        <v>17</v>
      </c>
      <c r="C139" s="3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1" t="s">
        <v>24</v>
      </c>
      <c r="J139" s="1" t="s">
        <v>91</v>
      </c>
      <c r="K139" s="6">
        <f t="shared" si="10"/>
        <v>1450800000</v>
      </c>
      <c r="L139" s="6">
        <f t="shared" si="11"/>
        <v>548000000</v>
      </c>
      <c r="M139" s="6">
        <f t="shared" si="12"/>
        <v>902800000</v>
      </c>
      <c r="N139" s="7">
        <f t="shared" si="13"/>
        <v>0.31438663401737921</v>
      </c>
      <c r="O139" s="7">
        <f t="shared" si="14"/>
        <v>0.19563568596008407</v>
      </c>
    </row>
    <row r="140" spans="1:15" x14ac:dyDescent="0.2">
      <c r="A140" s="1" t="s">
        <v>90</v>
      </c>
      <c r="B140" s="1" t="s">
        <v>18</v>
      </c>
      <c r="C140" s="3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1" t="s">
        <v>24</v>
      </c>
      <c r="J140" s="1" t="s">
        <v>91</v>
      </c>
      <c r="K140" s="6">
        <f t="shared" si="10"/>
        <v>1693800000</v>
      </c>
      <c r="L140" s="6">
        <f t="shared" si="11"/>
        <v>645100000</v>
      </c>
      <c r="M140" s="6">
        <f t="shared" si="12"/>
        <v>1048700000</v>
      </c>
      <c r="N140" s="7">
        <f t="shared" si="13"/>
        <v>0.31686465251145823</v>
      </c>
      <c r="O140" s="7">
        <f t="shared" si="14"/>
        <v>0.19618370592086801</v>
      </c>
    </row>
    <row r="141" spans="1:15" x14ac:dyDescent="0.2">
      <c r="A141" s="1" t="s">
        <v>90</v>
      </c>
      <c r="B141" s="1" t="s">
        <v>19</v>
      </c>
      <c r="C141" s="3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1" t="s">
        <v>24</v>
      </c>
      <c r="J141" s="1" t="s">
        <v>91</v>
      </c>
      <c r="K141" s="6">
        <f t="shared" si="10"/>
        <v>1779500000</v>
      </c>
      <c r="L141" s="6">
        <f t="shared" si="11"/>
        <v>669100000</v>
      </c>
      <c r="M141" s="6">
        <f t="shared" si="12"/>
        <v>1110400000</v>
      </c>
      <c r="N141" s="7">
        <f t="shared" si="13"/>
        <v>0.31955393538886989</v>
      </c>
      <c r="O141" s="7">
        <f t="shared" si="14"/>
        <v>0.19940021908165281</v>
      </c>
    </row>
    <row r="142" spans="1:15" x14ac:dyDescent="0.2">
      <c r="A142" s="1" t="s">
        <v>92</v>
      </c>
      <c r="B142" s="1" t="s">
        <v>14</v>
      </c>
      <c r="C142" s="3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1" t="s">
        <v>15</v>
      </c>
      <c r="J142" s="1" t="s">
        <v>93</v>
      </c>
      <c r="K142" s="6">
        <f t="shared" si="10"/>
        <v>3299000000</v>
      </c>
      <c r="L142" s="6">
        <f t="shared" si="11"/>
        <v>2654000000</v>
      </c>
      <c r="M142" s="6">
        <f t="shared" si="12"/>
        <v>645000000</v>
      </c>
      <c r="N142" s="7">
        <f t="shared" si="13"/>
        <v>0.13919831223628687</v>
      </c>
      <c r="O142" s="7">
        <f t="shared" si="14"/>
        <v>2.7215189873417721E-2</v>
      </c>
    </row>
    <row r="143" spans="1:15" x14ac:dyDescent="0.2">
      <c r="A143" s="1" t="s">
        <v>92</v>
      </c>
      <c r="B143" s="1" t="s">
        <v>17</v>
      </c>
      <c r="C143" s="3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1" t="s">
        <v>15</v>
      </c>
      <c r="J143" s="1" t="s">
        <v>93</v>
      </c>
      <c r="K143" s="6">
        <f t="shared" si="10"/>
        <v>3746000000</v>
      </c>
      <c r="L143" s="6">
        <f t="shared" si="11"/>
        <v>2621000000</v>
      </c>
      <c r="M143" s="6">
        <f t="shared" si="12"/>
        <v>1125000000</v>
      </c>
      <c r="N143" s="7">
        <f t="shared" si="13"/>
        <v>0.16264327891629038</v>
      </c>
      <c r="O143" s="7">
        <f t="shared" si="14"/>
        <v>4.8845085098992706E-2</v>
      </c>
    </row>
    <row r="144" spans="1:15" x14ac:dyDescent="0.2">
      <c r="A144" s="1" t="s">
        <v>92</v>
      </c>
      <c r="B144" s="1" t="s">
        <v>18</v>
      </c>
      <c r="C144" s="3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1" t="s">
        <v>15</v>
      </c>
      <c r="J144" s="1" t="s">
        <v>93</v>
      </c>
      <c r="K144" s="6">
        <f t="shared" si="10"/>
        <v>4769000000</v>
      </c>
      <c r="L144" s="6">
        <f t="shared" si="11"/>
        <v>2584000000</v>
      </c>
      <c r="M144" s="6">
        <f t="shared" si="12"/>
        <v>2185000000</v>
      </c>
      <c r="N144" s="7">
        <f t="shared" si="13"/>
        <v>0.1994896678658078</v>
      </c>
      <c r="O144" s="7">
        <f t="shared" si="14"/>
        <v>9.1399648623776461E-2</v>
      </c>
    </row>
    <row r="145" spans="1:15" x14ac:dyDescent="0.2">
      <c r="A145" s="1" t="s">
        <v>92</v>
      </c>
      <c r="B145" s="1" t="s">
        <v>19</v>
      </c>
      <c r="C145" s="3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1" t="s">
        <v>15</v>
      </c>
      <c r="J145" s="1" t="s">
        <v>93</v>
      </c>
      <c r="K145" s="6">
        <f t="shared" si="10"/>
        <v>4465000000</v>
      </c>
      <c r="L145" s="6">
        <f t="shared" si="11"/>
        <v>2497000000</v>
      </c>
      <c r="M145" s="6">
        <f t="shared" si="12"/>
        <v>1968000000</v>
      </c>
      <c r="N145" s="7">
        <f t="shared" si="13"/>
        <v>0.19814502529510958</v>
      </c>
      <c r="O145" s="7">
        <f t="shared" si="14"/>
        <v>8.7334694239815394E-2</v>
      </c>
    </row>
    <row r="146" spans="1:15" x14ac:dyDescent="0.2">
      <c r="A146" s="1" t="s">
        <v>94</v>
      </c>
      <c r="B146" s="1" t="s">
        <v>14</v>
      </c>
      <c r="C146" s="3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1" t="s">
        <v>24</v>
      </c>
      <c r="J146" s="1" t="s">
        <v>95</v>
      </c>
      <c r="K146" s="6">
        <f t="shared" si="10"/>
        <v>3194000000</v>
      </c>
      <c r="L146" s="6">
        <f t="shared" si="11"/>
        <v>1743000000</v>
      </c>
      <c r="M146" s="6">
        <f t="shared" si="12"/>
        <v>1451000000</v>
      </c>
      <c r="N146" s="7">
        <f t="shared" si="13"/>
        <v>0.65774299835255357</v>
      </c>
      <c r="O146" s="7">
        <f t="shared" si="14"/>
        <v>0.29880560131795719</v>
      </c>
    </row>
    <row r="147" spans="1:15" x14ac:dyDescent="0.2">
      <c r="A147" s="1" t="s">
        <v>94</v>
      </c>
      <c r="B147" s="1" t="s">
        <v>17</v>
      </c>
      <c r="C147" s="3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1" t="s">
        <v>24</v>
      </c>
      <c r="J147" s="1" t="s">
        <v>95</v>
      </c>
      <c r="K147" s="6">
        <f t="shared" si="10"/>
        <v>3052000000</v>
      </c>
      <c r="L147" s="6">
        <f t="shared" si="11"/>
        <v>1680000000</v>
      </c>
      <c r="M147" s="6">
        <f t="shared" si="12"/>
        <v>1372000000</v>
      </c>
      <c r="N147" s="7">
        <f t="shared" si="13"/>
        <v>0.66593934104298502</v>
      </c>
      <c r="O147" s="7">
        <f t="shared" si="14"/>
        <v>0.29936722670739691</v>
      </c>
    </row>
    <row r="148" spans="1:15" x14ac:dyDescent="0.2">
      <c r="A148" s="1" t="s">
        <v>94</v>
      </c>
      <c r="B148" s="1" t="s">
        <v>18</v>
      </c>
      <c r="C148" s="3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1" t="s">
        <v>24</v>
      </c>
      <c r="J148" s="1" t="s">
        <v>95</v>
      </c>
      <c r="K148" s="6">
        <f t="shared" si="10"/>
        <v>2883000000</v>
      </c>
      <c r="L148" s="6">
        <f t="shared" si="11"/>
        <v>1700000000</v>
      </c>
      <c r="M148" s="6">
        <f t="shared" si="12"/>
        <v>1183000000</v>
      </c>
      <c r="N148" s="7">
        <f t="shared" si="13"/>
        <v>0.65403811252268595</v>
      </c>
      <c r="O148" s="7">
        <f t="shared" si="14"/>
        <v>0.26837568058076228</v>
      </c>
    </row>
    <row r="149" spans="1:15" x14ac:dyDescent="0.2">
      <c r="A149" s="1" t="s">
        <v>94</v>
      </c>
      <c r="B149" s="1" t="s">
        <v>19</v>
      </c>
      <c r="C149" s="3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1" t="s">
        <v>24</v>
      </c>
      <c r="J149" s="1" t="s">
        <v>95</v>
      </c>
      <c r="K149" s="6">
        <f t="shared" si="10"/>
        <v>3079000000</v>
      </c>
      <c r="L149" s="6">
        <f t="shared" si="11"/>
        <v>1760000000</v>
      </c>
      <c r="M149" s="6">
        <f t="shared" si="12"/>
        <v>1319000000</v>
      </c>
      <c r="N149" s="7">
        <f t="shared" si="13"/>
        <v>0.66016295025728988</v>
      </c>
      <c r="O149" s="7">
        <f t="shared" si="14"/>
        <v>0.28280445969125212</v>
      </c>
    </row>
    <row r="150" spans="1:15" x14ac:dyDescent="0.2">
      <c r="A150" s="1" t="s">
        <v>96</v>
      </c>
      <c r="B150" s="1" t="s">
        <v>14</v>
      </c>
      <c r="C150" s="3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1" t="s">
        <v>24</v>
      </c>
      <c r="J150" s="1" t="s">
        <v>36</v>
      </c>
      <c r="K150" s="6">
        <f t="shared" si="10"/>
        <v>3553000000</v>
      </c>
      <c r="L150" s="6">
        <f t="shared" si="11"/>
        <v>1784000000</v>
      </c>
      <c r="M150" s="6">
        <f t="shared" si="12"/>
        <v>1769000000</v>
      </c>
      <c r="N150" s="7">
        <f t="shared" si="13"/>
        <v>0.52066236811254396</v>
      </c>
      <c r="O150" s="7">
        <f t="shared" si="14"/>
        <v>0.25923212192262601</v>
      </c>
    </row>
    <row r="151" spans="1:15" x14ac:dyDescent="0.2">
      <c r="A151" s="1" t="s">
        <v>96</v>
      </c>
      <c r="B151" s="1" t="s">
        <v>17</v>
      </c>
      <c r="C151" s="3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1" t="s">
        <v>24</v>
      </c>
      <c r="J151" s="1" t="s">
        <v>36</v>
      </c>
      <c r="K151" s="6">
        <f t="shared" si="10"/>
        <v>5940000000</v>
      </c>
      <c r="L151" s="6">
        <f t="shared" si="11"/>
        <v>5353000000</v>
      </c>
      <c r="M151" s="6">
        <f t="shared" si="12"/>
        <v>587000000</v>
      </c>
      <c r="N151" s="7">
        <f t="shared" si="13"/>
        <v>0.44864048338368578</v>
      </c>
      <c r="O151" s="7">
        <f t="shared" si="14"/>
        <v>4.4335347432024171E-2</v>
      </c>
    </row>
    <row r="152" spans="1:15" x14ac:dyDescent="0.2">
      <c r="A152" s="1" t="s">
        <v>97</v>
      </c>
      <c r="B152" s="1" t="s">
        <v>14</v>
      </c>
      <c r="C152" s="3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1" t="s">
        <v>61</v>
      </c>
      <c r="J152" s="1" t="s">
        <v>98</v>
      </c>
      <c r="K152" s="6">
        <f t="shared" si="10"/>
        <v>1528200000</v>
      </c>
      <c r="L152" s="6">
        <f t="shared" si="11"/>
        <v>1148900000</v>
      </c>
      <c r="M152" s="6">
        <f t="shared" si="12"/>
        <v>379300000</v>
      </c>
      <c r="N152" s="7">
        <f t="shared" si="13"/>
        <v>0.26062931696085956</v>
      </c>
      <c r="O152" s="7">
        <f t="shared" si="14"/>
        <v>6.4688326085102749E-2</v>
      </c>
    </row>
    <row r="153" spans="1:15" x14ac:dyDescent="0.2">
      <c r="A153" s="1" t="s">
        <v>97</v>
      </c>
      <c r="B153" s="1" t="s">
        <v>17</v>
      </c>
      <c r="C153" s="3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1" t="s">
        <v>61</v>
      </c>
      <c r="J153" s="1" t="s">
        <v>98</v>
      </c>
      <c r="K153" s="6">
        <f t="shared" si="10"/>
        <v>1637700000</v>
      </c>
      <c r="L153" s="6">
        <f t="shared" si="11"/>
        <v>1174200000</v>
      </c>
      <c r="M153" s="6">
        <f t="shared" si="12"/>
        <v>463500000</v>
      </c>
      <c r="N153" s="7">
        <f t="shared" si="13"/>
        <v>0.26672638436482088</v>
      </c>
      <c r="O153" s="7">
        <f t="shared" si="14"/>
        <v>7.5488599348534205E-2</v>
      </c>
    </row>
    <row r="154" spans="1:15" x14ac:dyDescent="0.2">
      <c r="A154" s="1" t="s">
        <v>97</v>
      </c>
      <c r="B154" s="1" t="s">
        <v>18</v>
      </c>
      <c r="C154" s="3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1" t="s">
        <v>61</v>
      </c>
      <c r="J154" s="1" t="s">
        <v>98</v>
      </c>
      <c r="K154" s="6">
        <f t="shared" si="10"/>
        <v>1651200000</v>
      </c>
      <c r="L154" s="6">
        <f t="shared" si="11"/>
        <v>1158900000</v>
      </c>
      <c r="M154" s="6">
        <f t="shared" si="12"/>
        <v>492300000</v>
      </c>
      <c r="N154" s="7">
        <f t="shared" si="13"/>
        <v>0.26084071844936263</v>
      </c>
      <c r="O154" s="7">
        <f t="shared" si="14"/>
        <v>7.7768826121984741E-2</v>
      </c>
    </row>
    <row r="155" spans="1:15" x14ac:dyDescent="0.2">
      <c r="A155" s="1" t="s">
        <v>97</v>
      </c>
      <c r="B155" s="1" t="s">
        <v>19</v>
      </c>
      <c r="C155" s="3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1" t="s">
        <v>61</v>
      </c>
      <c r="J155" s="1" t="s">
        <v>98</v>
      </c>
      <c r="K155" s="6">
        <f t="shared" si="10"/>
        <v>1645800000</v>
      </c>
      <c r="L155" s="6">
        <f t="shared" si="11"/>
        <v>1108100000</v>
      </c>
      <c r="M155" s="6">
        <f t="shared" si="12"/>
        <v>537700000</v>
      </c>
      <c r="N155" s="7">
        <f t="shared" si="13"/>
        <v>0.27582161591446142</v>
      </c>
      <c r="O155" s="7">
        <f t="shared" si="14"/>
        <v>9.0113794432619951E-2</v>
      </c>
    </row>
    <row r="156" spans="1:15" x14ac:dyDescent="0.2">
      <c r="A156" s="1" t="s">
        <v>99</v>
      </c>
      <c r="B156" s="1" t="s">
        <v>14</v>
      </c>
      <c r="C156" s="3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1" t="s">
        <v>44</v>
      </c>
      <c r="J156" s="1" t="s">
        <v>100</v>
      </c>
      <c r="K156" s="6">
        <f t="shared" si="10"/>
        <v>1524426000</v>
      </c>
      <c r="L156" s="6">
        <f t="shared" si="11"/>
        <v>601160000</v>
      </c>
      <c r="M156" s="6">
        <f t="shared" si="12"/>
        <v>923266000</v>
      </c>
      <c r="N156" s="7">
        <f t="shared" si="13"/>
        <v>0.53415050004800402</v>
      </c>
      <c r="O156" s="7">
        <f t="shared" si="14"/>
        <v>0.32350733691062766</v>
      </c>
    </row>
    <row r="157" spans="1:15" x14ac:dyDescent="0.2">
      <c r="A157" s="1" t="s">
        <v>99</v>
      </c>
      <c r="B157" s="1" t="s">
        <v>17</v>
      </c>
      <c r="C157" s="3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1" t="s">
        <v>44</v>
      </c>
      <c r="J157" s="1" t="s">
        <v>100</v>
      </c>
      <c r="K157" s="6">
        <f t="shared" si="10"/>
        <v>1590000000</v>
      </c>
      <c r="L157" s="6">
        <f t="shared" si="11"/>
        <v>641000000</v>
      </c>
      <c r="M157" s="6">
        <f t="shared" si="12"/>
        <v>949000000</v>
      </c>
      <c r="N157" s="7">
        <f t="shared" si="13"/>
        <v>0.55227509551927745</v>
      </c>
      <c r="O157" s="7">
        <f t="shared" si="14"/>
        <v>0.32962834317471346</v>
      </c>
    </row>
    <row r="158" spans="1:15" x14ac:dyDescent="0.2">
      <c r="A158" s="1" t="s">
        <v>99</v>
      </c>
      <c r="B158" s="1" t="s">
        <v>18</v>
      </c>
      <c r="C158" s="3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1" t="s">
        <v>44</v>
      </c>
      <c r="J158" s="1" t="s">
        <v>100</v>
      </c>
      <c r="K158" s="6">
        <f t="shared" si="10"/>
        <v>1661000000</v>
      </c>
      <c r="L158" s="6">
        <f t="shared" si="11"/>
        <v>660000000</v>
      </c>
      <c r="M158" s="6">
        <f t="shared" si="12"/>
        <v>1001000000</v>
      </c>
      <c r="N158" s="7">
        <f t="shared" si="13"/>
        <v>0.55164397210229166</v>
      </c>
      <c r="O158" s="7">
        <f t="shared" si="14"/>
        <v>0.33244769179674527</v>
      </c>
    </row>
    <row r="159" spans="1:15" x14ac:dyDescent="0.2">
      <c r="A159" s="1" t="s">
        <v>99</v>
      </c>
      <c r="B159" s="1" t="s">
        <v>19</v>
      </c>
      <c r="C159" s="3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1" t="s">
        <v>44</v>
      </c>
      <c r="J159" s="1" t="s">
        <v>100</v>
      </c>
      <c r="K159" s="6">
        <f t="shared" si="10"/>
        <v>1755000000</v>
      </c>
      <c r="L159" s="6">
        <f t="shared" si="11"/>
        <v>683000000</v>
      </c>
      <c r="M159" s="6">
        <f t="shared" si="12"/>
        <v>1072000000</v>
      </c>
      <c r="N159" s="7">
        <f t="shared" si="13"/>
        <v>0.55555555555555558</v>
      </c>
      <c r="O159" s="7">
        <f t="shared" si="14"/>
        <v>0.33934789490345046</v>
      </c>
    </row>
    <row r="160" spans="1:15" x14ac:dyDescent="0.2">
      <c r="A160" s="1" t="s">
        <v>101</v>
      </c>
      <c r="B160" s="1" t="s">
        <v>14</v>
      </c>
      <c r="C160" s="3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1" t="s">
        <v>49</v>
      </c>
      <c r="J160" s="1" t="s">
        <v>102</v>
      </c>
      <c r="K160" s="6">
        <f t="shared" si="10"/>
        <v>33301000000</v>
      </c>
      <c r="L160" s="6">
        <f t="shared" si="11"/>
        <v>25104000000</v>
      </c>
      <c r="M160" s="6">
        <f t="shared" si="12"/>
        <v>8197000000</v>
      </c>
      <c r="N160" s="7">
        <f t="shared" si="13"/>
        <v>0.98579082916432315</v>
      </c>
      <c r="O160" s="7">
        <f t="shared" si="14"/>
        <v>0.24265119445842337</v>
      </c>
    </row>
    <row r="161" spans="1:15" x14ac:dyDescent="0.2">
      <c r="A161" s="1" t="s">
        <v>101</v>
      </c>
      <c r="B161" s="1" t="s">
        <v>17</v>
      </c>
      <c r="C161" s="3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1" t="s">
        <v>49</v>
      </c>
      <c r="J161" s="1" t="s">
        <v>102</v>
      </c>
      <c r="K161" s="6">
        <f t="shared" si="10"/>
        <v>34386000000</v>
      </c>
      <c r="L161" s="6">
        <f t="shared" si="11"/>
        <v>24982000000</v>
      </c>
      <c r="M161" s="6">
        <f t="shared" si="12"/>
        <v>9404000000</v>
      </c>
      <c r="N161" s="7">
        <f t="shared" si="13"/>
        <v>0.98730906167451471</v>
      </c>
      <c r="O161" s="7">
        <f t="shared" si="14"/>
        <v>0.27001263351326521</v>
      </c>
    </row>
    <row r="162" spans="1:15" x14ac:dyDescent="0.2">
      <c r="A162" s="1" t="s">
        <v>101</v>
      </c>
      <c r="B162" s="1" t="s">
        <v>18</v>
      </c>
      <c r="C162" s="3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1" t="s">
        <v>49</v>
      </c>
      <c r="J162" s="1" t="s">
        <v>102</v>
      </c>
      <c r="K162" s="6">
        <f t="shared" si="10"/>
        <v>35522000000</v>
      </c>
      <c r="L162" s="6">
        <f t="shared" si="11"/>
        <v>25197000000</v>
      </c>
      <c r="M162" s="6">
        <f t="shared" si="12"/>
        <v>10325000000</v>
      </c>
      <c r="N162" s="7">
        <f t="shared" si="13"/>
        <v>0.98960858058225376</v>
      </c>
      <c r="O162" s="7">
        <f t="shared" si="14"/>
        <v>0.28764451873519986</v>
      </c>
    </row>
    <row r="163" spans="1:15" x14ac:dyDescent="0.2">
      <c r="A163" s="1" t="s">
        <v>101</v>
      </c>
      <c r="B163" s="1" t="s">
        <v>19</v>
      </c>
      <c r="C163" s="3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1" t="s">
        <v>49</v>
      </c>
      <c r="J163" s="1" t="s">
        <v>102</v>
      </c>
      <c r="K163" s="6">
        <f t="shared" si="10"/>
        <v>33966000000</v>
      </c>
      <c r="L163" s="6">
        <f t="shared" si="11"/>
        <v>24880000000</v>
      </c>
      <c r="M163" s="6">
        <f t="shared" si="12"/>
        <v>9086000000</v>
      </c>
      <c r="N163" s="7">
        <f t="shared" si="13"/>
        <v>0.98620829824917977</v>
      </c>
      <c r="O163" s="7">
        <f t="shared" si="14"/>
        <v>0.26381347812200573</v>
      </c>
    </row>
    <row r="164" spans="1:15" x14ac:dyDescent="0.2">
      <c r="A164" s="1" t="s">
        <v>103</v>
      </c>
      <c r="B164" s="1" t="s">
        <v>14</v>
      </c>
      <c r="C164" s="3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1" t="s">
        <v>15</v>
      </c>
      <c r="J164" s="1" t="s">
        <v>72</v>
      </c>
      <c r="K164" s="6">
        <f t="shared" si="10"/>
        <v>837600000</v>
      </c>
      <c r="L164" s="6">
        <f t="shared" si="11"/>
        <v>607600000</v>
      </c>
      <c r="M164" s="6">
        <f t="shared" si="12"/>
        <v>230000000</v>
      </c>
      <c r="N164" s="7">
        <f t="shared" si="13"/>
        <v>0.40093820305394667</v>
      </c>
      <c r="O164" s="7">
        <f t="shared" si="14"/>
        <v>0.11009525633047725</v>
      </c>
    </row>
    <row r="165" spans="1:15" x14ac:dyDescent="0.2">
      <c r="A165" s="1" t="s">
        <v>103</v>
      </c>
      <c r="B165" s="1" t="s">
        <v>17</v>
      </c>
      <c r="C165" s="3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1" t="s">
        <v>15</v>
      </c>
      <c r="J165" s="1" t="s">
        <v>72</v>
      </c>
      <c r="K165" s="6">
        <f t="shared" si="10"/>
        <v>979200000</v>
      </c>
      <c r="L165" s="6">
        <f t="shared" si="11"/>
        <v>680300000</v>
      </c>
      <c r="M165" s="6">
        <f t="shared" si="12"/>
        <v>298900000</v>
      </c>
      <c r="N165" s="7">
        <f t="shared" si="13"/>
        <v>0.4091080008355964</v>
      </c>
      <c r="O165" s="7">
        <f t="shared" si="14"/>
        <v>0.12487988301650303</v>
      </c>
    </row>
    <row r="166" spans="1:15" x14ac:dyDescent="0.2">
      <c r="A166" s="1" t="s">
        <v>103</v>
      </c>
      <c r="B166" s="1" t="s">
        <v>18</v>
      </c>
      <c r="C166" s="3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1" t="s">
        <v>15</v>
      </c>
      <c r="J166" s="1" t="s">
        <v>72</v>
      </c>
      <c r="K166" s="6">
        <f t="shared" si="10"/>
        <v>1145600000</v>
      </c>
      <c r="L166" s="6">
        <f t="shared" si="11"/>
        <v>756900000</v>
      </c>
      <c r="M166" s="6">
        <f t="shared" si="12"/>
        <v>388700000</v>
      </c>
      <c r="N166" s="7">
        <f t="shared" si="13"/>
        <v>0.42324601913769533</v>
      </c>
      <c r="O166" s="7">
        <f t="shared" si="14"/>
        <v>0.14360660582997747</v>
      </c>
    </row>
    <row r="167" spans="1:15" x14ac:dyDescent="0.2">
      <c r="A167" s="1" t="s">
        <v>103</v>
      </c>
      <c r="B167" s="1" t="s">
        <v>19</v>
      </c>
      <c r="C167" s="3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1" t="s">
        <v>15</v>
      </c>
      <c r="J167" s="1" t="s">
        <v>72</v>
      </c>
      <c r="K167" s="6">
        <f t="shared" si="10"/>
        <v>1436200000</v>
      </c>
      <c r="L167" s="6">
        <f t="shared" si="11"/>
        <v>946000000</v>
      </c>
      <c r="M167" s="6">
        <f t="shared" si="12"/>
        <v>490200000</v>
      </c>
      <c r="N167" s="7">
        <f t="shared" si="13"/>
        <v>0.43636253152249871</v>
      </c>
      <c r="O167" s="7">
        <f t="shared" si="14"/>
        <v>0.14893810956157141</v>
      </c>
    </row>
    <row r="168" spans="1:15" x14ac:dyDescent="0.2">
      <c r="A168" s="1" t="s">
        <v>104</v>
      </c>
      <c r="B168" s="1" t="s">
        <v>14</v>
      </c>
      <c r="C168" s="3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1" t="s">
        <v>21</v>
      </c>
      <c r="J168" s="1" t="s">
        <v>81</v>
      </c>
      <c r="K168" s="6">
        <f t="shared" si="10"/>
        <v>4740935000</v>
      </c>
      <c r="L168" s="6">
        <f t="shared" si="11"/>
        <v>2967837000</v>
      </c>
      <c r="M168" s="6">
        <f t="shared" si="12"/>
        <v>1773098000</v>
      </c>
      <c r="N168" s="7">
        <f t="shared" si="13"/>
        <v>0.51827487857377896</v>
      </c>
      <c r="O168" s="7">
        <f t="shared" si="14"/>
        <v>0.19383352664599077</v>
      </c>
    </row>
    <row r="169" spans="1:15" x14ac:dyDescent="0.2">
      <c r="A169" s="1" t="s">
        <v>104</v>
      </c>
      <c r="B169" s="1" t="s">
        <v>17</v>
      </c>
      <c r="C169" s="3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1" t="s">
        <v>21</v>
      </c>
      <c r="J169" s="1" t="s">
        <v>81</v>
      </c>
      <c r="K169" s="6">
        <f t="shared" si="10"/>
        <v>4934907000</v>
      </c>
      <c r="L169" s="6">
        <f t="shared" si="11"/>
        <v>3104684000</v>
      </c>
      <c r="M169" s="6">
        <f t="shared" si="12"/>
        <v>1830223000</v>
      </c>
      <c r="N169" s="7">
        <f t="shared" si="13"/>
        <v>0.52081730703777285</v>
      </c>
      <c r="O169" s="7">
        <f t="shared" si="14"/>
        <v>0.19315699650238466</v>
      </c>
    </row>
    <row r="170" spans="1:15" x14ac:dyDescent="0.2">
      <c r="A170" s="1" t="s">
        <v>104</v>
      </c>
      <c r="B170" s="1" t="s">
        <v>18</v>
      </c>
      <c r="C170" s="3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1" t="s">
        <v>21</v>
      </c>
      <c r="J170" s="1" t="s">
        <v>81</v>
      </c>
      <c r="K170" s="6">
        <f t="shared" si="10"/>
        <v>5327031000</v>
      </c>
      <c r="L170" s="6">
        <f t="shared" si="11"/>
        <v>3373980000</v>
      </c>
      <c r="M170" s="6">
        <f t="shared" si="12"/>
        <v>1953051000</v>
      </c>
      <c r="N170" s="7">
        <f t="shared" si="13"/>
        <v>0.52290696099276168</v>
      </c>
      <c r="O170" s="7">
        <f t="shared" si="14"/>
        <v>0.19171353856845849</v>
      </c>
    </row>
    <row r="171" spans="1:15" x14ac:dyDescent="0.2">
      <c r="A171" s="1" t="s">
        <v>104</v>
      </c>
      <c r="B171" s="1" t="s">
        <v>19</v>
      </c>
      <c r="C171" s="3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1" t="s">
        <v>21</v>
      </c>
      <c r="J171" s="1" t="s">
        <v>81</v>
      </c>
      <c r="K171" s="6">
        <f t="shared" si="10"/>
        <v>5608736000</v>
      </c>
      <c r="L171" s="6">
        <f t="shared" si="11"/>
        <v>3548341000</v>
      </c>
      <c r="M171" s="6">
        <f t="shared" si="12"/>
        <v>2060395000</v>
      </c>
      <c r="N171" s="7">
        <f t="shared" si="13"/>
        <v>0.5273511528557282</v>
      </c>
      <c r="O171" s="7">
        <f t="shared" si="14"/>
        <v>0.19372487465770863</v>
      </c>
    </row>
    <row r="172" spans="1:15" x14ac:dyDescent="0.2">
      <c r="A172" s="1" t="s">
        <v>105</v>
      </c>
      <c r="B172" s="1" t="s">
        <v>14</v>
      </c>
      <c r="C172" s="3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1" t="s">
        <v>15</v>
      </c>
      <c r="J172" s="1" t="s">
        <v>93</v>
      </c>
      <c r="K172" s="6">
        <f t="shared" si="10"/>
        <v>13355000000</v>
      </c>
      <c r="L172" s="6">
        <f t="shared" si="11"/>
        <v>6813000000</v>
      </c>
      <c r="M172" s="6">
        <f t="shared" si="12"/>
        <v>6542000000</v>
      </c>
      <c r="N172" s="7">
        <f t="shared" si="13"/>
        <v>0.15417383373930715</v>
      </c>
      <c r="O172" s="7">
        <f t="shared" si="14"/>
        <v>7.5522667190007275E-2</v>
      </c>
    </row>
    <row r="173" spans="1:15" x14ac:dyDescent="0.2">
      <c r="A173" s="1" t="s">
        <v>105</v>
      </c>
      <c r="B173" s="1" t="s">
        <v>17</v>
      </c>
      <c r="C173" s="3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1" t="s">
        <v>15</v>
      </c>
      <c r="J173" s="1" t="s">
        <v>93</v>
      </c>
      <c r="K173" s="6">
        <f t="shared" si="10"/>
        <v>14010000000</v>
      </c>
      <c r="L173" s="6">
        <f t="shared" si="11"/>
        <v>6527000000</v>
      </c>
      <c r="M173" s="6">
        <f t="shared" si="12"/>
        <v>7483000000</v>
      </c>
      <c r="N173" s="7">
        <f t="shared" si="13"/>
        <v>0.15435975408210489</v>
      </c>
      <c r="O173" s="7">
        <f t="shared" si="14"/>
        <v>8.2446398272404756E-2</v>
      </c>
    </row>
    <row r="174" spans="1:15" x14ac:dyDescent="0.2">
      <c r="A174" s="1" t="s">
        <v>105</v>
      </c>
      <c r="B174" s="1" t="s">
        <v>18</v>
      </c>
      <c r="C174" s="3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1" t="s">
        <v>15</v>
      </c>
      <c r="J174" s="1" t="s">
        <v>93</v>
      </c>
      <c r="K174" s="6">
        <f t="shared" si="10"/>
        <v>14026000000</v>
      </c>
      <c r="L174" s="6">
        <f t="shared" si="11"/>
        <v>6582000000</v>
      </c>
      <c r="M174" s="6">
        <f t="shared" si="12"/>
        <v>7444000000</v>
      </c>
      <c r="N174" s="7">
        <f t="shared" si="13"/>
        <v>0.14593087375408365</v>
      </c>
      <c r="O174" s="7">
        <f t="shared" si="14"/>
        <v>7.7449695153671685E-2</v>
      </c>
    </row>
    <row r="175" spans="1:15" x14ac:dyDescent="0.2">
      <c r="A175" s="1" t="s">
        <v>105</v>
      </c>
      <c r="B175" s="1" t="s">
        <v>19</v>
      </c>
      <c r="C175" s="3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1" t="s">
        <v>15</v>
      </c>
      <c r="J175" s="1" t="s">
        <v>93</v>
      </c>
      <c r="K175" s="6">
        <f t="shared" si="10"/>
        <v>13781000000</v>
      </c>
      <c r="L175" s="6">
        <f t="shared" si="11"/>
        <v>7940000000</v>
      </c>
      <c r="M175" s="6">
        <f t="shared" si="12"/>
        <v>5841000000</v>
      </c>
      <c r="N175" s="7">
        <f t="shared" si="13"/>
        <v>0.14572120417464129</v>
      </c>
      <c r="O175" s="7">
        <f t="shared" si="14"/>
        <v>6.1763119772446098E-2</v>
      </c>
    </row>
    <row r="176" spans="1:15" x14ac:dyDescent="0.2">
      <c r="A176" s="1" t="s">
        <v>106</v>
      </c>
      <c r="B176" s="1" t="s">
        <v>14</v>
      </c>
      <c r="C176" s="3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1" t="s">
        <v>49</v>
      </c>
      <c r="J176" s="1" t="s">
        <v>107</v>
      </c>
      <c r="K176" s="6">
        <f t="shared" si="10"/>
        <v>96325000000</v>
      </c>
      <c r="L176" s="6">
        <f t="shared" si="11"/>
        <v>80262000000</v>
      </c>
      <c r="M176" s="6">
        <f t="shared" si="12"/>
        <v>16063000000</v>
      </c>
      <c r="N176" s="7">
        <f t="shared" si="13"/>
        <v>0.962499250584544</v>
      </c>
      <c r="O176" s="7">
        <f t="shared" si="14"/>
        <v>0.16050480625112412</v>
      </c>
    </row>
    <row r="177" spans="1:15" x14ac:dyDescent="0.2">
      <c r="A177" s="1" t="s">
        <v>106</v>
      </c>
      <c r="B177" s="1" t="s">
        <v>17</v>
      </c>
      <c r="C177" s="3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1" t="s">
        <v>49</v>
      </c>
      <c r="J177" s="1" t="s">
        <v>107</v>
      </c>
      <c r="K177" s="6">
        <f t="shared" si="10"/>
        <v>98663000000</v>
      </c>
      <c r="L177" s="6">
        <f t="shared" si="11"/>
        <v>72770000000</v>
      </c>
      <c r="M177" s="6">
        <f t="shared" si="12"/>
        <v>25893000000</v>
      </c>
      <c r="N177" s="7">
        <f t="shared" si="13"/>
        <v>0.97016627825796242</v>
      </c>
      <c r="O177" s="7">
        <f t="shared" si="14"/>
        <v>0.25460928050974957</v>
      </c>
    </row>
    <row r="178" spans="1:15" x14ac:dyDescent="0.2">
      <c r="A178" s="1" t="s">
        <v>106</v>
      </c>
      <c r="B178" s="1" t="s">
        <v>18</v>
      </c>
      <c r="C178" s="3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1" t="s">
        <v>49</v>
      </c>
      <c r="J178" s="1" t="s">
        <v>107</v>
      </c>
      <c r="K178" s="6">
        <f t="shared" si="10"/>
        <v>92525000000</v>
      </c>
      <c r="L178" s="6">
        <f t="shared" si="11"/>
        <v>77392000000</v>
      </c>
      <c r="M178" s="6">
        <f t="shared" si="12"/>
        <v>15133000000</v>
      </c>
      <c r="N178" s="7">
        <f t="shared" si="13"/>
        <v>0.97209527111503347</v>
      </c>
      <c r="O178" s="7">
        <f t="shared" si="14"/>
        <v>0.15899181559344827</v>
      </c>
    </row>
    <row r="179" spans="1:15" x14ac:dyDescent="0.2">
      <c r="A179" s="1" t="s">
        <v>106</v>
      </c>
      <c r="B179" s="1" t="s">
        <v>19</v>
      </c>
      <c r="C179" s="3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1" t="s">
        <v>49</v>
      </c>
      <c r="J179" s="1" t="s">
        <v>107</v>
      </c>
      <c r="K179" s="6">
        <f t="shared" si="10"/>
        <v>90852000000</v>
      </c>
      <c r="L179" s="6">
        <f t="shared" si="11"/>
        <v>60353000000</v>
      </c>
      <c r="M179" s="6">
        <f t="shared" si="12"/>
        <v>30499000000</v>
      </c>
      <c r="N179" s="7">
        <f t="shared" si="13"/>
        <v>0.97631533700137552</v>
      </c>
      <c r="O179" s="7">
        <f t="shared" si="14"/>
        <v>0.3277488823933975</v>
      </c>
    </row>
    <row r="180" spans="1:15" x14ac:dyDescent="0.2">
      <c r="A180" s="1" t="s">
        <v>108</v>
      </c>
      <c r="B180" s="1" t="s">
        <v>14</v>
      </c>
      <c r="C180" s="3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1" t="s">
        <v>27</v>
      </c>
      <c r="J180" s="1" t="s">
        <v>32</v>
      </c>
      <c r="K180" s="6">
        <f t="shared" si="10"/>
        <v>7134000000</v>
      </c>
      <c r="L180" s="6">
        <f t="shared" si="11"/>
        <v>4364000000</v>
      </c>
      <c r="M180" s="6">
        <f t="shared" si="12"/>
        <v>2770000000</v>
      </c>
      <c r="N180" s="7">
        <f t="shared" si="13"/>
        <v>0.51191159586681967</v>
      </c>
      <c r="O180" s="7">
        <f t="shared" si="14"/>
        <v>0.19876578645235363</v>
      </c>
    </row>
    <row r="181" spans="1:15" x14ac:dyDescent="0.2">
      <c r="A181" s="1" t="s">
        <v>108</v>
      </c>
      <c r="B181" s="1" t="s">
        <v>17</v>
      </c>
      <c r="C181" s="3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1" t="s">
        <v>27</v>
      </c>
      <c r="J181" s="1" t="s">
        <v>32</v>
      </c>
      <c r="K181" s="6">
        <f t="shared" si="10"/>
        <v>4162000000</v>
      </c>
      <c r="L181" s="6">
        <f t="shared" si="11"/>
        <v>3666000000</v>
      </c>
      <c r="M181" s="6">
        <f t="shared" si="12"/>
        <v>496000000</v>
      </c>
      <c r="N181" s="7">
        <f t="shared" si="13"/>
        <v>0.44215446722617657</v>
      </c>
      <c r="O181" s="7">
        <f t="shared" si="14"/>
        <v>5.2693084032720702E-2</v>
      </c>
    </row>
    <row r="182" spans="1:15" x14ac:dyDescent="0.2">
      <c r="A182" s="1" t="s">
        <v>108</v>
      </c>
      <c r="B182" s="1" t="s">
        <v>18</v>
      </c>
      <c r="C182" s="3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1" t="s">
        <v>27</v>
      </c>
      <c r="J182" s="1" t="s">
        <v>32</v>
      </c>
      <c r="K182" s="6">
        <f t="shared" si="10"/>
        <v>4581000000</v>
      </c>
      <c r="L182" s="6">
        <f t="shared" si="11"/>
        <v>3925000000</v>
      </c>
      <c r="M182" s="6">
        <f t="shared" si="12"/>
        <v>656000000</v>
      </c>
      <c r="N182" s="7">
        <f t="shared" si="13"/>
        <v>0.42737195633921077</v>
      </c>
      <c r="O182" s="7">
        <f t="shared" si="14"/>
        <v>6.1199738781602758E-2</v>
      </c>
    </row>
    <row r="183" spans="1:15" x14ac:dyDescent="0.2">
      <c r="A183" s="1" t="s">
        <v>108</v>
      </c>
      <c r="B183" s="1" t="s">
        <v>19</v>
      </c>
      <c r="C183" s="3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1" t="s">
        <v>27</v>
      </c>
      <c r="J183" s="1" t="s">
        <v>32</v>
      </c>
      <c r="K183" s="6">
        <f t="shared" si="10"/>
        <v>4146000000</v>
      </c>
      <c r="L183" s="6">
        <f t="shared" si="11"/>
        <v>3697000000</v>
      </c>
      <c r="M183" s="6">
        <f t="shared" si="12"/>
        <v>449000000</v>
      </c>
      <c r="N183" s="7">
        <f t="shared" si="13"/>
        <v>0.4159309791332263</v>
      </c>
      <c r="O183" s="7">
        <f t="shared" si="14"/>
        <v>4.5044141252006419E-2</v>
      </c>
    </row>
    <row r="184" spans="1:15" x14ac:dyDescent="0.2">
      <c r="A184" s="1" t="s">
        <v>109</v>
      </c>
      <c r="B184" s="1" t="s">
        <v>14</v>
      </c>
      <c r="C184" s="3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1" t="s">
        <v>21</v>
      </c>
      <c r="J184" s="1" t="s">
        <v>81</v>
      </c>
      <c r="K184" s="6">
        <f t="shared" si="10"/>
        <v>4388755000</v>
      </c>
      <c r="L184" s="6">
        <f t="shared" si="11"/>
        <v>2750537000</v>
      </c>
      <c r="M184" s="6">
        <f t="shared" si="12"/>
        <v>1638218000</v>
      </c>
      <c r="N184" s="7">
        <f t="shared" si="13"/>
        <v>0.40210003403702477</v>
      </c>
      <c r="O184" s="7">
        <f t="shared" si="14"/>
        <v>0.15009439204513961</v>
      </c>
    </row>
    <row r="185" spans="1:15" x14ac:dyDescent="0.2">
      <c r="A185" s="1" t="s">
        <v>109</v>
      </c>
      <c r="B185" s="1" t="s">
        <v>17</v>
      </c>
      <c r="C185" s="3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1" t="s">
        <v>21</v>
      </c>
      <c r="J185" s="1" t="s">
        <v>81</v>
      </c>
      <c r="K185" s="6">
        <f t="shared" si="10"/>
        <v>4565582000</v>
      </c>
      <c r="L185" s="6">
        <f t="shared" si="11"/>
        <v>2950995000</v>
      </c>
      <c r="M185" s="6">
        <f t="shared" si="12"/>
        <v>1614587000</v>
      </c>
      <c r="N185" s="7">
        <f t="shared" si="13"/>
        <v>0.3968703654557999</v>
      </c>
      <c r="O185" s="7">
        <f t="shared" si="14"/>
        <v>0.14035050356125103</v>
      </c>
    </row>
    <row r="186" spans="1:15" x14ac:dyDescent="0.2">
      <c r="A186" s="1" t="s">
        <v>109</v>
      </c>
      <c r="B186" s="1" t="s">
        <v>18</v>
      </c>
      <c r="C186" s="3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1" t="s">
        <v>21</v>
      </c>
      <c r="J186" s="1" t="s">
        <v>81</v>
      </c>
      <c r="K186" s="6">
        <f t="shared" si="10"/>
        <v>4619779000</v>
      </c>
      <c r="L186" s="6">
        <f t="shared" si="11"/>
        <v>3065486000</v>
      </c>
      <c r="M186" s="6">
        <f t="shared" si="12"/>
        <v>1554293000</v>
      </c>
      <c r="N186" s="7">
        <f t="shared" si="13"/>
        <v>0.38883179577509841</v>
      </c>
      <c r="O186" s="7">
        <f t="shared" si="14"/>
        <v>0.13081979426952348</v>
      </c>
    </row>
    <row r="187" spans="1:15" x14ac:dyDescent="0.2">
      <c r="A187" s="1" t="s">
        <v>109</v>
      </c>
      <c r="B187" s="1" t="s">
        <v>19</v>
      </c>
      <c r="C187" s="3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1" t="s">
        <v>21</v>
      </c>
      <c r="J187" s="1" t="s">
        <v>81</v>
      </c>
      <c r="K187" s="6">
        <f t="shared" si="10"/>
        <v>4620310000</v>
      </c>
      <c r="L187" s="6">
        <f t="shared" si="11"/>
        <v>3205407000</v>
      </c>
      <c r="M187" s="6">
        <f t="shared" si="12"/>
        <v>1414903000</v>
      </c>
      <c r="N187" s="7">
        <f t="shared" si="13"/>
        <v>0.38172117766796732</v>
      </c>
      <c r="O187" s="7">
        <f t="shared" si="14"/>
        <v>0.11689658041255672</v>
      </c>
    </row>
    <row r="188" spans="1:15" x14ac:dyDescent="0.2">
      <c r="A188" s="1" t="s">
        <v>110</v>
      </c>
      <c r="B188" s="1" t="s">
        <v>14</v>
      </c>
      <c r="C188" s="3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1" t="s">
        <v>49</v>
      </c>
      <c r="J188" s="1" t="s">
        <v>107</v>
      </c>
      <c r="K188" s="6">
        <f t="shared" si="10"/>
        <v>10308000000</v>
      </c>
      <c r="L188" s="6">
        <f t="shared" si="11"/>
        <v>6817000000</v>
      </c>
      <c r="M188" s="6">
        <f t="shared" si="12"/>
        <v>3491000000</v>
      </c>
      <c r="N188" s="7">
        <f t="shared" si="13"/>
        <v>0.96004470522492313</v>
      </c>
      <c r="O188" s="7">
        <f t="shared" si="14"/>
        <v>0.32513737543075349</v>
      </c>
    </row>
    <row r="189" spans="1:15" x14ac:dyDescent="0.2">
      <c r="A189" s="1" t="s">
        <v>110</v>
      </c>
      <c r="B189" s="1" t="s">
        <v>17</v>
      </c>
      <c r="C189" s="3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1" t="s">
        <v>49</v>
      </c>
      <c r="J189" s="1" t="s">
        <v>107</v>
      </c>
      <c r="K189" s="6">
        <f t="shared" si="10"/>
        <v>10242000000</v>
      </c>
      <c r="L189" s="6">
        <f t="shared" si="11"/>
        <v>6323000000</v>
      </c>
      <c r="M189" s="6">
        <f t="shared" si="12"/>
        <v>3919000000</v>
      </c>
      <c r="N189" s="7">
        <f t="shared" si="13"/>
        <v>0.97145025135160767</v>
      </c>
      <c r="O189" s="7">
        <f t="shared" si="14"/>
        <v>0.37171583040880207</v>
      </c>
    </row>
    <row r="190" spans="1:15" x14ac:dyDescent="0.2">
      <c r="A190" s="1" t="s">
        <v>110</v>
      </c>
      <c r="B190" s="1" t="s">
        <v>18</v>
      </c>
      <c r="C190" s="3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1" t="s">
        <v>49</v>
      </c>
      <c r="J190" s="1" t="s">
        <v>107</v>
      </c>
      <c r="K190" s="6">
        <f t="shared" si="10"/>
        <v>9759000000</v>
      </c>
      <c r="L190" s="6">
        <f t="shared" si="11"/>
        <v>6057000000</v>
      </c>
      <c r="M190" s="6">
        <f t="shared" si="12"/>
        <v>3702000000</v>
      </c>
      <c r="N190" s="7">
        <f t="shared" si="13"/>
        <v>0.9760952190438088</v>
      </c>
      <c r="O190" s="7">
        <f t="shared" si="14"/>
        <v>0.37027405481096221</v>
      </c>
    </row>
    <row r="191" spans="1:15" x14ac:dyDescent="0.2">
      <c r="A191" s="1" t="s">
        <v>110</v>
      </c>
      <c r="B191" s="1" t="s">
        <v>19</v>
      </c>
      <c r="C191" s="3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1" t="s">
        <v>49</v>
      </c>
      <c r="J191" s="1" t="s">
        <v>107</v>
      </c>
      <c r="K191" s="6">
        <f t="shared" si="10"/>
        <v>10113000000</v>
      </c>
      <c r="L191" s="6">
        <f t="shared" si="11"/>
        <v>6529000000</v>
      </c>
      <c r="M191" s="6">
        <f t="shared" si="12"/>
        <v>3584000000</v>
      </c>
      <c r="N191" s="7">
        <f t="shared" si="13"/>
        <v>0.9774792190218442</v>
      </c>
      <c r="O191" s="7">
        <f t="shared" si="14"/>
        <v>0.34641407307171856</v>
      </c>
    </row>
    <row r="192" spans="1:15" x14ac:dyDescent="0.2">
      <c r="A192" s="1" t="s">
        <v>111</v>
      </c>
      <c r="B192" s="1" t="s">
        <v>14</v>
      </c>
      <c r="C192" s="3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1" t="s">
        <v>21</v>
      </c>
      <c r="J192" s="1" t="s">
        <v>112</v>
      </c>
      <c r="K192" s="6">
        <f t="shared" si="10"/>
        <v>10984000000</v>
      </c>
      <c r="L192" s="6">
        <f t="shared" si="11"/>
        <v>8755000000</v>
      </c>
      <c r="M192" s="6">
        <f t="shared" si="12"/>
        <v>2229000000</v>
      </c>
      <c r="N192" s="7">
        <f t="shared" si="13"/>
        <v>0.24163495171260752</v>
      </c>
      <c r="O192" s="7">
        <f t="shared" si="14"/>
        <v>4.9035352090987083E-2</v>
      </c>
    </row>
    <row r="193" spans="1:15" x14ac:dyDescent="0.2">
      <c r="A193" s="1" t="s">
        <v>111</v>
      </c>
      <c r="B193" s="1" t="s">
        <v>17</v>
      </c>
      <c r="C193" s="3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1" t="s">
        <v>21</v>
      </c>
      <c r="J193" s="1" t="s">
        <v>112</v>
      </c>
      <c r="K193" s="6">
        <f t="shared" si="10"/>
        <v>9399000000</v>
      </c>
      <c r="L193" s="6">
        <f t="shared" si="11"/>
        <v>8106000000</v>
      </c>
      <c r="M193" s="6">
        <f t="shared" si="12"/>
        <v>1293000000</v>
      </c>
      <c r="N193" s="7">
        <f t="shared" si="13"/>
        <v>0.23143975770111547</v>
      </c>
      <c r="O193" s="7">
        <f t="shared" si="14"/>
        <v>3.1838664401270589E-2</v>
      </c>
    </row>
    <row r="194" spans="1:15" x14ac:dyDescent="0.2">
      <c r="A194" s="1" t="s">
        <v>111</v>
      </c>
      <c r="B194" s="1" t="s">
        <v>18</v>
      </c>
      <c r="C194" s="3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1" t="s">
        <v>21</v>
      </c>
      <c r="J194" s="1" t="s">
        <v>112</v>
      </c>
      <c r="K194" s="6">
        <f t="shared" si="10"/>
        <v>9047000000</v>
      </c>
      <c r="L194" s="6">
        <f t="shared" si="11"/>
        <v>7592000000</v>
      </c>
      <c r="M194" s="6">
        <f t="shared" si="12"/>
        <v>1455000000</v>
      </c>
      <c r="N194" s="7">
        <f t="shared" si="13"/>
        <v>0.22427427551501034</v>
      </c>
      <c r="O194" s="7">
        <f t="shared" si="14"/>
        <v>3.6069312575919082E-2</v>
      </c>
    </row>
    <row r="195" spans="1:15" x14ac:dyDescent="0.2">
      <c r="A195" s="1" t="s">
        <v>111</v>
      </c>
      <c r="B195" s="1" t="s">
        <v>19</v>
      </c>
      <c r="C195" s="3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1" t="s">
        <v>21</v>
      </c>
      <c r="J195" s="1" t="s">
        <v>112</v>
      </c>
      <c r="K195" s="6">
        <f t="shared" ref="K195:K258" si="15">D195-E195</f>
        <v>9191000000</v>
      </c>
      <c r="L195" s="6">
        <f t="shared" ref="L195:L258" si="16">F195+G195+H195</f>
        <v>7618000000</v>
      </c>
      <c r="M195" s="6">
        <f t="shared" ref="M195:M258" si="17">K195-L195</f>
        <v>1573000000</v>
      </c>
      <c r="N195" s="7">
        <f t="shared" ref="N195:N258" si="18">1-(E195/D195)</f>
        <v>0.23251872090669901</v>
      </c>
      <c r="O195" s="7">
        <f t="shared" ref="O195:O258" si="19">M195/D195</f>
        <v>3.979457599676179E-2</v>
      </c>
    </row>
    <row r="196" spans="1:15" x14ac:dyDescent="0.2">
      <c r="A196" s="1" t="s">
        <v>113</v>
      </c>
      <c r="B196" s="1" t="s">
        <v>14</v>
      </c>
      <c r="C196" s="3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1" t="s">
        <v>27</v>
      </c>
      <c r="J196" s="1" t="s">
        <v>32</v>
      </c>
      <c r="K196" s="6">
        <f t="shared" si="15"/>
        <v>1855100000</v>
      </c>
      <c r="L196" s="6">
        <f t="shared" si="16"/>
        <v>1216000000</v>
      </c>
      <c r="M196" s="6">
        <f t="shared" si="17"/>
        <v>639100000</v>
      </c>
      <c r="N196" s="7">
        <f t="shared" si="18"/>
        <v>0.60832923430070496</v>
      </c>
      <c r="O196" s="7">
        <f t="shared" si="19"/>
        <v>0.20957534021970814</v>
      </c>
    </row>
    <row r="197" spans="1:15" x14ac:dyDescent="0.2">
      <c r="A197" s="1" t="s">
        <v>113</v>
      </c>
      <c r="B197" s="1" t="s">
        <v>17</v>
      </c>
      <c r="C197" s="3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1" t="s">
        <v>27</v>
      </c>
      <c r="J197" s="1" t="s">
        <v>32</v>
      </c>
      <c r="K197" s="6">
        <f t="shared" si="15"/>
        <v>2065000000</v>
      </c>
      <c r="L197" s="6">
        <f t="shared" si="16"/>
        <v>1283500000</v>
      </c>
      <c r="M197" s="6">
        <f t="shared" si="17"/>
        <v>781500000</v>
      </c>
      <c r="N197" s="7">
        <f t="shared" si="18"/>
        <v>0.62131423757371529</v>
      </c>
      <c r="O197" s="7">
        <f t="shared" si="19"/>
        <v>0.23513659886869659</v>
      </c>
    </row>
    <row r="198" spans="1:15" x14ac:dyDescent="0.2">
      <c r="A198" s="1" t="s">
        <v>113</v>
      </c>
      <c r="B198" s="1" t="s">
        <v>18</v>
      </c>
      <c r="C198" s="3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1" t="s">
        <v>27</v>
      </c>
      <c r="J198" s="1" t="s">
        <v>32</v>
      </c>
      <c r="K198" s="6">
        <f t="shared" si="15"/>
        <v>2114800000</v>
      </c>
      <c r="L198" s="6">
        <f t="shared" si="16"/>
        <v>1271300000</v>
      </c>
      <c r="M198" s="6">
        <f t="shared" si="17"/>
        <v>843500000</v>
      </c>
      <c r="N198" s="7">
        <f t="shared" si="18"/>
        <v>0.61908665105386418</v>
      </c>
      <c r="O198" s="7">
        <f t="shared" si="19"/>
        <v>0.24692622950819673</v>
      </c>
    </row>
    <row r="199" spans="1:15" x14ac:dyDescent="0.2">
      <c r="A199" s="1" t="s">
        <v>113</v>
      </c>
      <c r="B199" s="1" t="s">
        <v>19</v>
      </c>
      <c r="C199" s="3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1" t="s">
        <v>27</v>
      </c>
      <c r="J199" s="1" t="s">
        <v>32</v>
      </c>
      <c r="K199" s="6">
        <f t="shared" si="15"/>
        <v>2342300000</v>
      </c>
      <c r="L199" s="6">
        <f t="shared" si="16"/>
        <v>1394700000</v>
      </c>
      <c r="M199" s="6">
        <f t="shared" si="17"/>
        <v>947600000</v>
      </c>
      <c r="N199" s="7">
        <f t="shared" si="18"/>
        <v>0.63066774367259026</v>
      </c>
      <c r="O199" s="7">
        <f t="shared" si="19"/>
        <v>0.25514270328486804</v>
      </c>
    </row>
    <row r="200" spans="1:15" x14ac:dyDescent="0.2">
      <c r="A200" s="1" t="s">
        <v>114</v>
      </c>
      <c r="B200" s="1" t="s">
        <v>14</v>
      </c>
      <c r="C200" s="3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1" t="s">
        <v>27</v>
      </c>
      <c r="J200" s="1" t="s">
        <v>32</v>
      </c>
      <c r="K200" s="6">
        <f t="shared" si="15"/>
        <v>4171000000</v>
      </c>
      <c r="L200" s="6">
        <f t="shared" si="16"/>
        <v>2916000000</v>
      </c>
      <c r="M200" s="6">
        <f t="shared" si="17"/>
        <v>1255000000</v>
      </c>
      <c r="N200" s="7">
        <f t="shared" si="18"/>
        <v>0.51787931462627268</v>
      </c>
      <c r="O200" s="7">
        <f t="shared" si="19"/>
        <v>0.1558231934442513</v>
      </c>
    </row>
    <row r="201" spans="1:15" x14ac:dyDescent="0.2">
      <c r="A201" s="1" t="s">
        <v>114</v>
      </c>
      <c r="B201" s="1" t="s">
        <v>17</v>
      </c>
      <c r="C201" s="3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1" t="s">
        <v>27</v>
      </c>
      <c r="J201" s="1" t="s">
        <v>32</v>
      </c>
      <c r="K201" s="6">
        <f t="shared" si="15"/>
        <v>4301000000</v>
      </c>
      <c r="L201" s="6">
        <f t="shared" si="16"/>
        <v>2695000000</v>
      </c>
      <c r="M201" s="6">
        <f t="shared" si="17"/>
        <v>1606000000</v>
      </c>
      <c r="N201" s="7">
        <f t="shared" si="18"/>
        <v>0.50923514089509825</v>
      </c>
      <c r="O201" s="7">
        <f t="shared" si="19"/>
        <v>0.19014918304522851</v>
      </c>
    </row>
    <row r="202" spans="1:15" x14ac:dyDescent="0.2">
      <c r="A202" s="1" t="s">
        <v>114</v>
      </c>
      <c r="B202" s="1" t="s">
        <v>18</v>
      </c>
      <c r="C202" s="3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1" t="s">
        <v>27</v>
      </c>
      <c r="J202" s="1" t="s">
        <v>32</v>
      </c>
      <c r="K202" s="6">
        <f t="shared" si="15"/>
        <v>4695000000</v>
      </c>
      <c r="L202" s="6">
        <f t="shared" si="16"/>
        <v>3195000000</v>
      </c>
      <c r="M202" s="6">
        <f t="shared" si="17"/>
        <v>1500000000</v>
      </c>
      <c r="N202" s="7">
        <f t="shared" si="18"/>
        <v>0.45662322505349151</v>
      </c>
      <c r="O202" s="7">
        <f t="shared" si="19"/>
        <v>0.14588601439408674</v>
      </c>
    </row>
    <row r="203" spans="1:15" x14ac:dyDescent="0.2">
      <c r="A203" s="1" t="s">
        <v>114</v>
      </c>
      <c r="B203" s="1" t="s">
        <v>19</v>
      </c>
      <c r="C203" s="3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1" t="s">
        <v>27</v>
      </c>
      <c r="J203" s="1" t="s">
        <v>32</v>
      </c>
      <c r="K203" s="6">
        <f t="shared" si="15"/>
        <v>5991000000</v>
      </c>
      <c r="L203" s="6">
        <f t="shared" si="16"/>
        <v>3833000000</v>
      </c>
      <c r="M203" s="6">
        <f t="shared" si="17"/>
        <v>2158000000</v>
      </c>
      <c r="N203" s="7">
        <f t="shared" si="18"/>
        <v>0.47993270848353764</v>
      </c>
      <c r="O203" s="7">
        <f t="shared" si="19"/>
        <v>0.17287511014980372</v>
      </c>
    </row>
    <row r="204" spans="1:15" x14ac:dyDescent="0.2">
      <c r="A204" s="1" t="s">
        <v>115</v>
      </c>
      <c r="B204" s="1" t="s">
        <v>14</v>
      </c>
      <c r="C204" s="3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1" t="s">
        <v>85</v>
      </c>
      <c r="J204" s="1" t="s">
        <v>116</v>
      </c>
      <c r="K204" s="6">
        <f t="shared" si="15"/>
        <v>3811000000</v>
      </c>
      <c r="L204" s="6">
        <f t="shared" si="16"/>
        <v>1862000000</v>
      </c>
      <c r="M204" s="6">
        <f t="shared" si="17"/>
        <v>1949000000</v>
      </c>
      <c r="N204" s="7">
        <f t="shared" si="18"/>
        <v>0.170407798247183</v>
      </c>
      <c r="O204" s="7">
        <f t="shared" si="19"/>
        <v>8.7148989447326061E-2</v>
      </c>
    </row>
    <row r="205" spans="1:15" x14ac:dyDescent="0.2">
      <c r="A205" s="1" t="s">
        <v>115</v>
      </c>
      <c r="B205" s="1" t="s">
        <v>17</v>
      </c>
      <c r="C205" s="3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1" t="s">
        <v>85</v>
      </c>
      <c r="J205" s="1" t="s">
        <v>116</v>
      </c>
      <c r="K205" s="6">
        <f t="shared" si="15"/>
        <v>4805000000</v>
      </c>
      <c r="L205" s="6">
        <f t="shared" si="16"/>
        <v>1946000000</v>
      </c>
      <c r="M205" s="6">
        <f t="shared" si="17"/>
        <v>2859000000</v>
      </c>
      <c r="N205" s="7">
        <f t="shared" si="18"/>
        <v>0.1957150421571423</v>
      </c>
      <c r="O205" s="7">
        <f t="shared" si="19"/>
        <v>0.11645146837196041</v>
      </c>
    </row>
    <row r="206" spans="1:15" x14ac:dyDescent="0.2">
      <c r="A206" s="1" t="s">
        <v>115</v>
      </c>
      <c r="B206" s="1" t="s">
        <v>18</v>
      </c>
      <c r="C206" s="3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1" t="s">
        <v>85</v>
      </c>
      <c r="J206" s="1" t="s">
        <v>116</v>
      </c>
      <c r="K206" s="6">
        <f t="shared" si="15"/>
        <v>1327000000</v>
      </c>
      <c r="L206" s="6">
        <f t="shared" si="16"/>
        <v>1435000000</v>
      </c>
      <c r="M206" s="6">
        <f t="shared" si="17"/>
        <v>-108000000</v>
      </c>
      <c r="N206" s="7">
        <f t="shared" si="18"/>
        <v>8.4296785668911189E-2</v>
      </c>
      <c r="O206" s="7">
        <f t="shared" si="19"/>
        <v>-6.8606276203786046E-3</v>
      </c>
    </row>
    <row r="207" spans="1:15" x14ac:dyDescent="0.2">
      <c r="A207" s="1" t="s">
        <v>115</v>
      </c>
      <c r="B207" s="1" t="s">
        <v>19</v>
      </c>
      <c r="C207" s="3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1" t="s">
        <v>85</v>
      </c>
      <c r="J207" s="1" t="s">
        <v>116</v>
      </c>
      <c r="K207" s="6">
        <f t="shared" si="15"/>
        <v>-132000000</v>
      </c>
      <c r="L207" s="6">
        <f t="shared" si="16"/>
        <v>1199000000</v>
      </c>
      <c r="M207" s="6">
        <f t="shared" si="17"/>
        <v>-1331000000</v>
      </c>
      <c r="N207" s="7">
        <f t="shared" si="18"/>
        <v>-1.341327100904377E-2</v>
      </c>
      <c r="O207" s="7">
        <f t="shared" si="19"/>
        <v>-0.13525048267452494</v>
      </c>
    </row>
    <row r="208" spans="1:15" x14ac:dyDescent="0.2">
      <c r="A208" s="1" t="s">
        <v>117</v>
      </c>
      <c r="B208" s="1" t="s">
        <v>14</v>
      </c>
      <c r="C208" s="3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1" t="s">
        <v>27</v>
      </c>
      <c r="J208" s="1" t="s">
        <v>68</v>
      </c>
      <c r="K208" s="6">
        <f t="shared" si="15"/>
        <v>6074500000</v>
      </c>
      <c r="L208" s="6">
        <f t="shared" si="16"/>
        <v>3584000000</v>
      </c>
      <c r="M208" s="6">
        <f t="shared" si="17"/>
        <v>2490500000</v>
      </c>
      <c r="N208" s="7">
        <f t="shared" si="18"/>
        <v>0.87627304463229572</v>
      </c>
      <c r="O208" s="7">
        <f t="shared" si="19"/>
        <v>0.35926545685352412</v>
      </c>
    </row>
    <row r="209" spans="1:15" x14ac:dyDescent="0.2">
      <c r="A209" s="1" t="s">
        <v>117</v>
      </c>
      <c r="B209" s="1" t="s">
        <v>17</v>
      </c>
      <c r="C209" s="3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1" t="s">
        <v>27</v>
      </c>
      <c r="J209" s="1" t="s">
        <v>68</v>
      </c>
      <c r="K209" s="6">
        <f t="shared" si="15"/>
        <v>8532300000</v>
      </c>
      <c r="L209" s="6">
        <f t="shared" si="16"/>
        <v>4576600000</v>
      </c>
      <c r="M209" s="6">
        <f t="shared" si="17"/>
        <v>3955700000</v>
      </c>
      <c r="N209" s="7">
        <f t="shared" si="18"/>
        <v>0.87931940679974852</v>
      </c>
      <c r="O209" s="7">
        <f t="shared" si="19"/>
        <v>0.40766543340925254</v>
      </c>
    </row>
    <row r="210" spans="1:15" x14ac:dyDescent="0.2">
      <c r="A210" s="1" t="s">
        <v>117</v>
      </c>
      <c r="B210" s="1" t="s">
        <v>18</v>
      </c>
      <c r="C210" s="3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1" t="s">
        <v>27</v>
      </c>
      <c r="J210" s="1" t="s">
        <v>68</v>
      </c>
      <c r="K210" s="6">
        <f t="shared" si="15"/>
        <v>9523400000</v>
      </c>
      <c r="L210" s="6">
        <f t="shared" si="16"/>
        <v>4539000000</v>
      </c>
      <c r="M210" s="6">
        <f t="shared" si="17"/>
        <v>4984400000</v>
      </c>
      <c r="N210" s="7">
        <f t="shared" si="18"/>
        <v>0.88476188706590608</v>
      </c>
      <c r="O210" s="7">
        <f t="shared" si="19"/>
        <v>0.46307066277708614</v>
      </c>
    </row>
    <row r="211" spans="1:15" x14ac:dyDescent="0.2">
      <c r="A211" s="1" t="s">
        <v>117</v>
      </c>
      <c r="B211" s="1" t="s">
        <v>19</v>
      </c>
      <c r="C211" s="3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1" t="s">
        <v>27</v>
      </c>
      <c r="J211" s="1" t="s">
        <v>68</v>
      </c>
      <c r="K211" s="6">
        <f t="shared" si="15"/>
        <v>9970100000</v>
      </c>
      <c r="L211" s="6">
        <f t="shared" si="16"/>
        <v>4331800000</v>
      </c>
      <c r="M211" s="6">
        <f t="shared" si="17"/>
        <v>5638300000</v>
      </c>
      <c r="N211" s="7">
        <f t="shared" si="18"/>
        <v>0.87084235902452656</v>
      </c>
      <c r="O211" s="7">
        <f t="shared" si="19"/>
        <v>0.49247956117671721</v>
      </c>
    </row>
    <row r="212" spans="1:15" x14ac:dyDescent="0.2">
      <c r="A212" s="1" t="s">
        <v>118</v>
      </c>
      <c r="B212" s="1" t="s">
        <v>14</v>
      </c>
      <c r="C212" s="3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1" t="s">
        <v>61</v>
      </c>
      <c r="J212" s="1" t="s">
        <v>119</v>
      </c>
      <c r="K212" s="6">
        <f t="shared" si="15"/>
        <v>1561700000</v>
      </c>
      <c r="L212" s="6">
        <f t="shared" si="16"/>
        <v>771200000</v>
      </c>
      <c r="M212" s="6">
        <f t="shared" si="17"/>
        <v>790500000</v>
      </c>
      <c r="N212" s="7">
        <f t="shared" si="18"/>
        <v>0.17877216479503644</v>
      </c>
      <c r="O212" s="7">
        <f t="shared" si="19"/>
        <v>9.0490744874480583E-2</v>
      </c>
    </row>
    <row r="213" spans="1:15" x14ac:dyDescent="0.2">
      <c r="A213" s="1" t="s">
        <v>118</v>
      </c>
      <c r="B213" s="1" t="s">
        <v>17</v>
      </c>
      <c r="C213" s="3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1" t="s">
        <v>61</v>
      </c>
      <c r="J213" s="1" t="s">
        <v>119</v>
      </c>
      <c r="K213" s="6">
        <f t="shared" si="15"/>
        <v>1592700000</v>
      </c>
      <c r="L213" s="6">
        <f t="shared" si="16"/>
        <v>797300000</v>
      </c>
      <c r="M213" s="6">
        <f t="shared" si="17"/>
        <v>795400000</v>
      </c>
      <c r="N213" s="7">
        <f t="shared" si="18"/>
        <v>0.1880823325185107</v>
      </c>
      <c r="O213" s="7">
        <f t="shared" si="19"/>
        <v>9.3928980526918671E-2</v>
      </c>
    </row>
    <row r="214" spans="1:15" x14ac:dyDescent="0.2">
      <c r="A214" s="1" t="s">
        <v>118</v>
      </c>
      <c r="B214" s="1" t="s">
        <v>18</v>
      </c>
      <c r="C214" s="3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1" t="s">
        <v>61</v>
      </c>
      <c r="J214" s="1" t="s">
        <v>119</v>
      </c>
      <c r="K214" s="6">
        <f t="shared" si="15"/>
        <v>1666500000</v>
      </c>
      <c r="L214" s="6">
        <f t="shared" si="16"/>
        <v>827900000</v>
      </c>
      <c r="M214" s="6">
        <f t="shared" si="17"/>
        <v>838600000</v>
      </c>
      <c r="N214" s="7">
        <f t="shared" si="18"/>
        <v>0.19445740956826141</v>
      </c>
      <c r="O214" s="7">
        <f t="shared" si="19"/>
        <v>9.7852975495915984E-2</v>
      </c>
    </row>
    <row r="215" spans="1:15" x14ac:dyDescent="0.2">
      <c r="A215" s="1" t="s">
        <v>118</v>
      </c>
      <c r="B215" s="1" t="s">
        <v>19</v>
      </c>
      <c r="C215" s="3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1" t="s">
        <v>61</v>
      </c>
      <c r="J215" s="1" t="s">
        <v>119</v>
      </c>
      <c r="K215" s="6">
        <f t="shared" si="15"/>
        <v>1536700000</v>
      </c>
      <c r="L215" s="6">
        <f t="shared" si="16"/>
        <v>931500000</v>
      </c>
      <c r="M215" s="6">
        <f t="shared" si="17"/>
        <v>605200000</v>
      </c>
      <c r="N215" s="7">
        <f t="shared" si="18"/>
        <v>0.19215955983493815</v>
      </c>
      <c r="O215" s="7">
        <f t="shared" si="19"/>
        <v>7.5678379392272108E-2</v>
      </c>
    </row>
    <row r="216" spans="1:15" x14ac:dyDescent="0.2">
      <c r="A216" s="1" t="s">
        <v>120</v>
      </c>
      <c r="B216" s="1" t="s">
        <v>14</v>
      </c>
      <c r="C216" s="3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1" t="s">
        <v>27</v>
      </c>
      <c r="J216" s="1" t="s">
        <v>30</v>
      </c>
      <c r="K216" s="6">
        <f t="shared" si="15"/>
        <v>13011000000</v>
      </c>
      <c r="L216" s="6">
        <f t="shared" si="16"/>
        <v>8921000000</v>
      </c>
      <c r="M216" s="6">
        <f t="shared" si="17"/>
        <v>4090000000</v>
      </c>
      <c r="N216" s="7">
        <f t="shared" si="18"/>
        <v>0.73838034163781852</v>
      </c>
      <c r="O216" s="7">
        <f t="shared" si="19"/>
        <v>0.23210941490267295</v>
      </c>
    </row>
    <row r="217" spans="1:15" x14ac:dyDescent="0.2">
      <c r="A217" s="1" t="s">
        <v>120</v>
      </c>
      <c r="B217" s="1" t="s">
        <v>17</v>
      </c>
      <c r="C217" s="3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1" t="s">
        <v>27</v>
      </c>
      <c r="J217" s="1" t="s">
        <v>30</v>
      </c>
      <c r="K217" s="6">
        <f t="shared" si="15"/>
        <v>11766000000</v>
      </c>
      <c r="L217" s="6">
        <f t="shared" si="16"/>
        <v>8670000000</v>
      </c>
      <c r="M217" s="6">
        <f t="shared" si="17"/>
        <v>3096000000</v>
      </c>
      <c r="N217" s="7">
        <f t="shared" si="18"/>
        <v>0.71809581934696376</v>
      </c>
      <c r="O217" s="7">
        <f t="shared" si="19"/>
        <v>0.1889533109551419</v>
      </c>
    </row>
    <row r="218" spans="1:15" x14ac:dyDescent="0.2">
      <c r="A218" s="1" t="s">
        <v>120</v>
      </c>
      <c r="B218" s="1" t="s">
        <v>18</v>
      </c>
      <c r="C218" s="3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1" t="s">
        <v>27</v>
      </c>
      <c r="J218" s="1" t="s">
        <v>30</v>
      </c>
      <c r="K218" s="6">
        <f t="shared" si="15"/>
        <v>11947000000</v>
      </c>
      <c r="L218" s="6">
        <f t="shared" si="16"/>
        <v>9356000000</v>
      </c>
      <c r="M218" s="6">
        <f t="shared" si="17"/>
        <v>2591000000</v>
      </c>
      <c r="N218" s="7">
        <f t="shared" si="18"/>
        <v>0.75237735373764092</v>
      </c>
      <c r="O218" s="7">
        <f t="shared" si="19"/>
        <v>0.16317148435039991</v>
      </c>
    </row>
    <row r="219" spans="1:15" x14ac:dyDescent="0.2">
      <c r="A219" s="1" t="s">
        <v>120</v>
      </c>
      <c r="B219" s="1" t="s">
        <v>19</v>
      </c>
      <c r="C219" s="3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1" t="s">
        <v>27</v>
      </c>
      <c r="J219" s="1" t="s">
        <v>30</v>
      </c>
      <c r="K219" s="6">
        <f t="shared" si="15"/>
        <v>12651000000</v>
      </c>
      <c r="L219" s="6">
        <f t="shared" si="16"/>
        <v>10761000000</v>
      </c>
      <c r="M219" s="6">
        <f t="shared" si="17"/>
        <v>1890000000</v>
      </c>
      <c r="N219" s="7">
        <f t="shared" si="18"/>
        <v>0.76394927536231882</v>
      </c>
      <c r="O219" s="7">
        <f t="shared" si="19"/>
        <v>0.11413043478260869</v>
      </c>
    </row>
    <row r="220" spans="1:15" x14ac:dyDescent="0.2">
      <c r="A220" s="1" t="s">
        <v>121</v>
      </c>
      <c r="B220" s="1" t="s">
        <v>14</v>
      </c>
      <c r="C220" s="3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1" t="s">
        <v>27</v>
      </c>
      <c r="J220" s="1" t="s">
        <v>32</v>
      </c>
      <c r="K220" s="6">
        <f t="shared" si="15"/>
        <v>4900000000</v>
      </c>
      <c r="L220" s="6">
        <f t="shared" si="16"/>
        <v>3810000000</v>
      </c>
      <c r="M220" s="6">
        <f t="shared" si="17"/>
        <v>1090000000</v>
      </c>
      <c r="N220" s="7">
        <f t="shared" si="18"/>
        <v>0.67595530417988692</v>
      </c>
      <c r="O220" s="7">
        <f t="shared" si="19"/>
        <v>0.15036556766450546</v>
      </c>
    </row>
    <row r="221" spans="1:15" x14ac:dyDescent="0.2">
      <c r="A221" s="1" t="s">
        <v>121</v>
      </c>
      <c r="B221" s="1" t="s">
        <v>17</v>
      </c>
      <c r="C221" s="3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1" t="s">
        <v>27</v>
      </c>
      <c r="J221" s="1" t="s">
        <v>32</v>
      </c>
      <c r="K221" s="6">
        <f t="shared" si="15"/>
        <v>4969000000</v>
      </c>
      <c r="L221" s="6">
        <f t="shared" si="16"/>
        <v>3949000000</v>
      </c>
      <c r="M221" s="6">
        <f t="shared" si="17"/>
        <v>1020000000</v>
      </c>
      <c r="N221" s="7">
        <f t="shared" si="18"/>
        <v>0.69564608707825837</v>
      </c>
      <c r="O221" s="7">
        <f t="shared" si="19"/>
        <v>0.14279714405711885</v>
      </c>
    </row>
    <row r="222" spans="1:15" x14ac:dyDescent="0.2">
      <c r="A222" s="1" t="s">
        <v>121</v>
      </c>
      <c r="B222" s="1" t="s">
        <v>18</v>
      </c>
      <c r="C222" s="3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1" t="s">
        <v>27</v>
      </c>
      <c r="J222" s="1" t="s">
        <v>32</v>
      </c>
      <c r="K222" s="6">
        <f t="shared" si="15"/>
        <v>5170000000</v>
      </c>
      <c r="L222" s="6">
        <f t="shared" si="16"/>
        <v>4072000000</v>
      </c>
      <c r="M222" s="6">
        <f t="shared" si="17"/>
        <v>1098000000</v>
      </c>
      <c r="N222" s="7">
        <f t="shared" si="18"/>
        <v>0.70054200542005418</v>
      </c>
      <c r="O222" s="7">
        <f t="shared" si="19"/>
        <v>0.14878048780487804</v>
      </c>
    </row>
    <row r="223" spans="1:15" x14ac:dyDescent="0.2">
      <c r="A223" s="1" t="s">
        <v>121</v>
      </c>
      <c r="B223" s="1" t="s">
        <v>19</v>
      </c>
      <c r="C223" s="3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1" t="s">
        <v>27</v>
      </c>
      <c r="J223" s="1" t="s">
        <v>32</v>
      </c>
      <c r="K223" s="6">
        <f t="shared" si="15"/>
        <v>5304000000</v>
      </c>
      <c r="L223" s="6">
        <f t="shared" si="16"/>
        <v>4367000000</v>
      </c>
      <c r="M223" s="6">
        <f t="shared" si="17"/>
        <v>937000000</v>
      </c>
      <c r="N223" s="7">
        <f t="shared" si="18"/>
        <v>0.709375417948375</v>
      </c>
      <c r="O223" s="7">
        <f t="shared" si="19"/>
        <v>0.1253176407650127</v>
      </c>
    </row>
    <row r="224" spans="1:15" x14ac:dyDescent="0.2">
      <c r="A224" s="1" t="s">
        <v>122</v>
      </c>
      <c r="B224" s="1" t="s">
        <v>14</v>
      </c>
      <c r="C224" s="3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1" t="s">
        <v>21</v>
      </c>
      <c r="J224" s="1" t="s">
        <v>123</v>
      </c>
      <c r="K224" s="6">
        <f t="shared" si="15"/>
        <v>1557500000</v>
      </c>
      <c r="L224" s="6">
        <f t="shared" si="16"/>
        <v>702300000</v>
      </c>
      <c r="M224" s="6">
        <f t="shared" si="17"/>
        <v>855200000</v>
      </c>
      <c r="N224" s="7">
        <f t="shared" si="18"/>
        <v>0.20943710835596907</v>
      </c>
      <c r="O224" s="7">
        <f t="shared" si="19"/>
        <v>0.11499878976951833</v>
      </c>
    </row>
    <row r="225" spans="1:15" x14ac:dyDescent="0.2">
      <c r="A225" s="1" t="s">
        <v>122</v>
      </c>
      <c r="B225" s="1" t="s">
        <v>17</v>
      </c>
      <c r="C225" s="3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1" t="s">
        <v>21</v>
      </c>
      <c r="J225" s="1" t="s">
        <v>123</v>
      </c>
      <c r="K225" s="6">
        <f t="shared" si="15"/>
        <v>1756400000</v>
      </c>
      <c r="L225" s="6">
        <f t="shared" si="16"/>
        <v>792700000</v>
      </c>
      <c r="M225" s="6">
        <f t="shared" si="17"/>
        <v>963700000</v>
      </c>
      <c r="N225" s="7">
        <f t="shared" si="18"/>
        <v>0.21148450951824782</v>
      </c>
      <c r="O225" s="7">
        <f t="shared" si="19"/>
        <v>0.11603713380934606</v>
      </c>
    </row>
    <row r="226" spans="1:15" x14ac:dyDescent="0.2">
      <c r="A226" s="1" t="s">
        <v>122</v>
      </c>
      <c r="B226" s="1" t="s">
        <v>18</v>
      </c>
      <c r="C226" s="3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1" t="s">
        <v>21</v>
      </c>
      <c r="J226" s="1" t="s">
        <v>123</v>
      </c>
      <c r="K226" s="6">
        <f t="shared" si="15"/>
        <v>1703100000</v>
      </c>
      <c r="L226" s="6">
        <f t="shared" si="16"/>
        <v>763400000</v>
      </c>
      <c r="M226" s="6">
        <f t="shared" si="17"/>
        <v>939700000</v>
      </c>
      <c r="N226" s="7">
        <f t="shared" si="18"/>
        <v>0.21227191145677538</v>
      </c>
      <c r="O226" s="7">
        <f t="shared" si="19"/>
        <v>0.11712284375311596</v>
      </c>
    </row>
    <row r="227" spans="1:15" x14ac:dyDescent="0.2">
      <c r="A227" s="1" t="s">
        <v>122</v>
      </c>
      <c r="B227" s="1" t="s">
        <v>19</v>
      </c>
      <c r="C227" s="3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1" t="s">
        <v>21</v>
      </c>
      <c r="J227" s="1" t="s">
        <v>123</v>
      </c>
      <c r="K227" s="6">
        <f t="shared" si="15"/>
        <v>1933100000</v>
      </c>
      <c r="L227" s="6">
        <f t="shared" si="16"/>
        <v>1707200000</v>
      </c>
      <c r="M227" s="6">
        <f t="shared" si="17"/>
        <v>225900000</v>
      </c>
      <c r="N227" s="7">
        <f t="shared" si="18"/>
        <v>0.21310770587586814</v>
      </c>
      <c r="O227" s="7">
        <f t="shared" si="19"/>
        <v>2.4903538749862199E-2</v>
      </c>
    </row>
    <row r="228" spans="1:15" x14ac:dyDescent="0.2">
      <c r="A228" s="1" t="s">
        <v>124</v>
      </c>
      <c r="B228" s="1" t="s">
        <v>14</v>
      </c>
      <c r="C228" s="3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1" t="s">
        <v>54</v>
      </c>
      <c r="J228" s="1" t="s">
        <v>55</v>
      </c>
      <c r="K228" s="6">
        <f t="shared" si="15"/>
        <v>1179978000</v>
      </c>
      <c r="L228" s="6">
        <f t="shared" si="16"/>
        <v>539657000</v>
      </c>
      <c r="M228" s="6">
        <f t="shared" si="17"/>
        <v>640321000</v>
      </c>
      <c r="N228" s="7">
        <f t="shared" si="18"/>
        <v>0.6387976089034888</v>
      </c>
      <c r="O228" s="7">
        <f t="shared" si="19"/>
        <v>0.34664673725331396</v>
      </c>
    </row>
    <row r="229" spans="1:15" x14ac:dyDescent="0.2">
      <c r="A229" s="1" t="s">
        <v>124</v>
      </c>
      <c r="B229" s="1" t="s">
        <v>17</v>
      </c>
      <c r="C229" s="3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1" t="s">
        <v>54</v>
      </c>
      <c r="J229" s="1" t="s">
        <v>55</v>
      </c>
      <c r="K229" s="6">
        <f t="shared" si="15"/>
        <v>1364136000</v>
      </c>
      <c r="L229" s="6">
        <f t="shared" si="16"/>
        <v>677710000</v>
      </c>
      <c r="M229" s="6">
        <f t="shared" si="17"/>
        <v>686426000</v>
      </c>
      <c r="N229" s="7">
        <f t="shared" si="18"/>
        <v>0.63877831310971134</v>
      </c>
      <c r="O229" s="7">
        <f t="shared" si="19"/>
        <v>0.3214298591596782</v>
      </c>
    </row>
    <row r="230" spans="1:15" x14ac:dyDescent="0.2">
      <c r="A230" s="1" t="s">
        <v>124</v>
      </c>
      <c r="B230" s="1" t="s">
        <v>18</v>
      </c>
      <c r="C230" s="3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1" t="s">
        <v>54</v>
      </c>
      <c r="J230" s="1" t="s">
        <v>55</v>
      </c>
      <c r="K230" s="6">
        <f t="shared" si="15"/>
        <v>1532472000</v>
      </c>
      <c r="L230" s="6">
        <f t="shared" si="16"/>
        <v>730650000</v>
      </c>
      <c r="M230" s="6">
        <f t="shared" si="17"/>
        <v>801822000</v>
      </c>
      <c r="N230" s="7">
        <f t="shared" si="18"/>
        <v>0.63932969489336244</v>
      </c>
      <c r="O230" s="7">
        <f t="shared" si="19"/>
        <v>0.33451091740585515</v>
      </c>
    </row>
    <row r="231" spans="1:15" x14ac:dyDescent="0.2">
      <c r="A231" s="1" t="s">
        <v>124</v>
      </c>
      <c r="B231" s="1" t="s">
        <v>19</v>
      </c>
      <c r="C231" s="3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1" t="s">
        <v>54</v>
      </c>
      <c r="J231" s="1" t="s">
        <v>55</v>
      </c>
      <c r="K231" s="6">
        <f t="shared" si="15"/>
        <v>1586485000</v>
      </c>
      <c r="L231" s="6">
        <f t="shared" si="16"/>
        <v>737120000</v>
      </c>
      <c r="M231" s="6">
        <f t="shared" si="17"/>
        <v>849365000</v>
      </c>
      <c r="N231" s="7">
        <f t="shared" si="18"/>
        <v>0.63693256159314537</v>
      </c>
      <c r="O231" s="7">
        <f t="shared" si="19"/>
        <v>0.34099800828722737</v>
      </c>
    </row>
    <row r="232" spans="1:15" x14ac:dyDescent="0.2">
      <c r="A232" s="1" t="s">
        <v>125</v>
      </c>
      <c r="B232" s="1" t="s">
        <v>14</v>
      </c>
      <c r="C232" s="3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1" t="s">
        <v>38</v>
      </c>
      <c r="J232" s="1" t="s">
        <v>126</v>
      </c>
      <c r="K232" s="6">
        <f t="shared" si="15"/>
        <v>3364900000</v>
      </c>
      <c r="L232" s="6">
        <f t="shared" si="16"/>
        <v>2065900000</v>
      </c>
      <c r="M232" s="6">
        <f t="shared" si="17"/>
        <v>1299000000</v>
      </c>
      <c r="N232" s="7">
        <f t="shared" si="18"/>
        <v>0.24981996094823045</v>
      </c>
      <c r="O232" s="7">
        <f t="shared" si="19"/>
        <v>9.6441537422137749E-2</v>
      </c>
    </row>
    <row r="233" spans="1:15" x14ac:dyDescent="0.2">
      <c r="A233" s="1" t="s">
        <v>125</v>
      </c>
      <c r="B233" s="1" t="s">
        <v>17</v>
      </c>
      <c r="C233" s="3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1" t="s">
        <v>38</v>
      </c>
      <c r="J233" s="1" t="s">
        <v>126</v>
      </c>
      <c r="K233" s="6">
        <f t="shared" si="15"/>
        <v>2927400000</v>
      </c>
      <c r="L233" s="6">
        <f t="shared" si="16"/>
        <v>1778900000</v>
      </c>
      <c r="M233" s="6">
        <f t="shared" si="17"/>
        <v>1148500000</v>
      </c>
      <c r="N233" s="7">
        <f t="shared" si="18"/>
        <v>0.24728421550573565</v>
      </c>
      <c r="O233" s="7">
        <f t="shared" si="19"/>
        <v>9.7016438309878189E-2</v>
      </c>
    </row>
    <row r="234" spans="1:15" x14ac:dyDescent="0.2">
      <c r="A234" s="1" t="s">
        <v>125</v>
      </c>
      <c r="B234" s="1" t="s">
        <v>18</v>
      </c>
      <c r="C234" s="3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1" t="s">
        <v>38</v>
      </c>
      <c r="J234" s="1" t="s">
        <v>126</v>
      </c>
      <c r="K234" s="6">
        <f t="shared" si="15"/>
        <v>2875600000</v>
      </c>
      <c r="L234" s="6">
        <f t="shared" si="16"/>
        <v>1545300000</v>
      </c>
      <c r="M234" s="6">
        <f t="shared" si="17"/>
        <v>1330300000</v>
      </c>
      <c r="N234" s="7">
        <f t="shared" si="18"/>
        <v>0.24089804808578374</v>
      </c>
      <c r="O234" s="7">
        <f t="shared" si="19"/>
        <v>0.1114434112423557</v>
      </c>
    </row>
    <row r="235" spans="1:15" x14ac:dyDescent="0.2">
      <c r="A235" s="1" t="s">
        <v>125</v>
      </c>
      <c r="B235" s="1" t="s">
        <v>19</v>
      </c>
      <c r="C235" s="3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1" t="s">
        <v>38</v>
      </c>
      <c r="J235" s="1" t="s">
        <v>126</v>
      </c>
      <c r="K235" s="6">
        <f t="shared" si="15"/>
        <v>3090800000</v>
      </c>
      <c r="L235" s="6">
        <f t="shared" si="16"/>
        <v>2209400000</v>
      </c>
      <c r="M235" s="6">
        <f t="shared" si="17"/>
        <v>881400000</v>
      </c>
      <c r="N235" s="7">
        <f t="shared" si="18"/>
        <v>0.26546650748524847</v>
      </c>
      <c r="O235" s="7">
        <f t="shared" si="19"/>
        <v>7.570278882409022E-2</v>
      </c>
    </row>
    <row r="236" spans="1:15" x14ac:dyDescent="0.2">
      <c r="A236" s="1" t="s">
        <v>127</v>
      </c>
      <c r="B236" s="1" t="s">
        <v>14</v>
      </c>
      <c r="C236" s="3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1" t="s">
        <v>27</v>
      </c>
      <c r="J236" s="1" t="s">
        <v>30</v>
      </c>
      <c r="K236" s="6">
        <f t="shared" si="15"/>
        <v>4921000000</v>
      </c>
      <c r="L236" s="6">
        <f t="shared" si="16"/>
        <v>3033000000</v>
      </c>
      <c r="M236" s="6">
        <f t="shared" si="17"/>
        <v>1888000000</v>
      </c>
      <c r="N236" s="7">
        <f t="shared" si="18"/>
        <v>4.8677950006429715E-2</v>
      </c>
      <c r="O236" s="7">
        <f t="shared" si="19"/>
        <v>1.8675872711265865E-2</v>
      </c>
    </row>
    <row r="237" spans="1:15" x14ac:dyDescent="0.2">
      <c r="A237" s="1" t="s">
        <v>127</v>
      </c>
      <c r="B237" s="1" t="s">
        <v>17</v>
      </c>
      <c r="C237" s="3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1" t="s">
        <v>27</v>
      </c>
      <c r="J237" s="1" t="s">
        <v>30</v>
      </c>
      <c r="K237" s="6">
        <f t="shared" si="15"/>
        <v>5161000000</v>
      </c>
      <c r="L237" s="6">
        <f t="shared" si="16"/>
        <v>3251000000</v>
      </c>
      <c r="M237" s="6">
        <f t="shared" si="17"/>
        <v>1910000000</v>
      </c>
      <c r="N237" s="7">
        <f t="shared" si="18"/>
        <v>5.6661982345966311E-2</v>
      </c>
      <c r="O237" s="7">
        <f t="shared" si="19"/>
        <v>2.0969654384963329E-2</v>
      </c>
    </row>
    <row r="238" spans="1:15" x14ac:dyDescent="0.2">
      <c r="A238" s="1" t="s">
        <v>127</v>
      </c>
      <c r="B238" s="1" t="s">
        <v>18</v>
      </c>
      <c r="C238" s="3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1" t="s">
        <v>27</v>
      </c>
      <c r="J238" s="1" t="s">
        <v>30</v>
      </c>
      <c r="K238" s="6">
        <f t="shared" si="15"/>
        <v>5712000000</v>
      </c>
      <c r="L238" s="6">
        <f t="shared" si="16"/>
        <v>3521000000</v>
      </c>
      <c r="M238" s="6">
        <f t="shared" si="17"/>
        <v>2191000000</v>
      </c>
      <c r="N238" s="7">
        <f t="shared" si="18"/>
        <v>5.570998039617292E-2</v>
      </c>
      <c r="O238" s="7">
        <f t="shared" si="19"/>
        <v>2.1369146892159446E-2</v>
      </c>
    </row>
    <row r="239" spans="1:15" x14ac:dyDescent="0.2">
      <c r="A239" s="1" t="s">
        <v>127</v>
      </c>
      <c r="B239" s="1" t="s">
        <v>19</v>
      </c>
      <c r="C239" s="3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1" t="s">
        <v>27</v>
      </c>
      <c r="J239" s="1" t="s">
        <v>30</v>
      </c>
      <c r="K239" s="6">
        <f t="shared" si="15"/>
        <v>6543000000</v>
      </c>
      <c r="L239" s="6">
        <f t="shared" si="16"/>
        <v>4107000000</v>
      </c>
      <c r="M239" s="6">
        <f t="shared" si="17"/>
        <v>2436000000</v>
      </c>
      <c r="N239" s="7">
        <f t="shared" si="18"/>
        <v>5.3831471212545057E-2</v>
      </c>
      <c r="O239" s="7">
        <f t="shared" si="19"/>
        <v>2.004179487601402E-2</v>
      </c>
    </row>
    <row r="240" spans="1:15" x14ac:dyDescent="0.2">
      <c r="A240" s="1" t="s">
        <v>128</v>
      </c>
      <c r="B240" s="1" t="s">
        <v>14</v>
      </c>
      <c r="C240" s="3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1" t="s">
        <v>15</v>
      </c>
      <c r="J240" s="1" t="s">
        <v>129</v>
      </c>
      <c r="K240" s="6">
        <f t="shared" si="15"/>
        <v>14202000000</v>
      </c>
      <c r="L240" s="6">
        <f t="shared" si="16"/>
        <v>8574000000</v>
      </c>
      <c r="M240" s="6">
        <f t="shared" si="17"/>
        <v>5628000000</v>
      </c>
      <c r="N240" s="7">
        <f t="shared" si="18"/>
        <v>0.25517464424320824</v>
      </c>
      <c r="O240" s="7">
        <f t="shared" si="19"/>
        <v>0.10112117291936179</v>
      </c>
    </row>
    <row r="241" spans="1:15" x14ac:dyDescent="0.2">
      <c r="A241" s="1" t="s">
        <v>128</v>
      </c>
      <c r="B241" s="1" t="s">
        <v>17</v>
      </c>
      <c r="C241" s="3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1" t="s">
        <v>15</v>
      </c>
      <c r="J241" s="1" t="s">
        <v>129</v>
      </c>
      <c r="K241" s="6">
        <f t="shared" si="15"/>
        <v>13842000000</v>
      </c>
      <c r="L241" s="6">
        <f t="shared" si="16"/>
        <v>10528000000</v>
      </c>
      <c r="M241" s="6">
        <f t="shared" si="17"/>
        <v>3314000000</v>
      </c>
      <c r="N241" s="7">
        <f t="shared" si="18"/>
        <v>0.25083357494926062</v>
      </c>
      <c r="O241" s="7">
        <f t="shared" si="19"/>
        <v>6.0053638735865465E-2</v>
      </c>
    </row>
    <row r="242" spans="1:15" x14ac:dyDescent="0.2">
      <c r="A242" s="1" t="s">
        <v>128</v>
      </c>
      <c r="B242" s="1" t="s">
        <v>18</v>
      </c>
      <c r="C242" s="3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1" t="s">
        <v>15</v>
      </c>
      <c r="J242" s="1" t="s">
        <v>129</v>
      </c>
      <c r="K242" s="6">
        <f t="shared" si="15"/>
        <v>12878000000</v>
      </c>
      <c r="L242" s="6">
        <f t="shared" si="16"/>
        <v>9093000000</v>
      </c>
      <c r="M242" s="6">
        <f t="shared" si="17"/>
        <v>3785000000</v>
      </c>
      <c r="N242" s="7">
        <f t="shared" si="18"/>
        <v>0.27393588734551488</v>
      </c>
      <c r="O242" s="7">
        <f t="shared" si="19"/>
        <v>8.0513071408819206E-2</v>
      </c>
    </row>
    <row r="243" spans="1:15" x14ac:dyDescent="0.2">
      <c r="A243" s="1" t="s">
        <v>128</v>
      </c>
      <c r="B243" s="1" t="s">
        <v>19</v>
      </c>
      <c r="C243" s="3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1" t="s">
        <v>15</v>
      </c>
      <c r="J243" s="1" t="s">
        <v>129</v>
      </c>
      <c r="K243" s="6">
        <f t="shared" si="15"/>
        <v>9632000000</v>
      </c>
      <c r="L243" s="6">
        <f t="shared" si="16"/>
        <v>8539000000</v>
      </c>
      <c r="M243" s="6">
        <f t="shared" si="17"/>
        <v>1093000000</v>
      </c>
      <c r="N243" s="7">
        <f t="shared" si="18"/>
        <v>0.2499416145522485</v>
      </c>
      <c r="O243" s="7">
        <f t="shared" si="19"/>
        <v>2.8362353063289825E-2</v>
      </c>
    </row>
    <row r="244" spans="1:15" x14ac:dyDescent="0.2">
      <c r="A244" s="1" t="s">
        <v>130</v>
      </c>
      <c r="B244" s="1" t="s">
        <v>14</v>
      </c>
      <c r="C244" s="3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6000000</v>
      </c>
      <c r="I244" s="1" t="s">
        <v>49</v>
      </c>
      <c r="J244" s="1" t="s">
        <v>52</v>
      </c>
      <c r="K244" s="6">
        <f t="shared" si="15"/>
        <v>5316000000</v>
      </c>
      <c r="L244" s="6">
        <f t="shared" si="16"/>
        <v>2102000000</v>
      </c>
      <c r="M244" s="6">
        <f t="shared" si="17"/>
        <v>3214000000</v>
      </c>
      <c r="N244" s="7">
        <f t="shared" si="18"/>
        <v>0.29638715432649421</v>
      </c>
      <c r="O244" s="7">
        <f t="shared" si="19"/>
        <v>0.17919268510258698</v>
      </c>
    </row>
    <row r="245" spans="1:15" x14ac:dyDescent="0.2">
      <c r="A245" s="1" t="s">
        <v>130</v>
      </c>
      <c r="B245" s="1" t="s">
        <v>17</v>
      </c>
      <c r="C245" s="3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1" t="s">
        <v>49</v>
      </c>
      <c r="J245" s="1" t="s">
        <v>52</v>
      </c>
      <c r="K245" s="6">
        <f t="shared" si="15"/>
        <v>6739000000</v>
      </c>
      <c r="L245" s="6">
        <f t="shared" si="16"/>
        <v>2226000000</v>
      </c>
      <c r="M245" s="6">
        <f t="shared" si="17"/>
        <v>4513000000</v>
      </c>
      <c r="N245" s="7">
        <f t="shared" si="18"/>
        <v>0.34987799179689527</v>
      </c>
      <c r="O245" s="7">
        <f t="shared" si="19"/>
        <v>0.2343076683453611</v>
      </c>
    </row>
    <row r="246" spans="1:15" x14ac:dyDescent="0.2">
      <c r="A246" s="1" t="s">
        <v>130</v>
      </c>
      <c r="B246" s="1" t="s">
        <v>18</v>
      </c>
      <c r="C246" s="3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82000000</v>
      </c>
      <c r="I246" s="1" t="s">
        <v>49</v>
      </c>
      <c r="J246" s="1" t="s">
        <v>52</v>
      </c>
      <c r="K246" s="6">
        <f t="shared" si="15"/>
        <v>5930000000</v>
      </c>
      <c r="L246" s="6">
        <f t="shared" si="16"/>
        <v>2327000000</v>
      </c>
      <c r="M246" s="6">
        <f t="shared" si="17"/>
        <v>3603000000</v>
      </c>
      <c r="N246" s="7">
        <f t="shared" si="18"/>
        <v>0.30932137082051014</v>
      </c>
      <c r="O246" s="7">
        <f t="shared" si="19"/>
        <v>0.18794011788639089</v>
      </c>
    </row>
    <row r="247" spans="1:15" x14ac:dyDescent="0.2">
      <c r="A247" s="1" t="s">
        <v>130</v>
      </c>
      <c r="B247" s="1" t="s">
        <v>19</v>
      </c>
      <c r="C247" s="3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1" t="s">
        <v>49</v>
      </c>
      <c r="J247" s="1" t="s">
        <v>52</v>
      </c>
      <c r="K247" s="6">
        <f t="shared" si="15"/>
        <v>6019000000</v>
      </c>
      <c r="L247" s="6">
        <f t="shared" si="16"/>
        <v>2390000000</v>
      </c>
      <c r="M247" s="6">
        <f t="shared" si="17"/>
        <v>3629000000</v>
      </c>
      <c r="N247" s="7">
        <f t="shared" si="18"/>
        <v>0.31700637278137678</v>
      </c>
      <c r="O247" s="7">
        <f t="shared" si="19"/>
        <v>0.1911307736872597</v>
      </c>
    </row>
    <row r="248" spans="1:15" x14ac:dyDescent="0.2">
      <c r="A248" s="1" t="s">
        <v>131</v>
      </c>
      <c r="B248" s="1" t="s">
        <v>14</v>
      </c>
      <c r="C248" s="3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1" t="s">
        <v>54</v>
      </c>
      <c r="J248" s="1" t="s">
        <v>132</v>
      </c>
      <c r="K248" s="6">
        <f t="shared" si="15"/>
        <v>768671000</v>
      </c>
      <c r="L248" s="6">
        <f t="shared" si="16"/>
        <v>169645000</v>
      </c>
      <c r="M248" s="6">
        <f t="shared" si="17"/>
        <v>599026000</v>
      </c>
      <c r="N248" s="7">
        <f t="shared" si="18"/>
        <v>0.11800112340939251</v>
      </c>
      <c r="O248" s="7">
        <f t="shared" si="19"/>
        <v>9.1958381350974241E-2</v>
      </c>
    </row>
    <row r="249" spans="1:15" x14ac:dyDescent="0.2">
      <c r="A249" s="1" t="s">
        <v>131</v>
      </c>
      <c r="B249" s="1" t="s">
        <v>17</v>
      </c>
      <c r="C249" s="3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1" t="s">
        <v>54</v>
      </c>
      <c r="J249" s="1" t="s">
        <v>132</v>
      </c>
      <c r="K249" s="6">
        <f t="shared" si="15"/>
        <v>891095000</v>
      </c>
      <c r="L249" s="6">
        <f t="shared" si="16"/>
        <v>190390000</v>
      </c>
      <c r="M249" s="6">
        <f t="shared" si="17"/>
        <v>700705000</v>
      </c>
      <c r="N249" s="7">
        <f t="shared" si="18"/>
        <v>0.12402512862581727</v>
      </c>
      <c r="O249" s="7">
        <f t="shared" si="19"/>
        <v>9.7526108612160628E-2</v>
      </c>
    </row>
    <row r="250" spans="1:15" x14ac:dyDescent="0.2">
      <c r="A250" s="1" t="s">
        <v>131</v>
      </c>
      <c r="B250" s="1" t="s">
        <v>18</v>
      </c>
      <c r="C250" s="3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1" t="s">
        <v>54</v>
      </c>
      <c r="J250" s="1" t="s">
        <v>132</v>
      </c>
      <c r="K250" s="6">
        <f t="shared" si="15"/>
        <v>999696000</v>
      </c>
      <c r="L250" s="6">
        <f t="shared" si="16"/>
        <v>265101000</v>
      </c>
      <c r="M250" s="6">
        <f t="shared" si="17"/>
        <v>734595000</v>
      </c>
      <c r="N250" s="7">
        <f t="shared" si="18"/>
        <v>0.11046464730398664</v>
      </c>
      <c r="O250" s="7">
        <f t="shared" si="19"/>
        <v>8.1171453708199351E-2</v>
      </c>
    </row>
    <row r="251" spans="1:15" x14ac:dyDescent="0.2">
      <c r="A251" s="1" t="s">
        <v>131</v>
      </c>
      <c r="B251" s="1" t="s">
        <v>19</v>
      </c>
      <c r="C251" s="3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1" t="s">
        <v>54</v>
      </c>
      <c r="J251" s="1" t="s">
        <v>132</v>
      </c>
      <c r="K251" s="6">
        <f t="shared" si="15"/>
        <v>1139269000</v>
      </c>
      <c r="L251" s="6">
        <f t="shared" si="16"/>
        <v>314096000</v>
      </c>
      <c r="M251" s="6">
        <f t="shared" si="17"/>
        <v>825173000</v>
      </c>
      <c r="N251" s="7">
        <f t="shared" si="18"/>
        <v>0.10494555450030907</v>
      </c>
      <c r="O251" s="7">
        <f t="shared" si="19"/>
        <v>7.6012107802181511E-2</v>
      </c>
    </row>
    <row r="252" spans="1:15" x14ac:dyDescent="0.2">
      <c r="A252" s="1" t="s">
        <v>133</v>
      </c>
      <c r="B252" s="1" t="s">
        <v>14</v>
      </c>
      <c r="C252" s="3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1" t="s">
        <v>54</v>
      </c>
      <c r="J252" s="1" t="s">
        <v>55</v>
      </c>
      <c r="K252" s="6">
        <f t="shared" si="15"/>
        <v>1703691000</v>
      </c>
      <c r="L252" s="6">
        <f t="shared" si="16"/>
        <v>835164000</v>
      </c>
      <c r="M252" s="6">
        <f t="shared" si="17"/>
        <v>868527000</v>
      </c>
      <c r="N252" s="7">
        <f t="shared" si="18"/>
        <v>0.70033502145781612</v>
      </c>
      <c r="O252" s="7">
        <f t="shared" si="19"/>
        <v>0.35702476281302925</v>
      </c>
    </row>
    <row r="253" spans="1:15" x14ac:dyDescent="0.2">
      <c r="A253" s="1" t="s">
        <v>133</v>
      </c>
      <c r="B253" s="1" t="s">
        <v>17</v>
      </c>
      <c r="C253" s="3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1" t="s">
        <v>54</v>
      </c>
      <c r="J253" s="1" t="s">
        <v>55</v>
      </c>
      <c r="K253" s="6">
        <f t="shared" si="15"/>
        <v>1874734000</v>
      </c>
      <c r="L253" s="6">
        <f t="shared" si="16"/>
        <v>954861000</v>
      </c>
      <c r="M253" s="6">
        <f t="shared" si="17"/>
        <v>919873000</v>
      </c>
      <c r="N253" s="7">
        <f t="shared" si="18"/>
        <v>0.65418593590301466</v>
      </c>
      <c r="O253" s="7">
        <f t="shared" si="19"/>
        <v>0.32098845991853442</v>
      </c>
    </row>
    <row r="254" spans="1:15" x14ac:dyDescent="0.2">
      <c r="A254" s="1" t="s">
        <v>133</v>
      </c>
      <c r="B254" s="1" t="s">
        <v>18</v>
      </c>
      <c r="C254" s="3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1" t="s">
        <v>54</v>
      </c>
      <c r="J254" s="1" t="s">
        <v>55</v>
      </c>
      <c r="K254" s="6">
        <f t="shared" si="15"/>
        <v>2232150000</v>
      </c>
      <c r="L254" s="6">
        <f t="shared" si="16"/>
        <v>1243077000</v>
      </c>
      <c r="M254" s="6">
        <f t="shared" si="17"/>
        <v>989073000</v>
      </c>
      <c r="N254" s="7">
        <f t="shared" si="18"/>
        <v>0.63077250875731472</v>
      </c>
      <c r="O254" s="7">
        <f t="shared" si="19"/>
        <v>0.2794973713926589</v>
      </c>
    </row>
    <row r="255" spans="1:15" x14ac:dyDescent="0.2">
      <c r="A255" s="1" t="s">
        <v>133</v>
      </c>
      <c r="B255" s="1" t="s">
        <v>19</v>
      </c>
      <c r="C255" s="3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1" t="s">
        <v>54</v>
      </c>
      <c r="J255" s="1" t="s">
        <v>55</v>
      </c>
      <c r="K255" s="6">
        <f t="shared" si="15"/>
        <v>2342425000</v>
      </c>
      <c r="L255" s="6">
        <f t="shared" si="16"/>
        <v>1347099000</v>
      </c>
      <c r="M255" s="6">
        <f t="shared" si="17"/>
        <v>995326000</v>
      </c>
      <c r="N255" s="7">
        <f t="shared" si="18"/>
        <v>0.6393341323105115</v>
      </c>
      <c r="O255" s="7">
        <f t="shared" si="19"/>
        <v>0.27166115652628886</v>
      </c>
    </row>
    <row r="256" spans="1:15" x14ac:dyDescent="0.2">
      <c r="A256" s="1" t="s">
        <v>134</v>
      </c>
      <c r="B256" s="1" t="s">
        <v>14</v>
      </c>
      <c r="C256" s="3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1" t="s">
        <v>21</v>
      </c>
      <c r="J256" s="1" t="s">
        <v>135</v>
      </c>
      <c r="K256" s="6">
        <f t="shared" si="15"/>
        <v>4811000000</v>
      </c>
      <c r="L256" s="6">
        <f t="shared" si="16"/>
        <v>3469000000</v>
      </c>
      <c r="M256" s="6">
        <f t="shared" si="17"/>
        <v>1342000000</v>
      </c>
      <c r="N256" s="7">
        <f t="shared" si="18"/>
        <v>0.31127070393374745</v>
      </c>
      <c r="O256" s="7">
        <f t="shared" si="19"/>
        <v>8.6827122153209105E-2</v>
      </c>
    </row>
    <row r="257" spans="1:15" x14ac:dyDescent="0.2">
      <c r="A257" s="1" t="s">
        <v>134</v>
      </c>
      <c r="B257" s="1" t="s">
        <v>17</v>
      </c>
      <c r="C257" s="3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1" t="s">
        <v>21</v>
      </c>
      <c r="J257" s="1" t="s">
        <v>135</v>
      </c>
      <c r="K257" s="6">
        <f t="shared" si="15"/>
        <v>5463000000</v>
      </c>
      <c r="L257" s="6">
        <f t="shared" si="16"/>
        <v>3691000000</v>
      </c>
      <c r="M257" s="6">
        <f t="shared" si="17"/>
        <v>1772000000</v>
      </c>
      <c r="N257" s="7">
        <f t="shared" si="18"/>
        <v>0.34393099974817432</v>
      </c>
      <c r="O257" s="7">
        <f t="shared" si="19"/>
        <v>0.11155880130949383</v>
      </c>
    </row>
    <row r="258" spans="1:15" x14ac:dyDescent="0.2">
      <c r="A258" s="1" t="s">
        <v>134</v>
      </c>
      <c r="B258" s="1" t="s">
        <v>18</v>
      </c>
      <c r="C258" s="3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1" t="s">
        <v>21</v>
      </c>
      <c r="J258" s="1" t="s">
        <v>135</v>
      </c>
      <c r="K258" s="6">
        <f t="shared" si="15"/>
        <v>6267000000</v>
      </c>
      <c r="L258" s="6">
        <f t="shared" si="16"/>
        <v>3693000000</v>
      </c>
      <c r="M258" s="6">
        <f t="shared" si="17"/>
        <v>2574000000</v>
      </c>
      <c r="N258" s="7">
        <f t="shared" si="18"/>
        <v>0.39881634211531114</v>
      </c>
      <c r="O258" s="7">
        <f t="shared" si="19"/>
        <v>0.16380297823596793</v>
      </c>
    </row>
    <row r="259" spans="1:15" x14ac:dyDescent="0.2">
      <c r="A259" s="1" t="s">
        <v>134</v>
      </c>
      <c r="B259" s="1" t="s">
        <v>19</v>
      </c>
      <c r="C259" s="3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1" t="s">
        <v>21</v>
      </c>
      <c r="J259" s="1" t="s">
        <v>135</v>
      </c>
      <c r="K259" s="6">
        <f t="shared" ref="K259:K322" si="20">D259-E259</f>
        <v>7006000000</v>
      </c>
      <c r="L259" s="6">
        <f t="shared" ref="L259:L322" si="21">F259+G259+H259</f>
        <v>3935000000</v>
      </c>
      <c r="M259" s="6">
        <f t="shared" ref="M259:M322" si="22">K259-L259</f>
        <v>3071000000</v>
      </c>
      <c r="N259" s="7">
        <f t="shared" ref="N259:N322" si="23">1-(E259/D259)</f>
        <v>0.42748184758069441</v>
      </c>
      <c r="O259" s="7">
        <f t="shared" ref="O259:O322" si="24">M259/D259</f>
        <v>0.18738178046250534</v>
      </c>
    </row>
    <row r="260" spans="1:15" x14ac:dyDescent="0.2">
      <c r="A260" s="1" t="s">
        <v>136</v>
      </c>
      <c r="B260" s="1" t="s">
        <v>14</v>
      </c>
      <c r="C260" s="3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1" t="s">
        <v>27</v>
      </c>
      <c r="J260" s="1" t="s">
        <v>68</v>
      </c>
      <c r="K260" s="6">
        <f t="shared" si="20"/>
        <v>6153500000</v>
      </c>
      <c r="L260" s="6">
        <f t="shared" si="21"/>
        <v>4173500000</v>
      </c>
      <c r="M260" s="6">
        <f t="shared" si="22"/>
        <v>1980000000</v>
      </c>
      <c r="N260" s="7">
        <f t="shared" si="23"/>
        <v>0.94758157655646069</v>
      </c>
      <c r="O260" s="7">
        <f t="shared" si="24"/>
        <v>0.30490152296770817</v>
      </c>
    </row>
    <row r="261" spans="1:15" x14ac:dyDescent="0.2">
      <c r="A261" s="1" t="s">
        <v>136</v>
      </c>
      <c r="B261" s="1" t="s">
        <v>17</v>
      </c>
      <c r="C261" s="3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1" t="s">
        <v>27</v>
      </c>
      <c r="J261" s="1" t="s">
        <v>68</v>
      </c>
      <c r="K261" s="6">
        <f t="shared" si="20"/>
        <v>7284500000</v>
      </c>
      <c r="L261" s="6">
        <f t="shared" si="21"/>
        <v>4716800000</v>
      </c>
      <c r="M261" s="6">
        <f t="shared" si="22"/>
        <v>2567700000</v>
      </c>
      <c r="N261" s="7">
        <f t="shared" si="23"/>
        <v>0.94968971631205679</v>
      </c>
      <c r="O261" s="7">
        <f t="shared" si="24"/>
        <v>0.33475438047559447</v>
      </c>
    </row>
    <row r="262" spans="1:15" x14ac:dyDescent="0.2">
      <c r="A262" s="1" t="s">
        <v>136</v>
      </c>
      <c r="B262" s="1" t="s">
        <v>18</v>
      </c>
      <c r="C262" s="3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1" t="s">
        <v>27</v>
      </c>
      <c r="J262" s="1" t="s">
        <v>68</v>
      </c>
      <c r="K262" s="6">
        <f t="shared" si="20"/>
        <v>8835900000</v>
      </c>
      <c r="L262" s="6">
        <f t="shared" si="21"/>
        <v>6281700000</v>
      </c>
      <c r="M262" s="6">
        <f t="shared" si="22"/>
        <v>2554200000</v>
      </c>
      <c r="N262" s="7">
        <f t="shared" si="23"/>
        <v>0.95461322385479686</v>
      </c>
      <c r="O262" s="7">
        <f t="shared" si="24"/>
        <v>0.27595073465859982</v>
      </c>
    </row>
    <row r="263" spans="1:15" x14ac:dyDescent="0.2">
      <c r="A263" s="1" t="s">
        <v>136</v>
      </c>
      <c r="B263" s="1" t="s">
        <v>19</v>
      </c>
      <c r="C263" s="3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1" t="s">
        <v>27</v>
      </c>
      <c r="J263" s="1" t="s">
        <v>68</v>
      </c>
      <c r="K263" s="6">
        <f t="shared" si="20"/>
        <v>10791200000</v>
      </c>
      <c r="L263" s="6">
        <f t="shared" si="21"/>
        <v>7586800000</v>
      </c>
      <c r="M263" s="6">
        <f t="shared" si="22"/>
        <v>3204400000</v>
      </c>
      <c r="N263" s="7">
        <f t="shared" si="23"/>
        <v>0.96099454992341393</v>
      </c>
      <c r="O263" s="7">
        <f t="shared" si="24"/>
        <v>0.28536316033199161</v>
      </c>
    </row>
    <row r="264" spans="1:15" x14ac:dyDescent="0.2">
      <c r="A264" s="1" t="s">
        <v>137</v>
      </c>
      <c r="B264" s="1" t="s">
        <v>14</v>
      </c>
      <c r="C264" s="3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1" t="s">
        <v>27</v>
      </c>
      <c r="J264" s="1" t="s">
        <v>138</v>
      </c>
      <c r="K264" s="6">
        <f t="shared" si="20"/>
        <v>2396026000</v>
      </c>
      <c r="L264" s="6">
        <f t="shared" si="21"/>
        <v>1820014000</v>
      </c>
      <c r="M264" s="6">
        <f t="shared" si="22"/>
        <v>576012000</v>
      </c>
      <c r="N264" s="7">
        <f t="shared" si="23"/>
        <v>0.82316504211288644</v>
      </c>
      <c r="O264" s="7">
        <f t="shared" si="24"/>
        <v>0.19789140111064235</v>
      </c>
    </row>
    <row r="265" spans="1:15" x14ac:dyDescent="0.2">
      <c r="A265" s="1" t="s">
        <v>137</v>
      </c>
      <c r="B265" s="1" t="s">
        <v>17</v>
      </c>
      <c r="C265" s="3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1" t="s">
        <v>27</v>
      </c>
      <c r="J265" s="1" t="s">
        <v>138</v>
      </c>
      <c r="K265" s="6">
        <f t="shared" si="20"/>
        <v>2798326000</v>
      </c>
      <c r="L265" s="6">
        <f t="shared" si="21"/>
        <v>2035242000</v>
      </c>
      <c r="M265" s="6">
        <f t="shared" si="22"/>
        <v>763084000</v>
      </c>
      <c r="N265" s="7">
        <f t="shared" si="23"/>
        <v>0.82238326412854723</v>
      </c>
      <c r="O265" s="7">
        <f t="shared" si="24"/>
        <v>0.22425818533089723</v>
      </c>
    </row>
    <row r="266" spans="1:15" x14ac:dyDescent="0.2">
      <c r="A266" s="1" t="s">
        <v>137</v>
      </c>
      <c r="B266" s="1" t="s">
        <v>18</v>
      </c>
      <c r="C266" s="3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1" t="s">
        <v>27</v>
      </c>
      <c r="J266" s="1" t="s">
        <v>138</v>
      </c>
      <c r="K266" s="6">
        <f t="shared" si="20"/>
        <v>3674486000</v>
      </c>
      <c r="L266" s="6">
        <f t="shared" si="21"/>
        <v>2893350000</v>
      </c>
      <c r="M266" s="6">
        <f t="shared" si="22"/>
        <v>781136000</v>
      </c>
      <c r="N266" s="7">
        <f t="shared" si="23"/>
        <v>0.83034221437938094</v>
      </c>
      <c r="O266" s="7">
        <f t="shared" si="24"/>
        <v>0.17651725873263693</v>
      </c>
    </row>
    <row r="267" spans="1:15" x14ac:dyDescent="0.2">
      <c r="A267" s="1" t="s">
        <v>137</v>
      </c>
      <c r="B267" s="1" t="s">
        <v>19</v>
      </c>
      <c r="C267" s="3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1" t="s">
        <v>27</v>
      </c>
      <c r="J267" s="1" t="s">
        <v>138</v>
      </c>
      <c r="K267" s="6">
        <f t="shared" si="20"/>
        <v>4017357000</v>
      </c>
      <c r="L267" s="6">
        <f t="shared" si="21"/>
        <v>3106344000</v>
      </c>
      <c r="M267" s="6">
        <f t="shared" si="22"/>
        <v>911013000</v>
      </c>
      <c r="N267" s="7">
        <f t="shared" si="23"/>
        <v>0.8375648106431538</v>
      </c>
      <c r="O267" s="7">
        <f t="shared" si="24"/>
        <v>0.18993393687403223</v>
      </c>
    </row>
    <row r="268" spans="1:15" x14ac:dyDescent="0.2">
      <c r="A268" s="1" t="s">
        <v>139</v>
      </c>
      <c r="B268" s="1" t="s">
        <v>14</v>
      </c>
      <c r="C268" s="3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1" t="s">
        <v>61</v>
      </c>
      <c r="J268" s="1" t="s">
        <v>140</v>
      </c>
      <c r="K268" s="6">
        <f t="shared" si="20"/>
        <v>3113300000</v>
      </c>
      <c r="L268" s="6">
        <f t="shared" si="21"/>
        <v>200900000</v>
      </c>
      <c r="M268" s="6">
        <f t="shared" si="22"/>
        <v>2912400000</v>
      </c>
      <c r="N268" s="7">
        <f t="shared" si="23"/>
        <v>0.51004259501965921</v>
      </c>
      <c r="O268" s="7">
        <f t="shared" si="24"/>
        <v>0.47712975098296201</v>
      </c>
    </row>
    <row r="269" spans="1:15" x14ac:dyDescent="0.2">
      <c r="A269" s="1" t="s">
        <v>139</v>
      </c>
      <c r="B269" s="1" t="s">
        <v>17</v>
      </c>
      <c r="C269" s="3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1" t="s">
        <v>61</v>
      </c>
      <c r="J269" s="1" t="s">
        <v>140</v>
      </c>
      <c r="K269" s="6">
        <f t="shared" si="20"/>
        <v>2520200000</v>
      </c>
      <c r="L269" s="6">
        <f t="shared" si="21"/>
        <v>150200000</v>
      </c>
      <c r="M269" s="6">
        <f t="shared" si="22"/>
        <v>2370000000</v>
      </c>
      <c r="N269" s="7">
        <f t="shared" si="23"/>
        <v>0.46033572615851093</v>
      </c>
      <c r="O269" s="7">
        <f t="shared" si="24"/>
        <v>0.4329004329004329</v>
      </c>
    </row>
    <row r="270" spans="1:15" x14ac:dyDescent="0.2">
      <c r="A270" s="1" t="s">
        <v>139</v>
      </c>
      <c r="B270" s="1" t="s">
        <v>18</v>
      </c>
      <c r="C270" s="3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1" t="s">
        <v>61</v>
      </c>
      <c r="J270" s="1" t="s">
        <v>140</v>
      </c>
      <c r="K270" s="6">
        <f t="shared" si="20"/>
        <v>1778500000</v>
      </c>
      <c r="L270" s="6">
        <f t="shared" si="21"/>
        <v>205200000</v>
      </c>
      <c r="M270" s="6">
        <f t="shared" si="22"/>
        <v>1573300000</v>
      </c>
      <c r="N270" s="7">
        <f t="shared" si="23"/>
        <v>0.37495783437341879</v>
      </c>
      <c r="O270" s="7">
        <f t="shared" si="24"/>
        <v>0.33169590150109629</v>
      </c>
    </row>
    <row r="271" spans="1:15" x14ac:dyDescent="0.2">
      <c r="A271" s="1" t="s">
        <v>139</v>
      </c>
      <c r="B271" s="1" t="s">
        <v>19</v>
      </c>
      <c r="C271" s="3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1" t="s">
        <v>61</v>
      </c>
      <c r="J271" s="1" t="s">
        <v>140</v>
      </c>
      <c r="K271" s="6">
        <f t="shared" si="20"/>
        <v>1547100000</v>
      </c>
      <c r="L271" s="6">
        <f t="shared" si="21"/>
        <v>319000000</v>
      </c>
      <c r="M271" s="6">
        <f t="shared" si="22"/>
        <v>1228100000</v>
      </c>
      <c r="N271" s="7">
        <f t="shared" si="23"/>
        <v>0.35909755588050973</v>
      </c>
      <c r="O271" s="7">
        <f t="shared" si="24"/>
        <v>0.2850544298215073</v>
      </c>
    </row>
    <row r="272" spans="1:15" x14ac:dyDescent="0.2">
      <c r="A272" s="1" t="s">
        <v>141</v>
      </c>
      <c r="B272" s="1" t="s">
        <v>14</v>
      </c>
      <c r="C272" s="3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1" t="s">
        <v>49</v>
      </c>
      <c r="J272" s="1" t="s">
        <v>142</v>
      </c>
      <c r="K272" s="6">
        <f t="shared" si="20"/>
        <v>5138000000</v>
      </c>
      <c r="L272" s="6">
        <f t="shared" si="21"/>
        <v>3870000000</v>
      </c>
      <c r="M272" s="6">
        <f t="shared" si="22"/>
        <v>1268000000</v>
      </c>
      <c r="N272" s="7">
        <f t="shared" si="23"/>
        <v>0.93197895882459636</v>
      </c>
      <c r="O272" s="7">
        <f t="shared" si="24"/>
        <v>0.23000181389443133</v>
      </c>
    </row>
    <row r="273" spans="1:15" x14ac:dyDescent="0.2">
      <c r="A273" s="1" t="s">
        <v>141</v>
      </c>
      <c r="B273" s="1" t="s">
        <v>17</v>
      </c>
      <c r="C273" s="3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1" t="s">
        <v>49</v>
      </c>
      <c r="J273" s="1" t="s">
        <v>142</v>
      </c>
      <c r="K273" s="6">
        <f t="shared" si="20"/>
        <v>4917000000</v>
      </c>
      <c r="L273" s="6">
        <f t="shared" si="21"/>
        <v>3723000000</v>
      </c>
      <c r="M273" s="6">
        <f t="shared" si="22"/>
        <v>1194000000</v>
      </c>
      <c r="N273" s="7">
        <f t="shared" si="23"/>
        <v>0.95791934541203971</v>
      </c>
      <c r="O273" s="7">
        <f t="shared" si="24"/>
        <v>0.23261250730566921</v>
      </c>
    </row>
    <row r="274" spans="1:15" x14ac:dyDescent="0.2">
      <c r="A274" s="1" t="s">
        <v>141</v>
      </c>
      <c r="B274" s="1" t="s">
        <v>18</v>
      </c>
      <c r="C274" s="3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1" t="s">
        <v>49</v>
      </c>
      <c r="J274" s="1" t="s">
        <v>142</v>
      </c>
      <c r="K274" s="6">
        <f t="shared" si="20"/>
        <v>5182000000</v>
      </c>
      <c r="L274" s="6">
        <f t="shared" si="21"/>
        <v>3711000000</v>
      </c>
      <c r="M274" s="6">
        <f t="shared" si="22"/>
        <v>1471000000</v>
      </c>
      <c r="N274" s="7">
        <f t="shared" si="23"/>
        <v>0.97004867090977165</v>
      </c>
      <c r="O274" s="7">
        <f t="shared" si="24"/>
        <v>0.27536503182328714</v>
      </c>
    </row>
    <row r="275" spans="1:15" x14ac:dyDescent="0.2">
      <c r="A275" s="1" t="s">
        <v>141</v>
      </c>
      <c r="B275" s="1" t="s">
        <v>19</v>
      </c>
      <c r="C275" s="3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1" t="s">
        <v>49</v>
      </c>
      <c r="J275" s="1" t="s">
        <v>142</v>
      </c>
      <c r="K275" s="6">
        <f t="shared" si="20"/>
        <v>5039000000</v>
      </c>
      <c r="L275" s="6">
        <f t="shared" si="21"/>
        <v>3561000000</v>
      </c>
      <c r="M275" s="6">
        <f t="shared" si="22"/>
        <v>1478000000</v>
      </c>
      <c r="N275" s="7">
        <f t="shared" si="23"/>
        <v>0.95507960576194084</v>
      </c>
      <c r="O275" s="7">
        <f t="shared" si="24"/>
        <v>0.28013646702047007</v>
      </c>
    </row>
    <row r="276" spans="1:15" x14ac:dyDescent="0.2">
      <c r="A276" s="1" t="s">
        <v>143</v>
      </c>
      <c r="B276" s="1" t="s">
        <v>14</v>
      </c>
      <c r="C276" s="3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1" t="s">
        <v>38</v>
      </c>
      <c r="J276" s="1" t="s">
        <v>144</v>
      </c>
      <c r="K276" s="6">
        <f t="shared" si="20"/>
        <v>1291400000</v>
      </c>
      <c r="L276" s="6">
        <f t="shared" si="21"/>
        <v>746300000</v>
      </c>
      <c r="M276" s="6">
        <f t="shared" si="22"/>
        <v>545100000</v>
      </c>
      <c r="N276" s="7">
        <f t="shared" si="23"/>
        <v>0.44197268900373043</v>
      </c>
      <c r="O276" s="7">
        <f t="shared" si="24"/>
        <v>0.18655669256305829</v>
      </c>
    </row>
    <row r="277" spans="1:15" x14ac:dyDescent="0.2">
      <c r="A277" s="1" t="s">
        <v>143</v>
      </c>
      <c r="B277" s="1" t="s">
        <v>17</v>
      </c>
      <c r="C277" s="3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1" t="s">
        <v>38</v>
      </c>
      <c r="J277" s="1" t="s">
        <v>144</v>
      </c>
      <c r="K277" s="6">
        <f t="shared" si="20"/>
        <v>1438000000</v>
      </c>
      <c r="L277" s="6">
        <f t="shared" si="21"/>
        <v>815800000</v>
      </c>
      <c r="M277" s="6">
        <f t="shared" si="22"/>
        <v>622200000</v>
      </c>
      <c r="N277" s="7">
        <f t="shared" si="23"/>
        <v>0.45017687756315938</v>
      </c>
      <c r="O277" s="7">
        <f t="shared" si="24"/>
        <v>0.19478445981905268</v>
      </c>
    </row>
    <row r="278" spans="1:15" x14ac:dyDescent="0.2">
      <c r="A278" s="1" t="s">
        <v>143</v>
      </c>
      <c r="B278" s="1" t="s">
        <v>18</v>
      </c>
      <c r="C278" s="3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1" t="s">
        <v>38</v>
      </c>
      <c r="J278" s="1" t="s">
        <v>144</v>
      </c>
      <c r="K278" s="6">
        <f t="shared" si="20"/>
        <v>1452900000</v>
      </c>
      <c r="L278" s="6">
        <f t="shared" si="21"/>
        <v>811700000</v>
      </c>
      <c r="M278" s="6">
        <f t="shared" si="22"/>
        <v>641200000</v>
      </c>
      <c r="N278" s="7">
        <f t="shared" si="23"/>
        <v>0.44059315866084425</v>
      </c>
      <c r="O278" s="7">
        <f t="shared" si="24"/>
        <v>0.19444444444444445</v>
      </c>
    </row>
    <row r="279" spans="1:15" x14ac:dyDescent="0.2">
      <c r="A279" s="1" t="s">
        <v>143</v>
      </c>
      <c r="B279" s="1" t="s">
        <v>19</v>
      </c>
      <c r="C279" s="3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1" t="s">
        <v>38</v>
      </c>
      <c r="J279" s="1" t="s">
        <v>144</v>
      </c>
      <c r="K279" s="6">
        <f t="shared" si="20"/>
        <v>1511800000</v>
      </c>
      <c r="L279" s="6">
        <f t="shared" si="21"/>
        <v>837600000</v>
      </c>
      <c r="M279" s="6">
        <f t="shared" si="22"/>
        <v>674200000</v>
      </c>
      <c r="N279" s="7">
        <f t="shared" si="23"/>
        <v>0.44532814893366324</v>
      </c>
      <c r="O279" s="7">
        <f t="shared" si="24"/>
        <v>0.19859785554377282</v>
      </c>
    </row>
    <row r="280" spans="1:15" x14ac:dyDescent="0.2">
      <c r="A280" s="1" t="s">
        <v>145</v>
      </c>
      <c r="B280" s="1" t="s">
        <v>14</v>
      </c>
      <c r="C280" s="3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1" t="s">
        <v>85</v>
      </c>
      <c r="J280" s="1" t="s">
        <v>146</v>
      </c>
      <c r="K280" s="6">
        <f t="shared" si="20"/>
        <v>5235000000</v>
      </c>
      <c r="L280" s="6">
        <f t="shared" si="21"/>
        <v>3534000000</v>
      </c>
      <c r="M280" s="6">
        <f t="shared" si="22"/>
        <v>1701000000</v>
      </c>
      <c r="N280" s="7">
        <f t="shared" si="23"/>
        <v>0.42505683663527116</v>
      </c>
      <c r="O280" s="7">
        <f t="shared" si="24"/>
        <v>0.13811302370899642</v>
      </c>
    </row>
    <row r="281" spans="1:15" x14ac:dyDescent="0.2">
      <c r="A281" s="1" t="s">
        <v>145</v>
      </c>
      <c r="B281" s="1" t="s">
        <v>17</v>
      </c>
      <c r="C281" s="3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1" t="s">
        <v>85</v>
      </c>
      <c r="J281" s="1" t="s">
        <v>146</v>
      </c>
      <c r="K281" s="6">
        <f t="shared" si="20"/>
        <v>6150000000</v>
      </c>
      <c r="L281" s="6">
        <f t="shared" si="21"/>
        <v>3589000000</v>
      </c>
      <c r="M281" s="6">
        <f t="shared" si="22"/>
        <v>2561000000</v>
      </c>
      <c r="N281" s="7">
        <f t="shared" si="23"/>
        <v>0.32232704402515722</v>
      </c>
      <c r="O281" s="7">
        <f t="shared" si="24"/>
        <v>0.13422431865828091</v>
      </c>
    </row>
    <row r="282" spans="1:15" x14ac:dyDescent="0.2">
      <c r="A282" s="1" t="s">
        <v>145</v>
      </c>
      <c r="B282" s="1" t="s">
        <v>18</v>
      </c>
      <c r="C282" s="3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1" t="s">
        <v>85</v>
      </c>
      <c r="J282" s="1" t="s">
        <v>146</v>
      </c>
      <c r="K282" s="6">
        <f t="shared" si="20"/>
        <v>7076000000</v>
      </c>
      <c r="L282" s="6">
        <f t="shared" si="21"/>
        <v>3469000000</v>
      </c>
      <c r="M282" s="6">
        <f t="shared" si="22"/>
        <v>3607000000</v>
      </c>
      <c r="N282" s="7">
        <f t="shared" si="23"/>
        <v>0.30598918918918916</v>
      </c>
      <c r="O282" s="7">
        <f t="shared" si="24"/>
        <v>0.15597837837837839</v>
      </c>
    </row>
    <row r="283" spans="1:15" x14ac:dyDescent="0.2">
      <c r="A283" s="1" t="s">
        <v>145</v>
      </c>
      <c r="B283" s="1" t="s">
        <v>19</v>
      </c>
      <c r="C283" s="3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1" t="s">
        <v>85</v>
      </c>
      <c r="J283" s="1" t="s">
        <v>146</v>
      </c>
      <c r="K283" s="6">
        <f t="shared" si="20"/>
        <v>2469000000</v>
      </c>
      <c r="L283" s="6">
        <f t="shared" si="21"/>
        <v>2563000000</v>
      </c>
      <c r="M283" s="6">
        <f t="shared" si="22"/>
        <v>-94000000</v>
      </c>
      <c r="N283" s="7">
        <f t="shared" si="23"/>
        <v>0.19343465998119713</v>
      </c>
      <c r="O283" s="7">
        <f t="shared" si="24"/>
        <v>-7.3644625509244749E-3</v>
      </c>
    </row>
    <row r="284" spans="1:15" x14ac:dyDescent="0.2">
      <c r="A284" s="1" t="s">
        <v>147</v>
      </c>
      <c r="B284" s="1" t="s">
        <v>14</v>
      </c>
      <c r="C284" s="3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1" t="s">
        <v>15</v>
      </c>
      <c r="J284" s="1" t="s">
        <v>148</v>
      </c>
      <c r="K284" s="6">
        <f t="shared" si="20"/>
        <v>1717571000</v>
      </c>
      <c r="L284" s="6">
        <f t="shared" si="21"/>
        <v>1042251000</v>
      </c>
      <c r="M284" s="6">
        <f t="shared" si="22"/>
        <v>675320000</v>
      </c>
      <c r="N284" s="7">
        <f t="shared" si="23"/>
        <v>0.15120643662933897</v>
      </c>
      <c r="O284" s="7">
        <f t="shared" si="24"/>
        <v>5.9451825155714184E-2</v>
      </c>
    </row>
    <row r="285" spans="1:15" x14ac:dyDescent="0.2">
      <c r="A285" s="1" t="s">
        <v>147</v>
      </c>
      <c r="B285" s="1" t="s">
        <v>17</v>
      </c>
      <c r="C285" s="3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1" t="s">
        <v>15</v>
      </c>
      <c r="J285" s="1" t="s">
        <v>148</v>
      </c>
      <c r="K285" s="6">
        <f t="shared" si="20"/>
        <v>1836095000</v>
      </c>
      <c r="L285" s="6">
        <f t="shared" si="21"/>
        <v>1153445000</v>
      </c>
      <c r="M285" s="6">
        <f t="shared" si="22"/>
        <v>682650000</v>
      </c>
      <c r="N285" s="7">
        <f t="shared" si="23"/>
        <v>0.14398400699619418</v>
      </c>
      <c r="O285" s="7">
        <f t="shared" si="24"/>
        <v>5.3532460126492348E-2</v>
      </c>
    </row>
    <row r="286" spans="1:15" x14ac:dyDescent="0.2">
      <c r="A286" s="1" t="s">
        <v>147</v>
      </c>
      <c r="B286" s="1" t="s">
        <v>18</v>
      </c>
      <c r="C286" s="3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1" t="s">
        <v>15</v>
      </c>
      <c r="J286" s="1" t="s">
        <v>148</v>
      </c>
      <c r="K286" s="6">
        <f t="shared" si="20"/>
        <v>2007652000</v>
      </c>
      <c r="L286" s="6">
        <f t="shared" si="21"/>
        <v>1259234000</v>
      </c>
      <c r="M286" s="6">
        <f t="shared" si="22"/>
        <v>748418000</v>
      </c>
      <c r="N286" s="7">
        <f t="shared" si="23"/>
        <v>0.14904543533450876</v>
      </c>
      <c r="O286" s="7">
        <f t="shared" si="24"/>
        <v>5.5561564764302955E-2</v>
      </c>
    </row>
    <row r="287" spans="1:15" x14ac:dyDescent="0.2">
      <c r="A287" s="1" t="s">
        <v>147</v>
      </c>
      <c r="B287" s="1" t="s">
        <v>19</v>
      </c>
      <c r="C287" s="3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1" t="s">
        <v>15</v>
      </c>
      <c r="J287" s="1" t="s">
        <v>148</v>
      </c>
      <c r="K287" s="6">
        <f t="shared" si="20"/>
        <v>2268480000</v>
      </c>
      <c r="L287" s="6">
        <f t="shared" si="21"/>
        <v>1410170000</v>
      </c>
      <c r="M287" s="6">
        <f t="shared" si="22"/>
        <v>858310000</v>
      </c>
      <c r="N287" s="7">
        <f t="shared" si="23"/>
        <v>0.16833376817775847</v>
      </c>
      <c r="O287" s="7">
        <f t="shared" si="24"/>
        <v>6.36913512857296E-2</v>
      </c>
    </row>
    <row r="288" spans="1:15" x14ac:dyDescent="0.2">
      <c r="A288" s="1" t="s">
        <v>149</v>
      </c>
      <c r="B288" s="1" t="s">
        <v>14</v>
      </c>
      <c r="C288" s="3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1" t="s">
        <v>21</v>
      </c>
      <c r="J288" s="1" t="s">
        <v>150</v>
      </c>
      <c r="K288" s="6">
        <f t="shared" si="20"/>
        <v>2810000000</v>
      </c>
      <c r="L288" s="6">
        <f t="shared" si="21"/>
        <v>1901000000</v>
      </c>
      <c r="M288" s="6">
        <f t="shared" si="22"/>
        <v>909000000</v>
      </c>
      <c r="N288" s="7">
        <f t="shared" si="23"/>
        <v>0.34457388105456777</v>
      </c>
      <c r="O288" s="7">
        <f t="shared" si="24"/>
        <v>0.1114653586756591</v>
      </c>
    </row>
    <row r="289" spans="1:15" x14ac:dyDescent="0.2">
      <c r="A289" s="1" t="s">
        <v>149</v>
      </c>
      <c r="B289" s="1" t="s">
        <v>17</v>
      </c>
      <c r="C289" s="3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1" t="s">
        <v>21</v>
      </c>
      <c r="J289" s="1" t="s">
        <v>150</v>
      </c>
      <c r="K289" s="6">
        <f t="shared" si="20"/>
        <v>3135000000</v>
      </c>
      <c r="L289" s="6">
        <f t="shared" si="21"/>
        <v>2164000000</v>
      </c>
      <c r="M289" s="6">
        <f t="shared" si="22"/>
        <v>971000000</v>
      </c>
      <c r="N289" s="7">
        <f t="shared" si="23"/>
        <v>0.34420289855072461</v>
      </c>
      <c r="O289" s="7">
        <f t="shared" si="24"/>
        <v>0.10660957400087835</v>
      </c>
    </row>
    <row r="290" spans="1:15" x14ac:dyDescent="0.2">
      <c r="A290" s="1" t="s">
        <v>149</v>
      </c>
      <c r="B290" s="1" t="s">
        <v>18</v>
      </c>
      <c r="C290" s="3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1" t="s">
        <v>21</v>
      </c>
      <c r="J290" s="1" t="s">
        <v>150</v>
      </c>
      <c r="K290" s="6">
        <f t="shared" si="20"/>
        <v>3328000000</v>
      </c>
      <c r="L290" s="6">
        <f t="shared" si="21"/>
        <v>2214000000</v>
      </c>
      <c r="M290" s="6">
        <f t="shared" si="22"/>
        <v>1114000000</v>
      </c>
      <c r="N290" s="7">
        <f t="shared" si="23"/>
        <v>0.34119335657166294</v>
      </c>
      <c r="O290" s="7">
        <f t="shared" si="24"/>
        <v>0.11420955505433668</v>
      </c>
    </row>
    <row r="291" spans="1:15" x14ac:dyDescent="0.2">
      <c r="A291" s="1" t="s">
        <v>149</v>
      </c>
      <c r="B291" s="1" t="s">
        <v>19</v>
      </c>
      <c r="C291" s="3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1" t="s">
        <v>21</v>
      </c>
      <c r="J291" s="1" t="s">
        <v>150</v>
      </c>
      <c r="K291" s="6">
        <f t="shared" si="20"/>
        <v>10348000000</v>
      </c>
      <c r="L291" s="6">
        <f t="shared" si="21"/>
        <v>6993000000</v>
      </c>
      <c r="M291" s="6">
        <f t="shared" si="22"/>
        <v>3355000000</v>
      </c>
      <c r="N291" s="7">
        <f t="shared" si="23"/>
        <v>0.3567906768265352</v>
      </c>
      <c r="O291" s="7">
        <f t="shared" si="24"/>
        <v>0.11567768851498121</v>
      </c>
    </row>
    <row r="292" spans="1:15" x14ac:dyDescent="0.2">
      <c r="A292" s="1" t="s">
        <v>151</v>
      </c>
      <c r="B292" s="1" t="s">
        <v>14</v>
      </c>
      <c r="C292" s="3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1" t="s">
        <v>27</v>
      </c>
      <c r="J292" s="1" t="s">
        <v>83</v>
      </c>
      <c r="K292" s="6">
        <f t="shared" si="20"/>
        <v>11219000000</v>
      </c>
      <c r="L292" s="6">
        <f t="shared" si="21"/>
        <v>8742000000</v>
      </c>
      <c r="M292" s="6">
        <f t="shared" si="22"/>
        <v>2477000000</v>
      </c>
      <c r="N292" s="7">
        <f t="shared" si="23"/>
        <v>0.38528108794944882</v>
      </c>
      <c r="O292" s="7">
        <f t="shared" si="24"/>
        <v>8.5064734365877956E-2</v>
      </c>
    </row>
    <row r="293" spans="1:15" x14ac:dyDescent="0.2">
      <c r="A293" s="1" t="s">
        <v>151</v>
      </c>
      <c r="B293" s="1" t="s">
        <v>17</v>
      </c>
      <c r="C293" s="3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1" t="s">
        <v>27</v>
      </c>
      <c r="J293" s="1" t="s">
        <v>83</v>
      </c>
      <c r="K293" s="6">
        <f t="shared" si="20"/>
        <v>11515000000</v>
      </c>
      <c r="L293" s="6">
        <f t="shared" si="21"/>
        <v>9339000000</v>
      </c>
      <c r="M293" s="6">
        <f t="shared" si="22"/>
        <v>2176000000</v>
      </c>
      <c r="N293" s="7">
        <f t="shared" si="23"/>
        <v>0.35562075355157508</v>
      </c>
      <c r="O293" s="7">
        <f t="shared" si="24"/>
        <v>6.7201976528721438E-2</v>
      </c>
    </row>
    <row r="294" spans="1:15" x14ac:dyDescent="0.2">
      <c r="A294" s="1" t="s">
        <v>151</v>
      </c>
      <c r="B294" s="1" t="s">
        <v>18</v>
      </c>
      <c r="C294" s="3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1" t="s">
        <v>27</v>
      </c>
      <c r="J294" s="1" t="s">
        <v>83</v>
      </c>
      <c r="K294" s="6">
        <f t="shared" si="20"/>
        <v>13580000000</v>
      </c>
      <c r="L294" s="6">
        <f t="shared" si="21"/>
        <v>10276000000</v>
      </c>
      <c r="M294" s="6">
        <f t="shared" si="22"/>
        <v>3304000000</v>
      </c>
      <c r="N294" s="7">
        <f t="shared" si="23"/>
        <v>0.38895571976857424</v>
      </c>
      <c r="O294" s="7">
        <f t="shared" si="24"/>
        <v>9.4632525634415987E-2</v>
      </c>
    </row>
    <row r="295" spans="1:15" x14ac:dyDescent="0.2">
      <c r="A295" s="1" t="s">
        <v>151</v>
      </c>
      <c r="B295" s="1" t="s">
        <v>19</v>
      </c>
      <c r="C295" s="3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1" t="s">
        <v>27</v>
      </c>
      <c r="J295" s="1" t="s">
        <v>83</v>
      </c>
      <c r="K295" s="6">
        <f t="shared" si="20"/>
        <v>14586000000</v>
      </c>
      <c r="L295" s="6">
        <f t="shared" si="21"/>
        <v>11259000000</v>
      </c>
      <c r="M295" s="6">
        <f t="shared" si="22"/>
        <v>3327000000</v>
      </c>
      <c r="N295" s="7">
        <f t="shared" si="23"/>
        <v>0.38509874326750448</v>
      </c>
      <c r="O295" s="7">
        <f t="shared" si="24"/>
        <v>8.7839264969901784E-2</v>
      </c>
    </row>
    <row r="296" spans="1:15" x14ac:dyDescent="0.2">
      <c r="A296" s="1" t="s">
        <v>152</v>
      </c>
      <c r="B296" s="1" t="s">
        <v>14</v>
      </c>
      <c r="C296" s="3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1" t="s">
        <v>49</v>
      </c>
      <c r="J296" s="1" t="s">
        <v>52</v>
      </c>
      <c r="K296" s="6">
        <f t="shared" si="20"/>
        <v>634000000</v>
      </c>
      <c r="L296" s="6">
        <f t="shared" si="21"/>
        <v>14000000</v>
      </c>
      <c r="M296" s="6">
        <f t="shared" si="22"/>
        <v>620000000</v>
      </c>
      <c r="N296" s="7">
        <f t="shared" si="23"/>
        <v>0.15422038433471175</v>
      </c>
      <c r="O296" s="7">
        <f t="shared" si="24"/>
        <v>0.15081488688883482</v>
      </c>
    </row>
    <row r="297" spans="1:15" x14ac:dyDescent="0.2">
      <c r="A297" s="1" t="s">
        <v>152</v>
      </c>
      <c r="B297" s="1" t="s">
        <v>17</v>
      </c>
      <c r="C297" s="3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1" t="s">
        <v>49</v>
      </c>
      <c r="J297" s="1" t="s">
        <v>52</v>
      </c>
      <c r="K297" s="6">
        <f t="shared" si="20"/>
        <v>783000000</v>
      </c>
      <c r="L297" s="6">
        <f t="shared" si="21"/>
        <v>15000000</v>
      </c>
      <c r="M297" s="6">
        <f t="shared" si="22"/>
        <v>768000000</v>
      </c>
      <c r="N297" s="7">
        <f t="shared" si="23"/>
        <v>0.17280953431913482</v>
      </c>
      <c r="O297" s="7">
        <f t="shared" si="24"/>
        <v>0.16949900684175678</v>
      </c>
    </row>
    <row r="298" spans="1:15" x14ac:dyDescent="0.2">
      <c r="A298" s="1" t="s">
        <v>152</v>
      </c>
      <c r="B298" s="1" t="s">
        <v>18</v>
      </c>
      <c r="C298" s="3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1" t="s">
        <v>49</v>
      </c>
      <c r="J298" s="1" t="s">
        <v>52</v>
      </c>
      <c r="K298" s="6">
        <f t="shared" si="20"/>
        <v>788000000</v>
      </c>
      <c r="L298" s="6">
        <f t="shared" si="21"/>
        <v>14000000</v>
      </c>
      <c r="M298" s="6">
        <f t="shared" si="22"/>
        <v>774000000</v>
      </c>
      <c r="N298" s="7">
        <f t="shared" si="23"/>
        <v>0.15935288169868556</v>
      </c>
      <c r="O298" s="7">
        <f t="shared" si="24"/>
        <v>0.15652173913043479</v>
      </c>
    </row>
    <row r="299" spans="1:15" x14ac:dyDescent="0.2">
      <c r="A299" s="1" t="s">
        <v>152</v>
      </c>
      <c r="B299" s="1" t="s">
        <v>19</v>
      </c>
      <c r="C299" s="3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1" t="s">
        <v>49</v>
      </c>
      <c r="J299" s="1" t="s">
        <v>52</v>
      </c>
      <c r="K299" s="6">
        <f t="shared" si="20"/>
        <v>947000000</v>
      </c>
      <c r="L299" s="6">
        <f t="shared" si="21"/>
        <v>13000000</v>
      </c>
      <c r="M299" s="6">
        <f t="shared" si="22"/>
        <v>934000000</v>
      </c>
      <c r="N299" s="7">
        <f t="shared" si="23"/>
        <v>0.18416958381952553</v>
      </c>
      <c r="O299" s="7">
        <f t="shared" si="24"/>
        <v>0.18164138467522364</v>
      </c>
    </row>
    <row r="300" spans="1:15" x14ac:dyDescent="0.2">
      <c r="A300" s="1" t="s">
        <v>153</v>
      </c>
      <c r="B300" s="1" t="s">
        <v>14</v>
      </c>
      <c r="C300" s="3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1" t="s">
        <v>38</v>
      </c>
      <c r="J300" s="1" t="s">
        <v>144</v>
      </c>
      <c r="K300" s="6">
        <f t="shared" si="20"/>
        <v>9932000000</v>
      </c>
      <c r="L300" s="6">
        <f t="shared" si="21"/>
        <v>6043000000</v>
      </c>
      <c r="M300" s="6">
        <f t="shared" si="22"/>
        <v>3889000000</v>
      </c>
      <c r="N300" s="7">
        <f t="shared" si="23"/>
        <v>0.58132865086333041</v>
      </c>
      <c r="O300" s="7">
        <f t="shared" si="24"/>
        <v>0.2276265730172666</v>
      </c>
    </row>
    <row r="301" spans="1:15" x14ac:dyDescent="0.2">
      <c r="A301" s="1" t="s">
        <v>153</v>
      </c>
      <c r="B301" s="1" t="s">
        <v>17</v>
      </c>
      <c r="C301" s="3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1" t="s">
        <v>38</v>
      </c>
      <c r="J301" s="1" t="s">
        <v>144</v>
      </c>
      <c r="K301" s="6">
        <f t="shared" si="20"/>
        <v>10201000000</v>
      </c>
      <c r="L301" s="6">
        <f t="shared" si="21"/>
        <v>6645000000</v>
      </c>
      <c r="M301" s="6">
        <f t="shared" si="22"/>
        <v>3556000000</v>
      </c>
      <c r="N301" s="7">
        <f t="shared" si="23"/>
        <v>0.58559127439724457</v>
      </c>
      <c r="O301" s="7">
        <f t="shared" si="24"/>
        <v>0.20413318025258323</v>
      </c>
    </row>
    <row r="302" spans="1:15" x14ac:dyDescent="0.2">
      <c r="A302" s="1" t="s">
        <v>153</v>
      </c>
      <c r="B302" s="1" t="s">
        <v>18</v>
      </c>
      <c r="C302" s="3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1" t="s">
        <v>38</v>
      </c>
      <c r="J302" s="1" t="s">
        <v>144</v>
      </c>
      <c r="K302" s="6">
        <f t="shared" si="20"/>
        <v>10109000000</v>
      </c>
      <c r="L302" s="6">
        <f t="shared" si="21"/>
        <v>6552000000</v>
      </c>
      <c r="M302" s="6">
        <f t="shared" si="22"/>
        <v>3557000000</v>
      </c>
      <c r="N302" s="7">
        <f t="shared" si="23"/>
        <v>0.58511315621925108</v>
      </c>
      <c r="O302" s="7">
        <f t="shared" si="24"/>
        <v>0.20588065057591018</v>
      </c>
    </row>
    <row r="303" spans="1:15" x14ac:dyDescent="0.2">
      <c r="A303" s="1" t="s">
        <v>153</v>
      </c>
      <c r="B303" s="1" t="s">
        <v>19</v>
      </c>
      <c r="C303" s="3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1" t="s">
        <v>38</v>
      </c>
      <c r="J303" s="1" t="s">
        <v>144</v>
      </c>
      <c r="K303" s="6">
        <f t="shared" si="20"/>
        <v>9399000000</v>
      </c>
      <c r="L303" s="6">
        <f t="shared" si="21"/>
        <v>6610000000</v>
      </c>
      <c r="M303" s="6">
        <f t="shared" si="22"/>
        <v>2789000000</v>
      </c>
      <c r="N303" s="7">
        <f t="shared" si="23"/>
        <v>0.58619184233503807</v>
      </c>
      <c r="O303" s="7">
        <f t="shared" si="24"/>
        <v>0.17394287139827866</v>
      </c>
    </row>
    <row r="304" spans="1:15" x14ac:dyDescent="0.2">
      <c r="A304" s="1" t="s">
        <v>154</v>
      </c>
      <c r="B304" s="1" t="s">
        <v>14</v>
      </c>
      <c r="C304" s="3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1" t="s">
        <v>38</v>
      </c>
      <c r="J304" s="1" t="s">
        <v>144</v>
      </c>
      <c r="K304" s="6">
        <f t="shared" si="20"/>
        <v>2391000000</v>
      </c>
      <c r="L304" s="6">
        <f t="shared" si="21"/>
        <v>1421000000</v>
      </c>
      <c r="M304" s="6">
        <f t="shared" si="22"/>
        <v>970000000</v>
      </c>
      <c r="N304" s="7">
        <f t="shared" si="23"/>
        <v>0.43213446593168259</v>
      </c>
      <c r="O304" s="7">
        <f t="shared" si="24"/>
        <v>0.17531176576902224</v>
      </c>
    </row>
    <row r="305" spans="1:15" x14ac:dyDescent="0.2">
      <c r="A305" s="1" t="s">
        <v>154</v>
      </c>
      <c r="B305" s="1" t="s">
        <v>17</v>
      </c>
      <c r="C305" s="3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1" t="s">
        <v>38</v>
      </c>
      <c r="J305" s="1" t="s">
        <v>144</v>
      </c>
      <c r="K305" s="6">
        <f t="shared" si="20"/>
        <v>2356000000</v>
      </c>
      <c r="L305" s="6">
        <f t="shared" si="21"/>
        <v>1379000000</v>
      </c>
      <c r="M305" s="6">
        <f t="shared" si="22"/>
        <v>977000000</v>
      </c>
      <c r="N305" s="7">
        <f t="shared" si="23"/>
        <v>0.42727602466449044</v>
      </c>
      <c r="O305" s="7">
        <f t="shared" si="24"/>
        <v>0.17718534639100472</v>
      </c>
    </row>
    <row r="306" spans="1:15" x14ac:dyDescent="0.2">
      <c r="A306" s="1" t="s">
        <v>154</v>
      </c>
      <c r="B306" s="1" t="s">
        <v>18</v>
      </c>
      <c r="C306" s="3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1" t="s">
        <v>38</v>
      </c>
      <c r="J306" s="1" t="s">
        <v>144</v>
      </c>
      <c r="K306" s="6">
        <f t="shared" si="20"/>
        <v>2465000000</v>
      </c>
      <c r="L306" s="6">
        <f t="shared" si="21"/>
        <v>1457000000</v>
      </c>
      <c r="M306" s="6">
        <f t="shared" si="22"/>
        <v>1008000000</v>
      </c>
      <c r="N306" s="7">
        <f t="shared" si="23"/>
        <v>0.4358974358974359</v>
      </c>
      <c r="O306" s="7">
        <f t="shared" si="24"/>
        <v>0.17824933687002653</v>
      </c>
    </row>
    <row r="307" spans="1:15" x14ac:dyDescent="0.2">
      <c r="A307" s="1" t="s">
        <v>154</v>
      </c>
      <c r="B307" s="1" t="s">
        <v>19</v>
      </c>
      <c r="C307" s="3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1" t="s">
        <v>38</v>
      </c>
      <c r="J307" s="1" t="s">
        <v>144</v>
      </c>
      <c r="K307" s="6">
        <f t="shared" si="20"/>
        <v>2598000000</v>
      </c>
      <c r="L307" s="6">
        <f t="shared" si="21"/>
        <v>1534000000</v>
      </c>
      <c r="M307" s="6">
        <f t="shared" si="22"/>
        <v>1064000000</v>
      </c>
      <c r="N307" s="7">
        <f t="shared" si="23"/>
        <v>0.45096337441416423</v>
      </c>
      <c r="O307" s="7">
        <f t="shared" si="24"/>
        <v>0.18469015795868773</v>
      </c>
    </row>
    <row r="308" spans="1:15" x14ac:dyDescent="0.2">
      <c r="A308" s="1" t="s">
        <v>155</v>
      </c>
      <c r="B308" s="1" t="s">
        <v>14</v>
      </c>
      <c r="C308" s="3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1" t="s">
        <v>49</v>
      </c>
      <c r="J308" s="1" t="s">
        <v>142</v>
      </c>
      <c r="K308" s="6">
        <f t="shared" si="20"/>
        <v>2611000000</v>
      </c>
      <c r="L308" s="6">
        <f t="shared" si="21"/>
        <v>1716000000</v>
      </c>
      <c r="M308" s="6">
        <f t="shared" si="22"/>
        <v>895000000</v>
      </c>
      <c r="N308" s="7">
        <f t="shared" si="23"/>
        <v>0.9793698424606152</v>
      </c>
      <c r="O308" s="7">
        <f t="shared" si="24"/>
        <v>0.33570892723180795</v>
      </c>
    </row>
    <row r="309" spans="1:15" x14ac:dyDescent="0.2">
      <c r="A309" s="1" t="s">
        <v>155</v>
      </c>
      <c r="B309" s="1" t="s">
        <v>17</v>
      </c>
      <c r="C309" s="3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1" t="s">
        <v>49</v>
      </c>
      <c r="J309" s="1" t="s">
        <v>142</v>
      </c>
      <c r="K309" s="6">
        <f t="shared" si="20"/>
        <v>2562000000</v>
      </c>
      <c r="L309" s="6">
        <f t="shared" si="21"/>
        <v>1638000000</v>
      </c>
      <c r="M309" s="6">
        <f t="shared" si="22"/>
        <v>924000000</v>
      </c>
      <c r="N309" s="7">
        <f t="shared" si="23"/>
        <v>0.98273878020713468</v>
      </c>
      <c r="O309" s="7">
        <f t="shared" si="24"/>
        <v>0.35443037974683544</v>
      </c>
    </row>
    <row r="310" spans="1:15" x14ac:dyDescent="0.2">
      <c r="A310" s="1" t="s">
        <v>155</v>
      </c>
      <c r="B310" s="1" t="s">
        <v>18</v>
      </c>
      <c r="C310" s="3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1" t="s">
        <v>49</v>
      </c>
      <c r="J310" s="1" t="s">
        <v>142</v>
      </c>
      <c r="K310" s="6">
        <f t="shared" si="20"/>
        <v>2776000000</v>
      </c>
      <c r="L310" s="6">
        <f t="shared" si="21"/>
        <v>2006000000</v>
      </c>
      <c r="M310" s="6">
        <f t="shared" si="22"/>
        <v>770000000</v>
      </c>
      <c r="N310" s="7">
        <f t="shared" si="23"/>
        <v>0.98474636395885062</v>
      </c>
      <c r="O310" s="7">
        <f t="shared" si="24"/>
        <v>0.27314650585313943</v>
      </c>
    </row>
    <row r="311" spans="1:15" x14ac:dyDescent="0.2">
      <c r="A311" s="1" t="s">
        <v>155</v>
      </c>
      <c r="B311" s="1" t="s">
        <v>19</v>
      </c>
      <c r="C311" s="3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1" t="s">
        <v>49</v>
      </c>
      <c r="J311" s="1" t="s">
        <v>142</v>
      </c>
      <c r="K311" s="6">
        <f t="shared" si="20"/>
        <v>2920000000</v>
      </c>
      <c r="L311" s="6">
        <f t="shared" si="21"/>
        <v>2084000000</v>
      </c>
      <c r="M311" s="6">
        <f t="shared" si="22"/>
        <v>836000000</v>
      </c>
      <c r="N311" s="7">
        <f t="shared" si="23"/>
        <v>0.98648648648648651</v>
      </c>
      <c r="O311" s="7">
        <f t="shared" si="24"/>
        <v>0.28243243243243243</v>
      </c>
    </row>
    <row r="312" spans="1:15" x14ac:dyDescent="0.2">
      <c r="A312" s="1" t="s">
        <v>156</v>
      </c>
      <c r="B312" s="1" t="s">
        <v>14</v>
      </c>
      <c r="C312" s="3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1" t="s">
        <v>21</v>
      </c>
      <c r="J312" s="1" t="s">
        <v>157</v>
      </c>
      <c r="K312" s="6">
        <f t="shared" si="20"/>
        <v>854769000</v>
      </c>
      <c r="L312" s="6">
        <f t="shared" si="21"/>
        <v>299787000</v>
      </c>
      <c r="M312" s="6">
        <f t="shared" si="22"/>
        <v>554982000</v>
      </c>
      <c r="N312" s="7">
        <f t="shared" si="23"/>
        <v>0.26590287846883165</v>
      </c>
      <c r="O312" s="7">
        <f t="shared" si="24"/>
        <v>0.1726446692596352</v>
      </c>
    </row>
    <row r="313" spans="1:15" x14ac:dyDescent="0.2">
      <c r="A313" s="1" t="s">
        <v>156</v>
      </c>
      <c r="B313" s="1" t="s">
        <v>17</v>
      </c>
      <c r="C313" s="3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1" t="s">
        <v>21</v>
      </c>
      <c r="J313" s="1" t="s">
        <v>157</v>
      </c>
      <c r="K313" s="6">
        <f t="shared" si="20"/>
        <v>1117756000</v>
      </c>
      <c r="L313" s="6">
        <f t="shared" si="21"/>
        <v>384371000</v>
      </c>
      <c r="M313" s="6">
        <f t="shared" si="22"/>
        <v>733385000</v>
      </c>
      <c r="N313" s="7">
        <f t="shared" si="23"/>
        <v>0.27207468644336585</v>
      </c>
      <c r="O313" s="7">
        <f t="shared" si="24"/>
        <v>0.17851435726336323</v>
      </c>
    </row>
    <row r="314" spans="1:15" x14ac:dyDescent="0.2">
      <c r="A314" s="1" t="s">
        <v>156</v>
      </c>
      <c r="B314" s="1" t="s">
        <v>18</v>
      </c>
      <c r="C314" s="3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1" t="s">
        <v>21</v>
      </c>
      <c r="J314" s="1" t="s">
        <v>157</v>
      </c>
      <c r="K314" s="6">
        <f t="shared" si="20"/>
        <v>1174287000</v>
      </c>
      <c r="L314" s="6">
        <f t="shared" si="21"/>
        <v>380582000</v>
      </c>
      <c r="M314" s="6">
        <f t="shared" si="22"/>
        <v>793705000</v>
      </c>
      <c r="N314" s="7">
        <f t="shared" si="23"/>
        <v>0.26088176480036651</v>
      </c>
      <c r="O314" s="7">
        <f t="shared" si="24"/>
        <v>0.17633096605078219</v>
      </c>
    </row>
    <row r="315" spans="1:15" x14ac:dyDescent="0.2">
      <c r="A315" s="1" t="s">
        <v>156</v>
      </c>
      <c r="B315" s="1" t="s">
        <v>19</v>
      </c>
      <c r="C315" s="3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1" t="s">
        <v>21</v>
      </c>
      <c r="J315" s="1" t="s">
        <v>157</v>
      </c>
      <c r="K315" s="6">
        <f t="shared" si="20"/>
        <v>498214000</v>
      </c>
      <c r="L315" s="6">
        <f t="shared" si="21"/>
        <v>422608000</v>
      </c>
      <c r="M315" s="6">
        <f t="shared" si="22"/>
        <v>75606000</v>
      </c>
      <c r="N315" s="7">
        <f t="shared" si="23"/>
        <v>0.12760373979608564</v>
      </c>
      <c r="O315" s="7">
        <f t="shared" si="24"/>
        <v>1.9364386289873126E-2</v>
      </c>
    </row>
    <row r="316" spans="1:15" x14ac:dyDescent="0.2">
      <c r="A316" s="1" t="s">
        <v>158</v>
      </c>
      <c r="B316" s="1" t="s">
        <v>14</v>
      </c>
      <c r="C316" s="3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1" t="s">
        <v>15</v>
      </c>
      <c r="J316" s="1" t="s">
        <v>159</v>
      </c>
      <c r="K316" s="6">
        <f t="shared" si="20"/>
        <v>4280000000</v>
      </c>
      <c r="L316" s="6">
        <f t="shared" si="21"/>
        <v>2540000000</v>
      </c>
      <c r="M316" s="6">
        <f t="shared" si="22"/>
        <v>1740000000</v>
      </c>
      <c r="N316" s="7">
        <f t="shared" si="23"/>
        <v>0.24738454424599732</v>
      </c>
      <c r="O316" s="7">
        <f t="shared" si="24"/>
        <v>0.10057222125888678</v>
      </c>
    </row>
    <row r="317" spans="1:15" x14ac:dyDescent="0.2">
      <c r="A317" s="1" t="s">
        <v>158</v>
      </c>
      <c r="B317" s="1" t="s">
        <v>17</v>
      </c>
      <c r="C317" s="3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1" t="s">
        <v>15</v>
      </c>
      <c r="J317" s="1" t="s">
        <v>159</v>
      </c>
      <c r="K317" s="6">
        <f t="shared" si="20"/>
        <v>4861000000</v>
      </c>
      <c r="L317" s="6">
        <f t="shared" si="21"/>
        <v>2866000000</v>
      </c>
      <c r="M317" s="6">
        <f t="shared" si="22"/>
        <v>1995000000</v>
      </c>
      <c r="N317" s="7">
        <f t="shared" si="23"/>
        <v>0.25290047344050781</v>
      </c>
      <c r="O317" s="7">
        <f t="shared" si="24"/>
        <v>0.10379272670516622</v>
      </c>
    </row>
    <row r="318" spans="1:15" x14ac:dyDescent="0.2">
      <c r="A318" s="1" t="s">
        <v>158</v>
      </c>
      <c r="B318" s="1" t="s">
        <v>18</v>
      </c>
      <c r="C318" s="3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1" t="s">
        <v>15</v>
      </c>
      <c r="J318" s="1" t="s">
        <v>159</v>
      </c>
      <c r="K318" s="6">
        <f t="shared" si="20"/>
        <v>4947000000</v>
      </c>
      <c r="L318" s="6">
        <f t="shared" si="21"/>
        <v>2904000000</v>
      </c>
      <c r="M318" s="6">
        <f t="shared" si="22"/>
        <v>2043000000</v>
      </c>
      <c r="N318" s="7">
        <f t="shared" si="23"/>
        <v>0.25886970172684454</v>
      </c>
      <c r="O318" s="7">
        <f t="shared" si="24"/>
        <v>0.10690737833594977</v>
      </c>
    </row>
    <row r="319" spans="1:15" x14ac:dyDescent="0.2">
      <c r="A319" s="1" t="s">
        <v>158</v>
      </c>
      <c r="B319" s="1" t="s">
        <v>19</v>
      </c>
      <c r="C319" s="3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1" t="s">
        <v>15</v>
      </c>
      <c r="J319" s="1" t="s">
        <v>159</v>
      </c>
      <c r="K319" s="6">
        <f t="shared" si="20"/>
        <v>4452000000</v>
      </c>
      <c r="L319" s="6">
        <f t="shared" si="21"/>
        <v>2825000000</v>
      </c>
      <c r="M319" s="6">
        <f t="shared" si="22"/>
        <v>1627000000</v>
      </c>
      <c r="N319" s="7">
        <f t="shared" si="23"/>
        <v>0.2542692329659032</v>
      </c>
      <c r="O319" s="7">
        <f t="shared" si="24"/>
        <v>9.2923639271231942E-2</v>
      </c>
    </row>
    <row r="320" spans="1:15" x14ac:dyDescent="0.2">
      <c r="A320" s="1" t="s">
        <v>160</v>
      </c>
      <c r="B320" s="1" t="s">
        <v>14</v>
      </c>
      <c r="C320" s="3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1" t="s">
        <v>44</v>
      </c>
      <c r="J320" s="1" t="s">
        <v>45</v>
      </c>
      <c r="K320" s="6">
        <f t="shared" si="20"/>
        <v>2004000000</v>
      </c>
      <c r="L320" s="6">
        <f t="shared" si="21"/>
        <v>862000000</v>
      </c>
      <c r="M320" s="6">
        <f t="shared" si="22"/>
        <v>1142000000</v>
      </c>
      <c r="N320" s="7">
        <f t="shared" si="23"/>
        <v>0.30520865062442892</v>
      </c>
      <c r="O320" s="7">
        <f t="shared" si="24"/>
        <v>0.17392628693268353</v>
      </c>
    </row>
    <row r="321" spans="1:15" x14ac:dyDescent="0.2">
      <c r="A321" s="1" t="s">
        <v>160</v>
      </c>
      <c r="B321" s="1" t="s">
        <v>17</v>
      </c>
      <c r="C321" s="3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1" t="s">
        <v>44</v>
      </c>
      <c r="J321" s="1" t="s">
        <v>45</v>
      </c>
      <c r="K321" s="6">
        <f t="shared" si="20"/>
        <v>2089000000</v>
      </c>
      <c r="L321" s="6">
        <f t="shared" si="21"/>
        <v>937000000</v>
      </c>
      <c r="M321" s="6">
        <f t="shared" si="22"/>
        <v>1152000000</v>
      </c>
      <c r="N321" s="7">
        <f t="shared" si="23"/>
        <v>0.29098760273018531</v>
      </c>
      <c r="O321" s="7">
        <f t="shared" si="24"/>
        <v>0.16046803175929794</v>
      </c>
    </row>
    <row r="322" spans="1:15" x14ac:dyDescent="0.2">
      <c r="A322" s="1" t="s">
        <v>160</v>
      </c>
      <c r="B322" s="1" t="s">
        <v>18</v>
      </c>
      <c r="C322" s="3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1" t="s">
        <v>44</v>
      </c>
      <c r="J322" s="1" t="s">
        <v>45</v>
      </c>
      <c r="K322" s="6">
        <f t="shared" si="20"/>
        <v>2175000000</v>
      </c>
      <c r="L322" s="6">
        <f t="shared" si="21"/>
        <v>1012000000</v>
      </c>
      <c r="M322" s="6">
        <f t="shared" si="22"/>
        <v>1163000000</v>
      </c>
      <c r="N322" s="7">
        <f t="shared" si="23"/>
        <v>0.33689591078066916</v>
      </c>
      <c r="O322" s="7">
        <f t="shared" si="24"/>
        <v>0.18014250309789342</v>
      </c>
    </row>
    <row r="323" spans="1:15" x14ac:dyDescent="0.2">
      <c r="A323" s="1" t="s">
        <v>160</v>
      </c>
      <c r="B323" s="1" t="s">
        <v>19</v>
      </c>
      <c r="C323" s="3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1" t="s">
        <v>44</v>
      </c>
      <c r="J323" s="1" t="s">
        <v>45</v>
      </c>
      <c r="K323" s="6">
        <f t="shared" ref="K323:K386" si="25">D323-E323</f>
        <v>2389000000</v>
      </c>
      <c r="L323" s="6">
        <f t="shared" ref="L323:L386" si="26">F323+G323+H323</f>
        <v>1092000000</v>
      </c>
      <c r="M323" s="6">
        <f t="shared" ref="M323:M386" si="27">K323-L323</f>
        <v>1297000000</v>
      </c>
      <c r="N323" s="7">
        <f t="shared" ref="N323:N386" si="28">1-(E323/D323)</f>
        <v>0.37333958431004843</v>
      </c>
      <c r="O323" s="7">
        <f t="shared" ref="O323:O386" si="29">M323/D323</f>
        <v>0.20268791998749805</v>
      </c>
    </row>
    <row r="324" spans="1:15" x14ac:dyDescent="0.2">
      <c r="A324" s="1" t="s">
        <v>161</v>
      </c>
      <c r="B324" s="1" t="s">
        <v>14</v>
      </c>
      <c r="C324" s="3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1" t="s">
        <v>27</v>
      </c>
      <c r="J324" s="1" t="s">
        <v>83</v>
      </c>
      <c r="K324" s="6">
        <f t="shared" si="25"/>
        <v>1329000000</v>
      </c>
      <c r="L324" s="6">
        <f t="shared" si="26"/>
        <v>1193000000</v>
      </c>
      <c r="M324" s="6">
        <f t="shared" si="27"/>
        <v>136000000</v>
      </c>
      <c r="N324" s="7">
        <f t="shared" si="28"/>
        <v>0.16387176325524044</v>
      </c>
      <c r="O324" s="7">
        <f t="shared" si="29"/>
        <v>1.6769420468557335E-2</v>
      </c>
    </row>
    <row r="325" spans="1:15" x14ac:dyDescent="0.2">
      <c r="A325" s="1" t="s">
        <v>161</v>
      </c>
      <c r="B325" s="1" t="s">
        <v>17</v>
      </c>
      <c r="C325" s="3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1" t="s">
        <v>27</v>
      </c>
      <c r="J325" s="1" t="s">
        <v>83</v>
      </c>
      <c r="K325" s="6">
        <f t="shared" si="25"/>
        <v>1868000000</v>
      </c>
      <c r="L325" s="6">
        <f t="shared" si="26"/>
        <v>1591000000</v>
      </c>
      <c r="M325" s="6">
        <f t="shared" si="27"/>
        <v>277000000</v>
      </c>
      <c r="N325" s="7">
        <f t="shared" si="28"/>
        <v>0.17195986375770966</v>
      </c>
      <c r="O325" s="7">
        <f t="shared" si="29"/>
        <v>2.5499401638589707E-2</v>
      </c>
    </row>
    <row r="326" spans="1:15" x14ac:dyDescent="0.2">
      <c r="A326" s="1" t="s">
        <v>161</v>
      </c>
      <c r="B326" s="1" t="s">
        <v>18</v>
      </c>
      <c r="C326" s="3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1" t="s">
        <v>27</v>
      </c>
      <c r="J326" s="1" t="s">
        <v>83</v>
      </c>
      <c r="K326" s="6">
        <f t="shared" si="25"/>
        <v>3882000000</v>
      </c>
      <c r="L326" s="6">
        <f t="shared" si="26"/>
        <v>3418000000</v>
      </c>
      <c r="M326" s="6">
        <f t="shared" si="27"/>
        <v>464000000</v>
      </c>
      <c r="N326" s="7">
        <f t="shared" si="28"/>
        <v>0.23442028985507246</v>
      </c>
      <c r="O326" s="7">
        <f t="shared" si="29"/>
        <v>2.8019323671497585E-2</v>
      </c>
    </row>
    <row r="327" spans="1:15" x14ac:dyDescent="0.2">
      <c r="A327" s="1" t="s">
        <v>161</v>
      </c>
      <c r="B327" s="1" t="s">
        <v>19</v>
      </c>
      <c r="C327" s="3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1" t="s">
        <v>27</v>
      </c>
      <c r="J327" s="1" t="s">
        <v>83</v>
      </c>
      <c r="K327" s="6">
        <f t="shared" si="25"/>
        <v>5518000000</v>
      </c>
      <c r="L327" s="6">
        <f t="shared" si="26"/>
        <v>4813000000</v>
      </c>
      <c r="M327" s="6">
        <f t="shared" si="27"/>
        <v>705000000</v>
      </c>
      <c r="N327" s="7">
        <f t="shared" si="28"/>
        <v>0.24244288224956068</v>
      </c>
      <c r="O327" s="7">
        <f t="shared" si="29"/>
        <v>3.0975395430579963E-2</v>
      </c>
    </row>
    <row r="328" spans="1:15" x14ac:dyDescent="0.2">
      <c r="A328" s="1" t="s">
        <v>162</v>
      </c>
      <c r="B328" s="1" t="s">
        <v>14</v>
      </c>
      <c r="C328" s="3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1" t="s">
        <v>44</v>
      </c>
      <c r="J328" s="1" t="s">
        <v>45</v>
      </c>
      <c r="K328" s="6">
        <f t="shared" si="25"/>
        <v>2705000000</v>
      </c>
      <c r="L328" s="6">
        <f t="shared" si="26"/>
        <v>1415000000</v>
      </c>
      <c r="M328" s="6">
        <f t="shared" si="27"/>
        <v>1290000000</v>
      </c>
      <c r="N328" s="7">
        <f t="shared" si="28"/>
        <v>0.36298980139559844</v>
      </c>
      <c r="O328" s="7">
        <f t="shared" si="29"/>
        <v>0.17310789049919484</v>
      </c>
    </row>
    <row r="329" spans="1:15" x14ac:dyDescent="0.2">
      <c r="A329" s="1" t="s">
        <v>162</v>
      </c>
      <c r="B329" s="1" t="s">
        <v>17</v>
      </c>
      <c r="C329" s="3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1" t="s">
        <v>44</v>
      </c>
      <c r="J329" s="1" t="s">
        <v>45</v>
      </c>
      <c r="K329" s="6">
        <f t="shared" si="25"/>
        <v>2351000000</v>
      </c>
      <c r="L329" s="6">
        <f t="shared" si="26"/>
        <v>1341000000</v>
      </c>
      <c r="M329" s="6">
        <f t="shared" si="27"/>
        <v>1010000000</v>
      </c>
      <c r="N329" s="7">
        <f t="shared" si="28"/>
        <v>0.29003207500616823</v>
      </c>
      <c r="O329" s="7">
        <f t="shared" si="29"/>
        <v>0.12459906242289662</v>
      </c>
    </row>
    <row r="330" spans="1:15" x14ac:dyDescent="0.2">
      <c r="A330" s="1" t="s">
        <v>162</v>
      </c>
      <c r="B330" s="1" t="s">
        <v>18</v>
      </c>
      <c r="C330" s="3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1" t="s">
        <v>44</v>
      </c>
      <c r="J330" s="1" t="s">
        <v>45</v>
      </c>
      <c r="K330" s="6">
        <f t="shared" si="25"/>
        <v>2336000000</v>
      </c>
      <c r="L330" s="6">
        <f t="shared" si="26"/>
        <v>1401000000</v>
      </c>
      <c r="M330" s="6">
        <f t="shared" si="27"/>
        <v>935000000</v>
      </c>
      <c r="N330" s="7">
        <f t="shared" si="28"/>
        <v>0.2531974853674398</v>
      </c>
      <c r="O330" s="7">
        <f t="shared" si="29"/>
        <v>0.10134402774766962</v>
      </c>
    </row>
    <row r="331" spans="1:15" x14ac:dyDescent="0.2">
      <c r="A331" s="1" t="s">
        <v>162</v>
      </c>
      <c r="B331" s="1" t="s">
        <v>19</v>
      </c>
      <c r="C331" s="3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1" t="s">
        <v>44</v>
      </c>
      <c r="J331" s="1" t="s">
        <v>45</v>
      </c>
      <c r="K331" s="6">
        <f t="shared" si="25"/>
        <v>2277000000</v>
      </c>
      <c r="L331" s="6">
        <f t="shared" si="26"/>
        <v>1344000000</v>
      </c>
      <c r="M331" s="6">
        <f t="shared" si="27"/>
        <v>933000000</v>
      </c>
      <c r="N331" s="7">
        <f t="shared" si="28"/>
        <v>0.3082859463850528</v>
      </c>
      <c r="O331" s="7">
        <f t="shared" si="29"/>
        <v>0.12632006498781478</v>
      </c>
    </row>
    <row r="332" spans="1:15" x14ac:dyDescent="0.2">
      <c r="A332" s="1" t="s">
        <v>163</v>
      </c>
      <c r="B332" s="1" t="s">
        <v>14</v>
      </c>
      <c r="C332" s="3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1" t="s">
        <v>49</v>
      </c>
      <c r="J332" s="1" t="s">
        <v>102</v>
      </c>
      <c r="K332" s="6">
        <f t="shared" si="25"/>
        <v>22368000000</v>
      </c>
      <c r="L332" s="6">
        <f t="shared" si="26"/>
        <v>16212000000</v>
      </c>
      <c r="M332" s="6">
        <f t="shared" si="27"/>
        <v>6156000000</v>
      </c>
      <c r="N332" s="7">
        <f t="shared" si="28"/>
        <v>0.94097850321820709</v>
      </c>
      <c r="O332" s="7">
        <f t="shared" si="29"/>
        <v>0.25897101510243575</v>
      </c>
    </row>
    <row r="333" spans="1:15" x14ac:dyDescent="0.2">
      <c r="A333" s="1" t="s">
        <v>163</v>
      </c>
      <c r="B333" s="1" t="s">
        <v>17</v>
      </c>
      <c r="C333" s="3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1" t="s">
        <v>49</v>
      </c>
      <c r="J333" s="1" t="s">
        <v>102</v>
      </c>
      <c r="K333" s="6">
        <f t="shared" si="25"/>
        <v>22935000000</v>
      </c>
      <c r="L333" s="6">
        <f t="shared" si="26"/>
        <v>15806000000</v>
      </c>
      <c r="M333" s="6">
        <f t="shared" si="27"/>
        <v>7129000000</v>
      </c>
      <c r="N333" s="7">
        <f t="shared" si="28"/>
        <v>0.948668100595632</v>
      </c>
      <c r="O333" s="7">
        <f t="shared" si="29"/>
        <v>0.29487921906022502</v>
      </c>
    </row>
    <row r="334" spans="1:15" x14ac:dyDescent="0.2">
      <c r="A334" s="1" t="s">
        <v>163</v>
      </c>
      <c r="B334" s="1" t="s">
        <v>18</v>
      </c>
      <c r="C334" s="3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1" t="s">
        <v>49</v>
      </c>
      <c r="J334" s="1" t="s">
        <v>102</v>
      </c>
      <c r="K334" s="6">
        <f t="shared" si="25"/>
        <v>22781000000</v>
      </c>
      <c r="L334" s="6">
        <f t="shared" si="26"/>
        <v>15721000000</v>
      </c>
      <c r="M334" s="6">
        <f t="shared" si="27"/>
        <v>7060000000</v>
      </c>
      <c r="N334" s="7">
        <f t="shared" si="28"/>
        <v>0.95441786417529018</v>
      </c>
      <c r="O334" s="7">
        <f t="shared" si="29"/>
        <v>0.29578113871548872</v>
      </c>
    </row>
    <row r="335" spans="1:15" x14ac:dyDescent="0.2">
      <c r="A335" s="1" t="s">
        <v>163</v>
      </c>
      <c r="B335" s="1" t="s">
        <v>19</v>
      </c>
      <c r="C335" s="3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1" t="s">
        <v>49</v>
      </c>
      <c r="J335" s="1" t="s">
        <v>102</v>
      </c>
      <c r="K335" s="6">
        <f t="shared" si="25"/>
        <v>23947000000</v>
      </c>
      <c r="L335" s="6">
        <f t="shared" si="26"/>
        <v>17532000000</v>
      </c>
      <c r="M335" s="6">
        <f t="shared" si="27"/>
        <v>6415000000</v>
      </c>
      <c r="N335" s="7">
        <f t="shared" si="28"/>
        <v>0.95642623212716671</v>
      </c>
      <c r="O335" s="7">
        <f t="shared" si="29"/>
        <v>0.2562105599488777</v>
      </c>
    </row>
    <row r="336" spans="1:15" x14ac:dyDescent="0.2">
      <c r="A336" s="1" t="s">
        <v>164</v>
      </c>
      <c r="B336" s="1" t="s">
        <v>14</v>
      </c>
      <c r="C336" s="3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1" t="s">
        <v>85</v>
      </c>
      <c r="J336" s="1" t="s">
        <v>86</v>
      </c>
      <c r="K336" s="6">
        <f t="shared" si="25"/>
        <v>914492000</v>
      </c>
      <c r="L336" s="6">
        <f t="shared" si="26"/>
        <v>621518000</v>
      </c>
      <c r="M336" s="6">
        <f t="shared" si="27"/>
        <v>292974000</v>
      </c>
      <c r="N336" s="7">
        <f t="shared" si="28"/>
        <v>0.75920056187144369</v>
      </c>
      <c r="O336" s="7">
        <f t="shared" si="29"/>
        <v>0.2432235879742243</v>
      </c>
    </row>
    <row r="337" spans="1:15" x14ac:dyDescent="0.2">
      <c r="A337" s="1" t="s">
        <v>164</v>
      </c>
      <c r="B337" s="1" t="s">
        <v>17</v>
      </c>
      <c r="C337" s="3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1" t="s">
        <v>85</v>
      </c>
      <c r="J337" s="1" t="s">
        <v>86</v>
      </c>
      <c r="K337" s="6">
        <f t="shared" si="25"/>
        <v>1345997000</v>
      </c>
      <c r="L337" s="6">
        <f t="shared" si="26"/>
        <v>798703000</v>
      </c>
      <c r="M337" s="6">
        <f t="shared" si="27"/>
        <v>547294000</v>
      </c>
      <c r="N337" s="7">
        <f t="shared" si="28"/>
        <v>0.77078048283263034</v>
      </c>
      <c r="O337" s="7">
        <f t="shared" si="29"/>
        <v>0.31340599835764982</v>
      </c>
    </row>
    <row r="338" spans="1:15" x14ac:dyDescent="0.2">
      <c r="A338" s="1" t="s">
        <v>164</v>
      </c>
      <c r="B338" s="1" t="s">
        <v>18</v>
      </c>
      <c r="C338" s="3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1" t="s">
        <v>85</v>
      </c>
      <c r="J338" s="1" t="s">
        <v>86</v>
      </c>
      <c r="K338" s="6">
        <f t="shared" si="25"/>
        <v>1648131000</v>
      </c>
      <c r="L338" s="6">
        <f t="shared" si="26"/>
        <v>762362000</v>
      </c>
      <c r="M338" s="6">
        <f t="shared" si="27"/>
        <v>885769000</v>
      </c>
      <c r="N338" s="7">
        <f t="shared" si="28"/>
        <v>0.75845497330662381</v>
      </c>
      <c r="O338" s="7">
        <f t="shared" si="29"/>
        <v>0.40762287903742778</v>
      </c>
    </row>
    <row r="339" spans="1:15" x14ac:dyDescent="0.2">
      <c r="A339" s="1" t="s">
        <v>164</v>
      </c>
      <c r="B339" s="1" t="s">
        <v>19</v>
      </c>
      <c r="C339" s="3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1" t="s">
        <v>85</v>
      </c>
      <c r="J339" s="1" t="s">
        <v>86</v>
      </c>
      <c r="K339" s="6">
        <f t="shared" si="25"/>
        <v>776156000</v>
      </c>
      <c r="L339" s="6">
        <f t="shared" si="26"/>
        <v>734464000</v>
      </c>
      <c r="M339" s="6">
        <f t="shared" si="27"/>
        <v>41692000</v>
      </c>
      <c r="N339" s="7">
        <f t="shared" si="28"/>
        <v>0.57190141104520498</v>
      </c>
      <c r="O339" s="7">
        <f t="shared" si="29"/>
        <v>3.0720259367055962E-2</v>
      </c>
    </row>
    <row r="340" spans="1:15" x14ac:dyDescent="0.2">
      <c r="A340" s="1" t="s">
        <v>165</v>
      </c>
      <c r="B340" s="1" t="s">
        <v>14</v>
      </c>
      <c r="C340" s="3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1" t="s">
        <v>15</v>
      </c>
      <c r="J340" s="1" t="s">
        <v>166</v>
      </c>
      <c r="K340" s="6">
        <f t="shared" si="25"/>
        <v>1371000000</v>
      </c>
      <c r="L340" s="6">
        <f t="shared" si="26"/>
        <v>495000000</v>
      </c>
      <c r="M340" s="6">
        <f t="shared" si="27"/>
        <v>876000000</v>
      </c>
      <c r="N340" s="7">
        <f t="shared" si="28"/>
        <v>0.3064371926687528</v>
      </c>
      <c r="O340" s="7">
        <f t="shared" si="29"/>
        <v>0.19579794367456416</v>
      </c>
    </row>
    <row r="341" spans="1:15" x14ac:dyDescent="0.2">
      <c r="A341" s="1" t="s">
        <v>165</v>
      </c>
      <c r="B341" s="1" t="s">
        <v>17</v>
      </c>
      <c r="C341" s="3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1" t="s">
        <v>15</v>
      </c>
      <c r="J341" s="1" t="s">
        <v>166</v>
      </c>
      <c r="K341" s="6">
        <f t="shared" si="25"/>
        <v>1510000000</v>
      </c>
      <c r="L341" s="6">
        <f t="shared" si="26"/>
        <v>594000000</v>
      </c>
      <c r="M341" s="6">
        <f t="shared" si="27"/>
        <v>916000000</v>
      </c>
      <c r="N341" s="7">
        <f t="shared" si="28"/>
        <v>0.30327374974894561</v>
      </c>
      <c r="O341" s="7">
        <f t="shared" si="29"/>
        <v>0.18397268527816832</v>
      </c>
    </row>
    <row r="342" spans="1:15" x14ac:dyDescent="0.2">
      <c r="A342" s="1" t="s">
        <v>165</v>
      </c>
      <c r="B342" s="1" t="s">
        <v>18</v>
      </c>
      <c r="C342" s="3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1" t="s">
        <v>15</v>
      </c>
      <c r="J342" s="1" t="s">
        <v>166</v>
      </c>
      <c r="K342" s="6">
        <f t="shared" si="25"/>
        <v>1614000000</v>
      </c>
      <c r="L342" s="6">
        <f t="shared" si="26"/>
        <v>606000000</v>
      </c>
      <c r="M342" s="6">
        <f t="shared" si="27"/>
        <v>1008000000</v>
      </c>
      <c r="N342" s="7">
        <f t="shared" si="28"/>
        <v>0.30778032036613268</v>
      </c>
      <c r="O342" s="7">
        <f t="shared" si="29"/>
        <v>0.19221967963386727</v>
      </c>
    </row>
    <row r="343" spans="1:15" x14ac:dyDescent="0.2">
      <c r="A343" s="1" t="s">
        <v>165</v>
      </c>
      <c r="B343" s="1" t="s">
        <v>19</v>
      </c>
      <c r="C343" s="3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1" t="s">
        <v>15</v>
      </c>
      <c r="J343" s="1" t="s">
        <v>166</v>
      </c>
      <c r="K343" s="6">
        <f t="shared" si="25"/>
        <v>1617000000</v>
      </c>
      <c r="L343" s="6">
        <f t="shared" si="26"/>
        <v>638000000</v>
      </c>
      <c r="M343" s="6">
        <f t="shared" si="27"/>
        <v>979000000</v>
      </c>
      <c r="N343" s="7">
        <f t="shared" si="28"/>
        <v>0.30747290359383916</v>
      </c>
      <c r="O343" s="7">
        <f t="shared" si="29"/>
        <v>0.18615706408062369</v>
      </c>
    </row>
    <row r="344" spans="1:15" x14ac:dyDescent="0.2">
      <c r="A344" s="1" t="s">
        <v>167</v>
      </c>
      <c r="B344" s="1" t="s">
        <v>14</v>
      </c>
      <c r="C344" s="3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1" t="s">
        <v>27</v>
      </c>
      <c r="J344" s="1" t="s">
        <v>168</v>
      </c>
      <c r="K344" s="6">
        <f t="shared" si="25"/>
        <v>1026808000</v>
      </c>
      <c r="L344" s="6">
        <f t="shared" si="26"/>
        <v>699801000</v>
      </c>
      <c r="M344" s="6">
        <f t="shared" si="27"/>
        <v>327007000</v>
      </c>
      <c r="N344" s="7">
        <f t="shared" si="28"/>
        <v>0.64671652836605831</v>
      </c>
      <c r="O344" s="7">
        <f t="shared" si="29"/>
        <v>0.20595947031129447</v>
      </c>
    </row>
    <row r="345" spans="1:15" x14ac:dyDescent="0.2">
      <c r="A345" s="1" t="s">
        <v>167</v>
      </c>
      <c r="B345" s="1" t="s">
        <v>17</v>
      </c>
      <c r="C345" s="3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1" t="s">
        <v>27</v>
      </c>
      <c r="J345" s="1" t="s">
        <v>168</v>
      </c>
      <c r="K345" s="6">
        <f t="shared" si="25"/>
        <v>1091570000</v>
      </c>
      <c r="L345" s="6">
        <f t="shared" si="26"/>
        <v>785084000</v>
      </c>
      <c r="M345" s="6">
        <f t="shared" si="27"/>
        <v>306486000</v>
      </c>
      <c r="N345" s="7">
        <f t="shared" si="28"/>
        <v>0.63545537951397624</v>
      </c>
      <c r="O345" s="7">
        <f t="shared" si="29"/>
        <v>0.17842023639869226</v>
      </c>
    </row>
    <row r="346" spans="1:15" x14ac:dyDescent="0.2">
      <c r="A346" s="1" t="s">
        <v>167</v>
      </c>
      <c r="B346" s="1" t="s">
        <v>18</v>
      </c>
      <c r="C346" s="3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1" t="s">
        <v>27</v>
      </c>
      <c r="J346" s="1" t="s">
        <v>168</v>
      </c>
      <c r="K346" s="6">
        <f t="shared" si="25"/>
        <v>1070262000</v>
      </c>
      <c r="L346" s="6">
        <f t="shared" si="26"/>
        <v>833591000</v>
      </c>
      <c r="M346" s="6">
        <f t="shared" si="27"/>
        <v>236671000</v>
      </c>
      <c r="N346" s="7">
        <f t="shared" si="28"/>
        <v>0.59556275249574298</v>
      </c>
      <c r="O346" s="7">
        <f t="shared" si="29"/>
        <v>0.13169899725106562</v>
      </c>
    </row>
    <row r="347" spans="1:15" x14ac:dyDescent="0.2">
      <c r="A347" s="1" t="s">
        <v>167</v>
      </c>
      <c r="B347" s="1" t="s">
        <v>19</v>
      </c>
      <c r="C347" s="3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1" t="s">
        <v>27</v>
      </c>
      <c r="J347" s="1" t="s">
        <v>168</v>
      </c>
      <c r="K347" s="6">
        <f t="shared" si="25"/>
        <v>1173079000</v>
      </c>
      <c r="L347" s="6">
        <f t="shared" si="26"/>
        <v>848999000</v>
      </c>
      <c r="M347" s="6">
        <f t="shared" si="27"/>
        <v>324080000</v>
      </c>
      <c r="N347" s="7">
        <f t="shared" si="28"/>
        <v>0.59643616529066801</v>
      </c>
      <c r="O347" s="7">
        <f t="shared" si="29"/>
        <v>0.16477409658462874</v>
      </c>
    </row>
    <row r="348" spans="1:15" x14ac:dyDescent="0.2">
      <c r="A348" s="1" t="s">
        <v>169</v>
      </c>
      <c r="B348" s="1" t="s">
        <v>14</v>
      </c>
      <c r="C348" s="3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1" t="s">
        <v>38</v>
      </c>
      <c r="J348" s="1" t="s">
        <v>170</v>
      </c>
      <c r="K348" s="6">
        <f t="shared" si="25"/>
        <v>13208000000</v>
      </c>
      <c r="L348" s="6">
        <f t="shared" si="26"/>
        <v>10104000000</v>
      </c>
      <c r="M348" s="6">
        <f t="shared" si="27"/>
        <v>3104000000</v>
      </c>
      <c r="N348" s="7">
        <f t="shared" si="28"/>
        <v>0.12560386473429952</v>
      </c>
      <c r="O348" s="7">
        <f t="shared" si="29"/>
        <v>2.9518049374263E-2</v>
      </c>
    </row>
    <row r="349" spans="1:15" x14ac:dyDescent="0.2">
      <c r="A349" s="1" t="s">
        <v>169</v>
      </c>
      <c r="B349" s="1" t="s">
        <v>17</v>
      </c>
      <c r="C349" s="3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1" t="s">
        <v>38</v>
      </c>
      <c r="J349" s="1" t="s">
        <v>170</v>
      </c>
      <c r="K349" s="6">
        <f t="shared" si="25"/>
        <v>14182000000</v>
      </c>
      <c r="L349" s="6">
        <f t="shared" si="26"/>
        <v>10899000000</v>
      </c>
      <c r="M349" s="6">
        <f t="shared" si="27"/>
        <v>3283000000</v>
      </c>
      <c r="N349" s="7">
        <f t="shared" si="28"/>
        <v>0.12590553977272723</v>
      </c>
      <c r="O349" s="7">
        <f t="shared" si="29"/>
        <v>2.9145951704545453E-2</v>
      </c>
    </row>
    <row r="350" spans="1:15" x14ac:dyDescent="0.2">
      <c r="A350" s="1" t="s">
        <v>169</v>
      </c>
      <c r="B350" s="1" t="s">
        <v>18</v>
      </c>
      <c r="C350" s="3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1" t="s">
        <v>38</v>
      </c>
      <c r="J350" s="1" t="s">
        <v>170</v>
      </c>
      <c r="K350" s="6">
        <f t="shared" si="25"/>
        <v>15134000000</v>
      </c>
      <c r="L350" s="6">
        <f t="shared" si="26"/>
        <v>11445000000</v>
      </c>
      <c r="M350" s="6">
        <f t="shared" si="27"/>
        <v>3689000000</v>
      </c>
      <c r="N350" s="7">
        <f t="shared" si="28"/>
        <v>0.13024208469952414</v>
      </c>
      <c r="O350" s="7">
        <f t="shared" si="29"/>
        <v>3.1747261164037553E-2</v>
      </c>
    </row>
    <row r="351" spans="1:15" x14ac:dyDescent="0.2">
      <c r="A351" s="1" t="s">
        <v>169</v>
      </c>
      <c r="B351" s="1" t="s">
        <v>19</v>
      </c>
      <c r="C351" s="3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1" t="s">
        <v>38</v>
      </c>
      <c r="J351" s="1" t="s">
        <v>170</v>
      </c>
      <c r="K351" s="6">
        <f t="shared" si="25"/>
        <v>15818000000</v>
      </c>
      <c r="L351" s="6">
        <f t="shared" si="26"/>
        <v>12068000000</v>
      </c>
      <c r="M351" s="6">
        <f t="shared" si="27"/>
        <v>3750000000</v>
      </c>
      <c r="N351" s="7">
        <f t="shared" si="28"/>
        <v>0.13323899291604546</v>
      </c>
      <c r="O351" s="7">
        <f t="shared" si="29"/>
        <v>3.1587193288353167E-2</v>
      </c>
    </row>
    <row r="352" spans="1:15" x14ac:dyDescent="0.2">
      <c r="A352" s="1" t="s">
        <v>171</v>
      </c>
      <c r="B352" s="1" t="s">
        <v>14</v>
      </c>
      <c r="C352" s="3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1" t="s">
        <v>38</v>
      </c>
      <c r="J352" s="1" t="s">
        <v>172</v>
      </c>
      <c r="K352" s="6">
        <f t="shared" si="25"/>
        <v>1319000</v>
      </c>
      <c r="L352" s="6">
        <f t="shared" si="26"/>
        <v>2475000</v>
      </c>
      <c r="M352" s="6">
        <f t="shared" si="27"/>
        <v>-1156000</v>
      </c>
      <c r="N352" s="7">
        <f t="shared" si="28"/>
        <v>0.83639822447685486</v>
      </c>
      <c r="O352" s="7">
        <f t="shared" si="29"/>
        <v>-0.73303741280913126</v>
      </c>
    </row>
    <row r="353" spans="1:15" x14ac:dyDescent="0.2">
      <c r="A353" s="1" t="s">
        <v>171</v>
      </c>
      <c r="B353" s="1" t="s">
        <v>17</v>
      </c>
      <c r="C353" s="3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1" t="s">
        <v>38</v>
      </c>
      <c r="J353" s="1" t="s">
        <v>172</v>
      </c>
      <c r="K353" s="6">
        <f t="shared" si="25"/>
        <v>1372000</v>
      </c>
      <c r="L353" s="6">
        <f t="shared" si="26"/>
        <v>4133000</v>
      </c>
      <c r="M353" s="6">
        <f t="shared" si="27"/>
        <v>-2761000</v>
      </c>
      <c r="N353" s="7">
        <f t="shared" si="28"/>
        <v>0.90620871862615582</v>
      </c>
      <c r="O353" s="7">
        <f t="shared" si="29"/>
        <v>-1.8236459709379129</v>
      </c>
    </row>
    <row r="354" spans="1:15" x14ac:dyDescent="0.2">
      <c r="A354" s="1" t="s">
        <v>171</v>
      </c>
      <c r="B354" s="1" t="s">
        <v>18</v>
      </c>
      <c r="C354" s="3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1" t="s">
        <v>38</v>
      </c>
      <c r="J354" s="1" t="s">
        <v>172</v>
      </c>
      <c r="K354" s="6">
        <f t="shared" si="25"/>
        <v>4054000</v>
      </c>
      <c r="L354" s="6">
        <f t="shared" si="26"/>
        <v>15359000</v>
      </c>
      <c r="M354" s="6">
        <f t="shared" si="27"/>
        <v>-11305000</v>
      </c>
      <c r="N354" s="7">
        <f t="shared" si="28"/>
        <v>5.0953973002186959E-2</v>
      </c>
      <c r="O354" s="7">
        <f t="shared" si="29"/>
        <v>-0.14209044518740102</v>
      </c>
    </row>
    <row r="355" spans="1:15" x14ac:dyDescent="0.2">
      <c r="A355" s="1" t="s">
        <v>171</v>
      </c>
      <c r="B355" s="1" t="s">
        <v>19</v>
      </c>
      <c r="C355" s="3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1" t="s">
        <v>38</v>
      </c>
      <c r="J355" s="1" t="s">
        <v>172</v>
      </c>
      <c r="K355" s="6">
        <f t="shared" si="25"/>
        <v>15165000</v>
      </c>
      <c r="L355" s="6">
        <f t="shared" si="26"/>
        <v>25853000</v>
      </c>
      <c r="M355" s="6">
        <f t="shared" si="27"/>
        <v>-10688000</v>
      </c>
      <c r="N355" s="7">
        <f t="shared" si="28"/>
        <v>0.15219485759017282</v>
      </c>
      <c r="O355" s="7">
        <f t="shared" si="29"/>
        <v>-0.10726400513839546</v>
      </c>
    </row>
    <row r="356" spans="1:15" x14ac:dyDescent="0.2">
      <c r="A356" s="1" t="s">
        <v>173</v>
      </c>
      <c r="B356" s="1" t="s">
        <v>14</v>
      </c>
      <c r="C356" s="3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1" t="s">
        <v>38</v>
      </c>
      <c r="J356" s="1" t="s">
        <v>126</v>
      </c>
      <c r="K356" s="6">
        <f t="shared" si="25"/>
        <v>2912000000</v>
      </c>
      <c r="L356" s="6">
        <f t="shared" si="26"/>
        <v>1781000000</v>
      </c>
      <c r="M356" s="6">
        <f t="shared" si="27"/>
        <v>1131000000</v>
      </c>
      <c r="N356" s="7">
        <f t="shared" si="28"/>
        <v>0.36164927968206662</v>
      </c>
      <c r="O356" s="7">
        <f t="shared" si="29"/>
        <v>0.14046199701937406</v>
      </c>
    </row>
    <row r="357" spans="1:15" x14ac:dyDescent="0.2">
      <c r="A357" s="1" t="s">
        <v>173</v>
      </c>
      <c r="B357" s="1" t="s">
        <v>17</v>
      </c>
      <c r="C357" s="3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1" t="s">
        <v>38</v>
      </c>
      <c r="J357" s="1" t="s">
        <v>126</v>
      </c>
      <c r="K357" s="6">
        <f t="shared" si="25"/>
        <v>2971000000</v>
      </c>
      <c r="L357" s="6">
        <f t="shared" si="26"/>
        <v>1649000000</v>
      </c>
      <c r="M357" s="6">
        <f t="shared" si="27"/>
        <v>1322000000</v>
      </c>
      <c r="N357" s="7">
        <f t="shared" si="28"/>
        <v>0.35933720367682631</v>
      </c>
      <c r="O357" s="7">
        <f t="shared" si="29"/>
        <v>0.15989356555394291</v>
      </c>
    </row>
    <row r="358" spans="1:15" x14ac:dyDescent="0.2">
      <c r="A358" s="1" t="s">
        <v>173</v>
      </c>
      <c r="B358" s="1" t="s">
        <v>18</v>
      </c>
      <c r="C358" s="3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1" t="s">
        <v>38</v>
      </c>
      <c r="J358" s="1" t="s">
        <v>126</v>
      </c>
      <c r="K358" s="6">
        <f t="shared" si="25"/>
        <v>2782000000</v>
      </c>
      <c r="L358" s="6">
        <f t="shared" si="26"/>
        <v>1626000000</v>
      </c>
      <c r="M358" s="6">
        <f t="shared" si="27"/>
        <v>1156000000</v>
      </c>
      <c r="N358" s="7">
        <f t="shared" si="28"/>
        <v>0.34422172729522393</v>
      </c>
      <c r="O358" s="7">
        <f t="shared" si="29"/>
        <v>0.14303390249938133</v>
      </c>
    </row>
    <row r="359" spans="1:15" x14ac:dyDescent="0.2">
      <c r="A359" s="1" t="s">
        <v>173</v>
      </c>
      <c r="B359" s="1" t="s">
        <v>19</v>
      </c>
      <c r="C359" s="3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1" t="s">
        <v>38</v>
      </c>
      <c r="J359" s="1" t="s">
        <v>126</v>
      </c>
      <c r="K359" s="6">
        <f t="shared" si="25"/>
        <v>2780000000</v>
      </c>
      <c r="L359" s="6">
        <f t="shared" si="26"/>
        <v>1789000000</v>
      </c>
      <c r="M359" s="6">
        <f t="shared" si="27"/>
        <v>991000000</v>
      </c>
      <c r="N359" s="7">
        <f t="shared" si="28"/>
        <v>0.34920236151237283</v>
      </c>
      <c r="O359" s="7">
        <f t="shared" si="29"/>
        <v>0.12448184901394298</v>
      </c>
    </row>
    <row r="360" spans="1:15" x14ac:dyDescent="0.2">
      <c r="A360" s="1" t="s">
        <v>174</v>
      </c>
      <c r="B360" s="1" t="s">
        <v>14</v>
      </c>
      <c r="C360" s="3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1" t="s">
        <v>24</v>
      </c>
      <c r="J360" s="1" t="s">
        <v>59</v>
      </c>
      <c r="K360" s="6">
        <f t="shared" si="25"/>
        <v>2366616000</v>
      </c>
      <c r="L360" s="6">
        <f t="shared" si="26"/>
        <v>2477326000</v>
      </c>
      <c r="M360" s="6">
        <f t="shared" si="27"/>
        <v>-110710000</v>
      </c>
      <c r="N360" s="7">
        <f t="shared" si="28"/>
        <v>0.7758900660449578</v>
      </c>
      <c r="O360" s="7">
        <f t="shared" si="29"/>
        <v>-3.6296040089240193E-2</v>
      </c>
    </row>
    <row r="361" spans="1:15" x14ac:dyDescent="0.2">
      <c r="A361" s="1" t="s">
        <v>174</v>
      </c>
      <c r="B361" s="1" t="s">
        <v>17</v>
      </c>
      <c r="C361" s="3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1" t="s">
        <v>24</v>
      </c>
      <c r="J361" s="1" t="s">
        <v>59</v>
      </c>
      <c r="K361" s="6">
        <f t="shared" si="25"/>
        <v>3102575000</v>
      </c>
      <c r="L361" s="6">
        <f t="shared" si="26"/>
        <v>3388649000</v>
      </c>
      <c r="M361" s="6">
        <f t="shared" si="27"/>
        <v>-286074000</v>
      </c>
      <c r="N361" s="7">
        <f t="shared" si="28"/>
        <v>0.76211562605087735</v>
      </c>
      <c r="O361" s="7">
        <f t="shared" si="29"/>
        <v>-7.0271134656496204E-2</v>
      </c>
    </row>
    <row r="362" spans="1:15" x14ac:dyDescent="0.2">
      <c r="A362" s="1" t="s">
        <v>174</v>
      </c>
      <c r="B362" s="1" t="s">
        <v>18</v>
      </c>
      <c r="C362" s="3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1" t="s">
        <v>24</v>
      </c>
      <c r="J362" s="1" t="s">
        <v>59</v>
      </c>
      <c r="K362" s="6">
        <f t="shared" si="25"/>
        <v>4084316000</v>
      </c>
      <c r="L362" s="6">
        <f t="shared" si="26"/>
        <v>4229949000</v>
      </c>
      <c r="M362" s="6">
        <f t="shared" si="27"/>
        <v>-145633000</v>
      </c>
      <c r="N362" s="7">
        <f t="shared" si="28"/>
        <v>0.76007269633350982</v>
      </c>
      <c r="O362" s="7">
        <f t="shared" si="29"/>
        <v>-2.7101641250368003E-2</v>
      </c>
    </row>
    <row r="363" spans="1:15" x14ac:dyDescent="0.2">
      <c r="A363" s="1" t="s">
        <v>174</v>
      </c>
      <c r="B363" s="1" t="s">
        <v>19</v>
      </c>
      <c r="C363" s="3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1" t="s">
        <v>24</v>
      </c>
      <c r="J363" s="1" t="s">
        <v>59</v>
      </c>
      <c r="K363" s="6">
        <f t="shared" si="25"/>
        <v>5012668000</v>
      </c>
      <c r="L363" s="6">
        <f t="shared" si="26"/>
        <v>4897745000</v>
      </c>
      <c r="M363" s="6">
        <f t="shared" si="27"/>
        <v>114923000</v>
      </c>
      <c r="N363" s="7">
        <f t="shared" si="28"/>
        <v>0.75183824852832126</v>
      </c>
      <c r="O363" s="7">
        <f t="shared" si="29"/>
        <v>1.7237029668755295E-2</v>
      </c>
    </row>
    <row r="364" spans="1:15" x14ac:dyDescent="0.2">
      <c r="A364" s="1" t="s">
        <v>175</v>
      </c>
      <c r="B364" s="1" t="s">
        <v>14</v>
      </c>
      <c r="C364" s="3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1" t="s">
        <v>24</v>
      </c>
      <c r="J364" s="1" t="s">
        <v>176</v>
      </c>
      <c r="K364" s="6">
        <f t="shared" si="25"/>
        <v>29440000000</v>
      </c>
      <c r="L364" s="6">
        <f t="shared" si="26"/>
        <v>18139000000</v>
      </c>
      <c r="M364" s="6">
        <f t="shared" si="27"/>
        <v>11301000000</v>
      </c>
      <c r="N364" s="7">
        <f t="shared" si="28"/>
        <v>0.60567407986503996</v>
      </c>
      <c r="O364" s="7">
        <f t="shared" si="29"/>
        <v>0.2324973769210196</v>
      </c>
    </row>
    <row r="365" spans="1:15" x14ac:dyDescent="0.2">
      <c r="A365" s="1" t="s">
        <v>175</v>
      </c>
      <c r="B365" s="1" t="s">
        <v>17</v>
      </c>
      <c r="C365" s="3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1" t="s">
        <v>24</v>
      </c>
      <c r="J365" s="1" t="s">
        <v>176</v>
      </c>
      <c r="K365" s="6">
        <f t="shared" si="25"/>
        <v>27769000000</v>
      </c>
      <c r="L365" s="6">
        <f t="shared" si="26"/>
        <v>18006000000</v>
      </c>
      <c r="M365" s="6">
        <f t="shared" si="27"/>
        <v>9763000000</v>
      </c>
      <c r="N365" s="7">
        <f t="shared" si="28"/>
        <v>0.58905010394128376</v>
      </c>
      <c r="O365" s="7">
        <f t="shared" si="29"/>
        <v>0.20709770480675407</v>
      </c>
    </row>
    <row r="366" spans="1:15" x14ac:dyDescent="0.2">
      <c r="A366" s="1" t="s">
        <v>175</v>
      </c>
      <c r="B366" s="1" t="s">
        <v>18</v>
      </c>
      <c r="C366" s="3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1" t="s">
        <v>24</v>
      </c>
      <c r="J366" s="1" t="s">
        <v>176</v>
      </c>
      <c r="K366" s="6">
        <f t="shared" si="25"/>
        <v>29681000000</v>
      </c>
      <c r="L366" s="6">
        <f t="shared" si="26"/>
        <v>18427000000</v>
      </c>
      <c r="M366" s="6">
        <f t="shared" si="27"/>
        <v>11254000000</v>
      </c>
      <c r="N366" s="7">
        <f t="shared" si="28"/>
        <v>0.60375094078639568</v>
      </c>
      <c r="O366" s="7">
        <f t="shared" si="29"/>
        <v>0.22892129940399911</v>
      </c>
    </row>
    <row r="367" spans="1:15" x14ac:dyDescent="0.2">
      <c r="A367" s="1" t="s">
        <v>175</v>
      </c>
      <c r="B367" s="1" t="s">
        <v>19</v>
      </c>
      <c r="C367" s="3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1" t="s">
        <v>24</v>
      </c>
      <c r="J367" s="1" t="s">
        <v>176</v>
      </c>
      <c r="K367" s="6">
        <f t="shared" si="25"/>
        <v>30960000000</v>
      </c>
      <c r="L367" s="6">
        <f t="shared" si="26"/>
        <v>18032000000</v>
      </c>
      <c r="M367" s="6">
        <f t="shared" si="27"/>
        <v>12928000000</v>
      </c>
      <c r="N367" s="7">
        <f t="shared" si="28"/>
        <v>0.62866773610575266</v>
      </c>
      <c r="O367" s="7">
        <f t="shared" si="29"/>
        <v>0.26251345259609721</v>
      </c>
    </row>
    <row r="368" spans="1:15" x14ac:dyDescent="0.2">
      <c r="A368" s="1" t="s">
        <v>177</v>
      </c>
      <c r="B368" s="1" t="s">
        <v>14</v>
      </c>
      <c r="C368" s="3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1" t="s">
        <v>24</v>
      </c>
      <c r="J368" s="1" t="s">
        <v>178</v>
      </c>
      <c r="K368" s="6">
        <f t="shared" si="25"/>
        <v>787445000</v>
      </c>
      <c r="L368" s="6">
        <f t="shared" si="26"/>
        <v>331265000</v>
      </c>
      <c r="M368" s="6">
        <f t="shared" si="27"/>
        <v>456180000</v>
      </c>
      <c r="N368" s="7">
        <f t="shared" si="28"/>
        <v>0.19348750511702695</v>
      </c>
      <c r="O368" s="7">
        <f t="shared" si="29"/>
        <v>0.11209053341412462</v>
      </c>
    </row>
    <row r="369" spans="1:15" x14ac:dyDescent="0.2">
      <c r="A369" s="1" t="s">
        <v>177</v>
      </c>
      <c r="B369" s="1" t="s">
        <v>17</v>
      </c>
      <c r="C369" s="3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1" t="s">
        <v>24</v>
      </c>
      <c r="J369" s="1" t="s">
        <v>178</v>
      </c>
      <c r="K369" s="6">
        <f t="shared" si="25"/>
        <v>674816000</v>
      </c>
      <c r="L369" s="6">
        <f t="shared" si="26"/>
        <v>369486000</v>
      </c>
      <c r="M369" s="6">
        <f t="shared" si="27"/>
        <v>305330000</v>
      </c>
      <c r="N369" s="7">
        <f t="shared" si="28"/>
        <v>0.15876353710562674</v>
      </c>
      <c r="O369" s="7">
        <f t="shared" si="29"/>
        <v>7.1834797610698359E-2</v>
      </c>
    </row>
    <row r="370" spans="1:15" x14ac:dyDescent="0.2">
      <c r="A370" s="1" t="s">
        <v>179</v>
      </c>
      <c r="B370" s="1" t="s">
        <v>14</v>
      </c>
      <c r="C370" s="3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1" t="s">
        <v>15</v>
      </c>
      <c r="J370" s="1" t="s">
        <v>180</v>
      </c>
      <c r="K370" s="6">
        <f t="shared" si="25"/>
        <v>8095000000</v>
      </c>
      <c r="L370" s="6">
        <f t="shared" si="26"/>
        <v>4622000000</v>
      </c>
      <c r="M370" s="6">
        <f t="shared" si="27"/>
        <v>3473000000</v>
      </c>
      <c r="N370" s="7">
        <f t="shared" si="28"/>
        <v>0.67312489605853987</v>
      </c>
      <c r="O370" s="7">
        <f t="shared" si="29"/>
        <v>0.28879095293530682</v>
      </c>
    </row>
    <row r="371" spans="1:15" x14ac:dyDescent="0.2">
      <c r="A371" s="1" t="s">
        <v>179</v>
      </c>
      <c r="B371" s="1" t="s">
        <v>17</v>
      </c>
      <c r="C371" s="3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1" t="s">
        <v>15</v>
      </c>
      <c r="J371" s="1" t="s">
        <v>180</v>
      </c>
      <c r="K371" s="6">
        <f t="shared" si="25"/>
        <v>8569000000</v>
      </c>
      <c r="L371" s="6">
        <f t="shared" si="26"/>
        <v>4956000000</v>
      </c>
      <c r="M371" s="6">
        <f t="shared" si="27"/>
        <v>3613000000</v>
      </c>
      <c r="N371" s="7">
        <f t="shared" si="28"/>
        <v>0.67637540453074441</v>
      </c>
      <c r="O371" s="7">
        <f t="shared" si="29"/>
        <v>0.28518430815376117</v>
      </c>
    </row>
    <row r="372" spans="1:15" x14ac:dyDescent="0.2">
      <c r="A372" s="1" t="s">
        <v>179</v>
      </c>
      <c r="B372" s="1" t="s">
        <v>18</v>
      </c>
      <c r="C372" s="3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1" t="s">
        <v>15</v>
      </c>
      <c r="J372" s="1" t="s">
        <v>180</v>
      </c>
      <c r="K372" s="6">
        <f t="shared" si="25"/>
        <v>8518000000</v>
      </c>
      <c r="L372" s="6">
        <f t="shared" si="26"/>
        <v>4934000000</v>
      </c>
      <c r="M372" s="6">
        <f t="shared" si="27"/>
        <v>3584000000</v>
      </c>
      <c r="N372" s="7">
        <f t="shared" si="28"/>
        <v>0.72119210905088482</v>
      </c>
      <c r="O372" s="7">
        <f t="shared" si="29"/>
        <v>0.30344594022521376</v>
      </c>
    </row>
    <row r="373" spans="1:15" x14ac:dyDescent="0.2">
      <c r="A373" s="1" t="s">
        <v>179</v>
      </c>
      <c r="B373" s="1" t="s">
        <v>19</v>
      </c>
      <c r="C373" s="3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1" t="s">
        <v>15</v>
      </c>
      <c r="J373" s="1" t="s">
        <v>180</v>
      </c>
      <c r="K373" s="6">
        <f t="shared" si="25"/>
        <v>8287000000</v>
      </c>
      <c r="L373" s="6">
        <f t="shared" si="26"/>
        <v>4898000000</v>
      </c>
      <c r="M373" s="6">
        <f t="shared" si="27"/>
        <v>3389000000</v>
      </c>
      <c r="N373" s="7">
        <f t="shared" si="28"/>
        <v>0.74866744963411325</v>
      </c>
      <c r="O373" s="7">
        <f t="shared" si="29"/>
        <v>0.30617038576203814</v>
      </c>
    </row>
    <row r="374" spans="1:15" x14ac:dyDescent="0.2">
      <c r="A374" s="1" t="s">
        <v>181</v>
      </c>
      <c r="B374" s="1" t="s">
        <v>14</v>
      </c>
      <c r="C374" s="3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1" t="s">
        <v>15</v>
      </c>
      <c r="J374" s="1" t="s">
        <v>182</v>
      </c>
      <c r="K374" s="6">
        <f t="shared" si="25"/>
        <v>1753309000</v>
      </c>
      <c r="L374" s="6">
        <f t="shared" si="26"/>
        <v>1187331000</v>
      </c>
      <c r="M374" s="6">
        <f t="shared" si="27"/>
        <v>565978000</v>
      </c>
      <c r="N374" s="7">
        <f t="shared" si="28"/>
        <v>0.41293543704091695</v>
      </c>
      <c r="O374" s="7">
        <f t="shared" si="29"/>
        <v>0.13329788005739096</v>
      </c>
    </row>
    <row r="375" spans="1:15" x14ac:dyDescent="0.2">
      <c r="A375" s="1" t="s">
        <v>181</v>
      </c>
      <c r="B375" s="1" t="s">
        <v>17</v>
      </c>
      <c r="C375" s="3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1" t="s">
        <v>15</v>
      </c>
      <c r="J375" s="1" t="s">
        <v>182</v>
      </c>
      <c r="K375" s="6">
        <f t="shared" si="25"/>
        <v>1749759000</v>
      </c>
      <c r="L375" s="6">
        <f t="shared" si="26"/>
        <v>1147039000</v>
      </c>
      <c r="M375" s="6">
        <f t="shared" si="27"/>
        <v>602720000</v>
      </c>
      <c r="N375" s="7">
        <f t="shared" si="28"/>
        <v>0.41722081221905249</v>
      </c>
      <c r="O375" s="7">
        <f t="shared" si="29"/>
        <v>0.14371540763080362</v>
      </c>
    </row>
    <row r="376" spans="1:15" x14ac:dyDescent="0.2">
      <c r="A376" s="1" t="s">
        <v>181</v>
      </c>
      <c r="B376" s="1" t="s">
        <v>18</v>
      </c>
      <c r="C376" s="3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1" t="s">
        <v>15</v>
      </c>
      <c r="J376" s="1" t="s">
        <v>182</v>
      </c>
      <c r="K376" s="6">
        <f t="shared" si="25"/>
        <v>1921337000</v>
      </c>
      <c r="L376" s="6">
        <f t="shared" si="26"/>
        <v>1224930000</v>
      </c>
      <c r="M376" s="6">
        <f t="shared" si="27"/>
        <v>696407000</v>
      </c>
      <c r="N376" s="7">
        <f t="shared" si="28"/>
        <v>0.42916817627252513</v>
      </c>
      <c r="O376" s="7">
        <f t="shared" si="29"/>
        <v>0.15555611646130815</v>
      </c>
    </row>
    <row r="377" spans="1:15" x14ac:dyDescent="0.2">
      <c r="A377" s="1" t="s">
        <v>181</v>
      </c>
      <c r="B377" s="1" t="s">
        <v>19</v>
      </c>
      <c r="C377" s="3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1" t="s">
        <v>15</v>
      </c>
      <c r="J377" s="1" t="s">
        <v>182</v>
      </c>
      <c r="K377" s="6">
        <f t="shared" si="25"/>
        <v>2129870000</v>
      </c>
      <c r="L377" s="6">
        <f t="shared" si="26"/>
        <v>1348122000</v>
      </c>
      <c r="M377" s="6">
        <f t="shared" si="27"/>
        <v>781748000</v>
      </c>
      <c r="N377" s="7">
        <f t="shared" si="28"/>
        <v>0.43418371944067202</v>
      </c>
      <c r="O377" s="7">
        <f t="shared" si="29"/>
        <v>0.15936289740937543</v>
      </c>
    </row>
    <row r="378" spans="1:15" x14ac:dyDescent="0.2">
      <c r="A378" s="1" t="s">
        <v>183</v>
      </c>
      <c r="B378" s="1" t="s">
        <v>14</v>
      </c>
      <c r="C378" s="3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1" t="s">
        <v>184</v>
      </c>
      <c r="J378" s="1" t="s">
        <v>185</v>
      </c>
      <c r="K378" s="6">
        <f t="shared" si="25"/>
        <v>10737000000</v>
      </c>
      <c r="L378" s="6">
        <f t="shared" si="26"/>
        <v>8024000000</v>
      </c>
      <c r="M378" s="6">
        <f t="shared" si="27"/>
        <v>2713000000</v>
      </c>
      <c r="N378" s="7">
        <f t="shared" si="28"/>
        <v>0.58429473225946893</v>
      </c>
      <c r="O378" s="7">
        <f t="shared" si="29"/>
        <v>0.14763822377013497</v>
      </c>
    </row>
    <row r="379" spans="1:15" x14ac:dyDescent="0.2">
      <c r="A379" s="1" t="s">
        <v>183</v>
      </c>
      <c r="B379" s="1" t="s">
        <v>17</v>
      </c>
      <c r="C379" s="3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1" t="s">
        <v>184</v>
      </c>
      <c r="J379" s="1" t="s">
        <v>185</v>
      </c>
      <c r="K379" s="6">
        <f t="shared" si="25"/>
        <v>10588000000</v>
      </c>
      <c r="L379" s="6">
        <f t="shared" si="26"/>
        <v>8043000000</v>
      </c>
      <c r="M379" s="6">
        <f t="shared" si="27"/>
        <v>2545000000</v>
      </c>
      <c r="N379" s="7">
        <f t="shared" si="28"/>
        <v>0.58513401492124895</v>
      </c>
      <c r="O379" s="7">
        <f t="shared" si="29"/>
        <v>0.14064658745509809</v>
      </c>
    </row>
    <row r="380" spans="1:15" x14ac:dyDescent="0.2">
      <c r="A380" s="1" t="s">
        <v>183</v>
      </c>
      <c r="B380" s="1" t="s">
        <v>18</v>
      </c>
      <c r="C380" s="3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1" t="s">
        <v>184</v>
      </c>
      <c r="J380" s="1" t="s">
        <v>185</v>
      </c>
      <c r="K380" s="6">
        <f t="shared" si="25"/>
        <v>10185000000</v>
      </c>
      <c r="L380" s="6">
        <f t="shared" si="26"/>
        <v>7775000000</v>
      </c>
      <c r="M380" s="6">
        <f t="shared" si="27"/>
        <v>2410000000</v>
      </c>
      <c r="N380" s="7">
        <f t="shared" si="28"/>
        <v>0.56486051799678338</v>
      </c>
      <c r="O380" s="7">
        <f t="shared" si="29"/>
        <v>0.1336586989074372</v>
      </c>
    </row>
    <row r="381" spans="1:15" x14ac:dyDescent="0.2">
      <c r="A381" s="1" t="s">
        <v>183</v>
      </c>
      <c r="B381" s="1" t="s">
        <v>19</v>
      </c>
      <c r="C381" s="3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1" t="s">
        <v>184</v>
      </c>
      <c r="J381" s="1" t="s">
        <v>185</v>
      </c>
      <c r="K381" s="6">
        <f t="shared" si="25"/>
        <v>10122000000</v>
      </c>
      <c r="L381" s="6">
        <f t="shared" si="26"/>
        <v>7517000000</v>
      </c>
      <c r="M381" s="6">
        <f t="shared" si="27"/>
        <v>2605000000</v>
      </c>
      <c r="N381" s="7">
        <f t="shared" si="28"/>
        <v>0.56547486033519556</v>
      </c>
      <c r="O381" s="7">
        <f t="shared" si="29"/>
        <v>0.14553072625698324</v>
      </c>
    </row>
    <row r="382" spans="1:15" x14ac:dyDescent="0.2">
      <c r="A382" s="1" t="s">
        <v>186</v>
      </c>
      <c r="B382" s="1" t="s">
        <v>14</v>
      </c>
      <c r="C382" s="3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1" t="s">
        <v>24</v>
      </c>
      <c r="J382" s="1" t="s">
        <v>178</v>
      </c>
      <c r="K382" s="6">
        <f t="shared" si="25"/>
        <v>3068231000</v>
      </c>
      <c r="L382" s="6">
        <f t="shared" si="26"/>
        <v>1706735000</v>
      </c>
      <c r="M382" s="6">
        <f t="shared" si="27"/>
        <v>1361496000</v>
      </c>
      <c r="N382" s="7">
        <f t="shared" si="28"/>
        <v>0.4176468650530486</v>
      </c>
      <c r="O382" s="7">
        <f t="shared" si="29"/>
        <v>0.18532650774412535</v>
      </c>
    </row>
    <row r="383" spans="1:15" x14ac:dyDescent="0.2">
      <c r="A383" s="1" t="s">
        <v>186</v>
      </c>
      <c r="B383" s="1" t="s">
        <v>17</v>
      </c>
      <c r="C383" s="3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1" t="s">
        <v>24</v>
      </c>
      <c r="J383" s="1" t="s">
        <v>178</v>
      </c>
      <c r="K383" s="6">
        <f t="shared" si="25"/>
        <v>3577700000</v>
      </c>
      <c r="L383" s="6">
        <f t="shared" si="26"/>
        <v>1899800000</v>
      </c>
      <c r="M383" s="6">
        <f t="shared" si="27"/>
        <v>1677900000</v>
      </c>
      <c r="N383" s="7">
        <f t="shared" si="28"/>
        <v>0.40457074362221823</v>
      </c>
      <c r="O383" s="7">
        <f t="shared" si="29"/>
        <v>0.18973900850370906</v>
      </c>
    </row>
    <row r="384" spans="1:15" x14ac:dyDescent="0.2">
      <c r="A384" s="1" t="s">
        <v>186</v>
      </c>
      <c r="B384" s="1" t="s">
        <v>18</v>
      </c>
      <c r="C384" s="3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1" t="s">
        <v>24</v>
      </c>
      <c r="J384" s="1" t="s">
        <v>178</v>
      </c>
      <c r="K384" s="6">
        <f t="shared" si="25"/>
        <v>4121600000</v>
      </c>
      <c r="L384" s="6">
        <f t="shared" si="26"/>
        <v>2236700000</v>
      </c>
      <c r="M384" s="6">
        <f t="shared" si="27"/>
        <v>1884900000</v>
      </c>
      <c r="N384" s="7">
        <f t="shared" si="28"/>
        <v>0.4016097128435987</v>
      </c>
      <c r="O384" s="7">
        <f t="shared" si="29"/>
        <v>0.18366511736677482</v>
      </c>
    </row>
    <row r="385" spans="1:15" x14ac:dyDescent="0.2">
      <c r="A385" s="1" t="s">
        <v>186</v>
      </c>
      <c r="B385" s="1" t="s">
        <v>19</v>
      </c>
      <c r="C385" s="3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1" t="s">
        <v>24</v>
      </c>
      <c r="J385" s="1" t="s">
        <v>178</v>
      </c>
      <c r="K385" s="6">
        <f t="shared" si="25"/>
        <v>4975800000</v>
      </c>
      <c r="L385" s="6">
        <f t="shared" si="26"/>
        <v>2833800000</v>
      </c>
      <c r="M385" s="6">
        <f t="shared" si="27"/>
        <v>2142000000</v>
      </c>
      <c r="N385" s="7">
        <f t="shared" si="28"/>
        <v>0.40075708762886597</v>
      </c>
      <c r="O385" s="7">
        <f t="shared" si="29"/>
        <v>0.17251932989690721</v>
      </c>
    </row>
    <row r="386" spans="1:15" x14ac:dyDescent="0.2">
      <c r="A386" s="1" t="s">
        <v>187</v>
      </c>
      <c r="B386" s="1" t="s">
        <v>14</v>
      </c>
      <c r="C386" s="3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1" t="s">
        <v>24</v>
      </c>
      <c r="J386" s="1" t="s">
        <v>59</v>
      </c>
      <c r="K386" s="6">
        <f t="shared" si="25"/>
        <v>2415639000</v>
      </c>
      <c r="L386" s="6">
        <f t="shared" si="26"/>
        <v>2034922000</v>
      </c>
      <c r="M386" s="6">
        <f t="shared" si="27"/>
        <v>380717000</v>
      </c>
      <c r="N386" s="7">
        <f t="shared" si="28"/>
        <v>0.82771753618550226</v>
      </c>
      <c r="O386" s="7">
        <f t="shared" si="29"/>
        <v>0.13045249609893525</v>
      </c>
    </row>
    <row r="387" spans="1:15" x14ac:dyDescent="0.2">
      <c r="A387" s="1" t="s">
        <v>187</v>
      </c>
      <c r="B387" s="1" t="s">
        <v>17</v>
      </c>
      <c r="C387" s="3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1" t="s">
        <v>24</v>
      </c>
      <c r="J387" s="1" t="s">
        <v>59</v>
      </c>
      <c r="K387" s="6">
        <f t="shared" ref="K387:K450" si="30">D387-E387</f>
        <v>2522637000</v>
      </c>
      <c r="L387" s="6">
        <f t="shared" ref="L387:L450" si="31">F387+G387+H387</f>
        <v>2193581000</v>
      </c>
      <c r="M387" s="6">
        <f t="shared" ref="M387:M450" si="32">K387-L387</f>
        <v>329056000</v>
      </c>
      <c r="N387" s="7">
        <f t="shared" ref="N387:N450" si="33">1-(E387/D387)</f>
        <v>0.80265751914818884</v>
      </c>
      <c r="O387" s="7">
        <f t="shared" ref="O387:O450" si="34">M387/D387</f>
        <v>0.10469967443624525</v>
      </c>
    </row>
    <row r="388" spans="1:15" x14ac:dyDescent="0.2">
      <c r="A388" s="1" t="s">
        <v>187</v>
      </c>
      <c r="B388" s="1" t="s">
        <v>18</v>
      </c>
      <c r="C388" s="3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1" t="s">
        <v>24</v>
      </c>
      <c r="J388" s="1" t="s">
        <v>59</v>
      </c>
      <c r="K388" s="6">
        <f t="shared" si="30"/>
        <v>2661230000</v>
      </c>
      <c r="L388" s="6">
        <f t="shared" si="31"/>
        <v>2143597000</v>
      </c>
      <c r="M388" s="6">
        <f t="shared" si="32"/>
        <v>517633000</v>
      </c>
      <c r="N388" s="7">
        <f t="shared" si="33"/>
        <v>0.81244195709236244</v>
      </c>
      <c r="O388" s="7">
        <f t="shared" si="34"/>
        <v>0.1580272158271141</v>
      </c>
    </row>
    <row r="389" spans="1:15" x14ac:dyDescent="0.2">
      <c r="A389" s="1" t="s">
        <v>187</v>
      </c>
      <c r="B389" s="1" t="s">
        <v>19</v>
      </c>
      <c r="C389" s="3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1" t="s">
        <v>24</v>
      </c>
      <c r="J389" s="1" t="s">
        <v>59</v>
      </c>
      <c r="K389" s="6">
        <f t="shared" si="30"/>
        <v>2858724000</v>
      </c>
      <c r="L389" s="6">
        <f t="shared" si="31"/>
        <v>2138444000</v>
      </c>
      <c r="M389" s="6">
        <f t="shared" si="32"/>
        <v>720280000</v>
      </c>
      <c r="N389" s="7">
        <f t="shared" si="33"/>
        <v>0.83630847813144971</v>
      </c>
      <c r="O389" s="7">
        <f t="shared" si="34"/>
        <v>0.21071508499194766</v>
      </c>
    </row>
    <row r="390" spans="1:15" x14ac:dyDescent="0.2">
      <c r="A390" s="1" t="s">
        <v>188</v>
      </c>
      <c r="B390" s="1" t="s">
        <v>14</v>
      </c>
      <c r="C390" s="3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1" t="s">
        <v>38</v>
      </c>
      <c r="J390" s="1" t="s">
        <v>189</v>
      </c>
      <c r="K390" s="6">
        <f t="shared" si="30"/>
        <v>23783000000</v>
      </c>
      <c r="L390" s="6">
        <f t="shared" si="31"/>
        <v>0</v>
      </c>
      <c r="M390" s="6">
        <f t="shared" si="32"/>
        <v>23783000000</v>
      </c>
      <c r="N390" s="7">
        <f t="shared" si="33"/>
        <v>0.18762079819502842</v>
      </c>
      <c r="O390" s="7">
        <f t="shared" si="34"/>
        <v>0.18762079819502844</v>
      </c>
    </row>
    <row r="391" spans="1:15" x14ac:dyDescent="0.2">
      <c r="A391" s="1" t="s">
        <v>188</v>
      </c>
      <c r="B391" s="1" t="s">
        <v>17</v>
      </c>
      <c r="C391" s="3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1" t="s">
        <v>38</v>
      </c>
      <c r="J391" s="1" t="s">
        <v>189</v>
      </c>
      <c r="K391" s="6">
        <f t="shared" si="30"/>
        <v>25367000000</v>
      </c>
      <c r="L391" s="6">
        <f t="shared" si="31"/>
        <v>0</v>
      </c>
      <c r="M391" s="6">
        <f t="shared" si="32"/>
        <v>25367000000</v>
      </c>
      <c r="N391" s="7">
        <f t="shared" si="33"/>
        <v>0.18201582871124444</v>
      </c>
      <c r="O391" s="7">
        <f t="shared" si="34"/>
        <v>0.18201582871124442</v>
      </c>
    </row>
    <row r="392" spans="1:15" x14ac:dyDescent="0.2">
      <c r="A392" s="1" t="s">
        <v>188</v>
      </c>
      <c r="B392" s="1" t="s">
        <v>18</v>
      </c>
      <c r="C392" s="3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1" t="s">
        <v>38</v>
      </c>
      <c r="J392" s="1" t="s">
        <v>189</v>
      </c>
      <c r="K392" s="6">
        <f t="shared" si="30"/>
        <v>26528000000</v>
      </c>
      <c r="L392" s="6">
        <f t="shared" si="31"/>
        <v>0</v>
      </c>
      <c r="M392" s="6">
        <f t="shared" si="32"/>
        <v>26528000000</v>
      </c>
      <c r="N392" s="7">
        <f t="shared" si="33"/>
        <v>0.17305760323569708</v>
      </c>
      <c r="O392" s="7">
        <f t="shared" si="34"/>
        <v>0.17305760323569705</v>
      </c>
    </row>
    <row r="393" spans="1:15" x14ac:dyDescent="0.2">
      <c r="A393" s="1" t="s">
        <v>188</v>
      </c>
      <c r="B393" s="1" t="s">
        <v>19</v>
      </c>
      <c r="C393" s="3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1" t="s">
        <v>38</v>
      </c>
      <c r="J393" s="1" t="s">
        <v>189</v>
      </c>
      <c r="K393" s="6">
        <f t="shared" si="30"/>
        <v>28857000000</v>
      </c>
      <c r="L393" s="6">
        <f t="shared" si="31"/>
        <v>0</v>
      </c>
      <c r="M393" s="6">
        <f t="shared" si="32"/>
        <v>28857000000</v>
      </c>
      <c r="N393" s="7">
        <f t="shared" si="33"/>
        <v>0.16255083762378464</v>
      </c>
      <c r="O393" s="7">
        <f t="shared" si="34"/>
        <v>0.16255083762378469</v>
      </c>
    </row>
    <row r="394" spans="1:15" x14ac:dyDescent="0.2">
      <c r="A394" s="1" t="s">
        <v>190</v>
      </c>
      <c r="B394" s="1" t="s">
        <v>14</v>
      </c>
      <c r="C394" s="3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1" t="s">
        <v>85</v>
      </c>
      <c r="J394" s="1" t="s">
        <v>146</v>
      </c>
      <c r="K394" s="6">
        <f t="shared" si="30"/>
        <v>67254000000</v>
      </c>
      <c r="L394" s="6">
        <f t="shared" si="31"/>
        <v>30513000000</v>
      </c>
      <c r="M394" s="6">
        <f t="shared" si="32"/>
        <v>36741000000</v>
      </c>
      <c r="N394" s="7">
        <f t="shared" si="33"/>
        <v>0.29166052300620149</v>
      </c>
      <c r="O394" s="7">
        <f t="shared" si="34"/>
        <v>0.15933474998915825</v>
      </c>
    </row>
    <row r="395" spans="1:15" x14ac:dyDescent="0.2">
      <c r="A395" s="1" t="s">
        <v>190</v>
      </c>
      <c r="B395" s="1" t="s">
        <v>17</v>
      </c>
      <c r="C395" s="3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1" t="s">
        <v>85</v>
      </c>
      <c r="J395" s="1" t="s">
        <v>146</v>
      </c>
      <c r="K395" s="6">
        <f t="shared" si="30"/>
        <v>60833000000</v>
      </c>
      <c r="L395" s="6">
        <f t="shared" si="31"/>
        <v>31759000000</v>
      </c>
      <c r="M395" s="6">
        <f t="shared" si="32"/>
        <v>29074000000</v>
      </c>
      <c r="N395" s="7">
        <f t="shared" si="33"/>
        <v>0.2763177019931321</v>
      </c>
      <c r="O395" s="7">
        <f t="shared" si="34"/>
        <v>0.13206090226929995</v>
      </c>
    </row>
    <row r="396" spans="1:15" x14ac:dyDescent="0.2">
      <c r="A396" s="1" t="s">
        <v>190</v>
      </c>
      <c r="B396" s="1" t="s">
        <v>18</v>
      </c>
      <c r="C396" s="3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1" t="s">
        <v>85</v>
      </c>
      <c r="J396" s="1" t="s">
        <v>146</v>
      </c>
      <c r="K396" s="6">
        <f t="shared" si="30"/>
        <v>55538000000</v>
      </c>
      <c r="L396" s="6">
        <f t="shared" si="31"/>
        <v>33827000000</v>
      </c>
      <c r="M396" s="6">
        <f t="shared" si="32"/>
        <v>21711000000</v>
      </c>
      <c r="N396" s="7">
        <f t="shared" si="33"/>
        <v>0.27700579568465888</v>
      </c>
      <c r="O396" s="7">
        <f t="shared" si="34"/>
        <v>0.10828752980139056</v>
      </c>
    </row>
    <row r="397" spans="1:15" x14ac:dyDescent="0.2">
      <c r="A397" s="1" t="s">
        <v>190</v>
      </c>
      <c r="B397" s="1" t="s">
        <v>19</v>
      </c>
      <c r="C397" s="3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1" t="s">
        <v>85</v>
      </c>
      <c r="J397" s="1" t="s">
        <v>146</v>
      </c>
      <c r="K397" s="6">
        <f t="shared" si="30"/>
        <v>37140000000</v>
      </c>
      <c r="L397" s="6">
        <f t="shared" si="31"/>
        <v>37510000000</v>
      </c>
      <c r="M397" s="6">
        <f t="shared" si="32"/>
        <v>-370000000</v>
      </c>
      <c r="N397" s="7">
        <f t="shared" si="33"/>
        <v>0.28585722532230129</v>
      </c>
      <c r="O397" s="7">
        <f t="shared" si="34"/>
        <v>-2.8477968058495287E-3</v>
      </c>
    </row>
    <row r="398" spans="1:15" x14ac:dyDescent="0.2">
      <c r="A398" s="1" t="s">
        <v>191</v>
      </c>
      <c r="B398" s="1" t="s">
        <v>14</v>
      </c>
      <c r="C398" s="3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1" t="s">
        <v>85</v>
      </c>
      <c r="J398" s="1" t="s">
        <v>86</v>
      </c>
      <c r="K398" s="6">
        <f t="shared" si="30"/>
        <v>1476071000</v>
      </c>
      <c r="L398" s="6">
        <f t="shared" si="31"/>
        <v>713111000</v>
      </c>
      <c r="M398" s="6">
        <f t="shared" si="32"/>
        <v>762960000</v>
      </c>
      <c r="N398" s="7">
        <f t="shared" si="33"/>
        <v>0.81111091573094829</v>
      </c>
      <c r="O398" s="7">
        <f t="shared" si="34"/>
        <v>0.41925163780474267</v>
      </c>
    </row>
    <row r="399" spans="1:15" x14ac:dyDescent="0.2">
      <c r="A399" s="1" t="s">
        <v>191</v>
      </c>
      <c r="B399" s="1" t="s">
        <v>17</v>
      </c>
      <c r="C399" s="3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1" t="s">
        <v>85</v>
      </c>
      <c r="J399" s="1" t="s">
        <v>86</v>
      </c>
      <c r="K399" s="6">
        <f t="shared" si="30"/>
        <v>1864483000</v>
      </c>
      <c r="L399" s="6">
        <f t="shared" si="31"/>
        <v>948470000</v>
      </c>
      <c r="M399" s="6">
        <f t="shared" si="32"/>
        <v>916013000</v>
      </c>
      <c r="N399" s="7">
        <f t="shared" si="33"/>
        <v>0.80368452519247435</v>
      </c>
      <c r="O399" s="7">
        <f t="shared" si="34"/>
        <v>0.39484697526077417</v>
      </c>
    </row>
    <row r="400" spans="1:15" x14ac:dyDescent="0.2">
      <c r="A400" s="1" t="s">
        <v>191</v>
      </c>
      <c r="B400" s="1" t="s">
        <v>18</v>
      </c>
      <c r="C400" s="3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1" t="s">
        <v>85</v>
      </c>
      <c r="J400" s="1" t="s">
        <v>86</v>
      </c>
      <c r="K400" s="6">
        <f t="shared" si="30"/>
        <v>2121773000</v>
      </c>
      <c r="L400" s="6">
        <f t="shared" si="31"/>
        <v>1190973000</v>
      </c>
      <c r="M400" s="6">
        <f t="shared" si="32"/>
        <v>930800000</v>
      </c>
      <c r="N400" s="7">
        <f t="shared" si="33"/>
        <v>0.79761494383581055</v>
      </c>
      <c r="O400" s="7">
        <f t="shared" si="34"/>
        <v>0.3499054751485538</v>
      </c>
    </row>
    <row r="401" spans="1:15" x14ac:dyDescent="0.2">
      <c r="A401" s="1" t="s">
        <v>191</v>
      </c>
      <c r="B401" s="1" t="s">
        <v>19</v>
      </c>
      <c r="C401" s="3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1" t="s">
        <v>85</v>
      </c>
      <c r="J401" s="1" t="s">
        <v>86</v>
      </c>
      <c r="K401" s="6">
        <f t="shared" si="30"/>
        <v>1262214000</v>
      </c>
      <c r="L401" s="6">
        <f t="shared" si="31"/>
        <v>1461587000</v>
      </c>
      <c r="M401" s="6">
        <f t="shared" si="32"/>
        <v>-199373000</v>
      </c>
      <c r="N401" s="7">
        <f t="shared" si="33"/>
        <v>0.69984081598027914</v>
      </c>
      <c r="O401" s="7">
        <f t="shared" si="34"/>
        <v>-0.11054334922955711</v>
      </c>
    </row>
    <row r="402" spans="1:15" x14ac:dyDescent="0.2">
      <c r="A402" s="1" t="s">
        <v>192</v>
      </c>
      <c r="B402" s="1" t="s">
        <v>14</v>
      </c>
      <c r="C402" s="3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1" t="s">
        <v>44</v>
      </c>
      <c r="J402" s="1" t="s">
        <v>47</v>
      </c>
      <c r="K402" s="6">
        <f t="shared" si="30"/>
        <v>4535000000</v>
      </c>
      <c r="L402" s="6">
        <f t="shared" si="31"/>
        <v>1677000000</v>
      </c>
      <c r="M402" s="6">
        <f t="shared" si="32"/>
        <v>2858000000</v>
      </c>
      <c r="N402" s="7">
        <f t="shared" si="33"/>
        <v>0.35333073626801714</v>
      </c>
      <c r="O402" s="7">
        <f t="shared" si="34"/>
        <v>0.22267238021036229</v>
      </c>
    </row>
    <row r="403" spans="1:15" x14ac:dyDescent="0.2">
      <c r="A403" s="1" t="s">
        <v>192</v>
      </c>
      <c r="B403" s="1" t="s">
        <v>17</v>
      </c>
      <c r="C403" s="3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1" t="s">
        <v>44</v>
      </c>
      <c r="J403" s="1" t="s">
        <v>47</v>
      </c>
      <c r="K403" s="6">
        <f t="shared" si="30"/>
        <v>5087000000</v>
      </c>
      <c r="L403" s="6">
        <f t="shared" si="31"/>
        <v>1771000000</v>
      </c>
      <c r="M403" s="6">
        <f t="shared" si="32"/>
        <v>3316000000</v>
      </c>
      <c r="N403" s="7">
        <f t="shared" si="33"/>
        <v>0.38772865853658534</v>
      </c>
      <c r="O403" s="7">
        <f t="shared" si="34"/>
        <v>0.25274390243902439</v>
      </c>
    </row>
    <row r="404" spans="1:15" x14ac:dyDescent="0.2">
      <c r="A404" s="1" t="s">
        <v>192</v>
      </c>
      <c r="B404" s="1" t="s">
        <v>18</v>
      </c>
      <c r="C404" s="3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1" t="s">
        <v>44</v>
      </c>
      <c r="J404" s="1" t="s">
        <v>47</v>
      </c>
      <c r="K404" s="6">
        <f t="shared" si="30"/>
        <v>4555000000</v>
      </c>
      <c r="L404" s="6">
        <f t="shared" si="31"/>
        <v>1834000000</v>
      </c>
      <c r="M404" s="6">
        <f t="shared" si="32"/>
        <v>2721000000</v>
      </c>
      <c r="N404" s="7">
        <f t="shared" si="33"/>
        <v>0.36627532968800258</v>
      </c>
      <c r="O404" s="7">
        <f t="shared" si="34"/>
        <v>0.21880025731746541</v>
      </c>
    </row>
    <row r="405" spans="1:15" x14ac:dyDescent="0.2">
      <c r="A405" s="1" t="s">
        <v>192</v>
      </c>
      <c r="B405" s="1" t="s">
        <v>19</v>
      </c>
      <c r="C405" s="3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1" t="s">
        <v>44</v>
      </c>
      <c r="J405" s="1" t="s">
        <v>47</v>
      </c>
      <c r="K405" s="6">
        <f t="shared" si="30"/>
        <v>5482000000</v>
      </c>
      <c r="L405" s="6">
        <f t="shared" si="31"/>
        <v>1946000000</v>
      </c>
      <c r="M405" s="6">
        <f t="shared" si="32"/>
        <v>3536000000</v>
      </c>
      <c r="N405" s="7">
        <f t="shared" si="33"/>
        <v>0.46922879397415052</v>
      </c>
      <c r="O405" s="7">
        <f t="shared" si="34"/>
        <v>0.30266198750320977</v>
      </c>
    </row>
    <row r="406" spans="1:15" x14ac:dyDescent="0.2">
      <c r="A406" s="1" t="s">
        <v>193</v>
      </c>
      <c r="B406" s="1" t="s">
        <v>14</v>
      </c>
      <c r="C406" s="3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1" t="s">
        <v>15</v>
      </c>
      <c r="J406" s="1" t="s">
        <v>16</v>
      </c>
      <c r="K406" s="6">
        <f t="shared" si="30"/>
        <v>16809000000</v>
      </c>
      <c r="L406" s="6">
        <f t="shared" si="31"/>
        <v>13007000000</v>
      </c>
      <c r="M406" s="6">
        <f t="shared" si="32"/>
        <v>3802000000</v>
      </c>
      <c r="N406" s="7">
        <f t="shared" si="33"/>
        <v>0.44500039710904615</v>
      </c>
      <c r="O406" s="7">
        <f t="shared" si="34"/>
        <v>0.10065390622931723</v>
      </c>
    </row>
    <row r="407" spans="1:15" x14ac:dyDescent="0.2">
      <c r="A407" s="1" t="s">
        <v>193</v>
      </c>
      <c r="B407" s="1" t="s">
        <v>17</v>
      </c>
      <c r="C407" s="3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1" t="s">
        <v>15</v>
      </c>
      <c r="J407" s="1" t="s">
        <v>16</v>
      </c>
      <c r="K407" s="6">
        <f t="shared" si="30"/>
        <v>17395000000</v>
      </c>
      <c r="L407" s="6">
        <f t="shared" si="31"/>
        <v>14473000000</v>
      </c>
      <c r="M407" s="6">
        <f t="shared" si="32"/>
        <v>2922000000</v>
      </c>
      <c r="N407" s="7">
        <f t="shared" si="33"/>
        <v>0.43097467915365939</v>
      </c>
      <c r="O407" s="7">
        <f t="shared" si="34"/>
        <v>7.2394826817303401E-2</v>
      </c>
    </row>
    <row r="408" spans="1:15" x14ac:dyDescent="0.2">
      <c r="A408" s="1" t="s">
        <v>193</v>
      </c>
      <c r="B408" s="1" t="s">
        <v>18</v>
      </c>
      <c r="C408" s="3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1" t="s">
        <v>15</v>
      </c>
      <c r="J408" s="1" t="s">
        <v>16</v>
      </c>
      <c r="K408" s="6">
        <f t="shared" si="30"/>
        <v>23608000000</v>
      </c>
      <c r="L408" s="6">
        <f t="shared" si="31"/>
        <v>15771000000</v>
      </c>
      <c r="M408" s="6">
        <f t="shared" si="32"/>
        <v>7837000000</v>
      </c>
      <c r="N408" s="7">
        <f t="shared" si="33"/>
        <v>0.57999213836477992</v>
      </c>
      <c r="O408" s="7">
        <f t="shared" si="34"/>
        <v>0.19253636006289307</v>
      </c>
    </row>
    <row r="409" spans="1:15" x14ac:dyDescent="0.2">
      <c r="A409" s="1" t="s">
        <v>193</v>
      </c>
      <c r="B409" s="1" t="s">
        <v>19</v>
      </c>
      <c r="C409" s="3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1" t="s">
        <v>15</v>
      </c>
      <c r="J409" s="1" t="s">
        <v>16</v>
      </c>
      <c r="K409" s="6">
        <f t="shared" si="30"/>
        <v>23699000000</v>
      </c>
      <c r="L409" s="6">
        <f t="shared" si="31"/>
        <v>16747000000</v>
      </c>
      <c r="M409" s="6">
        <f t="shared" si="32"/>
        <v>6952000000</v>
      </c>
      <c r="N409" s="7">
        <f t="shared" si="33"/>
        <v>0.59787078382401171</v>
      </c>
      <c r="O409" s="7">
        <f t="shared" si="34"/>
        <v>0.17538283004112112</v>
      </c>
    </row>
    <row r="410" spans="1:15" x14ac:dyDescent="0.2">
      <c r="A410" s="1" t="s">
        <v>194</v>
      </c>
      <c r="B410" s="1" t="s">
        <v>14</v>
      </c>
      <c r="C410" s="3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1" t="s">
        <v>61</v>
      </c>
      <c r="J410" s="1" t="s">
        <v>195</v>
      </c>
      <c r="K410" s="6">
        <f t="shared" si="30"/>
        <v>11356000000</v>
      </c>
      <c r="L410" s="6">
        <f t="shared" si="31"/>
        <v>8601000000</v>
      </c>
      <c r="M410" s="6">
        <f t="shared" si="32"/>
        <v>2755000000</v>
      </c>
      <c r="N410" s="7">
        <f t="shared" si="33"/>
        <v>0.39161321470446242</v>
      </c>
      <c r="O410" s="7">
        <f t="shared" si="34"/>
        <v>9.5006552176012143E-2</v>
      </c>
    </row>
    <row r="411" spans="1:15" x14ac:dyDescent="0.2">
      <c r="A411" s="1" t="s">
        <v>194</v>
      </c>
      <c r="B411" s="1" t="s">
        <v>17</v>
      </c>
      <c r="C411" s="3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1" t="s">
        <v>61</v>
      </c>
      <c r="J411" s="1" t="s">
        <v>195</v>
      </c>
      <c r="K411" s="6">
        <f t="shared" si="30"/>
        <v>11383000000</v>
      </c>
      <c r="L411" s="6">
        <f t="shared" si="31"/>
        <v>7494000000</v>
      </c>
      <c r="M411" s="6">
        <f t="shared" si="32"/>
        <v>3889000000</v>
      </c>
      <c r="N411" s="7">
        <f t="shared" si="33"/>
        <v>0.40072519890164049</v>
      </c>
      <c r="O411" s="7">
        <f t="shared" si="34"/>
        <v>0.13690769555727664</v>
      </c>
    </row>
    <row r="412" spans="1:15" x14ac:dyDescent="0.2">
      <c r="A412" s="1" t="s">
        <v>194</v>
      </c>
      <c r="B412" s="1" t="s">
        <v>18</v>
      </c>
      <c r="C412" s="3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1" t="s">
        <v>61</v>
      </c>
      <c r="J412" s="1" t="s">
        <v>195</v>
      </c>
      <c r="K412" s="6">
        <f t="shared" si="30"/>
        <v>10018000000</v>
      </c>
      <c r="L412" s="6">
        <f t="shared" si="31"/>
        <v>6972000000</v>
      </c>
      <c r="M412" s="6">
        <f t="shared" si="32"/>
        <v>3046000000</v>
      </c>
      <c r="N412" s="7">
        <f t="shared" si="33"/>
        <v>0.39864703541583768</v>
      </c>
      <c r="O412" s="7">
        <f t="shared" si="34"/>
        <v>0.12120970951054516</v>
      </c>
    </row>
    <row r="413" spans="1:15" x14ac:dyDescent="0.2">
      <c r="A413" s="1" t="s">
        <v>194</v>
      </c>
      <c r="B413" s="1" t="s">
        <v>19</v>
      </c>
      <c r="C413" s="3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1" t="s">
        <v>61</v>
      </c>
      <c r="J413" s="1" t="s">
        <v>195</v>
      </c>
      <c r="K413" s="6">
        <f t="shared" si="30"/>
        <v>10125000000</v>
      </c>
      <c r="L413" s="6">
        <f t="shared" si="31"/>
        <v>6646000000</v>
      </c>
      <c r="M413" s="6">
        <f t="shared" si="32"/>
        <v>3479000000</v>
      </c>
      <c r="N413" s="7">
        <f t="shared" si="33"/>
        <v>0.41168577701878506</v>
      </c>
      <c r="O413" s="7">
        <f t="shared" si="34"/>
        <v>0.14145726599983735</v>
      </c>
    </row>
    <row r="414" spans="1:15" x14ac:dyDescent="0.2">
      <c r="A414" s="1" t="s">
        <v>196</v>
      </c>
      <c r="B414" s="1" t="s">
        <v>14</v>
      </c>
      <c r="C414" s="3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1" t="s">
        <v>15</v>
      </c>
      <c r="J414" s="1" t="s">
        <v>129</v>
      </c>
      <c r="K414" s="6">
        <f t="shared" si="30"/>
        <v>12128100000</v>
      </c>
      <c r="L414" s="6">
        <f t="shared" si="31"/>
        <v>5903400000</v>
      </c>
      <c r="M414" s="6">
        <f t="shared" si="32"/>
        <v>6224700000</v>
      </c>
      <c r="N414" s="7">
        <f t="shared" si="33"/>
        <v>0.32088825624282324</v>
      </c>
      <c r="O414" s="7">
        <f t="shared" si="34"/>
        <v>0.16469464538012563</v>
      </c>
    </row>
    <row r="415" spans="1:15" x14ac:dyDescent="0.2">
      <c r="A415" s="1" t="s">
        <v>196</v>
      </c>
      <c r="B415" s="1" t="s">
        <v>17</v>
      </c>
      <c r="C415" s="3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1" t="s">
        <v>15</v>
      </c>
      <c r="J415" s="1" t="s">
        <v>129</v>
      </c>
      <c r="K415" s="6">
        <f t="shared" si="30"/>
        <v>11291100000</v>
      </c>
      <c r="L415" s="6">
        <f t="shared" si="31"/>
        <v>5829700000</v>
      </c>
      <c r="M415" s="6">
        <f t="shared" si="32"/>
        <v>5461400000</v>
      </c>
      <c r="N415" s="7">
        <f t="shared" si="33"/>
        <v>0.31305989702469572</v>
      </c>
      <c r="O415" s="7">
        <f t="shared" si="34"/>
        <v>0.15142415899342609</v>
      </c>
    </row>
    <row r="416" spans="1:15" x14ac:dyDescent="0.2">
      <c r="A416" s="1" t="s">
        <v>196</v>
      </c>
      <c r="B416" s="1" t="s">
        <v>18</v>
      </c>
      <c r="C416" s="3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1" t="s">
        <v>15</v>
      </c>
      <c r="J416" s="1" t="s">
        <v>129</v>
      </c>
      <c r="K416" s="6">
        <f t="shared" si="30"/>
        <v>8719600000</v>
      </c>
      <c r="L416" s="6">
        <f t="shared" si="31"/>
        <v>5259500000</v>
      </c>
      <c r="M416" s="6">
        <f t="shared" si="32"/>
        <v>3460100000</v>
      </c>
      <c r="N416" s="7">
        <f t="shared" si="33"/>
        <v>0.30210513186523835</v>
      </c>
      <c r="O416" s="7">
        <f t="shared" si="34"/>
        <v>0.11988095403079396</v>
      </c>
    </row>
    <row r="417" spans="1:15" x14ac:dyDescent="0.2">
      <c r="A417" s="1" t="s">
        <v>196</v>
      </c>
      <c r="B417" s="1" t="s">
        <v>19</v>
      </c>
      <c r="C417" s="3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1" t="s">
        <v>15</v>
      </c>
      <c r="J417" s="1" t="s">
        <v>129</v>
      </c>
      <c r="K417" s="6">
        <f t="shared" si="30"/>
        <v>8395100000</v>
      </c>
      <c r="L417" s="6">
        <f t="shared" si="31"/>
        <v>5407400000</v>
      </c>
      <c r="M417" s="6">
        <f t="shared" si="32"/>
        <v>2987700000</v>
      </c>
      <c r="N417" s="7">
        <f t="shared" si="33"/>
        <v>0.31508407146074158</v>
      </c>
      <c r="O417" s="7">
        <f t="shared" si="34"/>
        <v>0.11213406395436121</v>
      </c>
    </row>
    <row r="418" spans="1:15" x14ac:dyDescent="0.2">
      <c r="A418" s="1" t="s">
        <v>197</v>
      </c>
      <c r="B418" s="1" t="s">
        <v>14</v>
      </c>
      <c r="C418" s="3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1" t="s">
        <v>49</v>
      </c>
      <c r="J418" s="1" t="s">
        <v>102</v>
      </c>
      <c r="K418" s="6">
        <f t="shared" si="30"/>
        <v>8139000000</v>
      </c>
      <c r="L418" s="6">
        <f t="shared" si="31"/>
        <v>3900000000</v>
      </c>
      <c r="M418" s="6">
        <f t="shared" si="32"/>
        <v>4239000000</v>
      </c>
      <c r="N418" s="7">
        <f t="shared" si="33"/>
        <v>0.90594390026714156</v>
      </c>
      <c r="O418" s="7">
        <f t="shared" si="34"/>
        <v>0.47183882457702581</v>
      </c>
    </row>
    <row r="419" spans="1:15" x14ac:dyDescent="0.2">
      <c r="A419" s="1" t="s">
        <v>197</v>
      </c>
      <c r="B419" s="1" t="s">
        <v>17</v>
      </c>
      <c r="C419" s="3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1" t="s">
        <v>49</v>
      </c>
      <c r="J419" s="1" t="s">
        <v>102</v>
      </c>
      <c r="K419" s="6">
        <f t="shared" si="30"/>
        <v>8672000000</v>
      </c>
      <c r="L419" s="6">
        <f t="shared" si="31"/>
        <v>4280000000</v>
      </c>
      <c r="M419" s="6">
        <f t="shared" si="32"/>
        <v>4392000000</v>
      </c>
      <c r="N419" s="7">
        <f t="shared" si="33"/>
        <v>0.92550693703308429</v>
      </c>
      <c r="O419" s="7">
        <f t="shared" si="34"/>
        <v>0.46872998932764143</v>
      </c>
    </row>
    <row r="420" spans="1:15" x14ac:dyDescent="0.2">
      <c r="A420" s="1" t="s">
        <v>197</v>
      </c>
      <c r="B420" s="1" t="s">
        <v>18</v>
      </c>
      <c r="C420" s="3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1" t="s">
        <v>49</v>
      </c>
      <c r="J420" s="1" t="s">
        <v>102</v>
      </c>
      <c r="K420" s="6">
        <f t="shared" si="30"/>
        <v>8997000000</v>
      </c>
      <c r="L420" s="6">
        <f t="shared" si="31"/>
        <v>4783000000</v>
      </c>
      <c r="M420" s="6">
        <f t="shared" si="32"/>
        <v>4214000000</v>
      </c>
      <c r="N420" s="7">
        <f t="shared" si="33"/>
        <v>0.93611486837998126</v>
      </c>
      <c r="O420" s="7">
        <f t="shared" si="34"/>
        <v>0.43845593590677351</v>
      </c>
    </row>
    <row r="421" spans="1:15" x14ac:dyDescent="0.2">
      <c r="A421" s="1" t="s">
        <v>197</v>
      </c>
      <c r="B421" s="1" t="s">
        <v>19</v>
      </c>
      <c r="C421" s="3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1" t="s">
        <v>49</v>
      </c>
      <c r="J421" s="1" t="s">
        <v>102</v>
      </c>
      <c r="K421" s="6">
        <f t="shared" si="30"/>
        <v>9379000000</v>
      </c>
      <c r="L421" s="6">
        <f t="shared" si="31"/>
        <v>5127000000</v>
      </c>
      <c r="M421" s="6">
        <f t="shared" si="32"/>
        <v>4252000000</v>
      </c>
      <c r="N421" s="7">
        <f t="shared" si="33"/>
        <v>0.9377124575084983</v>
      </c>
      <c r="O421" s="7">
        <f t="shared" si="34"/>
        <v>0.4251149770045991</v>
      </c>
    </row>
    <row r="422" spans="1:15" x14ac:dyDescent="0.2">
      <c r="A422" s="1" t="s">
        <v>198</v>
      </c>
      <c r="B422" s="1" t="s">
        <v>14</v>
      </c>
      <c r="C422" s="3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1" t="s">
        <v>21</v>
      </c>
      <c r="J422" s="1" t="s">
        <v>199</v>
      </c>
      <c r="K422" s="6">
        <f t="shared" si="30"/>
        <v>5085401000</v>
      </c>
      <c r="L422" s="6">
        <f t="shared" si="31"/>
        <v>3430125000</v>
      </c>
      <c r="M422" s="6">
        <f t="shared" si="32"/>
        <v>1655276000</v>
      </c>
      <c r="N422" s="7">
        <f t="shared" si="33"/>
        <v>0.31739860023587374</v>
      </c>
      <c r="O422" s="7">
        <f t="shared" si="34"/>
        <v>0.10331186968422672</v>
      </c>
    </row>
    <row r="423" spans="1:15" x14ac:dyDescent="0.2">
      <c r="A423" s="1" t="s">
        <v>198</v>
      </c>
      <c r="B423" s="1" t="s">
        <v>17</v>
      </c>
      <c r="C423" s="3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1" t="s">
        <v>21</v>
      </c>
      <c r="J423" s="1" t="s">
        <v>199</v>
      </c>
      <c r="K423" s="6">
        <f t="shared" si="30"/>
        <v>5435742000</v>
      </c>
      <c r="L423" s="6">
        <f t="shared" si="31"/>
        <v>3699557000</v>
      </c>
      <c r="M423" s="6">
        <f t="shared" si="32"/>
        <v>1736185000</v>
      </c>
      <c r="N423" s="7">
        <f t="shared" si="33"/>
        <v>0.31053988458862392</v>
      </c>
      <c r="O423" s="7">
        <f t="shared" si="34"/>
        <v>9.918695359796327E-2</v>
      </c>
    </row>
    <row r="424" spans="1:15" x14ac:dyDescent="0.2">
      <c r="A424" s="1" t="s">
        <v>198</v>
      </c>
      <c r="B424" s="1" t="s">
        <v>18</v>
      </c>
      <c r="C424" s="3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1" t="s">
        <v>21</v>
      </c>
      <c r="J424" s="1" t="s">
        <v>199</v>
      </c>
      <c r="K424" s="6">
        <f t="shared" si="30"/>
        <v>5802507000</v>
      </c>
      <c r="L424" s="6">
        <f t="shared" si="31"/>
        <v>4033414000</v>
      </c>
      <c r="M424" s="6">
        <f t="shared" si="32"/>
        <v>1769093000</v>
      </c>
      <c r="N424" s="7">
        <f t="shared" si="33"/>
        <v>0.30685528420820163</v>
      </c>
      <c r="O424" s="7">
        <f t="shared" si="34"/>
        <v>9.3555343458567156E-2</v>
      </c>
    </row>
    <row r="425" spans="1:15" x14ac:dyDescent="0.2">
      <c r="A425" s="1" t="s">
        <v>198</v>
      </c>
      <c r="B425" s="1" t="s">
        <v>19</v>
      </c>
      <c r="C425" s="3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1" t="s">
        <v>21</v>
      </c>
      <c r="J425" s="1" t="s">
        <v>199</v>
      </c>
      <c r="K425" s="6">
        <f t="shared" si="30"/>
        <v>6306091000</v>
      </c>
      <c r="L425" s="6">
        <f t="shared" si="31"/>
        <v>4365797000</v>
      </c>
      <c r="M425" s="6">
        <f t="shared" si="32"/>
        <v>1940294000</v>
      </c>
      <c r="N425" s="7">
        <f t="shared" si="33"/>
        <v>0.30959922453043076</v>
      </c>
      <c r="O425" s="7">
        <f t="shared" si="34"/>
        <v>9.5259252960518279E-2</v>
      </c>
    </row>
    <row r="426" spans="1:15" x14ac:dyDescent="0.2">
      <c r="A426" s="1" t="s">
        <v>200</v>
      </c>
      <c r="B426" s="1" t="s">
        <v>14</v>
      </c>
      <c r="C426" s="3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1" t="s">
        <v>27</v>
      </c>
      <c r="J426" s="1" t="s">
        <v>201</v>
      </c>
      <c r="K426" s="6">
        <f t="shared" si="30"/>
        <v>3018000000</v>
      </c>
      <c r="L426" s="6">
        <f t="shared" si="31"/>
        <v>1817000000</v>
      </c>
      <c r="M426" s="6">
        <f t="shared" si="32"/>
        <v>1201000000</v>
      </c>
      <c r="N426" s="7">
        <f t="shared" si="33"/>
        <v>0.40877691995123933</v>
      </c>
      <c r="O426" s="7">
        <f t="shared" si="34"/>
        <v>0.16267100094812406</v>
      </c>
    </row>
    <row r="427" spans="1:15" x14ac:dyDescent="0.2">
      <c r="A427" s="1" t="s">
        <v>200</v>
      </c>
      <c r="B427" s="1" t="s">
        <v>17</v>
      </c>
      <c r="C427" s="3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1" t="s">
        <v>27</v>
      </c>
      <c r="J427" s="1" t="s">
        <v>201</v>
      </c>
      <c r="K427" s="6">
        <f t="shared" si="30"/>
        <v>2820000000</v>
      </c>
      <c r="L427" s="6">
        <f t="shared" si="31"/>
        <v>1819000000</v>
      </c>
      <c r="M427" s="6">
        <f t="shared" si="32"/>
        <v>1001000000</v>
      </c>
      <c r="N427" s="7">
        <f t="shared" si="33"/>
        <v>0.39462636439966414</v>
      </c>
      <c r="O427" s="7">
        <f t="shared" si="34"/>
        <v>0.14007836551917158</v>
      </c>
    </row>
    <row r="428" spans="1:15" x14ac:dyDescent="0.2">
      <c r="A428" s="1" t="s">
        <v>200</v>
      </c>
      <c r="B428" s="1" t="s">
        <v>18</v>
      </c>
      <c r="C428" s="3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1" t="s">
        <v>27</v>
      </c>
      <c r="J428" s="1" t="s">
        <v>201</v>
      </c>
      <c r="K428" s="6">
        <f t="shared" si="30"/>
        <v>2798000000</v>
      </c>
      <c r="L428" s="6">
        <f t="shared" si="31"/>
        <v>1815000000</v>
      </c>
      <c r="M428" s="6">
        <f t="shared" si="32"/>
        <v>983000000</v>
      </c>
      <c r="N428" s="7">
        <f t="shared" si="33"/>
        <v>0.37632817753866843</v>
      </c>
      <c r="O428" s="7">
        <f t="shared" si="34"/>
        <v>0.13221250840618695</v>
      </c>
    </row>
    <row r="429" spans="1:15" x14ac:dyDescent="0.2">
      <c r="A429" s="1" t="s">
        <v>200</v>
      </c>
      <c r="B429" s="1" t="s">
        <v>19</v>
      </c>
      <c r="C429" s="3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1" t="s">
        <v>27</v>
      </c>
      <c r="J429" s="1" t="s">
        <v>201</v>
      </c>
      <c r="K429" s="6">
        <f t="shared" si="30"/>
        <v>2836000000</v>
      </c>
      <c r="L429" s="6">
        <f t="shared" si="31"/>
        <v>1437000000</v>
      </c>
      <c r="M429" s="6">
        <f t="shared" si="32"/>
        <v>1399000000</v>
      </c>
      <c r="N429" s="7">
        <f t="shared" si="33"/>
        <v>0.37848658748164954</v>
      </c>
      <c r="O429" s="7">
        <f t="shared" si="34"/>
        <v>0.18670759375417056</v>
      </c>
    </row>
    <row r="430" spans="1:15" x14ac:dyDescent="0.2">
      <c r="A430" s="1" t="s">
        <v>202</v>
      </c>
      <c r="B430" s="1" t="s">
        <v>14</v>
      </c>
      <c r="C430" s="3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1" t="s">
        <v>21</v>
      </c>
      <c r="J430" s="1" t="s">
        <v>203</v>
      </c>
      <c r="K430" s="6">
        <f t="shared" si="30"/>
        <v>1405800000</v>
      </c>
      <c r="L430" s="6">
        <f t="shared" si="31"/>
        <v>649900000</v>
      </c>
      <c r="M430" s="6">
        <f t="shared" si="32"/>
        <v>755900000</v>
      </c>
      <c r="N430" s="7">
        <f t="shared" si="33"/>
        <v>0.22459380441902455</v>
      </c>
      <c r="O430" s="7">
        <f t="shared" si="34"/>
        <v>0.12076430271755628</v>
      </c>
    </row>
    <row r="431" spans="1:15" x14ac:dyDescent="0.2">
      <c r="A431" s="1" t="s">
        <v>202</v>
      </c>
      <c r="B431" s="1" t="s">
        <v>17</v>
      </c>
      <c r="C431" s="3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1" t="s">
        <v>21</v>
      </c>
      <c r="J431" s="1" t="s">
        <v>203</v>
      </c>
      <c r="K431" s="6">
        <f t="shared" si="30"/>
        <v>1756300000</v>
      </c>
      <c r="L431" s="6">
        <f t="shared" si="31"/>
        <v>826900000</v>
      </c>
      <c r="M431" s="6">
        <f t="shared" si="32"/>
        <v>929400000</v>
      </c>
      <c r="N431" s="7">
        <f t="shared" si="33"/>
        <v>0.21885630973594683</v>
      </c>
      <c r="O431" s="7">
        <f t="shared" si="34"/>
        <v>0.11581452728382909</v>
      </c>
    </row>
    <row r="432" spans="1:15" x14ac:dyDescent="0.2">
      <c r="A432" s="1" t="s">
        <v>202</v>
      </c>
      <c r="B432" s="1" t="s">
        <v>18</v>
      </c>
      <c r="C432" s="3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1" t="s">
        <v>21</v>
      </c>
      <c r="J432" s="1" t="s">
        <v>203</v>
      </c>
      <c r="K432" s="6">
        <f t="shared" si="30"/>
        <v>2288300000</v>
      </c>
      <c r="L432" s="6">
        <f t="shared" si="31"/>
        <v>1003000000</v>
      </c>
      <c r="M432" s="6">
        <f t="shared" si="32"/>
        <v>1285300000</v>
      </c>
      <c r="N432" s="7">
        <f t="shared" si="33"/>
        <v>0.211409830007391</v>
      </c>
      <c r="O432" s="7">
        <f t="shared" si="34"/>
        <v>0.11874538063562454</v>
      </c>
    </row>
    <row r="433" spans="1:15" x14ac:dyDescent="0.2">
      <c r="A433" s="1" t="s">
        <v>202</v>
      </c>
      <c r="B433" s="1" t="s">
        <v>19</v>
      </c>
      <c r="C433" s="3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1" t="s">
        <v>21</v>
      </c>
      <c r="J433" s="1" t="s">
        <v>203</v>
      </c>
      <c r="K433" s="6">
        <f t="shared" si="30"/>
        <v>2654800000</v>
      </c>
      <c r="L433" s="6">
        <f t="shared" si="31"/>
        <v>1100300000</v>
      </c>
      <c r="M433" s="6">
        <f t="shared" si="32"/>
        <v>1554500000</v>
      </c>
      <c r="N433" s="7">
        <f t="shared" si="33"/>
        <v>0.21836905917383653</v>
      </c>
      <c r="O433" s="7">
        <f t="shared" si="34"/>
        <v>0.12786451050389064</v>
      </c>
    </row>
    <row r="434" spans="1:15" x14ac:dyDescent="0.2">
      <c r="A434" s="1" t="s">
        <v>204</v>
      </c>
      <c r="B434" s="1" t="s">
        <v>14</v>
      </c>
      <c r="C434" s="3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1" t="s">
        <v>15</v>
      </c>
      <c r="J434" s="1" t="s">
        <v>166</v>
      </c>
      <c r="K434" s="6">
        <f t="shared" si="30"/>
        <v>9414300000</v>
      </c>
      <c r="L434" s="6">
        <f t="shared" si="31"/>
        <v>6319100000</v>
      </c>
      <c r="M434" s="6">
        <f t="shared" si="32"/>
        <v>3095200000</v>
      </c>
      <c r="N434" s="7">
        <f t="shared" si="33"/>
        <v>0.51555825721232829</v>
      </c>
      <c r="O434" s="7">
        <f t="shared" si="34"/>
        <v>0.1695034062780662</v>
      </c>
    </row>
    <row r="435" spans="1:15" x14ac:dyDescent="0.2">
      <c r="A435" s="1" t="s">
        <v>204</v>
      </c>
      <c r="B435" s="1" t="s">
        <v>17</v>
      </c>
      <c r="C435" s="3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1" t="s">
        <v>15</v>
      </c>
      <c r="J435" s="1" t="s">
        <v>166</v>
      </c>
      <c r="K435" s="6">
        <f t="shared" si="30"/>
        <v>9342000000</v>
      </c>
      <c r="L435" s="6">
        <f t="shared" si="31"/>
        <v>6221500000</v>
      </c>
      <c r="M435" s="6">
        <f t="shared" si="32"/>
        <v>3120500000</v>
      </c>
      <c r="N435" s="7">
        <f t="shared" si="33"/>
        <v>0.5109636768381729</v>
      </c>
      <c r="O435" s="7">
        <f t="shared" si="34"/>
        <v>0.17067674519091403</v>
      </c>
    </row>
    <row r="436" spans="1:15" x14ac:dyDescent="0.2">
      <c r="A436" s="1" t="s">
        <v>204</v>
      </c>
      <c r="B436" s="1" t="s">
        <v>18</v>
      </c>
      <c r="C436" s="3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1" t="s">
        <v>15</v>
      </c>
      <c r="J436" s="1" t="s">
        <v>166</v>
      </c>
      <c r="K436" s="6">
        <f t="shared" si="30"/>
        <v>9892600000</v>
      </c>
      <c r="L436" s="6">
        <f t="shared" si="31"/>
        <v>6546000000</v>
      </c>
      <c r="M436" s="6">
        <f t="shared" si="32"/>
        <v>3346600000</v>
      </c>
      <c r="N436" s="7">
        <f t="shared" si="33"/>
        <v>0.51647697608854548</v>
      </c>
      <c r="O436" s="7">
        <f t="shared" si="34"/>
        <v>0.17472068497441787</v>
      </c>
    </row>
    <row r="437" spans="1:15" x14ac:dyDescent="0.2">
      <c r="A437" s="1" t="s">
        <v>204</v>
      </c>
      <c r="B437" s="1" t="s">
        <v>19</v>
      </c>
      <c r="C437" s="3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1" t="s">
        <v>15</v>
      </c>
      <c r="J437" s="1" t="s">
        <v>166</v>
      </c>
      <c r="K437" s="6">
        <f t="shared" si="30"/>
        <v>10762500000</v>
      </c>
      <c r="L437" s="6">
        <f t="shared" si="31"/>
        <v>7293400000</v>
      </c>
      <c r="M437" s="6">
        <f t="shared" si="32"/>
        <v>3469100000</v>
      </c>
      <c r="N437" s="7">
        <f t="shared" si="33"/>
        <v>0.52338898317860627</v>
      </c>
      <c r="O437" s="7">
        <f t="shared" si="34"/>
        <v>0.16870510769290623</v>
      </c>
    </row>
    <row r="438" spans="1:15" x14ac:dyDescent="0.2">
      <c r="A438" s="1" t="s">
        <v>205</v>
      </c>
      <c r="B438" s="1" t="s">
        <v>14</v>
      </c>
      <c r="C438" s="3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1" t="s">
        <v>21</v>
      </c>
      <c r="J438" s="1" t="s">
        <v>206</v>
      </c>
      <c r="K438" s="6">
        <f t="shared" si="30"/>
        <v>20007000000</v>
      </c>
      <c r="L438" s="6">
        <f t="shared" si="31"/>
        <v>10557000000</v>
      </c>
      <c r="M438" s="6">
        <f t="shared" si="32"/>
        <v>9450000000</v>
      </c>
      <c r="N438" s="7">
        <f t="shared" si="33"/>
        <v>0.4441952887369286</v>
      </c>
      <c r="O438" s="7">
        <f t="shared" si="34"/>
        <v>0.20980884083390688</v>
      </c>
    </row>
    <row r="439" spans="1:15" x14ac:dyDescent="0.2">
      <c r="A439" s="1" t="s">
        <v>205</v>
      </c>
      <c r="B439" s="1" t="s">
        <v>17</v>
      </c>
      <c r="C439" s="3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1" t="s">
        <v>21</v>
      </c>
      <c r="J439" s="1" t="s">
        <v>206</v>
      </c>
      <c r="K439" s="6">
        <f t="shared" si="30"/>
        <v>22393000000</v>
      </c>
      <c r="L439" s="6">
        <f t="shared" si="31"/>
        <v>10853000000</v>
      </c>
      <c r="M439" s="6">
        <f t="shared" si="32"/>
        <v>11540000000</v>
      </c>
      <c r="N439" s="7">
        <f t="shared" si="33"/>
        <v>0.45875074263003712</v>
      </c>
      <c r="O439" s="7">
        <f t="shared" si="34"/>
        <v>0.23641243111466209</v>
      </c>
    </row>
    <row r="440" spans="1:15" x14ac:dyDescent="0.2">
      <c r="A440" s="1" t="s">
        <v>205</v>
      </c>
      <c r="B440" s="1" t="s">
        <v>18</v>
      </c>
      <c r="C440" s="3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1" t="s">
        <v>21</v>
      </c>
      <c r="J440" s="1" t="s">
        <v>206</v>
      </c>
      <c r="K440" s="6">
        <f t="shared" si="30"/>
        <v>24101000000</v>
      </c>
      <c r="L440" s="6">
        <f t="shared" si="31"/>
        <v>10877000000</v>
      </c>
      <c r="M440" s="6">
        <f t="shared" si="32"/>
        <v>13224000000</v>
      </c>
      <c r="N440" s="7">
        <f t="shared" si="33"/>
        <v>0.4593729152768512</v>
      </c>
      <c r="O440" s="7">
        <f t="shared" si="34"/>
        <v>0.25205375011912706</v>
      </c>
    </row>
    <row r="441" spans="1:15" x14ac:dyDescent="0.2">
      <c r="A441" s="1" t="s">
        <v>205</v>
      </c>
      <c r="B441" s="1" t="s">
        <v>19</v>
      </c>
      <c r="C441" s="3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1" t="s">
        <v>21</v>
      </c>
      <c r="J441" s="1" t="s">
        <v>206</v>
      </c>
      <c r="K441" s="6">
        <f t="shared" si="30"/>
        <v>25639000000</v>
      </c>
      <c r="L441" s="6">
        <f t="shared" si="31"/>
        <v>11281000000</v>
      </c>
      <c r="M441" s="6">
        <f t="shared" si="32"/>
        <v>14358000000</v>
      </c>
      <c r="N441" s="7">
        <f t="shared" si="33"/>
        <v>0.46086784584411844</v>
      </c>
      <c r="O441" s="7">
        <f t="shared" si="34"/>
        <v>0.25808886971527178</v>
      </c>
    </row>
    <row r="442" spans="1:15" x14ac:dyDescent="0.2">
      <c r="A442" s="1" t="s">
        <v>207</v>
      </c>
      <c r="B442" s="1" t="s">
        <v>14</v>
      </c>
      <c r="C442" s="3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1" t="s">
        <v>21</v>
      </c>
      <c r="J442" s="1" t="s">
        <v>150</v>
      </c>
      <c r="K442" s="6">
        <f t="shared" si="30"/>
        <v>3846000000</v>
      </c>
      <c r="L442" s="6">
        <f t="shared" si="31"/>
        <v>1874000000</v>
      </c>
      <c r="M442" s="6">
        <f t="shared" si="32"/>
        <v>1972000000</v>
      </c>
      <c r="N442" s="7">
        <f t="shared" si="33"/>
        <v>0.69485094850948514</v>
      </c>
      <c r="O442" s="7">
        <f t="shared" si="34"/>
        <v>0.35627822944896115</v>
      </c>
    </row>
    <row r="443" spans="1:15" x14ac:dyDescent="0.2">
      <c r="A443" s="1" t="s">
        <v>207</v>
      </c>
      <c r="B443" s="1" t="s">
        <v>17</v>
      </c>
      <c r="C443" s="3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1" t="s">
        <v>21</v>
      </c>
      <c r="J443" s="1" t="s">
        <v>150</v>
      </c>
      <c r="K443" s="6">
        <f t="shared" si="30"/>
        <v>4141000000</v>
      </c>
      <c r="L443" s="6">
        <f t="shared" si="31"/>
        <v>2021000000</v>
      </c>
      <c r="M443" s="6">
        <f t="shared" si="32"/>
        <v>2120000000</v>
      </c>
      <c r="N443" s="7">
        <f t="shared" si="33"/>
        <v>0.66097366320830009</v>
      </c>
      <c r="O443" s="7">
        <f t="shared" si="34"/>
        <v>0.33838786911412611</v>
      </c>
    </row>
    <row r="444" spans="1:15" x14ac:dyDescent="0.2">
      <c r="A444" s="1" t="s">
        <v>207</v>
      </c>
      <c r="B444" s="1" t="s">
        <v>18</v>
      </c>
      <c r="C444" s="3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1" t="s">
        <v>21</v>
      </c>
      <c r="J444" s="1" t="s">
        <v>150</v>
      </c>
      <c r="K444" s="6">
        <f t="shared" si="30"/>
        <v>4051000000</v>
      </c>
      <c r="L444" s="6">
        <f t="shared" si="31"/>
        <v>1999000000</v>
      </c>
      <c r="M444" s="6">
        <f t="shared" si="32"/>
        <v>2052000000</v>
      </c>
      <c r="N444" s="7">
        <f t="shared" si="33"/>
        <v>0.633562715045355</v>
      </c>
      <c r="O444" s="7">
        <f t="shared" si="34"/>
        <v>0.32092586800125117</v>
      </c>
    </row>
    <row r="445" spans="1:15" x14ac:dyDescent="0.2">
      <c r="A445" s="1" t="s">
        <v>207</v>
      </c>
      <c r="B445" s="1" t="s">
        <v>19</v>
      </c>
      <c r="C445" s="3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1" t="s">
        <v>21</v>
      </c>
      <c r="J445" s="1" t="s">
        <v>150</v>
      </c>
      <c r="K445" s="6">
        <f t="shared" si="30"/>
        <v>4065000000</v>
      </c>
      <c r="L445" s="6">
        <f t="shared" si="31"/>
        <v>2012000000</v>
      </c>
      <c r="M445" s="6">
        <f t="shared" si="32"/>
        <v>2053000000</v>
      </c>
      <c r="N445" s="7">
        <f t="shared" si="33"/>
        <v>0.6256733877174081</v>
      </c>
      <c r="O445" s="7">
        <f t="shared" si="34"/>
        <v>0.3159919963059874</v>
      </c>
    </row>
    <row r="446" spans="1:15" x14ac:dyDescent="0.2">
      <c r="A446" s="1" t="s">
        <v>208</v>
      </c>
      <c r="B446" s="1" t="s">
        <v>14</v>
      </c>
      <c r="C446" s="3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1" t="s">
        <v>21</v>
      </c>
      <c r="J446" s="1" t="s">
        <v>150</v>
      </c>
      <c r="K446" s="6">
        <f t="shared" si="30"/>
        <v>3846000000</v>
      </c>
      <c r="L446" s="6">
        <f t="shared" si="31"/>
        <v>1874000000</v>
      </c>
      <c r="M446" s="6">
        <f t="shared" si="32"/>
        <v>1972000000</v>
      </c>
      <c r="N446" s="7">
        <f t="shared" si="33"/>
        <v>0.69485094850948514</v>
      </c>
      <c r="O446" s="7">
        <f t="shared" si="34"/>
        <v>0.35627822944896115</v>
      </c>
    </row>
    <row r="447" spans="1:15" x14ac:dyDescent="0.2">
      <c r="A447" s="1" t="s">
        <v>208</v>
      </c>
      <c r="B447" s="1" t="s">
        <v>17</v>
      </c>
      <c r="C447" s="3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1" t="s">
        <v>21</v>
      </c>
      <c r="J447" s="1" t="s">
        <v>150</v>
      </c>
      <c r="K447" s="6">
        <f t="shared" si="30"/>
        <v>4141000000</v>
      </c>
      <c r="L447" s="6">
        <f t="shared" si="31"/>
        <v>2021000000</v>
      </c>
      <c r="M447" s="6">
        <f t="shared" si="32"/>
        <v>2120000000</v>
      </c>
      <c r="N447" s="7">
        <f t="shared" si="33"/>
        <v>0.66097366320830009</v>
      </c>
      <c r="O447" s="7">
        <f t="shared" si="34"/>
        <v>0.33838786911412611</v>
      </c>
    </row>
    <row r="448" spans="1:15" x14ac:dyDescent="0.2">
      <c r="A448" s="1" t="s">
        <v>208</v>
      </c>
      <c r="B448" s="1" t="s">
        <v>18</v>
      </c>
      <c r="C448" s="3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1" t="s">
        <v>21</v>
      </c>
      <c r="J448" s="1" t="s">
        <v>150</v>
      </c>
      <c r="K448" s="6">
        <f t="shared" si="30"/>
        <v>4051000000</v>
      </c>
      <c r="L448" s="6">
        <f t="shared" si="31"/>
        <v>1999000000</v>
      </c>
      <c r="M448" s="6">
        <f t="shared" si="32"/>
        <v>2052000000</v>
      </c>
      <c r="N448" s="7">
        <f t="shared" si="33"/>
        <v>0.633562715045355</v>
      </c>
      <c r="O448" s="7">
        <f t="shared" si="34"/>
        <v>0.32092586800125117</v>
      </c>
    </row>
    <row r="449" spans="1:15" x14ac:dyDescent="0.2">
      <c r="A449" s="1" t="s">
        <v>208</v>
      </c>
      <c r="B449" s="1" t="s">
        <v>19</v>
      </c>
      <c r="C449" s="3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1" t="s">
        <v>21</v>
      </c>
      <c r="J449" s="1" t="s">
        <v>150</v>
      </c>
      <c r="K449" s="6">
        <f t="shared" si="30"/>
        <v>4065000000</v>
      </c>
      <c r="L449" s="6">
        <f t="shared" si="31"/>
        <v>2012000000</v>
      </c>
      <c r="M449" s="6">
        <f t="shared" si="32"/>
        <v>2053000000</v>
      </c>
      <c r="N449" s="7">
        <f t="shared" si="33"/>
        <v>0.6256733877174081</v>
      </c>
      <c r="O449" s="7">
        <f t="shared" si="34"/>
        <v>0.3159919963059874</v>
      </c>
    </row>
    <row r="450" spans="1:15" x14ac:dyDescent="0.2">
      <c r="A450" s="1" t="s">
        <v>209</v>
      </c>
      <c r="B450" s="1" t="s">
        <v>14</v>
      </c>
      <c r="C450" s="3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1" t="s">
        <v>21</v>
      </c>
      <c r="J450" s="1" t="s">
        <v>123</v>
      </c>
      <c r="K450" s="6">
        <f t="shared" si="30"/>
        <v>2777000000</v>
      </c>
      <c r="L450" s="6">
        <f t="shared" si="31"/>
        <v>1013000000</v>
      </c>
      <c r="M450" s="6">
        <f t="shared" si="32"/>
        <v>1764000000</v>
      </c>
      <c r="N450" s="7">
        <f t="shared" si="33"/>
        <v>0.18450601288950896</v>
      </c>
      <c r="O450" s="7">
        <f t="shared" si="34"/>
        <v>0.11720151484951166</v>
      </c>
    </row>
    <row r="451" spans="1:15" x14ac:dyDescent="0.2">
      <c r="A451" s="1" t="s">
        <v>209</v>
      </c>
      <c r="B451" s="1" t="s">
        <v>17</v>
      </c>
      <c r="C451" s="3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1" t="s">
        <v>21</v>
      </c>
      <c r="J451" s="1" t="s">
        <v>123</v>
      </c>
      <c r="K451" s="6">
        <f t="shared" ref="K451:K514" si="35">D451-E451</f>
        <v>3028000000</v>
      </c>
      <c r="L451" s="6">
        <f t="shared" ref="L451:L514" si="36">F451+G451+H451</f>
        <v>1130000000</v>
      </c>
      <c r="M451" s="6">
        <f t="shared" ref="M451:M514" si="37">K451-L451</f>
        <v>1898000000</v>
      </c>
      <c r="N451" s="7">
        <f t="shared" ref="N451:N514" si="38">1-(E451/D451)</f>
        <v>0.19536744306084264</v>
      </c>
      <c r="O451" s="7">
        <f t="shared" ref="O451:O514" si="39">M451/D451</f>
        <v>0.1224595135170011</v>
      </c>
    </row>
    <row r="452" spans="1:15" x14ac:dyDescent="0.2">
      <c r="A452" s="1" t="s">
        <v>209</v>
      </c>
      <c r="B452" s="1" t="s">
        <v>18</v>
      </c>
      <c r="C452" s="3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1" t="s">
        <v>21</v>
      </c>
      <c r="J452" s="1" t="s">
        <v>123</v>
      </c>
      <c r="K452" s="6">
        <f t="shared" si="35"/>
        <v>3010000000</v>
      </c>
      <c r="L452" s="6">
        <f t="shared" si="36"/>
        <v>1110000000</v>
      </c>
      <c r="M452" s="6">
        <f t="shared" si="37"/>
        <v>1900000000</v>
      </c>
      <c r="N452" s="7">
        <f t="shared" si="38"/>
        <v>0.19848334981866134</v>
      </c>
      <c r="O452" s="7">
        <f t="shared" si="39"/>
        <v>0.12528849324101549</v>
      </c>
    </row>
    <row r="453" spans="1:15" x14ac:dyDescent="0.2">
      <c r="A453" s="1" t="s">
        <v>209</v>
      </c>
      <c r="B453" s="1" t="s">
        <v>19</v>
      </c>
      <c r="C453" s="3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1" t="s">
        <v>21</v>
      </c>
      <c r="J453" s="1" t="s">
        <v>123</v>
      </c>
      <c r="K453" s="6">
        <f t="shared" si="35"/>
        <v>3554000000</v>
      </c>
      <c r="L453" s="6">
        <f t="shared" si="36"/>
        <v>1279000000</v>
      </c>
      <c r="M453" s="6">
        <f t="shared" si="37"/>
        <v>2275000000</v>
      </c>
      <c r="N453" s="7">
        <f t="shared" si="38"/>
        <v>0.21331252625892805</v>
      </c>
      <c r="O453" s="7">
        <f t="shared" si="39"/>
        <v>0.13654642578476683</v>
      </c>
    </row>
    <row r="454" spans="1:15" x14ac:dyDescent="0.2">
      <c r="A454" s="1" t="s">
        <v>210</v>
      </c>
      <c r="B454" s="1" t="s">
        <v>14</v>
      </c>
      <c r="C454" s="3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1" t="s">
        <v>54</v>
      </c>
      <c r="J454" s="1" t="s">
        <v>77</v>
      </c>
      <c r="K454" s="6">
        <f t="shared" si="35"/>
        <v>817169000</v>
      </c>
      <c r="L454" s="6">
        <f t="shared" si="36"/>
        <v>451091000</v>
      </c>
      <c r="M454" s="6">
        <f t="shared" si="37"/>
        <v>366078000</v>
      </c>
      <c r="N454" s="7">
        <f t="shared" si="38"/>
        <v>0.63887896411994061</v>
      </c>
      <c r="O454" s="7">
        <f t="shared" si="39"/>
        <v>0.2862070556116294</v>
      </c>
    </row>
    <row r="455" spans="1:15" x14ac:dyDescent="0.2">
      <c r="A455" s="1" t="s">
        <v>210</v>
      </c>
      <c r="B455" s="1" t="s">
        <v>17</v>
      </c>
      <c r="C455" s="3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1" t="s">
        <v>54</v>
      </c>
      <c r="J455" s="1" t="s">
        <v>77</v>
      </c>
      <c r="K455" s="6">
        <f t="shared" si="35"/>
        <v>926599000</v>
      </c>
      <c r="L455" s="6">
        <f t="shared" si="36"/>
        <v>544787000</v>
      </c>
      <c r="M455" s="6">
        <f t="shared" si="37"/>
        <v>381812000</v>
      </c>
      <c r="N455" s="7">
        <f t="shared" si="38"/>
        <v>0.62512624311945486</v>
      </c>
      <c r="O455" s="7">
        <f t="shared" si="39"/>
        <v>0.2575879114243867</v>
      </c>
    </row>
    <row r="456" spans="1:15" x14ac:dyDescent="0.2">
      <c r="A456" s="1" t="s">
        <v>210</v>
      </c>
      <c r="B456" s="1" t="s">
        <v>18</v>
      </c>
      <c r="C456" s="3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1" t="s">
        <v>54</v>
      </c>
      <c r="J456" s="1" t="s">
        <v>77</v>
      </c>
      <c r="K456" s="6">
        <f t="shared" si="35"/>
        <v>1013117000</v>
      </c>
      <c r="L456" s="6">
        <f t="shared" si="36"/>
        <v>627981000</v>
      </c>
      <c r="M456" s="6">
        <f t="shared" si="37"/>
        <v>385136000</v>
      </c>
      <c r="N456" s="7">
        <f t="shared" si="38"/>
        <v>0.62675896013333021</v>
      </c>
      <c r="O456" s="7">
        <f t="shared" si="39"/>
        <v>0.238262154193356</v>
      </c>
    </row>
    <row r="457" spans="1:15" x14ac:dyDescent="0.2">
      <c r="A457" s="1" t="s">
        <v>210</v>
      </c>
      <c r="B457" s="1" t="s">
        <v>19</v>
      </c>
      <c r="C457" s="3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1" t="s">
        <v>54</v>
      </c>
      <c r="J457" s="1" t="s">
        <v>77</v>
      </c>
      <c r="K457" s="6">
        <f t="shared" si="35"/>
        <v>1112054000</v>
      </c>
      <c r="L457" s="6">
        <f t="shared" si="36"/>
        <v>710143000</v>
      </c>
      <c r="M457" s="6">
        <f t="shared" si="37"/>
        <v>401911000</v>
      </c>
      <c r="N457" s="7">
        <f t="shared" si="38"/>
        <v>0.630653488614762</v>
      </c>
      <c r="O457" s="7">
        <f t="shared" si="39"/>
        <v>0.22792649840983228</v>
      </c>
    </row>
    <row r="458" spans="1:15" x14ac:dyDescent="0.2">
      <c r="A458" s="1" t="s">
        <v>211</v>
      </c>
      <c r="B458" s="1" t="s">
        <v>14</v>
      </c>
      <c r="C458" s="3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1" t="s">
        <v>21</v>
      </c>
      <c r="J458" s="1" t="s">
        <v>199</v>
      </c>
      <c r="K458" s="6">
        <f t="shared" si="35"/>
        <v>2652700000</v>
      </c>
      <c r="L458" s="6">
        <f t="shared" si="36"/>
        <v>1732600000</v>
      </c>
      <c r="M458" s="6">
        <f t="shared" si="37"/>
        <v>920100000</v>
      </c>
      <c r="N458" s="7">
        <f t="shared" si="38"/>
        <v>0.35873960375955105</v>
      </c>
      <c r="O458" s="7">
        <f t="shared" si="39"/>
        <v>0.12443031983230779</v>
      </c>
    </row>
    <row r="459" spans="1:15" x14ac:dyDescent="0.2">
      <c r="A459" s="1" t="s">
        <v>211</v>
      </c>
      <c r="B459" s="1" t="s">
        <v>17</v>
      </c>
      <c r="C459" s="3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1" t="s">
        <v>21</v>
      </c>
      <c r="J459" s="1" t="s">
        <v>199</v>
      </c>
      <c r="K459" s="6">
        <f t="shared" si="35"/>
        <v>2789800000</v>
      </c>
      <c r="L459" s="6">
        <f t="shared" si="36"/>
        <v>1819500000</v>
      </c>
      <c r="M459" s="6">
        <f t="shared" si="37"/>
        <v>970300000</v>
      </c>
      <c r="N459" s="7">
        <f t="shared" si="38"/>
        <v>0.35582822085889576</v>
      </c>
      <c r="O459" s="7">
        <f t="shared" si="39"/>
        <v>0.12375801946354094</v>
      </c>
    </row>
    <row r="460" spans="1:15" x14ac:dyDescent="0.2">
      <c r="A460" s="1" t="s">
        <v>211</v>
      </c>
      <c r="B460" s="1" t="s">
        <v>18</v>
      </c>
      <c r="C460" s="3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1" t="s">
        <v>21</v>
      </c>
      <c r="J460" s="1" t="s">
        <v>199</v>
      </c>
      <c r="K460" s="6">
        <f t="shared" si="35"/>
        <v>3034000000</v>
      </c>
      <c r="L460" s="6">
        <f t="shared" si="36"/>
        <v>1993800000</v>
      </c>
      <c r="M460" s="6">
        <f t="shared" si="37"/>
        <v>1040200000</v>
      </c>
      <c r="N460" s="7">
        <f t="shared" si="38"/>
        <v>0.35270047197228616</v>
      </c>
      <c r="O460" s="7">
        <f t="shared" si="39"/>
        <v>0.12092255469531051</v>
      </c>
    </row>
    <row r="461" spans="1:15" x14ac:dyDescent="0.2">
      <c r="A461" s="1" t="s">
        <v>211</v>
      </c>
      <c r="B461" s="1" t="s">
        <v>19</v>
      </c>
      <c r="C461" s="3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1" t="s">
        <v>21</v>
      </c>
      <c r="J461" s="1" t="s">
        <v>199</v>
      </c>
      <c r="K461" s="6">
        <f t="shared" si="35"/>
        <v>4656700000</v>
      </c>
      <c r="L461" s="6">
        <f t="shared" si="36"/>
        <v>3607000000</v>
      </c>
      <c r="M461" s="6">
        <f t="shared" si="37"/>
        <v>1049700000</v>
      </c>
      <c r="N461" s="7">
        <f t="shared" si="38"/>
        <v>0.30046327362824554</v>
      </c>
      <c r="O461" s="7">
        <f t="shared" si="39"/>
        <v>6.7729572084860371E-2</v>
      </c>
    </row>
    <row r="462" spans="1:15" x14ac:dyDescent="0.2">
      <c r="A462" s="1" t="s">
        <v>212</v>
      </c>
      <c r="B462" s="1" t="s">
        <v>14</v>
      </c>
      <c r="C462" s="3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1" t="s">
        <v>15</v>
      </c>
      <c r="J462" s="1" t="s">
        <v>213</v>
      </c>
      <c r="K462" s="6">
        <f t="shared" si="35"/>
        <v>1663000000</v>
      </c>
      <c r="L462" s="6">
        <f t="shared" si="36"/>
        <v>1201500000</v>
      </c>
      <c r="M462" s="6">
        <f t="shared" si="37"/>
        <v>461500000</v>
      </c>
      <c r="N462" s="7">
        <f t="shared" si="38"/>
        <v>1</v>
      </c>
      <c r="O462" s="7">
        <f t="shared" si="39"/>
        <v>0.27751052315093205</v>
      </c>
    </row>
    <row r="463" spans="1:15" x14ac:dyDescent="0.2">
      <c r="A463" s="1" t="s">
        <v>212</v>
      </c>
      <c r="B463" s="1" t="s">
        <v>17</v>
      </c>
      <c r="C463" s="3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1" t="s">
        <v>15</v>
      </c>
      <c r="J463" s="1" t="s">
        <v>213</v>
      </c>
      <c r="K463" s="6">
        <f t="shared" si="35"/>
        <v>1558400000</v>
      </c>
      <c r="L463" s="6">
        <f t="shared" si="36"/>
        <v>1118400000</v>
      </c>
      <c r="M463" s="6">
        <f t="shared" si="37"/>
        <v>440000000</v>
      </c>
      <c r="N463" s="7">
        <f t="shared" si="38"/>
        <v>1</v>
      </c>
      <c r="O463" s="7">
        <f t="shared" si="39"/>
        <v>0.28234086242299794</v>
      </c>
    </row>
    <row r="464" spans="1:15" x14ac:dyDescent="0.2">
      <c r="A464" s="1" t="s">
        <v>212</v>
      </c>
      <c r="B464" s="1" t="s">
        <v>18</v>
      </c>
      <c r="C464" s="3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1" t="s">
        <v>15</v>
      </c>
      <c r="J464" s="1" t="s">
        <v>213</v>
      </c>
      <c r="K464" s="6">
        <f t="shared" si="35"/>
        <v>1584500000</v>
      </c>
      <c r="L464" s="6">
        <f t="shared" si="36"/>
        <v>1158200000</v>
      </c>
      <c r="M464" s="6">
        <f t="shared" si="37"/>
        <v>426300000</v>
      </c>
      <c r="N464" s="7">
        <f t="shared" si="38"/>
        <v>1</v>
      </c>
      <c r="O464" s="7">
        <f t="shared" si="39"/>
        <v>0.26904386241716632</v>
      </c>
    </row>
    <row r="465" spans="1:15" x14ac:dyDescent="0.2">
      <c r="A465" s="1" t="s">
        <v>212</v>
      </c>
      <c r="B465" s="1" t="s">
        <v>19</v>
      </c>
      <c r="C465" s="3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1" t="s">
        <v>15</v>
      </c>
      <c r="J465" s="1" t="s">
        <v>213</v>
      </c>
      <c r="K465" s="6">
        <f t="shared" si="35"/>
        <v>1637100000</v>
      </c>
      <c r="L465" s="6">
        <f t="shared" si="36"/>
        <v>1267800000</v>
      </c>
      <c r="M465" s="6">
        <f t="shared" si="37"/>
        <v>369300000</v>
      </c>
      <c r="N465" s="7">
        <f t="shared" si="38"/>
        <v>1</v>
      </c>
      <c r="O465" s="7">
        <f t="shared" si="39"/>
        <v>0.22558182151365219</v>
      </c>
    </row>
    <row r="466" spans="1:15" x14ac:dyDescent="0.2">
      <c r="A466" s="1" t="s">
        <v>214</v>
      </c>
      <c r="B466" s="1" t="s">
        <v>14</v>
      </c>
      <c r="C466" s="3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1" t="s">
        <v>15</v>
      </c>
      <c r="J466" s="1" t="s">
        <v>159</v>
      </c>
      <c r="K466" s="6">
        <f t="shared" si="35"/>
        <v>2778591000</v>
      </c>
      <c r="L466" s="6">
        <f t="shared" si="36"/>
        <v>1616921000</v>
      </c>
      <c r="M466" s="6">
        <f t="shared" si="37"/>
        <v>1161670000</v>
      </c>
      <c r="N466" s="7">
        <f t="shared" si="38"/>
        <v>0.38833734725571811</v>
      </c>
      <c r="O466" s="7">
        <f t="shared" si="39"/>
        <v>0.16235561339777971</v>
      </c>
    </row>
    <row r="467" spans="1:15" x14ac:dyDescent="0.2">
      <c r="A467" s="1" t="s">
        <v>214</v>
      </c>
      <c r="B467" s="1" t="s">
        <v>17</v>
      </c>
      <c r="C467" s="3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1" t="s">
        <v>15</v>
      </c>
      <c r="J467" s="1" t="s">
        <v>159</v>
      </c>
      <c r="K467" s="6">
        <f t="shared" si="35"/>
        <v>2974249000</v>
      </c>
      <c r="L467" s="6">
        <f t="shared" si="36"/>
        <v>1758765000</v>
      </c>
      <c r="M467" s="6">
        <f t="shared" si="37"/>
        <v>1215484000</v>
      </c>
      <c r="N467" s="7">
        <f t="shared" si="38"/>
        <v>0.38363902357982893</v>
      </c>
      <c r="O467" s="7">
        <f t="shared" si="39"/>
        <v>0.15678145808804334</v>
      </c>
    </row>
    <row r="468" spans="1:15" x14ac:dyDescent="0.2">
      <c r="A468" s="1" t="s">
        <v>214</v>
      </c>
      <c r="B468" s="1" t="s">
        <v>18</v>
      </c>
      <c r="C468" s="3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1" t="s">
        <v>15</v>
      </c>
      <c r="J468" s="1" t="s">
        <v>159</v>
      </c>
      <c r="K468" s="6">
        <f t="shared" si="35"/>
        <v>2568144000</v>
      </c>
      <c r="L468" s="6">
        <f t="shared" si="36"/>
        <v>1647382000</v>
      </c>
      <c r="M468" s="6">
        <f t="shared" si="37"/>
        <v>920762000</v>
      </c>
      <c r="N468" s="7">
        <f t="shared" si="38"/>
        <v>0.36918188390369555</v>
      </c>
      <c r="O468" s="7">
        <f t="shared" si="39"/>
        <v>0.13236354728821068</v>
      </c>
    </row>
    <row r="469" spans="1:15" x14ac:dyDescent="0.2">
      <c r="A469" s="1" t="s">
        <v>214</v>
      </c>
      <c r="B469" s="1" t="s">
        <v>19</v>
      </c>
      <c r="C469" s="3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1" t="s">
        <v>15</v>
      </c>
      <c r="J469" s="1" t="s">
        <v>159</v>
      </c>
      <c r="K469" s="6">
        <f t="shared" si="35"/>
        <v>2471969000</v>
      </c>
      <c r="L469" s="6">
        <f t="shared" si="36"/>
        <v>1757523000</v>
      </c>
      <c r="M469" s="6">
        <f t="shared" si="37"/>
        <v>714446000</v>
      </c>
      <c r="N469" s="7">
        <f t="shared" si="38"/>
        <v>0.36382757888843398</v>
      </c>
      <c r="O469" s="7">
        <f t="shared" si="39"/>
        <v>0.10515308178481449</v>
      </c>
    </row>
    <row r="470" spans="1:15" x14ac:dyDescent="0.2">
      <c r="A470" s="1" t="s">
        <v>215</v>
      </c>
      <c r="B470" s="1" t="s">
        <v>14</v>
      </c>
      <c r="C470" s="3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1" t="s">
        <v>38</v>
      </c>
      <c r="J470" s="1" t="s">
        <v>216</v>
      </c>
      <c r="K470" s="6">
        <f t="shared" si="35"/>
        <v>3498000000</v>
      </c>
      <c r="L470" s="6">
        <f t="shared" si="36"/>
        <v>2452000000</v>
      </c>
      <c r="M470" s="6">
        <f t="shared" si="37"/>
        <v>1046000000</v>
      </c>
      <c r="N470" s="7">
        <f t="shared" si="38"/>
        <v>0.58329164582291138</v>
      </c>
      <c r="O470" s="7">
        <f t="shared" si="39"/>
        <v>0.1744205436051359</v>
      </c>
    </row>
    <row r="471" spans="1:15" x14ac:dyDescent="0.2">
      <c r="A471" s="1" t="s">
        <v>215</v>
      </c>
      <c r="B471" s="1" t="s">
        <v>17</v>
      </c>
      <c r="C471" s="3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1" t="s">
        <v>38</v>
      </c>
      <c r="J471" s="1" t="s">
        <v>216</v>
      </c>
      <c r="K471" s="6">
        <f t="shared" si="35"/>
        <v>3630000000</v>
      </c>
      <c r="L471" s="6">
        <f t="shared" si="36"/>
        <v>2450000000</v>
      </c>
      <c r="M471" s="6">
        <f t="shared" si="37"/>
        <v>1180000000</v>
      </c>
      <c r="N471" s="7">
        <f t="shared" si="38"/>
        <v>0.59304035288351575</v>
      </c>
      <c r="O471" s="7">
        <f t="shared" si="39"/>
        <v>0.19277895768665251</v>
      </c>
    </row>
    <row r="472" spans="1:15" x14ac:dyDescent="0.2">
      <c r="A472" s="1" t="s">
        <v>215</v>
      </c>
      <c r="B472" s="1" t="s">
        <v>18</v>
      </c>
      <c r="C472" s="3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1" t="s">
        <v>38</v>
      </c>
      <c r="J472" s="1" t="s">
        <v>216</v>
      </c>
      <c r="K472" s="6">
        <f t="shared" si="35"/>
        <v>3723000000</v>
      </c>
      <c r="L472" s="6">
        <f t="shared" si="36"/>
        <v>2425000000</v>
      </c>
      <c r="M472" s="6">
        <f t="shared" si="37"/>
        <v>1298000000</v>
      </c>
      <c r="N472" s="7">
        <f t="shared" si="38"/>
        <v>0.59264565425023874</v>
      </c>
      <c r="O472" s="7">
        <f t="shared" si="39"/>
        <v>0.20662209487424388</v>
      </c>
    </row>
    <row r="473" spans="1:15" x14ac:dyDescent="0.2">
      <c r="A473" s="1" t="s">
        <v>215</v>
      </c>
      <c r="B473" s="1" t="s">
        <v>19</v>
      </c>
      <c r="C473" s="3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1" t="s">
        <v>38</v>
      </c>
      <c r="J473" s="1" t="s">
        <v>216</v>
      </c>
      <c r="K473" s="6">
        <f t="shared" si="35"/>
        <v>3858000000</v>
      </c>
      <c r="L473" s="6">
        <f t="shared" si="36"/>
        <v>2425000000</v>
      </c>
      <c r="M473" s="6">
        <f t="shared" si="37"/>
        <v>1433000000</v>
      </c>
      <c r="N473" s="7">
        <f t="shared" si="38"/>
        <v>0.59906832298136647</v>
      </c>
      <c r="O473" s="7">
        <f t="shared" si="39"/>
        <v>0.22251552795031057</v>
      </c>
    </row>
    <row r="474" spans="1:15" x14ac:dyDescent="0.2">
      <c r="A474" s="1" t="s">
        <v>217</v>
      </c>
      <c r="B474" s="1" t="s">
        <v>14</v>
      </c>
      <c r="C474" s="3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1" t="s">
        <v>21</v>
      </c>
      <c r="J474" s="1" t="s">
        <v>157</v>
      </c>
      <c r="K474" s="6">
        <f t="shared" si="35"/>
        <v>1304400000</v>
      </c>
      <c r="L474" s="6">
        <f t="shared" si="36"/>
        <v>903500000</v>
      </c>
      <c r="M474" s="6">
        <f t="shared" si="37"/>
        <v>400900000</v>
      </c>
      <c r="N474" s="7">
        <f t="shared" si="38"/>
        <v>0.22030062489444346</v>
      </c>
      <c r="O474" s="7">
        <f t="shared" si="39"/>
        <v>6.7708157405843614E-2</v>
      </c>
    </row>
    <row r="475" spans="1:15" x14ac:dyDescent="0.2">
      <c r="A475" s="1" t="s">
        <v>217</v>
      </c>
      <c r="B475" s="1" t="s">
        <v>17</v>
      </c>
      <c r="C475" s="3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1" t="s">
        <v>21</v>
      </c>
      <c r="J475" s="1" t="s">
        <v>157</v>
      </c>
      <c r="K475" s="6">
        <f t="shared" si="35"/>
        <v>1295100000</v>
      </c>
      <c r="L475" s="6">
        <f t="shared" si="36"/>
        <v>969800000</v>
      </c>
      <c r="M475" s="6">
        <f t="shared" si="37"/>
        <v>325300000</v>
      </c>
      <c r="N475" s="7">
        <f t="shared" si="38"/>
        <v>0.20604238258877439</v>
      </c>
      <c r="O475" s="7">
        <f t="shared" si="39"/>
        <v>5.175321369479445E-2</v>
      </c>
    </row>
    <row r="476" spans="1:15" x14ac:dyDescent="0.2">
      <c r="A476" s="1" t="s">
        <v>217</v>
      </c>
      <c r="B476" s="1" t="s">
        <v>18</v>
      </c>
      <c r="C476" s="3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1" t="s">
        <v>21</v>
      </c>
      <c r="J476" s="1" t="s">
        <v>157</v>
      </c>
      <c r="K476" s="6">
        <f t="shared" si="35"/>
        <v>1422500000</v>
      </c>
      <c r="L476" s="6">
        <f t="shared" si="36"/>
        <v>992800000</v>
      </c>
      <c r="M476" s="6">
        <f t="shared" si="37"/>
        <v>429700000</v>
      </c>
      <c r="N476" s="7">
        <f t="shared" si="38"/>
        <v>0.21030455351862798</v>
      </c>
      <c r="O476" s="7">
        <f t="shared" si="39"/>
        <v>6.352749852158486E-2</v>
      </c>
    </row>
    <row r="477" spans="1:15" x14ac:dyDescent="0.2">
      <c r="A477" s="1" t="s">
        <v>217</v>
      </c>
      <c r="B477" s="1" t="s">
        <v>19</v>
      </c>
      <c r="C477" s="3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1" t="s">
        <v>21</v>
      </c>
      <c r="J477" s="1" t="s">
        <v>157</v>
      </c>
      <c r="K477" s="6">
        <f t="shared" si="35"/>
        <v>1541100000</v>
      </c>
      <c r="L477" s="6">
        <f t="shared" si="36"/>
        <v>913100000</v>
      </c>
      <c r="M477" s="6">
        <f t="shared" si="37"/>
        <v>628000000</v>
      </c>
      <c r="N477" s="7">
        <f t="shared" si="38"/>
        <v>0.22226869546405137</v>
      </c>
      <c r="O477" s="7">
        <f t="shared" si="39"/>
        <v>9.0574745799379824E-2</v>
      </c>
    </row>
    <row r="478" spans="1:15" x14ac:dyDescent="0.2">
      <c r="A478" s="1" t="s">
        <v>218</v>
      </c>
      <c r="B478" s="1" t="s">
        <v>14</v>
      </c>
      <c r="C478" s="3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1" t="s">
        <v>44</v>
      </c>
      <c r="J478" s="1" t="s">
        <v>47</v>
      </c>
      <c r="K478" s="6">
        <f t="shared" si="35"/>
        <v>6677000000</v>
      </c>
      <c r="L478" s="6">
        <f t="shared" si="36"/>
        <v>3110000000</v>
      </c>
      <c r="M478" s="6">
        <f t="shared" si="37"/>
        <v>3567000000</v>
      </c>
      <c r="N478" s="7">
        <f t="shared" si="38"/>
        <v>0.37276686020544891</v>
      </c>
      <c r="O478" s="7">
        <f t="shared" si="39"/>
        <v>0.19914024117909782</v>
      </c>
    </row>
    <row r="479" spans="1:15" x14ac:dyDescent="0.2">
      <c r="A479" s="1" t="s">
        <v>218</v>
      </c>
      <c r="B479" s="1" t="s">
        <v>17</v>
      </c>
      <c r="C479" s="3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1" t="s">
        <v>44</v>
      </c>
      <c r="J479" s="1" t="s">
        <v>47</v>
      </c>
      <c r="K479" s="6">
        <f t="shared" si="35"/>
        <v>9211000000</v>
      </c>
      <c r="L479" s="6">
        <f t="shared" si="36"/>
        <v>3942000000</v>
      </c>
      <c r="M479" s="6">
        <f t="shared" si="37"/>
        <v>5269000000</v>
      </c>
      <c r="N479" s="7">
        <f t="shared" si="38"/>
        <v>0.40477236772719283</v>
      </c>
      <c r="O479" s="7">
        <f t="shared" si="39"/>
        <v>0.23154332923185095</v>
      </c>
    </row>
    <row r="480" spans="1:15" x14ac:dyDescent="0.2">
      <c r="A480" s="1" t="s">
        <v>218</v>
      </c>
      <c r="B480" s="1" t="s">
        <v>18</v>
      </c>
      <c r="C480" s="3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1" t="s">
        <v>44</v>
      </c>
      <c r="J480" s="1" t="s">
        <v>47</v>
      </c>
      <c r="K480" s="6">
        <f t="shared" si="35"/>
        <v>9602000000</v>
      </c>
      <c r="L480" s="6">
        <f t="shared" si="36"/>
        <v>4279000000</v>
      </c>
      <c r="M480" s="6">
        <f t="shared" si="37"/>
        <v>5323000000</v>
      </c>
      <c r="N480" s="7">
        <f t="shared" si="38"/>
        <v>0.401337513061651</v>
      </c>
      <c r="O480" s="7">
        <f t="shared" si="39"/>
        <v>0.22248693834900732</v>
      </c>
    </row>
    <row r="481" spans="1:15" x14ac:dyDescent="0.2">
      <c r="A481" s="1" t="s">
        <v>218</v>
      </c>
      <c r="B481" s="1" t="s">
        <v>19</v>
      </c>
      <c r="C481" s="3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1" t="s">
        <v>44</v>
      </c>
      <c r="J481" s="1" t="s">
        <v>47</v>
      </c>
      <c r="K481" s="6">
        <f t="shared" si="35"/>
        <v>9731000000</v>
      </c>
      <c r="L481" s="6">
        <f t="shared" si="36"/>
        <v>4279000000</v>
      </c>
      <c r="M481" s="6">
        <f t="shared" si="37"/>
        <v>5452000000</v>
      </c>
      <c r="N481" s="7">
        <f t="shared" si="38"/>
        <v>0.41480881538002468</v>
      </c>
      <c r="O481" s="7">
        <f t="shared" si="39"/>
        <v>0.23240547337908693</v>
      </c>
    </row>
    <row r="482" spans="1:15" x14ac:dyDescent="0.2">
      <c r="A482" s="1" t="s">
        <v>219</v>
      </c>
      <c r="B482" s="1" t="s">
        <v>14</v>
      </c>
      <c r="C482" s="3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1" t="s">
        <v>27</v>
      </c>
      <c r="J482" s="1" t="s">
        <v>201</v>
      </c>
      <c r="K482" s="6">
        <f t="shared" si="35"/>
        <v>2602731000</v>
      </c>
      <c r="L482" s="6">
        <f t="shared" si="36"/>
        <v>1231848000</v>
      </c>
      <c r="M482" s="6">
        <f t="shared" si="37"/>
        <v>1370883000</v>
      </c>
      <c r="N482" s="7">
        <f t="shared" si="38"/>
        <v>0.31793818437678656</v>
      </c>
      <c r="O482" s="7">
        <f t="shared" si="39"/>
        <v>0.16746104457702399</v>
      </c>
    </row>
    <row r="483" spans="1:15" x14ac:dyDescent="0.2">
      <c r="A483" s="1" t="s">
        <v>219</v>
      </c>
      <c r="B483" s="1" t="s">
        <v>17</v>
      </c>
      <c r="C483" s="3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1" t="s">
        <v>27</v>
      </c>
      <c r="J483" s="1" t="s">
        <v>201</v>
      </c>
      <c r="K483" s="6">
        <f t="shared" si="35"/>
        <v>3565673000</v>
      </c>
      <c r="L483" s="6">
        <f t="shared" si="36"/>
        <v>2045245000</v>
      </c>
      <c r="M483" s="6">
        <f t="shared" si="37"/>
        <v>1520428000</v>
      </c>
      <c r="N483" s="7">
        <f t="shared" si="38"/>
        <v>0.30309910277497976</v>
      </c>
      <c r="O483" s="7">
        <f t="shared" si="39"/>
        <v>0.12924358532988214</v>
      </c>
    </row>
    <row r="484" spans="1:15" x14ac:dyDescent="0.2">
      <c r="A484" s="1" t="s">
        <v>219</v>
      </c>
      <c r="B484" s="1" t="s">
        <v>18</v>
      </c>
      <c r="C484" s="3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1" t="s">
        <v>27</v>
      </c>
      <c r="J484" s="1" t="s">
        <v>201</v>
      </c>
      <c r="K484" s="6">
        <f t="shared" si="35"/>
        <v>3675801000</v>
      </c>
      <c r="L484" s="6">
        <f t="shared" si="36"/>
        <v>1869441000</v>
      </c>
      <c r="M484" s="6">
        <f t="shared" si="37"/>
        <v>1806360000</v>
      </c>
      <c r="N484" s="7">
        <f t="shared" si="38"/>
        <v>0.28728179352324246</v>
      </c>
      <c r="O484" s="7">
        <f t="shared" si="39"/>
        <v>0.14117585270493266</v>
      </c>
    </row>
    <row r="485" spans="1:15" x14ac:dyDescent="0.2">
      <c r="A485" s="1" t="s">
        <v>219</v>
      </c>
      <c r="B485" s="1" t="s">
        <v>19</v>
      </c>
      <c r="C485" s="3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1" t="s">
        <v>27</v>
      </c>
      <c r="J485" s="1" t="s">
        <v>201</v>
      </c>
      <c r="K485" s="6">
        <f t="shared" si="35"/>
        <v>3957003000</v>
      </c>
      <c r="L485" s="6">
        <f t="shared" si="36"/>
        <v>2585159000</v>
      </c>
      <c r="M485" s="6">
        <f t="shared" si="37"/>
        <v>1371844000</v>
      </c>
      <c r="N485" s="7">
        <f t="shared" si="38"/>
        <v>0.28711723988609061</v>
      </c>
      <c r="O485" s="7">
        <f t="shared" si="39"/>
        <v>9.9539996010691467E-2</v>
      </c>
    </row>
    <row r="486" spans="1:15" x14ac:dyDescent="0.2">
      <c r="A486" s="1" t="s">
        <v>220</v>
      </c>
      <c r="B486" s="1" t="s">
        <v>14</v>
      </c>
      <c r="C486" s="3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1" t="s">
        <v>85</v>
      </c>
      <c r="J486" s="1" t="s">
        <v>86</v>
      </c>
      <c r="K486" s="6">
        <f t="shared" si="35"/>
        <v>8129000000</v>
      </c>
      <c r="L486" s="6">
        <f t="shared" si="36"/>
        <v>5523000000</v>
      </c>
      <c r="M486" s="6">
        <f t="shared" si="37"/>
        <v>2606000000</v>
      </c>
      <c r="N486" s="7">
        <f t="shared" si="38"/>
        <v>0.7818601519669135</v>
      </c>
      <c r="O486" s="7">
        <f t="shared" si="39"/>
        <v>0.2506492257381937</v>
      </c>
    </row>
    <row r="487" spans="1:15" x14ac:dyDescent="0.2">
      <c r="A487" s="1" t="s">
        <v>220</v>
      </c>
      <c r="B487" s="1" t="s">
        <v>17</v>
      </c>
      <c r="C487" s="3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1" t="s">
        <v>85</v>
      </c>
      <c r="J487" s="1" t="s">
        <v>86</v>
      </c>
      <c r="K487" s="6">
        <f t="shared" si="35"/>
        <v>18306000000</v>
      </c>
      <c r="L487" s="6">
        <f t="shared" si="36"/>
        <v>11609000000</v>
      </c>
      <c r="M487" s="6">
        <f t="shared" si="37"/>
        <v>6697000000</v>
      </c>
      <c r="N487" s="7">
        <f t="shared" si="38"/>
        <v>0.88700455470491324</v>
      </c>
      <c r="O487" s="7">
        <f t="shared" si="39"/>
        <v>0.32449849791646479</v>
      </c>
    </row>
    <row r="488" spans="1:15" x14ac:dyDescent="0.2">
      <c r="A488" s="1" t="s">
        <v>220</v>
      </c>
      <c r="B488" s="1" t="s">
        <v>18</v>
      </c>
      <c r="C488" s="3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1" t="s">
        <v>85</v>
      </c>
      <c r="J488" s="1" t="s">
        <v>86</v>
      </c>
      <c r="K488" s="6">
        <f t="shared" si="35"/>
        <v>11041000000</v>
      </c>
      <c r="L488" s="6">
        <f t="shared" si="36"/>
        <v>10870000000</v>
      </c>
      <c r="M488" s="6">
        <f t="shared" si="37"/>
        <v>171000000</v>
      </c>
      <c r="N488" s="7">
        <f t="shared" si="38"/>
        <v>0.83993914035755046</v>
      </c>
      <c r="O488" s="7">
        <f t="shared" si="39"/>
        <v>1.300874857360213E-2</v>
      </c>
    </row>
    <row r="489" spans="1:15" x14ac:dyDescent="0.2">
      <c r="A489" s="1" t="s">
        <v>220</v>
      </c>
      <c r="B489" s="1" t="s">
        <v>19</v>
      </c>
      <c r="C489" s="3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1" t="s">
        <v>85</v>
      </c>
      <c r="J489" s="1" t="s">
        <v>86</v>
      </c>
      <c r="K489" s="6">
        <f t="shared" si="35"/>
        <v>10615000000</v>
      </c>
      <c r="L489" s="6">
        <f t="shared" si="36"/>
        <v>8268000000</v>
      </c>
      <c r="M489" s="6">
        <f t="shared" si="37"/>
        <v>2347000000</v>
      </c>
      <c r="N489" s="7">
        <f t="shared" si="38"/>
        <v>0.87029597441993933</v>
      </c>
      <c r="O489" s="7">
        <f t="shared" si="39"/>
        <v>0.19242436664753629</v>
      </c>
    </row>
    <row r="490" spans="1:15" x14ac:dyDescent="0.2">
      <c r="A490" s="1" t="s">
        <v>221</v>
      </c>
      <c r="B490" s="1" t="s">
        <v>14</v>
      </c>
      <c r="C490" s="3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1" t="s">
        <v>24</v>
      </c>
      <c r="J490" s="1" t="s">
        <v>95</v>
      </c>
      <c r="K490" s="6">
        <f t="shared" si="35"/>
        <v>2409000000</v>
      </c>
      <c r="L490" s="6">
        <f t="shared" si="36"/>
        <v>2261000000</v>
      </c>
      <c r="M490" s="6">
        <f t="shared" si="37"/>
        <v>148000000</v>
      </c>
      <c r="N490" s="7">
        <f t="shared" si="38"/>
        <v>0.63444824861732951</v>
      </c>
      <c r="O490" s="7">
        <f t="shared" si="39"/>
        <v>3.8978140637345275E-2</v>
      </c>
    </row>
    <row r="491" spans="1:15" x14ac:dyDescent="0.2">
      <c r="A491" s="1" t="s">
        <v>221</v>
      </c>
      <c r="B491" s="1" t="s">
        <v>17</v>
      </c>
      <c r="C491" s="3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1" t="s">
        <v>24</v>
      </c>
      <c r="J491" s="1" t="s">
        <v>95</v>
      </c>
      <c r="K491" s="6">
        <f t="shared" si="35"/>
        <v>2228000000</v>
      </c>
      <c r="L491" s="6">
        <f t="shared" si="36"/>
        <v>2196000000</v>
      </c>
      <c r="M491" s="6">
        <f t="shared" si="37"/>
        <v>32000000</v>
      </c>
      <c r="N491" s="7">
        <f t="shared" si="38"/>
        <v>0.6232167832167832</v>
      </c>
      <c r="O491" s="7">
        <f t="shared" si="39"/>
        <v>8.951048951048951E-3</v>
      </c>
    </row>
    <row r="492" spans="1:15" x14ac:dyDescent="0.2">
      <c r="A492" s="1" t="s">
        <v>221</v>
      </c>
      <c r="B492" s="1" t="s">
        <v>18</v>
      </c>
      <c r="C492" s="3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1" t="s">
        <v>24</v>
      </c>
      <c r="J492" s="1" t="s">
        <v>95</v>
      </c>
      <c r="K492" s="6">
        <f t="shared" si="35"/>
        <v>3086000000</v>
      </c>
      <c r="L492" s="6">
        <f t="shared" si="36"/>
        <v>2138000000</v>
      </c>
      <c r="M492" s="6">
        <f t="shared" si="37"/>
        <v>948000000</v>
      </c>
      <c r="N492" s="7">
        <f t="shared" si="38"/>
        <v>0.68349944629014403</v>
      </c>
      <c r="O492" s="7">
        <f t="shared" si="39"/>
        <v>0.20996677740863787</v>
      </c>
    </row>
    <row r="493" spans="1:15" x14ac:dyDescent="0.2">
      <c r="A493" s="1" t="s">
        <v>221</v>
      </c>
      <c r="B493" s="1" t="s">
        <v>19</v>
      </c>
      <c r="C493" s="3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1" t="s">
        <v>24</v>
      </c>
      <c r="J493" s="1" t="s">
        <v>95</v>
      </c>
      <c r="K493" s="6">
        <f t="shared" si="35"/>
        <v>3042000000</v>
      </c>
      <c r="L493" s="6">
        <f t="shared" si="36"/>
        <v>2144000000</v>
      </c>
      <c r="M493" s="6">
        <f t="shared" si="37"/>
        <v>898000000</v>
      </c>
      <c r="N493" s="7">
        <f t="shared" si="38"/>
        <v>0.69199272065514106</v>
      </c>
      <c r="O493" s="7">
        <f t="shared" si="39"/>
        <v>0.20427661510464057</v>
      </c>
    </row>
    <row r="494" spans="1:15" x14ac:dyDescent="0.2">
      <c r="A494" s="1" t="s">
        <v>222</v>
      </c>
      <c r="B494" s="1" t="s">
        <v>14</v>
      </c>
      <c r="C494" s="3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1" t="s">
        <v>24</v>
      </c>
      <c r="J494" s="1" t="s">
        <v>59</v>
      </c>
      <c r="K494" s="6">
        <f t="shared" si="35"/>
        <v>6765000000</v>
      </c>
      <c r="L494" s="6">
        <f t="shared" si="36"/>
        <v>4311000000</v>
      </c>
      <c r="M494" s="6">
        <f t="shared" si="37"/>
        <v>2454000000</v>
      </c>
      <c r="N494" s="7">
        <f t="shared" si="38"/>
        <v>0.81930483226353401</v>
      </c>
      <c r="O494" s="7">
        <f t="shared" si="39"/>
        <v>0.29720237374349034</v>
      </c>
    </row>
    <row r="495" spans="1:15" x14ac:dyDescent="0.2">
      <c r="A495" s="1" t="s">
        <v>222</v>
      </c>
      <c r="B495" s="1" t="s">
        <v>17</v>
      </c>
      <c r="C495" s="3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1" t="s">
        <v>24</v>
      </c>
      <c r="J495" s="1" t="s">
        <v>59</v>
      </c>
      <c r="K495" s="6">
        <f t="shared" si="35"/>
        <v>7127000000</v>
      </c>
      <c r="L495" s="6">
        <f t="shared" si="36"/>
        <v>4651000000</v>
      </c>
      <c r="M495" s="6">
        <f t="shared" si="37"/>
        <v>2476000000</v>
      </c>
      <c r="N495" s="7">
        <f t="shared" si="38"/>
        <v>0.81080773606370871</v>
      </c>
      <c r="O495" s="7">
        <f t="shared" si="39"/>
        <v>0.28168373151308307</v>
      </c>
    </row>
    <row r="496" spans="1:15" x14ac:dyDescent="0.2">
      <c r="A496" s="1" t="s">
        <v>222</v>
      </c>
      <c r="B496" s="1" t="s">
        <v>18</v>
      </c>
      <c r="C496" s="3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1" t="s">
        <v>24</v>
      </c>
      <c r="J496" s="1" t="s">
        <v>59</v>
      </c>
      <c r="K496" s="6">
        <f t="shared" si="35"/>
        <v>6821000000</v>
      </c>
      <c r="L496" s="6">
        <f t="shared" si="36"/>
        <v>4624000000</v>
      </c>
      <c r="M496" s="6">
        <f t="shared" si="37"/>
        <v>2197000000</v>
      </c>
      <c r="N496" s="7">
        <f t="shared" si="38"/>
        <v>0.79387802607076352</v>
      </c>
      <c r="O496" s="7">
        <f t="shared" si="39"/>
        <v>0.25570297951582865</v>
      </c>
    </row>
    <row r="497" spans="1:15" x14ac:dyDescent="0.2">
      <c r="A497" s="1" t="s">
        <v>222</v>
      </c>
      <c r="B497" s="1" t="s">
        <v>19</v>
      </c>
      <c r="C497" s="3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1" t="s">
        <v>24</v>
      </c>
      <c r="J497" s="1" t="s">
        <v>59</v>
      </c>
      <c r="K497" s="6">
        <f t="shared" si="35"/>
        <v>6972000000</v>
      </c>
      <c r="L497" s="6">
        <f t="shared" si="36"/>
        <v>4647000000</v>
      </c>
      <c r="M497" s="6">
        <f t="shared" si="37"/>
        <v>2325000000</v>
      </c>
      <c r="N497" s="7">
        <f t="shared" si="38"/>
        <v>0.77647844971600399</v>
      </c>
      <c r="O497" s="7">
        <f t="shared" si="39"/>
        <v>0.25893752088205813</v>
      </c>
    </row>
    <row r="498" spans="1:15" x14ac:dyDescent="0.2">
      <c r="A498" s="1" t="s">
        <v>223</v>
      </c>
      <c r="B498" s="1" t="s">
        <v>14</v>
      </c>
      <c r="C498" s="3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1" t="s">
        <v>61</v>
      </c>
      <c r="J498" s="1" t="s">
        <v>62</v>
      </c>
      <c r="K498" s="6">
        <f t="shared" si="35"/>
        <v>5453300000</v>
      </c>
      <c r="L498" s="6">
        <f t="shared" si="36"/>
        <v>4018300000</v>
      </c>
      <c r="M498" s="6">
        <f t="shared" si="37"/>
        <v>1435000000</v>
      </c>
      <c r="N498" s="7">
        <f t="shared" si="38"/>
        <v>0.46063334656676835</v>
      </c>
      <c r="O498" s="7">
        <f t="shared" si="39"/>
        <v>0.12121263314384181</v>
      </c>
    </row>
    <row r="499" spans="1:15" x14ac:dyDescent="0.2">
      <c r="A499" s="1" t="s">
        <v>223</v>
      </c>
      <c r="B499" s="1" t="s">
        <v>17</v>
      </c>
      <c r="C499" s="3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1" t="s">
        <v>61</v>
      </c>
      <c r="J499" s="1" t="s">
        <v>62</v>
      </c>
      <c r="K499" s="6">
        <f t="shared" si="35"/>
        <v>6092200000</v>
      </c>
      <c r="L499" s="6">
        <f t="shared" si="36"/>
        <v>4360300000</v>
      </c>
      <c r="M499" s="6">
        <f t="shared" si="37"/>
        <v>1731900000</v>
      </c>
      <c r="N499" s="7">
        <f t="shared" si="38"/>
        <v>0.45967072600238434</v>
      </c>
      <c r="O499" s="7">
        <f t="shared" si="39"/>
        <v>0.13067590203268595</v>
      </c>
    </row>
    <row r="500" spans="1:15" x14ac:dyDescent="0.2">
      <c r="A500" s="1" t="s">
        <v>223</v>
      </c>
      <c r="B500" s="1" t="s">
        <v>18</v>
      </c>
      <c r="C500" s="3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1" t="s">
        <v>61</v>
      </c>
      <c r="J500" s="1" t="s">
        <v>62</v>
      </c>
      <c r="K500" s="6">
        <f t="shared" si="35"/>
        <v>6601400000</v>
      </c>
      <c r="L500" s="6">
        <f t="shared" si="36"/>
        <v>4577600000</v>
      </c>
      <c r="M500" s="6">
        <f t="shared" si="37"/>
        <v>2023800000</v>
      </c>
      <c r="N500" s="7">
        <f t="shared" si="38"/>
        <v>0.4622667273554848</v>
      </c>
      <c r="O500" s="7">
        <f t="shared" si="39"/>
        <v>0.14171772697034418</v>
      </c>
    </row>
    <row r="501" spans="1:15" x14ac:dyDescent="0.2">
      <c r="A501" s="1" t="s">
        <v>223</v>
      </c>
      <c r="B501" s="1" t="s">
        <v>19</v>
      </c>
      <c r="C501" s="3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1" t="s">
        <v>61</v>
      </c>
      <c r="J501" s="1" t="s">
        <v>62</v>
      </c>
      <c r="K501" s="6">
        <f t="shared" si="35"/>
        <v>6321600000</v>
      </c>
      <c r="L501" s="6">
        <f t="shared" si="36"/>
        <v>4345500000</v>
      </c>
      <c r="M501" s="6">
        <f t="shared" si="37"/>
        <v>1976100000</v>
      </c>
      <c r="N501" s="7">
        <f t="shared" si="38"/>
        <v>0.46670751784778264</v>
      </c>
      <c r="O501" s="7">
        <f t="shared" si="39"/>
        <v>0.14589039578888308</v>
      </c>
    </row>
    <row r="502" spans="1:15" x14ac:dyDescent="0.2">
      <c r="A502" s="1" t="s">
        <v>224</v>
      </c>
      <c r="B502" s="1" t="s">
        <v>14</v>
      </c>
      <c r="C502" s="3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1" t="s">
        <v>44</v>
      </c>
      <c r="J502" s="1" t="s">
        <v>47</v>
      </c>
      <c r="K502" s="6">
        <f t="shared" si="35"/>
        <v>5163000000</v>
      </c>
      <c r="L502" s="6">
        <f t="shared" si="36"/>
        <v>2919000000</v>
      </c>
      <c r="M502" s="6">
        <f t="shared" si="37"/>
        <v>2244000000</v>
      </c>
      <c r="N502" s="7">
        <f t="shared" si="38"/>
        <v>0.41792132102962598</v>
      </c>
      <c r="O502" s="7">
        <f t="shared" si="39"/>
        <v>0.18164157357940747</v>
      </c>
    </row>
    <row r="503" spans="1:15" x14ac:dyDescent="0.2">
      <c r="A503" s="1" t="s">
        <v>224</v>
      </c>
      <c r="B503" s="1" t="s">
        <v>17</v>
      </c>
      <c r="C503" s="3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1" t="s">
        <v>44</v>
      </c>
      <c r="J503" s="1" t="s">
        <v>47</v>
      </c>
      <c r="K503" s="6">
        <f t="shared" si="35"/>
        <v>5112000000</v>
      </c>
      <c r="L503" s="6">
        <f t="shared" si="36"/>
        <v>2948000000</v>
      </c>
      <c r="M503" s="6">
        <f t="shared" si="37"/>
        <v>2164000000</v>
      </c>
      <c r="N503" s="7">
        <f t="shared" si="38"/>
        <v>0.39569626132053559</v>
      </c>
      <c r="O503" s="7">
        <f t="shared" si="39"/>
        <v>0.16750522486260547</v>
      </c>
    </row>
    <row r="504" spans="1:15" x14ac:dyDescent="0.2">
      <c r="A504" s="1" t="s">
        <v>224</v>
      </c>
      <c r="B504" s="1" t="s">
        <v>18</v>
      </c>
      <c r="C504" s="3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1" t="s">
        <v>44</v>
      </c>
      <c r="J504" s="1" t="s">
        <v>47</v>
      </c>
      <c r="K504" s="6">
        <f t="shared" si="35"/>
        <v>5494000000</v>
      </c>
      <c r="L504" s="6">
        <f t="shared" si="36"/>
        <v>3067000000</v>
      </c>
      <c r="M504" s="6">
        <f t="shared" si="37"/>
        <v>2427000000</v>
      </c>
      <c r="N504" s="7">
        <f t="shared" si="38"/>
        <v>0.43762944081567623</v>
      </c>
      <c r="O504" s="7">
        <f t="shared" si="39"/>
        <v>0.19332483670543252</v>
      </c>
    </row>
    <row r="505" spans="1:15" x14ac:dyDescent="0.2">
      <c r="A505" s="1" t="s">
        <v>224</v>
      </c>
      <c r="B505" s="1" t="s">
        <v>19</v>
      </c>
      <c r="C505" s="3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1" t="s">
        <v>44</v>
      </c>
      <c r="J505" s="1" t="s">
        <v>47</v>
      </c>
      <c r="K505" s="6">
        <f t="shared" si="35"/>
        <v>5718000000</v>
      </c>
      <c r="L505" s="6">
        <f t="shared" si="36"/>
        <v>3247000000</v>
      </c>
      <c r="M505" s="6">
        <f t="shared" si="37"/>
        <v>2471000000</v>
      </c>
      <c r="N505" s="7">
        <f t="shared" si="38"/>
        <v>0.47354037267080751</v>
      </c>
      <c r="O505" s="7">
        <f t="shared" si="39"/>
        <v>0.2046376811594203</v>
      </c>
    </row>
    <row r="506" spans="1:15" x14ac:dyDescent="0.2">
      <c r="A506" s="1" t="s">
        <v>225</v>
      </c>
      <c r="B506" s="1" t="s">
        <v>14</v>
      </c>
      <c r="C506" s="3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1" t="s">
        <v>15</v>
      </c>
      <c r="J506" s="1" t="s">
        <v>213</v>
      </c>
      <c r="K506" s="6">
        <f t="shared" si="35"/>
        <v>1313500000</v>
      </c>
      <c r="L506" s="6">
        <f t="shared" si="36"/>
        <v>833500000</v>
      </c>
      <c r="M506" s="6">
        <f t="shared" si="37"/>
        <v>480000000</v>
      </c>
      <c r="N506" s="7">
        <f t="shared" si="38"/>
        <v>0.63362276893391223</v>
      </c>
      <c r="O506" s="7">
        <f t="shared" si="39"/>
        <v>0.23154848046309695</v>
      </c>
    </row>
    <row r="507" spans="1:15" x14ac:dyDescent="0.2">
      <c r="A507" s="1" t="s">
        <v>225</v>
      </c>
      <c r="B507" s="1" t="s">
        <v>17</v>
      </c>
      <c r="C507" s="3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1" t="s">
        <v>15</v>
      </c>
      <c r="J507" s="1" t="s">
        <v>213</v>
      </c>
      <c r="K507" s="6">
        <f t="shared" si="35"/>
        <v>1516600000</v>
      </c>
      <c r="L507" s="6">
        <f t="shared" si="36"/>
        <v>905400000</v>
      </c>
      <c r="M507" s="6">
        <f t="shared" si="37"/>
        <v>611200000</v>
      </c>
      <c r="N507" s="7">
        <f t="shared" si="38"/>
        <v>0.6582750987456053</v>
      </c>
      <c r="O507" s="7">
        <f t="shared" si="39"/>
        <v>0.26528929206996832</v>
      </c>
    </row>
    <row r="508" spans="1:15" x14ac:dyDescent="0.2">
      <c r="A508" s="1" t="s">
        <v>225</v>
      </c>
      <c r="B508" s="1" t="s">
        <v>18</v>
      </c>
      <c r="C508" s="3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1" t="s">
        <v>15</v>
      </c>
      <c r="J508" s="1" t="s">
        <v>213</v>
      </c>
      <c r="K508" s="6">
        <f t="shared" si="35"/>
        <v>1591700000</v>
      </c>
      <c r="L508" s="6">
        <f t="shared" si="36"/>
        <v>953500000</v>
      </c>
      <c r="M508" s="6">
        <f t="shared" si="37"/>
        <v>638200000</v>
      </c>
      <c r="N508" s="7">
        <f t="shared" si="38"/>
        <v>0.65329995074700375</v>
      </c>
      <c r="O508" s="7">
        <f t="shared" si="39"/>
        <v>0.26194385158430472</v>
      </c>
    </row>
    <row r="509" spans="1:15" x14ac:dyDescent="0.2">
      <c r="A509" s="1" t="s">
        <v>225</v>
      </c>
      <c r="B509" s="1" t="s">
        <v>19</v>
      </c>
      <c r="C509" s="3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1" t="s">
        <v>15</v>
      </c>
      <c r="J509" s="1" t="s">
        <v>213</v>
      </c>
      <c r="K509" s="6">
        <f t="shared" si="35"/>
        <v>1776200000</v>
      </c>
      <c r="L509" s="6">
        <f t="shared" si="36"/>
        <v>1082300000</v>
      </c>
      <c r="M509" s="6">
        <f t="shared" si="37"/>
        <v>693900000</v>
      </c>
      <c r="N509" s="7">
        <f t="shared" si="38"/>
        <v>0.66684186814837065</v>
      </c>
      <c r="O509" s="7">
        <f t="shared" si="39"/>
        <v>0.26051208890223759</v>
      </c>
    </row>
    <row r="510" spans="1:15" x14ac:dyDescent="0.2">
      <c r="A510" s="1" t="s">
        <v>226</v>
      </c>
      <c r="B510" s="1" t="s">
        <v>14</v>
      </c>
      <c r="C510" s="3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1" t="s">
        <v>44</v>
      </c>
      <c r="J510" s="1" t="s">
        <v>47</v>
      </c>
      <c r="K510" s="6">
        <f t="shared" si="35"/>
        <v>4115000000</v>
      </c>
      <c r="L510" s="6">
        <f t="shared" si="36"/>
        <v>1858000000</v>
      </c>
      <c r="M510" s="6">
        <f t="shared" si="37"/>
        <v>2257000000</v>
      </c>
      <c r="N510" s="7">
        <f t="shared" si="38"/>
        <v>0.34690608666329459</v>
      </c>
      <c r="O510" s="7">
        <f t="shared" si="39"/>
        <v>0.19027145506659923</v>
      </c>
    </row>
    <row r="511" spans="1:15" x14ac:dyDescent="0.2">
      <c r="A511" s="1" t="s">
        <v>226</v>
      </c>
      <c r="B511" s="1" t="s">
        <v>17</v>
      </c>
      <c r="C511" s="3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1" t="s">
        <v>44</v>
      </c>
      <c r="J511" s="1" t="s">
        <v>47</v>
      </c>
      <c r="K511" s="6">
        <f t="shared" si="35"/>
        <v>4217000000</v>
      </c>
      <c r="L511" s="6">
        <f t="shared" si="36"/>
        <v>1931000000</v>
      </c>
      <c r="M511" s="6">
        <f t="shared" si="37"/>
        <v>2286000000</v>
      </c>
      <c r="N511" s="7">
        <f t="shared" si="38"/>
        <v>0.33518798187743426</v>
      </c>
      <c r="O511" s="7">
        <f t="shared" si="39"/>
        <v>0.18170256736348461</v>
      </c>
    </row>
    <row r="512" spans="1:15" x14ac:dyDescent="0.2">
      <c r="A512" s="1" t="s">
        <v>226</v>
      </c>
      <c r="B512" s="1" t="s">
        <v>18</v>
      </c>
      <c r="C512" s="3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1" t="s">
        <v>44</v>
      </c>
      <c r="J512" s="1" t="s">
        <v>47</v>
      </c>
      <c r="K512" s="6">
        <f t="shared" si="35"/>
        <v>4671000000</v>
      </c>
      <c r="L512" s="6">
        <f t="shared" si="36"/>
        <v>2042000000</v>
      </c>
      <c r="M512" s="6">
        <f t="shared" si="37"/>
        <v>2629000000</v>
      </c>
      <c r="N512" s="7">
        <f t="shared" si="38"/>
        <v>0.34824424066204429</v>
      </c>
      <c r="O512" s="7">
        <f t="shared" si="39"/>
        <v>0.19600387683590548</v>
      </c>
    </row>
    <row r="513" spans="1:15" x14ac:dyDescent="0.2">
      <c r="A513" s="1" t="s">
        <v>226</v>
      </c>
      <c r="B513" s="1" t="s">
        <v>19</v>
      </c>
      <c r="C513" s="3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1" t="s">
        <v>44</v>
      </c>
      <c r="J513" s="1" t="s">
        <v>47</v>
      </c>
      <c r="K513" s="6">
        <f t="shared" si="35"/>
        <v>4268000000</v>
      </c>
      <c r="L513" s="6">
        <f t="shared" si="36"/>
        <v>2255000000</v>
      </c>
      <c r="M513" s="6">
        <f t="shared" si="37"/>
        <v>2013000000</v>
      </c>
      <c r="N513" s="7">
        <f t="shared" si="38"/>
        <v>0.37035751475182233</v>
      </c>
      <c r="O513" s="7">
        <f t="shared" si="39"/>
        <v>0.17467893092676154</v>
      </c>
    </row>
    <row r="514" spans="1:15" x14ac:dyDescent="0.2">
      <c r="A514" s="1" t="s">
        <v>227</v>
      </c>
      <c r="B514" s="1" t="s">
        <v>14</v>
      </c>
      <c r="C514" s="3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1" t="s">
        <v>38</v>
      </c>
      <c r="J514" s="1" t="s">
        <v>172</v>
      </c>
      <c r="K514" s="6">
        <f t="shared" si="35"/>
        <v>8155800000</v>
      </c>
      <c r="L514" s="6">
        <f t="shared" si="36"/>
        <v>6597000000</v>
      </c>
      <c r="M514" s="6">
        <f t="shared" si="37"/>
        <v>1558800000</v>
      </c>
      <c r="N514" s="7">
        <f t="shared" si="38"/>
        <v>0.80102536904446209</v>
      </c>
      <c r="O514" s="7">
        <f t="shared" si="39"/>
        <v>0.1530982056041722</v>
      </c>
    </row>
    <row r="515" spans="1:15" x14ac:dyDescent="0.2">
      <c r="A515" s="1" t="s">
        <v>227</v>
      </c>
      <c r="B515" s="1" t="s">
        <v>17</v>
      </c>
      <c r="C515" s="3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1" t="s">
        <v>38</v>
      </c>
      <c r="J515" s="1" t="s">
        <v>172</v>
      </c>
      <c r="K515" s="6">
        <f t="shared" ref="K515:K578" si="40">D515-E515</f>
        <v>8810600000</v>
      </c>
      <c r="L515" s="6">
        <f t="shared" ref="L515:L578" si="41">F515+G515+H515</f>
        <v>6985900000</v>
      </c>
      <c r="M515" s="6">
        <f t="shared" ref="M515:M578" si="42">K515-L515</f>
        <v>1824700000</v>
      </c>
      <c r="N515" s="7">
        <f t="shared" ref="N515:N578" si="43">1-(E515/D515)</f>
        <v>0.80324192254394289</v>
      </c>
      <c r="O515" s="7">
        <f t="shared" ref="O515:O578" si="44">M515/D515</f>
        <v>0.16635365764714463</v>
      </c>
    </row>
    <row r="516" spans="1:15" x14ac:dyDescent="0.2">
      <c r="A516" s="1" t="s">
        <v>227</v>
      </c>
      <c r="B516" s="1" t="s">
        <v>18</v>
      </c>
      <c r="C516" s="3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1" t="s">
        <v>38</v>
      </c>
      <c r="J516" s="1" t="s">
        <v>172</v>
      </c>
      <c r="K516" s="6">
        <f t="shared" si="40"/>
        <v>8679800000</v>
      </c>
      <c r="L516" s="6">
        <f t="shared" si="41"/>
        <v>7073500000</v>
      </c>
      <c r="M516" s="6">
        <f t="shared" si="42"/>
        <v>1606300000</v>
      </c>
      <c r="N516" s="7">
        <f t="shared" si="43"/>
        <v>0.80514637675781975</v>
      </c>
      <c r="O516" s="7">
        <f t="shared" si="44"/>
        <v>0.1490018923231049</v>
      </c>
    </row>
    <row r="517" spans="1:15" x14ac:dyDescent="0.2">
      <c r="A517" s="1" t="s">
        <v>227</v>
      </c>
      <c r="B517" s="1" t="s">
        <v>19</v>
      </c>
      <c r="C517" s="3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1" t="s">
        <v>38</v>
      </c>
      <c r="J517" s="1" t="s">
        <v>172</v>
      </c>
      <c r="K517" s="6">
        <f t="shared" si="40"/>
        <v>9081200000</v>
      </c>
      <c r="L517" s="6">
        <f t="shared" si="41"/>
        <v>7337800000</v>
      </c>
      <c r="M517" s="6">
        <f t="shared" si="42"/>
        <v>1743400000</v>
      </c>
      <c r="N517" s="7">
        <f t="shared" si="43"/>
        <v>0.80633618355042924</v>
      </c>
      <c r="O517" s="7">
        <f t="shared" si="44"/>
        <v>0.15479964128108822</v>
      </c>
    </row>
    <row r="518" spans="1:15" x14ac:dyDescent="0.2">
      <c r="A518" s="1" t="s">
        <v>228</v>
      </c>
      <c r="B518" s="1" t="s">
        <v>14</v>
      </c>
      <c r="C518" s="3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1" t="s">
        <v>61</v>
      </c>
      <c r="J518" s="1" t="s">
        <v>195</v>
      </c>
      <c r="K518" s="6">
        <f t="shared" si="40"/>
        <v>1762000000</v>
      </c>
      <c r="L518" s="6">
        <f t="shared" si="41"/>
        <v>842000000</v>
      </c>
      <c r="M518" s="6">
        <f t="shared" si="42"/>
        <v>920000000</v>
      </c>
      <c r="N518" s="7">
        <f t="shared" si="43"/>
        <v>0.21747716613181933</v>
      </c>
      <c r="O518" s="7">
        <f t="shared" si="44"/>
        <v>0.11355220933102937</v>
      </c>
    </row>
    <row r="519" spans="1:15" x14ac:dyDescent="0.2">
      <c r="A519" s="1" t="s">
        <v>228</v>
      </c>
      <c r="B519" s="1" t="s">
        <v>17</v>
      </c>
      <c r="C519" s="3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1" t="s">
        <v>61</v>
      </c>
      <c r="J519" s="1" t="s">
        <v>195</v>
      </c>
      <c r="K519" s="6">
        <f t="shared" si="40"/>
        <v>2776000000</v>
      </c>
      <c r="L519" s="6">
        <f t="shared" si="41"/>
        <v>838000000</v>
      </c>
      <c r="M519" s="6">
        <f t="shared" si="42"/>
        <v>1938000000</v>
      </c>
      <c r="N519" s="7">
        <f t="shared" si="43"/>
        <v>0.29689839572192511</v>
      </c>
      <c r="O519" s="7">
        <f t="shared" si="44"/>
        <v>0.20727272727272728</v>
      </c>
    </row>
    <row r="520" spans="1:15" x14ac:dyDescent="0.2">
      <c r="A520" s="1" t="s">
        <v>228</v>
      </c>
      <c r="B520" s="1" t="s">
        <v>18</v>
      </c>
      <c r="C520" s="3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1" t="s">
        <v>61</v>
      </c>
      <c r="J520" s="1" t="s">
        <v>195</v>
      </c>
      <c r="K520" s="6">
        <f t="shared" si="40"/>
        <v>2221000000</v>
      </c>
      <c r="L520" s="6">
        <f t="shared" si="41"/>
        <v>982000000</v>
      </c>
      <c r="M520" s="6">
        <f t="shared" si="42"/>
        <v>1239000000</v>
      </c>
      <c r="N520" s="7">
        <f t="shared" si="43"/>
        <v>0.23312690248766665</v>
      </c>
      <c r="O520" s="7">
        <f t="shared" si="44"/>
        <v>0.13005143277002204</v>
      </c>
    </row>
    <row r="521" spans="1:15" x14ac:dyDescent="0.2">
      <c r="A521" s="1" t="s">
        <v>228</v>
      </c>
      <c r="B521" s="1" t="s">
        <v>19</v>
      </c>
      <c r="C521" s="3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1" t="s">
        <v>61</v>
      </c>
      <c r="J521" s="1" t="s">
        <v>195</v>
      </c>
      <c r="K521" s="6">
        <f t="shared" si="40"/>
        <v>2580000000</v>
      </c>
      <c r="L521" s="6">
        <f t="shared" si="41"/>
        <v>1013000000</v>
      </c>
      <c r="M521" s="6">
        <f t="shared" si="42"/>
        <v>1567000000</v>
      </c>
      <c r="N521" s="7">
        <f t="shared" si="43"/>
        <v>0.26741293532338306</v>
      </c>
      <c r="O521" s="7">
        <f t="shared" si="44"/>
        <v>0.16241708126036483</v>
      </c>
    </row>
    <row r="522" spans="1:15" x14ac:dyDescent="0.2">
      <c r="A522" s="1" t="s">
        <v>229</v>
      </c>
      <c r="B522" s="1" t="s">
        <v>14</v>
      </c>
      <c r="C522" s="3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1" t="s">
        <v>15</v>
      </c>
      <c r="J522" s="1" t="s">
        <v>166</v>
      </c>
      <c r="K522" s="6">
        <f t="shared" si="40"/>
        <v>9952000000</v>
      </c>
      <c r="L522" s="6">
        <f t="shared" si="41"/>
        <v>6010000000</v>
      </c>
      <c r="M522" s="6">
        <f t="shared" si="42"/>
        <v>3942000000</v>
      </c>
      <c r="N522" s="7">
        <f t="shared" si="43"/>
        <v>0.40342129798532567</v>
      </c>
      <c r="O522" s="7">
        <f t="shared" si="44"/>
        <v>0.15979569500182414</v>
      </c>
    </row>
    <row r="523" spans="1:15" x14ac:dyDescent="0.2">
      <c r="A523" s="1" t="s">
        <v>229</v>
      </c>
      <c r="B523" s="1" t="s">
        <v>17</v>
      </c>
      <c r="C523" s="3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1" t="s">
        <v>15</v>
      </c>
      <c r="J523" s="1" t="s">
        <v>166</v>
      </c>
      <c r="K523" s="6">
        <f t="shared" si="40"/>
        <v>7762000000</v>
      </c>
      <c r="L523" s="6">
        <f t="shared" si="41"/>
        <v>4375000000</v>
      </c>
      <c r="M523" s="6">
        <f t="shared" si="42"/>
        <v>3387000000</v>
      </c>
      <c r="N523" s="7">
        <f t="shared" si="43"/>
        <v>0.43771499464275643</v>
      </c>
      <c r="O523" s="7">
        <f t="shared" si="44"/>
        <v>0.19099983082388766</v>
      </c>
    </row>
    <row r="524" spans="1:15" x14ac:dyDescent="0.2">
      <c r="A524" s="1" t="s">
        <v>229</v>
      </c>
      <c r="B524" s="1" t="s">
        <v>18</v>
      </c>
      <c r="C524" s="3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1" t="s">
        <v>15</v>
      </c>
      <c r="J524" s="1" t="s">
        <v>166</v>
      </c>
      <c r="K524" s="6">
        <f t="shared" si="40"/>
        <v>7008000000</v>
      </c>
      <c r="L524" s="6">
        <f t="shared" si="41"/>
        <v>4065000000</v>
      </c>
      <c r="M524" s="6">
        <f t="shared" si="42"/>
        <v>2943000000</v>
      </c>
      <c r="N524" s="7">
        <f t="shared" si="43"/>
        <v>0.43128807926641644</v>
      </c>
      <c r="O524" s="7">
        <f t="shared" si="44"/>
        <v>0.18111883808234353</v>
      </c>
    </row>
    <row r="525" spans="1:15" x14ac:dyDescent="0.2">
      <c r="A525" s="1" t="s">
        <v>229</v>
      </c>
      <c r="B525" s="1" t="s">
        <v>19</v>
      </c>
      <c r="C525" s="3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1" t="s">
        <v>15</v>
      </c>
      <c r="J525" s="1" t="s">
        <v>166</v>
      </c>
      <c r="K525" s="6">
        <f t="shared" si="40"/>
        <v>6262000000</v>
      </c>
      <c r="L525" s="6">
        <f t="shared" si="41"/>
        <v>3758000000</v>
      </c>
      <c r="M525" s="6">
        <f t="shared" si="42"/>
        <v>2504000000</v>
      </c>
      <c r="N525" s="7">
        <f t="shared" si="43"/>
        <v>0.43120782261396506</v>
      </c>
      <c r="O525" s="7">
        <f t="shared" si="44"/>
        <v>0.17242804021484645</v>
      </c>
    </row>
    <row r="526" spans="1:15" x14ac:dyDescent="0.2">
      <c r="A526" s="1" t="s">
        <v>230</v>
      </c>
      <c r="B526" s="1" t="s">
        <v>14</v>
      </c>
      <c r="C526" s="3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1" t="s">
        <v>85</v>
      </c>
      <c r="J526" s="1" t="s">
        <v>86</v>
      </c>
      <c r="K526" s="6">
        <f t="shared" si="40"/>
        <v>9983208000</v>
      </c>
      <c r="L526" s="6">
        <f t="shared" si="41"/>
        <v>7032137000</v>
      </c>
      <c r="M526" s="6">
        <f t="shared" si="42"/>
        <v>2951071000</v>
      </c>
      <c r="N526" s="7">
        <f t="shared" si="43"/>
        <v>0.85453385691379924</v>
      </c>
      <c r="O526" s="7">
        <f t="shared" si="44"/>
        <v>0.25260317962487233</v>
      </c>
    </row>
    <row r="527" spans="1:15" x14ac:dyDescent="0.2">
      <c r="A527" s="1" t="s">
        <v>230</v>
      </c>
      <c r="B527" s="1" t="s">
        <v>17</v>
      </c>
      <c r="C527" s="3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1" t="s">
        <v>85</v>
      </c>
      <c r="J527" s="1" t="s">
        <v>86</v>
      </c>
      <c r="K527" s="6">
        <f t="shared" si="40"/>
        <v>12420225000</v>
      </c>
      <c r="L527" s="6">
        <f t="shared" si="41"/>
        <v>8222072000</v>
      </c>
      <c r="M527" s="6">
        <f t="shared" si="42"/>
        <v>4198153000</v>
      </c>
      <c r="N527" s="7">
        <f t="shared" si="43"/>
        <v>0.85732890420303054</v>
      </c>
      <c r="O527" s="7">
        <f t="shared" si="44"/>
        <v>0.28978524230975411</v>
      </c>
    </row>
    <row r="528" spans="1:15" x14ac:dyDescent="0.2">
      <c r="A528" s="1" t="s">
        <v>230</v>
      </c>
      <c r="B528" s="1" t="s">
        <v>18</v>
      </c>
      <c r="C528" s="3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1" t="s">
        <v>85</v>
      </c>
      <c r="J528" s="1" t="s">
        <v>86</v>
      </c>
      <c r="K528" s="6">
        <f t="shared" si="40"/>
        <v>15500951000</v>
      </c>
      <c r="L528" s="6">
        <f t="shared" si="41"/>
        <v>9282675000</v>
      </c>
      <c r="M528" s="6">
        <f t="shared" si="42"/>
        <v>6218276000</v>
      </c>
      <c r="N528" s="7">
        <f t="shared" si="43"/>
        <v>0.85947650557183841</v>
      </c>
      <c r="O528" s="7">
        <f t="shared" si="44"/>
        <v>0.34478285410754661</v>
      </c>
    </row>
    <row r="529" spans="1:15" x14ac:dyDescent="0.2">
      <c r="A529" s="1" t="s">
        <v>230</v>
      </c>
      <c r="B529" s="1" t="s">
        <v>19</v>
      </c>
      <c r="C529" s="3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1" t="s">
        <v>85</v>
      </c>
      <c r="J529" s="1" t="s">
        <v>86</v>
      </c>
      <c r="K529" s="6">
        <f t="shared" si="40"/>
        <v>6579671000</v>
      </c>
      <c r="L529" s="6">
        <f t="shared" si="41"/>
        <v>6487964000</v>
      </c>
      <c r="M529" s="6">
        <f t="shared" si="42"/>
        <v>91707000</v>
      </c>
      <c r="N529" s="7">
        <f t="shared" si="43"/>
        <v>0.75132458982249128</v>
      </c>
      <c r="O529" s="7">
        <f t="shared" si="44"/>
        <v>1.0471910245793628E-2</v>
      </c>
    </row>
    <row r="530" spans="1:15" x14ac:dyDescent="0.2">
      <c r="A530" s="1" t="s">
        <v>231</v>
      </c>
      <c r="B530" s="1" t="s">
        <v>14</v>
      </c>
      <c r="C530" s="3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1" t="s">
        <v>54</v>
      </c>
      <c r="J530" s="1" t="s">
        <v>55</v>
      </c>
      <c r="K530" s="6">
        <f t="shared" si="40"/>
        <v>942759000</v>
      </c>
      <c r="L530" s="6">
        <f t="shared" si="41"/>
        <v>531180000</v>
      </c>
      <c r="M530" s="6">
        <f t="shared" si="42"/>
        <v>411579000</v>
      </c>
      <c r="N530" s="7">
        <f t="shared" si="43"/>
        <v>0.49950778223311099</v>
      </c>
      <c r="O530" s="7">
        <f t="shared" si="44"/>
        <v>0.21806942548808506</v>
      </c>
    </row>
    <row r="531" spans="1:15" x14ac:dyDescent="0.2">
      <c r="A531" s="1" t="s">
        <v>231</v>
      </c>
      <c r="B531" s="1" t="s">
        <v>17</v>
      </c>
      <c r="C531" s="3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1" t="s">
        <v>54</v>
      </c>
      <c r="J531" s="1" t="s">
        <v>55</v>
      </c>
      <c r="K531" s="6">
        <f t="shared" si="40"/>
        <v>1088363000</v>
      </c>
      <c r="L531" s="6">
        <f t="shared" si="41"/>
        <v>621413000</v>
      </c>
      <c r="M531" s="6">
        <f t="shared" si="42"/>
        <v>466950000</v>
      </c>
      <c r="N531" s="7">
        <f t="shared" si="43"/>
        <v>0.505564933671379</v>
      </c>
      <c r="O531" s="7">
        <f t="shared" si="44"/>
        <v>0.2169069931427754</v>
      </c>
    </row>
    <row r="532" spans="1:15" x14ac:dyDescent="0.2">
      <c r="A532" s="1" t="s">
        <v>231</v>
      </c>
      <c r="B532" s="1" t="s">
        <v>18</v>
      </c>
      <c r="C532" s="3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1" t="s">
        <v>54</v>
      </c>
      <c r="J532" s="1" t="s">
        <v>55</v>
      </c>
      <c r="K532" s="6">
        <f t="shared" si="40"/>
        <v>1245891000</v>
      </c>
      <c r="L532" s="6">
        <f t="shared" si="41"/>
        <v>734119000</v>
      </c>
      <c r="M532" s="6">
        <f t="shared" si="42"/>
        <v>511772000</v>
      </c>
      <c r="N532" s="7">
        <f t="shared" si="43"/>
        <v>0.50982209498742925</v>
      </c>
      <c r="O532" s="7">
        <f t="shared" si="44"/>
        <v>0.20941853917871359</v>
      </c>
    </row>
    <row r="533" spans="1:15" x14ac:dyDescent="0.2">
      <c r="A533" s="1" t="s">
        <v>231</v>
      </c>
      <c r="B533" s="1" t="s">
        <v>19</v>
      </c>
      <c r="C533" s="3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1" t="s">
        <v>54</v>
      </c>
      <c r="J533" s="1" t="s">
        <v>55</v>
      </c>
      <c r="K533" s="6">
        <f t="shared" si="40"/>
        <v>1434361000</v>
      </c>
      <c r="L533" s="6">
        <f t="shared" si="41"/>
        <v>825296000</v>
      </c>
      <c r="M533" s="6">
        <f t="shared" si="42"/>
        <v>609065000</v>
      </c>
      <c r="N533" s="7">
        <f t="shared" si="43"/>
        <v>0.52620358953683355</v>
      </c>
      <c r="O533" s="7">
        <f t="shared" si="44"/>
        <v>0.22343900124254046</v>
      </c>
    </row>
    <row r="534" spans="1:15" x14ac:dyDescent="0.2">
      <c r="A534" s="1" t="s">
        <v>232</v>
      </c>
      <c r="B534" s="1" t="s">
        <v>14</v>
      </c>
      <c r="C534" s="3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1" t="s">
        <v>54</v>
      </c>
      <c r="J534" s="1" t="s">
        <v>55</v>
      </c>
      <c r="K534" s="6">
        <f t="shared" si="40"/>
        <v>1121995000</v>
      </c>
      <c r="L534" s="6">
        <f t="shared" si="41"/>
        <v>607902000</v>
      </c>
      <c r="M534" s="6">
        <f t="shared" si="42"/>
        <v>514093000</v>
      </c>
      <c r="N534" s="7">
        <f t="shared" si="43"/>
        <v>0.64205648977798024</v>
      </c>
      <c r="O534" s="7">
        <f t="shared" si="44"/>
        <v>0.29418736001446638</v>
      </c>
    </row>
    <row r="535" spans="1:15" x14ac:dyDescent="0.2">
      <c r="A535" s="1" t="s">
        <v>232</v>
      </c>
      <c r="B535" s="1" t="s">
        <v>17</v>
      </c>
      <c r="C535" s="3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1" t="s">
        <v>54</v>
      </c>
      <c r="J535" s="1" t="s">
        <v>55</v>
      </c>
      <c r="K535" s="6">
        <f t="shared" si="40"/>
        <v>1553474000</v>
      </c>
      <c r="L535" s="6">
        <f t="shared" si="41"/>
        <v>1041152000</v>
      </c>
      <c r="M535" s="6">
        <f t="shared" si="42"/>
        <v>512322000</v>
      </c>
      <c r="N535" s="7">
        <f t="shared" si="43"/>
        <v>0.65061469144809525</v>
      </c>
      <c r="O535" s="7">
        <f t="shared" si="44"/>
        <v>0.21456697695106006</v>
      </c>
    </row>
    <row r="536" spans="1:15" x14ac:dyDescent="0.2">
      <c r="A536" s="1" t="s">
        <v>232</v>
      </c>
      <c r="B536" s="1" t="s">
        <v>18</v>
      </c>
      <c r="C536" s="3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1" t="s">
        <v>54</v>
      </c>
      <c r="J536" s="1" t="s">
        <v>55</v>
      </c>
      <c r="K536" s="6">
        <f t="shared" si="40"/>
        <v>1731184000</v>
      </c>
      <c r="L536" s="6">
        <f t="shared" si="41"/>
        <v>809809000</v>
      </c>
      <c r="M536" s="6">
        <f t="shared" si="42"/>
        <v>921375000</v>
      </c>
      <c r="N536" s="7">
        <f t="shared" si="43"/>
        <v>0.66208445326280008</v>
      </c>
      <c r="O536" s="7">
        <f t="shared" si="44"/>
        <v>0.35237621369248584</v>
      </c>
    </row>
    <row r="537" spans="1:15" x14ac:dyDescent="0.2">
      <c r="A537" s="1" t="s">
        <v>232</v>
      </c>
      <c r="B537" s="1" t="s">
        <v>19</v>
      </c>
      <c r="C537" s="3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1" t="s">
        <v>54</v>
      </c>
      <c r="J537" s="1" t="s">
        <v>55</v>
      </c>
      <c r="K537" s="6">
        <f t="shared" si="40"/>
        <v>1839797000</v>
      </c>
      <c r="L537" s="6">
        <f t="shared" si="41"/>
        <v>830977000</v>
      </c>
      <c r="M537" s="6">
        <f t="shared" si="42"/>
        <v>1008820000</v>
      </c>
      <c r="N537" s="7">
        <f t="shared" si="43"/>
        <v>0.67024424719440867</v>
      </c>
      <c r="O537" s="7">
        <f t="shared" si="44"/>
        <v>0.36751652571162108</v>
      </c>
    </row>
    <row r="538" spans="1:15" x14ac:dyDescent="0.2">
      <c r="A538" s="1" t="s">
        <v>233</v>
      </c>
      <c r="B538" s="1" t="s">
        <v>14</v>
      </c>
      <c r="C538" s="3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1" t="s">
        <v>85</v>
      </c>
      <c r="J538" s="1" t="s">
        <v>86</v>
      </c>
      <c r="K538" s="6">
        <f t="shared" si="40"/>
        <v>1504616000</v>
      </c>
      <c r="L538" s="6">
        <f t="shared" si="41"/>
        <v>853981000</v>
      </c>
      <c r="M538" s="6">
        <f t="shared" si="42"/>
        <v>650635000</v>
      </c>
      <c r="N538" s="7">
        <f t="shared" si="43"/>
        <v>0.8092914230328796</v>
      </c>
      <c r="O538" s="7">
        <f t="shared" si="44"/>
        <v>0.34995861071861367</v>
      </c>
    </row>
    <row r="539" spans="1:15" x14ac:dyDescent="0.2">
      <c r="A539" s="1" t="s">
        <v>233</v>
      </c>
      <c r="B539" s="1" t="s">
        <v>17</v>
      </c>
      <c r="C539" s="3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1" t="s">
        <v>85</v>
      </c>
      <c r="J539" s="1" t="s">
        <v>86</v>
      </c>
      <c r="K539" s="6">
        <f t="shared" si="40"/>
        <v>1944794000</v>
      </c>
      <c r="L539" s="6">
        <f t="shared" si="41"/>
        <v>917432000</v>
      </c>
      <c r="M539" s="6">
        <f t="shared" si="42"/>
        <v>1027362000</v>
      </c>
      <c r="N539" s="7">
        <f t="shared" si="43"/>
        <v>0.81414101327546251</v>
      </c>
      <c r="O539" s="7">
        <f t="shared" si="44"/>
        <v>0.43008027569023027</v>
      </c>
    </row>
    <row r="540" spans="1:15" x14ac:dyDescent="0.2">
      <c r="A540" s="1" t="s">
        <v>233</v>
      </c>
      <c r="B540" s="1" t="s">
        <v>18</v>
      </c>
      <c r="C540" s="3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1" t="s">
        <v>85</v>
      </c>
      <c r="J540" s="1" t="s">
        <v>86</v>
      </c>
      <c r="K540" s="6">
        <f t="shared" si="40"/>
        <v>1430957000</v>
      </c>
      <c r="L540" s="6">
        <f t="shared" si="41"/>
        <v>1069141000</v>
      </c>
      <c r="M540" s="6">
        <f t="shared" si="42"/>
        <v>361816000</v>
      </c>
      <c r="N540" s="7">
        <f t="shared" si="43"/>
        <v>0.73232190378710338</v>
      </c>
      <c r="O540" s="7">
        <f t="shared" si="44"/>
        <v>0.18516683725690891</v>
      </c>
    </row>
    <row r="541" spans="1:15" x14ac:dyDescent="0.2">
      <c r="A541" s="1" t="s">
        <v>233</v>
      </c>
      <c r="B541" s="1" t="s">
        <v>19</v>
      </c>
      <c r="C541" s="3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1" t="s">
        <v>85</v>
      </c>
      <c r="J541" s="1" t="s">
        <v>86</v>
      </c>
      <c r="K541" s="6">
        <f t="shared" si="40"/>
        <v>1243430000</v>
      </c>
      <c r="L541" s="6">
        <f t="shared" si="41"/>
        <v>1200667000</v>
      </c>
      <c r="M541" s="6">
        <f t="shared" si="42"/>
        <v>42763000</v>
      </c>
      <c r="N541" s="7">
        <f t="shared" si="43"/>
        <v>0.66946852459351791</v>
      </c>
      <c r="O541" s="7">
        <f t="shared" si="44"/>
        <v>2.3023799101833321E-2</v>
      </c>
    </row>
    <row r="542" spans="1:15" x14ac:dyDescent="0.2">
      <c r="A542" s="1" t="s">
        <v>234</v>
      </c>
      <c r="B542" s="1" t="s">
        <v>14</v>
      </c>
      <c r="C542" s="3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1" t="s">
        <v>44</v>
      </c>
      <c r="J542" s="1" t="s">
        <v>45</v>
      </c>
      <c r="K542" s="6">
        <f t="shared" si="40"/>
        <v>2606353000</v>
      </c>
      <c r="L542" s="6">
        <f t="shared" si="41"/>
        <v>1488147000</v>
      </c>
      <c r="M542" s="6">
        <f t="shared" si="42"/>
        <v>1118206000</v>
      </c>
      <c r="N542" s="7">
        <f t="shared" si="43"/>
        <v>0.41543536623095434</v>
      </c>
      <c r="O542" s="7">
        <f t="shared" si="44"/>
        <v>0.17823461332047136</v>
      </c>
    </row>
    <row r="543" spans="1:15" x14ac:dyDescent="0.2">
      <c r="A543" s="1" t="s">
        <v>234</v>
      </c>
      <c r="B543" s="1" t="s">
        <v>17</v>
      </c>
      <c r="C543" s="3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1" t="s">
        <v>44</v>
      </c>
      <c r="J543" s="1" t="s">
        <v>45</v>
      </c>
      <c r="K543" s="6">
        <f t="shared" si="40"/>
        <v>3303264000</v>
      </c>
      <c r="L543" s="6">
        <f t="shared" si="41"/>
        <v>1773829000</v>
      </c>
      <c r="M543" s="6">
        <f t="shared" si="42"/>
        <v>1529435000</v>
      </c>
      <c r="N543" s="7">
        <f t="shared" si="43"/>
        <v>0.4524272982921721</v>
      </c>
      <c r="O543" s="7">
        <f t="shared" si="44"/>
        <v>0.20947709446277626</v>
      </c>
    </row>
    <row r="544" spans="1:15" x14ac:dyDescent="0.2">
      <c r="A544" s="1" t="s">
        <v>234</v>
      </c>
      <c r="B544" s="1" t="s">
        <v>18</v>
      </c>
      <c r="C544" s="3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1" t="s">
        <v>44</v>
      </c>
      <c r="J544" s="1" t="s">
        <v>45</v>
      </c>
      <c r="K544" s="6">
        <f t="shared" si="40"/>
        <v>3292717000</v>
      </c>
      <c r="L544" s="6">
        <f t="shared" si="41"/>
        <v>1659868000</v>
      </c>
      <c r="M544" s="6">
        <f t="shared" si="42"/>
        <v>1632849000</v>
      </c>
      <c r="N544" s="7">
        <f t="shared" si="43"/>
        <v>0.42531364572009611</v>
      </c>
      <c r="O544" s="7">
        <f t="shared" si="44"/>
        <v>0.2109118278614327</v>
      </c>
    </row>
    <row r="545" spans="1:15" x14ac:dyDescent="0.2">
      <c r="A545" s="1" t="s">
        <v>234</v>
      </c>
      <c r="B545" s="1" t="s">
        <v>19</v>
      </c>
      <c r="C545" s="3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1" t="s">
        <v>44</v>
      </c>
      <c r="J545" s="1" t="s">
        <v>45</v>
      </c>
      <c r="K545" s="6">
        <f t="shared" si="40"/>
        <v>3538633000</v>
      </c>
      <c r="L545" s="6">
        <f t="shared" si="41"/>
        <v>1774469000</v>
      </c>
      <c r="M545" s="6">
        <f t="shared" si="42"/>
        <v>1764164000</v>
      </c>
      <c r="N545" s="7">
        <f t="shared" si="43"/>
        <v>0.4448409751714274</v>
      </c>
      <c r="O545" s="7">
        <f t="shared" si="44"/>
        <v>0.22177276765415516</v>
      </c>
    </row>
    <row r="546" spans="1:15" x14ac:dyDescent="0.2">
      <c r="A546" s="1" t="s">
        <v>235</v>
      </c>
      <c r="B546" s="1" t="s">
        <v>14</v>
      </c>
      <c r="C546" s="3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1" t="s">
        <v>54</v>
      </c>
      <c r="J546" s="1" t="s">
        <v>236</v>
      </c>
      <c r="K546" s="6">
        <f t="shared" si="40"/>
        <v>362986000</v>
      </c>
      <c r="L546" s="6">
        <f t="shared" si="41"/>
        <v>193746000</v>
      </c>
      <c r="M546" s="6">
        <f t="shared" si="42"/>
        <v>169240000</v>
      </c>
      <c r="N546" s="7">
        <f t="shared" si="43"/>
        <v>0.6782845279761115</v>
      </c>
      <c r="O546" s="7">
        <f t="shared" si="44"/>
        <v>0.31624600815094001</v>
      </c>
    </row>
    <row r="547" spans="1:15" x14ac:dyDescent="0.2">
      <c r="A547" s="1" t="s">
        <v>235</v>
      </c>
      <c r="B547" s="1" t="s">
        <v>17</v>
      </c>
      <c r="C547" s="3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1" t="s">
        <v>54</v>
      </c>
      <c r="J547" s="1" t="s">
        <v>236</v>
      </c>
      <c r="K547" s="6">
        <f t="shared" si="40"/>
        <v>413254000</v>
      </c>
      <c r="L547" s="6">
        <f t="shared" si="41"/>
        <v>219104000</v>
      </c>
      <c r="M547" s="6">
        <f t="shared" si="42"/>
        <v>194150000</v>
      </c>
      <c r="N547" s="7">
        <f t="shared" si="43"/>
        <v>0.67681095334021191</v>
      </c>
      <c r="O547" s="7">
        <f t="shared" si="44"/>
        <v>0.31797114266529097</v>
      </c>
    </row>
    <row r="548" spans="1:15" x14ac:dyDescent="0.2">
      <c r="A548" s="1" t="s">
        <v>235</v>
      </c>
      <c r="B548" s="1" t="s">
        <v>18</v>
      </c>
      <c r="C548" s="3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1" t="s">
        <v>54</v>
      </c>
      <c r="J548" s="1" t="s">
        <v>236</v>
      </c>
      <c r="K548" s="6">
        <f t="shared" si="40"/>
        <v>658392000</v>
      </c>
      <c r="L548" s="6">
        <f t="shared" si="41"/>
        <v>401470000</v>
      </c>
      <c r="M548" s="6">
        <f t="shared" si="42"/>
        <v>256922000</v>
      </c>
      <c r="N548" s="7">
        <f t="shared" si="43"/>
        <v>0.67809891053805704</v>
      </c>
      <c r="O548" s="7">
        <f t="shared" si="44"/>
        <v>0.2646121585518334</v>
      </c>
    </row>
    <row r="549" spans="1:15" x14ac:dyDescent="0.2">
      <c r="A549" s="1" t="s">
        <v>235</v>
      </c>
      <c r="B549" s="1" t="s">
        <v>19</v>
      </c>
      <c r="C549" s="3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1" t="s">
        <v>54</v>
      </c>
      <c r="J549" s="1" t="s">
        <v>236</v>
      </c>
      <c r="K549" s="6">
        <f t="shared" si="40"/>
        <v>830899000</v>
      </c>
      <c r="L549" s="6">
        <f t="shared" si="41"/>
        <v>493513000</v>
      </c>
      <c r="M549" s="6">
        <f t="shared" si="42"/>
        <v>337386000</v>
      </c>
      <c r="N549" s="7">
        <f t="shared" si="43"/>
        <v>0.69565818016806669</v>
      </c>
      <c r="O549" s="7">
        <f t="shared" si="44"/>
        <v>0.28247155282914449</v>
      </c>
    </row>
    <row r="550" spans="1:15" x14ac:dyDescent="0.2">
      <c r="A550" s="1" t="s">
        <v>237</v>
      </c>
      <c r="B550" s="1" t="s">
        <v>14</v>
      </c>
      <c r="C550" s="3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1" t="s">
        <v>49</v>
      </c>
      <c r="J550" s="1" t="s">
        <v>238</v>
      </c>
      <c r="K550" s="6">
        <f t="shared" si="40"/>
        <v>1365000000</v>
      </c>
      <c r="L550" s="6">
        <f t="shared" si="41"/>
        <v>1392000000</v>
      </c>
      <c r="M550" s="6">
        <f t="shared" si="42"/>
        <v>-27000000</v>
      </c>
      <c r="N550" s="7">
        <f t="shared" si="43"/>
        <v>1</v>
      </c>
      <c r="O550" s="7">
        <f t="shared" si="44"/>
        <v>-1.9780219780219779E-2</v>
      </c>
    </row>
    <row r="551" spans="1:15" x14ac:dyDescent="0.2">
      <c r="A551" s="1" t="s">
        <v>237</v>
      </c>
      <c r="B551" s="1" t="s">
        <v>17</v>
      </c>
      <c r="C551" s="3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1" t="s">
        <v>49</v>
      </c>
      <c r="J551" s="1" t="s">
        <v>238</v>
      </c>
      <c r="K551" s="6">
        <f t="shared" si="40"/>
        <v>1466000000</v>
      </c>
      <c r="L551" s="6">
        <f t="shared" si="41"/>
        <v>1144000000</v>
      </c>
      <c r="M551" s="6">
        <f t="shared" si="42"/>
        <v>322000000</v>
      </c>
      <c r="N551" s="7">
        <f t="shared" si="43"/>
        <v>1</v>
      </c>
      <c r="O551" s="7">
        <f t="shared" si="44"/>
        <v>0.21964529331514324</v>
      </c>
    </row>
    <row r="552" spans="1:15" x14ac:dyDescent="0.2">
      <c r="A552" s="1" t="s">
        <v>237</v>
      </c>
      <c r="B552" s="1" t="s">
        <v>18</v>
      </c>
      <c r="C552" s="3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1" t="s">
        <v>49</v>
      </c>
      <c r="J552" s="1" t="s">
        <v>238</v>
      </c>
      <c r="K552" s="6">
        <f t="shared" si="40"/>
        <v>1665000000</v>
      </c>
      <c r="L552" s="6">
        <f t="shared" si="41"/>
        <v>1094000000</v>
      </c>
      <c r="M552" s="6">
        <f t="shared" si="42"/>
        <v>571000000</v>
      </c>
      <c r="N552" s="7">
        <f t="shared" si="43"/>
        <v>1</v>
      </c>
      <c r="O552" s="7">
        <f t="shared" si="44"/>
        <v>0.34294294294294292</v>
      </c>
    </row>
    <row r="553" spans="1:15" x14ac:dyDescent="0.2">
      <c r="A553" s="1" t="s">
        <v>237</v>
      </c>
      <c r="B553" s="1" t="s">
        <v>19</v>
      </c>
      <c r="C553" s="3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1" t="s">
        <v>49</v>
      </c>
      <c r="J553" s="1" t="s">
        <v>238</v>
      </c>
      <c r="K553" s="6">
        <f t="shared" si="40"/>
        <v>1403000000</v>
      </c>
      <c r="L553" s="6">
        <f t="shared" si="41"/>
        <v>1109000000</v>
      </c>
      <c r="M553" s="6">
        <f t="shared" si="42"/>
        <v>294000000</v>
      </c>
      <c r="N553" s="7">
        <f t="shared" si="43"/>
        <v>1</v>
      </c>
      <c r="O553" s="7">
        <f t="shared" si="44"/>
        <v>0.20955096222380612</v>
      </c>
    </row>
    <row r="554" spans="1:15" x14ac:dyDescent="0.2">
      <c r="A554" s="1" t="s">
        <v>239</v>
      </c>
      <c r="B554" s="1" t="s">
        <v>14</v>
      </c>
      <c r="C554" s="3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1" t="s">
        <v>15</v>
      </c>
      <c r="J554" s="1" t="s">
        <v>166</v>
      </c>
      <c r="K554" s="6">
        <f t="shared" si="40"/>
        <v>4863000000</v>
      </c>
      <c r="L554" s="6">
        <f t="shared" si="41"/>
        <v>3333000000</v>
      </c>
      <c r="M554" s="6">
        <f t="shared" si="42"/>
        <v>1530000000</v>
      </c>
      <c r="N554" s="7">
        <f t="shared" si="43"/>
        <v>0.2981423579179695</v>
      </c>
      <c r="O554" s="7">
        <f t="shared" si="44"/>
        <v>9.3801728894610997E-2</v>
      </c>
    </row>
    <row r="555" spans="1:15" x14ac:dyDescent="0.2">
      <c r="A555" s="1" t="s">
        <v>239</v>
      </c>
      <c r="B555" s="1" t="s">
        <v>17</v>
      </c>
      <c r="C555" s="3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1" t="s">
        <v>15</v>
      </c>
      <c r="J555" s="1" t="s">
        <v>166</v>
      </c>
      <c r="K555" s="6">
        <f t="shared" si="40"/>
        <v>6677000000</v>
      </c>
      <c r="L555" s="6">
        <f t="shared" si="41"/>
        <v>4530000000</v>
      </c>
      <c r="M555" s="6">
        <f t="shared" si="42"/>
        <v>2147000000</v>
      </c>
      <c r="N555" s="7">
        <f t="shared" si="43"/>
        <v>0.3028667331942303</v>
      </c>
      <c r="O555" s="7">
        <f t="shared" si="44"/>
        <v>9.7387281139435719E-2</v>
      </c>
    </row>
    <row r="556" spans="1:15" x14ac:dyDescent="0.2">
      <c r="A556" s="1" t="s">
        <v>239</v>
      </c>
      <c r="B556" s="1" t="s">
        <v>18</v>
      </c>
      <c r="C556" s="3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1" t="s">
        <v>15</v>
      </c>
      <c r="J556" s="1" t="s">
        <v>166</v>
      </c>
      <c r="K556" s="6">
        <f t="shared" si="40"/>
        <v>6906000000</v>
      </c>
      <c r="L556" s="6">
        <f t="shared" si="41"/>
        <v>4457000000</v>
      </c>
      <c r="M556" s="6">
        <f t="shared" si="42"/>
        <v>2449000000</v>
      </c>
      <c r="N556" s="7">
        <f t="shared" si="43"/>
        <v>0.30622561191912023</v>
      </c>
      <c r="O556" s="7">
        <f t="shared" si="44"/>
        <v>0.10859347286271727</v>
      </c>
    </row>
    <row r="557" spans="1:15" x14ac:dyDescent="0.2">
      <c r="A557" s="1" t="s">
        <v>239</v>
      </c>
      <c r="B557" s="1" t="s">
        <v>19</v>
      </c>
      <c r="C557" s="3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1" t="s">
        <v>15</v>
      </c>
      <c r="J557" s="1" t="s">
        <v>166</v>
      </c>
      <c r="K557" s="6">
        <f t="shared" si="40"/>
        <v>6563000000</v>
      </c>
      <c r="L557" s="6">
        <f t="shared" si="41"/>
        <v>4221000000</v>
      </c>
      <c r="M557" s="6">
        <f t="shared" si="42"/>
        <v>2342000000</v>
      </c>
      <c r="N557" s="7">
        <f t="shared" si="43"/>
        <v>0.31469671541596744</v>
      </c>
      <c r="O557" s="7">
        <f t="shared" si="44"/>
        <v>0.11229920882282426</v>
      </c>
    </row>
    <row r="558" spans="1:15" x14ac:dyDescent="0.2">
      <c r="A558" s="1" t="s">
        <v>240</v>
      </c>
      <c r="B558" s="1" t="s">
        <v>14</v>
      </c>
      <c r="C558" s="3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1" t="s">
        <v>44</v>
      </c>
      <c r="J558" s="1" t="s">
        <v>47</v>
      </c>
      <c r="K558" s="6">
        <f t="shared" si="40"/>
        <v>3718452000</v>
      </c>
      <c r="L558" s="6">
        <f t="shared" si="41"/>
        <v>2061747000</v>
      </c>
      <c r="M558" s="6">
        <f t="shared" si="42"/>
        <v>1656705000</v>
      </c>
      <c r="N558" s="7">
        <f t="shared" si="43"/>
        <v>0.36094190308577523</v>
      </c>
      <c r="O558" s="7">
        <f t="shared" si="44"/>
        <v>0.16081268644901675</v>
      </c>
    </row>
    <row r="559" spans="1:15" x14ac:dyDescent="0.2">
      <c r="A559" s="1" t="s">
        <v>240</v>
      </c>
      <c r="B559" s="1" t="s">
        <v>17</v>
      </c>
      <c r="C559" s="3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1" t="s">
        <v>44</v>
      </c>
      <c r="J559" s="1" t="s">
        <v>47</v>
      </c>
      <c r="K559" s="6">
        <f t="shared" si="40"/>
        <v>3802062000</v>
      </c>
      <c r="L559" s="6">
        <f t="shared" si="41"/>
        <v>2149095000</v>
      </c>
      <c r="M559" s="6">
        <f t="shared" si="42"/>
        <v>1652967000</v>
      </c>
      <c r="N559" s="7">
        <f t="shared" si="43"/>
        <v>0.33377927225892634</v>
      </c>
      <c r="O559" s="7">
        <f t="shared" si="44"/>
        <v>0.14511234228374514</v>
      </c>
    </row>
    <row r="560" spans="1:15" x14ac:dyDescent="0.2">
      <c r="A560" s="1" t="s">
        <v>240</v>
      </c>
      <c r="B560" s="1" t="s">
        <v>18</v>
      </c>
      <c r="C560" s="3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1" t="s">
        <v>44</v>
      </c>
      <c r="J560" s="1" t="s">
        <v>47</v>
      </c>
      <c r="K560" s="6">
        <f t="shared" si="40"/>
        <v>4368734000</v>
      </c>
      <c r="L560" s="6">
        <f t="shared" si="41"/>
        <v>2182093000</v>
      </c>
      <c r="M560" s="6">
        <f t="shared" si="42"/>
        <v>2186641000</v>
      </c>
      <c r="N560" s="7">
        <f t="shared" si="43"/>
        <v>0.34964078604418547</v>
      </c>
      <c r="O560" s="7">
        <f t="shared" si="44"/>
        <v>0.17500238696987361</v>
      </c>
    </row>
    <row r="561" spans="1:15" x14ac:dyDescent="0.2">
      <c r="A561" s="1" t="s">
        <v>240</v>
      </c>
      <c r="B561" s="1" t="s">
        <v>19</v>
      </c>
      <c r="C561" s="3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1" t="s">
        <v>44</v>
      </c>
      <c r="J561" s="1" t="s">
        <v>47</v>
      </c>
      <c r="K561" s="6">
        <f t="shared" si="40"/>
        <v>4063978000</v>
      </c>
      <c r="L561" s="6">
        <f t="shared" si="41"/>
        <v>2412274000</v>
      </c>
      <c r="M561" s="6">
        <f t="shared" si="42"/>
        <v>1651704000</v>
      </c>
      <c r="N561" s="7">
        <f t="shared" si="43"/>
        <v>0.35298266319391458</v>
      </c>
      <c r="O561" s="7">
        <f t="shared" si="44"/>
        <v>0.14346113013604933</v>
      </c>
    </row>
    <row r="562" spans="1:15" x14ac:dyDescent="0.2">
      <c r="A562" s="1" t="s">
        <v>241</v>
      </c>
      <c r="B562" s="1" t="s">
        <v>14</v>
      </c>
      <c r="C562" s="3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1" t="s">
        <v>27</v>
      </c>
      <c r="J562" s="1" t="s">
        <v>32</v>
      </c>
      <c r="K562" s="6">
        <f t="shared" si="40"/>
        <v>1408600000</v>
      </c>
      <c r="L562" s="6">
        <f t="shared" si="41"/>
        <v>988700000</v>
      </c>
      <c r="M562" s="6">
        <f t="shared" si="42"/>
        <v>419900000</v>
      </c>
      <c r="N562" s="7">
        <f t="shared" si="43"/>
        <v>0.74152453148031161</v>
      </c>
      <c r="O562" s="7">
        <f t="shared" si="44"/>
        <v>0.22104653611286587</v>
      </c>
    </row>
    <row r="563" spans="1:15" x14ac:dyDescent="0.2">
      <c r="A563" s="1" t="s">
        <v>241</v>
      </c>
      <c r="B563" s="1" t="s">
        <v>17</v>
      </c>
      <c r="C563" s="3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1" t="s">
        <v>27</v>
      </c>
      <c r="J563" s="1" t="s">
        <v>32</v>
      </c>
      <c r="K563" s="6">
        <f t="shared" si="40"/>
        <v>1528900000</v>
      </c>
      <c r="L563" s="6">
        <f t="shared" si="41"/>
        <v>1072700000</v>
      </c>
      <c r="M563" s="6">
        <f t="shared" si="42"/>
        <v>456200000</v>
      </c>
      <c r="N563" s="7">
        <f t="shared" si="43"/>
        <v>0.74744561231972617</v>
      </c>
      <c r="O563" s="7">
        <f t="shared" si="44"/>
        <v>0.2230261549743339</v>
      </c>
    </row>
    <row r="564" spans="1:15" x14ac:dyDescent="0.2">
      <c r="A564" s="1" t="s">
        <v>241</v>
      </c>
      <c r="B564" s="1" t="s">
        <v>18</v>
      </c>
      <c r="C564" s="3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1" t="s">
        <v>27</v>
      </c>
      <c r="J564" s="1" t="s">
        <v>32</v>
      </c>
      <c r="K564" s="6">
        <f t="shared" si="40"/>
        <v>1697300000</v>
      </c>
      <c r="L564" s="6">
        <f t="shared" si="41"/>
        <v>1275200000</v>
      </c>
      <c r="M564" s="6">
        <f t="shared" si="42"/>
        <v>422100000</v>
      </c>
      <c r="N564" s="7">
        <f t="shared" si="43"/>
        <v>0.73068147574152997</v>
      </c>
      <c r="O564" s="7">
        <f t="shared" si="44"/>
        <v>0.18171251452925222</v>
      </c>
    </row>
    <row r="565" spans="1:15" x14ac:dyDescent="0.2">
      <c r="A565" s="1" t="s">
        <v>241</v>
      </c>
      <c r="B565" s="1" t="s">
        <v>19</v>
      </c>
      <c r="C565" s="3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1" t="s">
        <v>27</v>
      </c>
      <c r="J565" s="1" t="s">
        <v>32</v>
      </c>
      <c r="K565" s="6">
        <f t="shared" si="40"/>
        <v>1876500000</v>
      </c>
      <c r="L565" s="6">
        <f t="shared" si="41"/>
        <v>1233800000</v>
      </c>
      <c r="M565" s="6">
        <f t="shared" si="42"/>
        <v>642700000</v>
      </c>
      <c r="N565" s="7">
        <f t="shared" si="43"/>
        <v>0.75249629065244417</v>
      </c>
      <c r="O565" s="7">
        <f t="shared" si="44"/>
        <v>0.25772947828527892</v>
      </c>
    </row>
    <row r="566" spans="1:15" x14ac:dyDescent="0.2">
      <c r="A566" s="1" t="s">
        <v>242</v>
      </c>
      <c r="B566" s="1" t="s">
        <v>14</v>
      </c>
      <c r="C566" s="3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1" t="s">
        <v>44</v>
      </c>
      <c r="J566" s="1" t="s">
        <v>45</v>
      </c>
      <c r="K566" s="6">
        <f t="shared" si="40"/>
        <v>6894000000</v>
      </c>
      <c r="L566" s="6">
        <f t="shared" si="41"/>
        <v>3248000000</v>
      </c>
      <c r="M566" s="6">
        <f t="shared" si="42"/>
        <v>3646000000</v>
      </c>
      <c r="N566" s="7">
        <f t="shared" si="43"/>
        <v>0.27700096432015431</v>
      </c>
      <c r="O566" s="7">
        <f t="shared" si="44"/>
        <v>0.14649630343940856</v>
      </c>
    </row>
    <row r="567" spans="1:15" x14ac:dyDescent="0.2">
      <c r="A567" s="1" t="s">
        <v>242</v>
      </c>
      <c r="B567" s="1" t="s">
        <v>17</v>
      </c>
      <c r="C567" s="3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1" t="s">
        <v>44</v>
      </c>
      <c r="J567" s="1" t="s">
        <v>45</v>
      </c>
      <c r="K567" s="6">
        <f t="shared" si="40"/>
        <v>5858000000</v>
      </c>
      <c r="L567" s="6">
        <f t="shared" si="41"/>
        <v>3468000000</v>
      </c>
      <c r="M567" s="6">
        <f t="shared" si="42"/>
        <v>2390000000</v>
      </c>
      <c r="N567" s="7">
        <f t="shared" si="43"/>
        <v>0.21356957964198475</v>
      </c>
      <c r="O567" s="7">
        <f t="shared" si="44"/>
        <v>8.7134055197054208E-2</v>
      </c>
    </row>
    <row r="568" spans="1:15" x14ac:dyDescent="0.2">
      <c r="A568" s="1" t="s">
        <v>242</v>
      </c>
      <c r="B568" s="1" t="s">
        <v>18</v>
      </c>
      <c r="C568" s="3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1" t="s">
        <v>44</v>
      </c>
      <c r="J568" s="1" t="s">
        <v>45</v>
      </c>
      <c r="K568" s="6">
        <f t="shared" si="40"/>
        <v>8041000000</v>
      </c>
      <c r="L568" s="6">
        <f t="shared" si="41"/>
        <v>3650000000</v>
      </c>
      <c r="M568" s="6">
        <f t="shared" si="42"/>
        <v>4391000000</v>
      </c>
      <c r="N568" s="7">
        <f t="shared" si="43"/>
        <v>0.27306686589465823</v>
      </c>
      <c r="O568" s="7">
        <f t="shared" si="44"/>
        <v>0.14911535979896084</v>
      </c>
    </row>
    <row r="569" spans="1:15" x14ac:dyDescent="0.2">
      <c r="A569" s="1" t="s">
        <v>242</v>
      </c>
      <c r="B569" s="1" t="s">
        <v>19</v>
      </c>
      <c r="C569" s="3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1" t="s">
        <v>44</v>
      </c>
      <c r="J569" s="1" t="s">
        <v>45</v>
      </c>
      <c r="K569" s="6">
        <f t="shared" si="40"/>
        <v>8672000000</v>
      </c>
      <c r="L569" s="6">
        <f t="shared" si="41"/>
        <v>5512000000</v>
      </c>
      <c r="M569" s="6">
        <f t="shared" si="42"/>
        <v>3160000000</v>
      </c>
      <c r="N569" s="7">
        <f t="shared" si="43"/>
        <v>0.27653061224489794</v>
      </c>
      <c r="O569" s="7">
        <f t="shared" si="44"/>
        <v>0.10076530612244898</v>
      </c>
    </row>
    <row r="570" spans="1:15" x14ac:dyDescent="0.2">
      <c r="A570" s="1" t="s">
        <v>243</v>
      </c>
      <c r="B570" s="1" t="s">
        <v>14</v>
      </c>
      <c r="C570" s="3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1" t="s">
        <v>15</v>
      </c>
      <c r="J570" s="1" t="s">
        <v>148</v>
      </c>
      <c r="K570" s="6">
        <f t="shared" si="40"/>
        <v>1835370000</v>
      </c>
      <c r="L570" s="6">
        <f t="shared" si="41"/>
        <v>1304572000</v>
      </c>
      <c r="M570" s="6">
        <f t="shared" si="42"/>
        <v>530798000</v>
      </c>
      <c r="N570" s="7">
        <f t="shared" si="43"/>
        <v>0.30629241440769395</v>
      </c>
      <c r="O570" s="7">
        <f t="shared" si="44"/>
        <v>8.8581267527950855E-2</v>
      </c>
    </row>
    <row r="571" spans="1:15" x14ac:dyDescent="0.2">
      <c r="A571" s="1" t="s">
        <v>243</v>
      </c>
      <c r="B571" s="1" t="s">
        <v>17</v>
      </c>
      <c r="C571" s="3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1" t="s">
        <v>15</v>
      </c>
      <c r="J571" s="1" t="s">
        <v>148</v>
      </c>
      <c r="K571" s="6">
        <f t="shared" si="40"/>
        <v>1882853000</v>
      </c>
      <c r="L571" s="6">
        <f t="shared" si="41"/>
        <v>1330780000</v>
      </c>
      <c r="M571" s="6">
        <f t="shared" si="42"/>
        <v>552073000</v>
      </c>
      <c r="N571" s="7">
        <f t="shared" si="43"/>
        <v>0.309666680207761</v>
      </c>
      <c r="O571" s="7">
        <f t="shared" si="44"/>
        <v>9.0797642270713227E-2</v>
      </c>
    </row>
    <row r="572" spans="1:15" x14ac:dyDescent="0.2">
      <c r="A572" s="1" t="s">
        <v>243</v>
      </c>
      <c r="B572" s="1" t="s">
        <v>18</v>
      </c>
      <c r="C572" s="3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1" t="s">
        <v>15</v>
      </c>
      <c r="J572" s="1" t="s">
        <v>148</v>
      </c>
      <c r="K572" s="6">
        <f t="shared" si="40"/>
        <v>1981427000</v>
      </c>
      <c r="L572" s="6">
        <f t="shared" si="41"/>
        <v>1386779000</v>
      </c>
      <c r="M572" s="6">
        <f t="shared" si="42"/>
        <v>594648000</v>
      </c>
      <c r="N572" s="7">
        <f t="shared" si="43"/>
        <v>0.3018295827042764</v>
      </c>
      <c r="O572" s="7">
        <f t="shared" si="44"/>
        <v>9.058237204597118E-2</v>
      </c>
    </row>
    <row r="573" spans="1:15" x14ac:dyDescent="0.2">
      <c r="A573" s="1" t="s">
        <v>243</v>
      </c>
      <c r="B573" s="1" t="s">
        <v>19</v>
      </c>
      <c r="C573" s="3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1" t="s">
        <v>15</v>
      </c>
      <c r="J573" s="1" t="s">
        <v>148</v>
      </c>
      <c r="K573" s="6">
        <f t="shared" si="40"/>
        <v>2187777000</v>
      </c>
      <c r="L573" s="6">
        <f t="shared" si="41"/>
        <v>1466293000</v>
      </c>
      <c r="M573" s="6">
        <f t="shared" si="42"/>
        <v>721484000</v>
      </c>
      <c r="N573" s="7">
        <f t="shared" si="43"/>
        <v>0.33064813034788698</v>
      </c>
      <c r="O573" s="7">
        <f t="shared" si="44"/>
        <v>0.10904097432047</v>
      </c>
    </row>
    <row r="574" spans="1:15" x14ac:dyDescent="0.2">
      <c r="A574" s="1" t="s">
        <v>244</v>
      </c>
      <c r="B574" s="1" t="s">
        <v>14</v>
      </c>
      <c r="C574" s="3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1" t="s">
        <v>21</v>
      </c>
      <c r="J574" s="1" t="s">
        <v>79</v>
      </c>
      <c r="K574" s="6">
        <f t="shared" si="40"/>
        <v>3733225000</v>
      </c>
      <c r="L574" s="6">
        <f t="shared" si="41"/>
        <v>3222774000</v>
      </c>
      <c r="M574" s="6">
        <f t="shared" si="42"/>
        <v>510451000</v>
      </c>
      <c r="N574" s="7">
        <f t="shared" si="43"/>
        <v>0.78244023223220538</v>
      </c>
      <c r="O574" s="7">
        <f t="shared" si="44"/>
        <v>0.10698455061861031</v>
      </c>
    </row>
    <row r="575" spans="1:15" x14ac:dyDescent="0.2">
      <c r="A575" s="1" t="s">
        <v>244</v>
      </c>
      <c r="B575" s="1" t="s">
        <v>17</v>
      </c>
      <c r="C575" s="3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1" t="s">
        <v>21</v>
      </c>
      <c r="J575" s="1" t="s">
        <v>79</v>
      </c>
      <c r="K575" s="6">
        <f t="shared" si="40"/>
        <v>4584404000</v>
      </c>
      <c r="L575" s="6">
        <f t="shared" si="41"/>
        <v>3996629000</v>
      </c>
      <c r="M575" s="6">
        <f t="shared" si="42"/>
        <v>587775000</v>
      </c>
      <c r="N575" s="7">
        <f t="shared" si="43"/>
        <v>0.79542221416382619</v>
      </c>
      <c r="O575" s="7">
        <f t="shared" si="44"/>
        <v>0.10198256783872951</v>
      </c>
    </row>
    <row r="576" spans="1:15" x14ac:dyDescent="0.2">
      <c r="A576" s="1" t="s">
        <v>244</v>
      </c>
      <c r="B576" s="1" t="s">
        <v>18</v>
      </c>
      <c r="C576" s="3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1" t="s">
        <v>21</v>
      </c>
      <c r="J576" s="1" t="s">
        <v>79</v>
      </c>
      <c r="K576" s="6">
        <f t="shared" si="40"/>
        <v>5362758000</v>
      </c>
      <c r="L576" s="6">
        <f t="shared" si="41"/>
        <v>4941701000</v>
      </c>
      <c r="M576" s="6">
        <f t="shared" si="42"/>
        <v>421057000</v>
      </c>
      <c r="N576" s="7">
        <f t="shared" si="43"/>
        <v>0.80373249652257228</v>
      </c>
      <c r="O576" s="7">
        <f t="shared" si="44"/>
        <v>6.3105065301903365E-2</v>
      </c>
    </row>
    <row r="577" spans="1:15" x14ac:dyDescent="0.2">
      <c r="A577" s="1" t="s">
        <v>244</v>
      </c>
      <c r="B577" s="1" t="s">
        <v>19</v>
      </c>
      <c r="C577" s="3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1" t="s">
        <v>21</v>
      </c>
      <c r="J577" s="1" t="s">
        <v>79</v>
      </c>
      <c r="K577" s="6">
        <f t="shared" si="40"/>
        <v>7176866000</v>
      </c>
      <c r="L577" s="6">
        <f t="shared" si="41"/>
        <v>6597869000</v>
      </c>
      <c r="M577" s="6">
        <f t="shared" si="42"/>
        <v>578997000</v>
      </c>
      <c r="N577" s="7">
        <f t="shared" si="43"/>
        <v>0.81801033194719963</v>
      </c>
      <c r="O577" s="7">
        <f t="shared" si="44"/>
        <v>6.5993363700316082E-2</v>
      </c>
    </row>
    <row r="578" spans="1:15" x14ac:dyDescent="0.2">
      <c r="A578" s="1" t="s">
        <v>245</v>
      </c>
      <c r="B578" s="1" t="s">
        <v>14</v>
      </c>
      <c r="C578" s="3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1" t="s">
        <v>54</v>
      </c>
      <c r="J578" s="1" t="s">
        <v>77</v>
      </c>
      <c r="K578" s="6">
        <f t="shared" si="40"/>
        <v>295368000</v>
      </c>
      <c r="L578" s="6">
        <f t="shared" si="41"/>
        <v>132776000</v>
      </c>
      <c r="M578" s="6">
        <f t="shared" si="42"/>
        <v>162592000</v>
      </c>
      <c r="N578" s="7">
        <f t="shared" si="43"/>
        <v>0.72147260842802563</v>
      </c>
      <c r="O578" s="7">
        <f t="shared" si="44"/>
        <v>0.39715092477698855</v>
      </c>
    </row>
    <row r="579" spans="1:15" x14ac:dyDescent="0.2">
      <c r="A579" s="1" t="s">
        <v>245</v>
      </c>
      <c r="B579" s="1" t="s">
        <v>17</v>
      </c>
      <c r="C579" s="3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1" t="s">
        <v>54</v>
      </c>
      <c r="J579" s="1" t="s">
        <v>77</v>
      </c>
      <c r="K579" s="6">
        <f t="shared" ref="K579:K642" si="45">D579-E579</f>
        <v>380601000</v>
      </c>
      <c r="L579" s="6">
        <f t="shared" ref="L579:L642" si="46">F579+G579+H579</f>
        <v>158500000</v>
      </c>
      <c r="M579" s="6">
        <f t="shared" ref="M579:M642" si="47">K579-L579</f>
        <v>222101000</v>
      </c>
      <c r="N579" s="7">
        <f t="shared" ref="N579:N642" si="48">1-(E579/D579)</f>
        <v>0.7310631889714625</v>
      </c>
      <c r="O579" s="7">
        <f t="shared" ref="O579:O642" si="49">M579/D579</f>
        <v>0.42661439495364117</v>
      </c>
    </row>
    <row r="580" spans="1:15" x14ac:dyDescent="0.2">
      <c r="A580" s="1" t="s">
        <v>245</v>
      </c>
      <c r="B580" s="1" t="s">
        <v>18</v>
      </c>
      <c r="C580" s="3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1" t="s">
        <v>54</v>
      </c>
      <c r="J580" s="1" t="s">
        <v>77</v>
      </c>
      <c r="K580" s="6">
        <f t="shared" si="45"/>
        <v>474739000</v>
      </c>
      <c r="L580" s="6">
        <f t="shared" si="46"/>
        <v>186445000</v>
      </c>
      <c r="M580" s="6">
        <f t="shared" si="47"/>
        <v>288294000</v>
      </c>
      <c r="N580" s="7">
        <f t="shared" si="48"/>
        <v>0.73357850901252397</v>
      </c>
      <c r="O580" s="7">
        <f t="shared" si="49"/>
        <v>0.44547905833996493</v>
      </c>
    </row>
    <row r="581" spans="1:15" x14ac:dyDescent="0.2">
      <c r="A581" s="1" t="s">
        <v>245</v>
      </c>
      <c r="B581" s="1" t="s">
        <v>19</v>
      </c>
      <c r="C581" s="3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1" t="s">
        <v>54</v>
      </c>
      <c r="J581" s="1" t="s">
        <v>77</v>
      </c>
      <c r="K581" s="6">
        <f t="shared" si="45"/>
        <v>578305000</v>
      </c>
      <c r="L581" s="6">
        <f t="shared" si="46"/>
        <v>214248000</v>
      </c>
      <c r="M581" s="6">
        <f t="shared" si="47"/>
        <v>364057000</v>
      </c>
      <c r="N581" s="7">
        <f t="shared" si="48"/>
        <v>0.73926521533485878</v>
      </c>
      <c r="O581" s="7">
        <f t="shared" si="49"/>
        <v>0.46538535288327559</v>
      </c>
    </row>
    <row r="582" spans="1:15" x14ac:dyDescent="0.2">
      <c r="A582" s="1" t="s">
        <v>246</v>
      </c>
      <c r="B582" s="1" t="s">
        <v>14</v>
      </c>
      <c r="C582" s="3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1" t="s">
        <v>21</v>
      </c>
      <c r="J582" s="1" t="s">
        <v>247</v>
      </c>
      <c r="K582" s="6">
        <f t="shared" si="45"/>
        <v>23867000000</v>
      </c>
      <c r="L582" s="6">
        <f t="shared" si="46"/>
        <v>10850000000</v>
      </c>
      <c r="M582" s="6">
        <f t="shared" si="47"/>
        <v>13017000000</v>
      </c>
      <c r="N582" s="7">
        <f t="shared" si="48"/>
        <v>0.16245226896819287</v>
      </c>
      <c r="O582" s="7">
        <f t="shared" si="49"/>
        <v>8.8601046849581741E-2</v>
      </c>
    </row>
    <row r="583" spans="1:15" x14ac:dyDescent="0.2">
      <c r="A583" s="1" t="s">
        <v>246</v>
      </c>
      <c r="B583" s="1" t="s">
        <v>17</v>
      </c>
      <c r="C583" s="3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1" t="s">
        <v>21</v>
      </c>
      <c r="J583" s="1" t="s">
        <v>247</v>
      </c>
      <c r="K583" s="6">
        <f t="shared" si="45"/>
        <v>12174000000</v>
      </c>
      <c r="L583" s="6">
        <f t="shared" si="46"/>
        <v>11842000000</v>
      </c>
      <c r="M583" s="6">
        <f t="shared" si="47"/>
        <v>332000000</v>
      </c>
      <c r="N583" s="7">
        <f t="shared" si="48"/>
        <v>8.4496484518694848E-2</v>
      </c>
      <c r="O583" s="7">
        <f t="shared" si="49"/>
        <v>2.3043233826356741E-3</v>
      </c>
    </row>
    <row r="584" spans="1:15" x14ac:dyDescent="0.2">
      <c r="A584" s="1" t="s">
        <v>246</v>
      </c>
      <c r="B584" s="1" t="s">
        <v>18</v>
      </c>
      <c r="C584" s="3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1" t="s">
        <v>21</v>
      </c>
      <c r="J584" s="1" t="s">
        <v>247</v>
      </c>
      <c r="K584" s="6">
        <f t="shared" si="45"/>
        <v>18149000000</v>
      </c>
      <c r="L584" s="6">
        <f t="shared" si="46"/>
        <v>10502000000</v>
      </c>
      <c r="M584" s="6">
        <f t="shared" si="47"/>
        <v>7647000000</v>
      </c>
      <c r="N584" s="7">
        <f t="shared" si="48"/>
        <v>0.1213509140266652</v>
      </c>
      <c r="O584" s="7">
        <f t="shared" si="49"/>
        <v>5.113066502627743E-2</v>
      </c>
    </row>
    <row r="585" spans="1:15" x14ac:dyDescent="0.2">
      <c r="A585" s="1" t="s">
        <v>246</v>
      </c>
      <c r="B585" s="1" t="s">
        <v>19</v>
      </c>
      <c r="C585" s="3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1" t="s">
        <v>21</v>
      </c>
      <c r="J585" s="1" t="s">
        <v>247</v>
      </c>
      <c r="K585" s="6">
        <f t="shared" si="45"/>
        <v>16312000000</v>
      </c>
      <c r="L585" s="6">
        <f t="shared" si="46"/>
        <v>12196000000</v>
      </c>
      <c r="M585" s="6">
        <f t="shared" si="47"/>
        <v>4116000000</v>
      </c>
      <c r="N585" s="7">
        <f t="shared" si="48"/>
        <v>0.10745718050065878</v>
      </c>
      <c r="O585" s="7">
        <f t="shared" si="49"/>
        <v>2.7114624505928855E-2</v>
      </c>
    </row>
    <row r="586" spans="1:15" x14ac:dyDescent="0.2">
      <c r="A586" s="1" t="s">
        <v>248</v>
      </c>
      <c r="B586" s="1" t="s">
        <v>14</v>
      </c>
      <c r="C586" s="3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1" t="s">
        <v>15</v>
      </c>
      <c r="J586" s="1" t="s">
        <v>66</v>
      </c>
      <c r="K586" s="6">
        <f t="shared" si="45"/>
        <v>1719445000</v>
      </c>
      <c r="L586" s="6">
        <f t="shared" si="46"/>
        <v>1007431000</v>
      </c>
      <c r="M586" s="6">
        <f t="shared" si="47"/>
        <v>712014000</v>
      </c>
      <c r="N586" s="7">
        <f t="shared" si="48"/>
        <v>0.51695436044431542</v>
      </c>
      <c r="O586" s="7">
        <f t="shared" si="49"/>
        <v>0.21406834298125196</v>
      </c>
    </row>
    <row r="587" spans="1:15" x14ac:dyDescent="0.2">
      <c r="A587" s="1" t="s">
        <v>248</v>
      </c>
      <c r="B587" s="1" t="s">
        <v>17</v>
      </c>
      <c r="C587" s="3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1" t="s">
        <v>15</v>
      </c>
      <c r="J587" s="1" t="s">
        <v>66</v>
      </c>
      <c r="K587" s="6">
        <f t="shared" si="45"/>
        <v>1897402000</v>
      </c>
      <c r="L587" s="6">
        <f t="shared" si="46"/>
        <v>1110776000</v>
      </c>
      <c r="M587" s="6">
        <f t="shared" si="47"/>
        <v>786626000</v>
      </c>
      <c r="N587" s="7">
        <f t="shared" si="48"/>
        <v>0.50820903777601067</v>
      </c>
      <c r="O587" s="7">
        <f t="shared" si="49"/>
        <v>0.21069359184273659</v>
      </c>
    </row>
    <row r="588" spans="1:15" x14ac:dyDescent="0.2">
      <c r="A588" s="1" t="s">
        <v>248</v>
      </c>
      <c r="B588" s="1" t="s">
        <v>18</v>
      </c>
      <c r="C588" s="3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1" t="s">
        <v>15</v>
      </c>
      <c r="J588" s="1" t="s">
        <v>66</v>
      </c>
      <c r="K588" s="6">
        <f t="shared" si="45"/>
        <v>1948934000</v>
      </c>
      <c r="L588" s="6">
        <f t="shared" si="46"/>
        <v>1121590000</v>
      </c>
      <c r="M588" s="6">
        <f t="shared" si="47"/>
        <v>827344000</v>
      </c>
      <c r="N588" s="7">
        <f t="shared" si="48"/>
        <v>0.50370633417304456</v>
      </c>
      <c r="O588" s="7">
        <f t="shared" si="49"/>
        <v>0.21382889997304344</v>
      </c>
    </row>
    <row r="589" spans="1:15" x14ac:dyDescent="0.2">
      <c r="A589" s="1" t="s">
        <v>248</v>
      </c>
      <c r="B589" s="1" t="s">
        <v>19</v>
      </c>
      <c r="C589" s="3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1" t="s">
        <v>15</v>
      </c>
      <c r="J589" s="1" t="s">
        <v>66</v>
      </c>
      <c r="K589" s="6">
        <f t="shared" si="45"/>
        <v>1964777000</v>
      </c>
      <c r="L589" s="6">
        <f t="shared" si="46"/>
        <v>1169470000</v>
      </c>
      <c r="M589" s="6">
        <f t="shared" si="47"/>
        <v>795307000</v>
      </c>
      <c r="N589" s="7">
        <f t="shared" si="48"/>
        <v>0.49590084491912745</v>
      </c>
      <c r="O589" s="7">
        <f t="shared" si="49"/>
        <v>0.20073189642900771</v>
      </c>
    </row>
    <row r="590" spans="1:15" x14ac:dyDescent="0.2">
      <c r="A590" s="1" t="s">
        <v>249</v>
      </c>
      <c r="B590" s="1" t="s">
        <v>14</v>
      </c>
      <c r="C590" s="3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1" t="s">
        <v>24</v>
      </c>
      <c r="J590" s="1" t="s">
        <v>59</v>
      </c>
      <c r="K590" s="6">
        <f t="shared" si="45"/>
        <v>5997000000</v>
      </c>
      <c r="L590" s="6">
        <f t="shared" si="46"/>
        <v>3193000000</v>
      </c>
      <c r="M590" s="6">
        <f t="shared" si="47"/>
        <v>2804000000</v>
      </c>
      <c r="N590" s="7">
        <f t="shared" si="48"/>
        <v>0.76181402439024393</v>
      </c>
      <c r="O590" s="7">
        <f t="shared" si="49"/>
        <v>0.35619918699186992</v>
      </c>
    </row>
    <row r="591" spans="1:15" x14ac:dyDescent="0.2">
      <c r="A591" s="1" t="s">
        <v>249</v>
      </c>
      <c r="B591" s="1" t="s">
        <v>17</v>
      </c>
      <c r="C591" s="3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1" t="s">
        <v>24</v>
      </c>
      <c r="J591" s="1" t="s">
        <v>59</v>
      </c>
      <c r="K591" s="6">
        <f t="shared" si="45"/>
        <v>10313000000</v>
      </c>
      <c r="L591" s="6">
        <f t="shared" si="46"/>
        <v>5319000000</v>
      </c>
      <c r="M591" s="6">
        <f t="shared" si="47"/>
        <v>4994000000</v>
      </c>
      <c r="N591" s="7">
        <f t="shared" si="48"/>
        <v>0.82729022942403341</v>
      </c>
      <c r="O591" s="7">
        <f t="shared" si="49"/>
        <v>0.40060965827049577</v>
      </c>
    </row>
    <row r="592" spans="1:15" x14ac:dyDescent="0.2">
      <c r="A592" s="1" t="s">
        <v>249</v>
      </c>
      <c r="B592" s="1" t="s">
        <v>18</v>
      </c>
      <c r="C592" s="3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1" t="s">
        <v>24</v>
      </c>
      <c r="J592" s="1" t="s">
        <v>59</v>
      </c>
      <c r="K592" s="6">
        <f t="shared" si="45"/>
        <v>15061000000</v>
      </c>
      <c r="L592" s="6">
        <f t="shared" si="46"/>
        <v>8836000000</v>
      </c>
      <c r="M592" s="6">
        <f t="shared" si="47"/>
        <v>6225000000</v>
      </c>
      <c r="N592" s="7">
        <f t="shared" si="48"/>
        <v>0.84008255243194996</v>
      </c>
      <c r="O592" s="7">
        <f t="shared" si="49"/>
        <v>0.34722222222222221</v>
      </c>
    </row>
    <row r="593" spans="1:15" x14ac:dyDescent="0.2">
      <c r="A593" s="1" t="s">
        <v>249</v>
      </c>
      <c r="B593" s="1" t="s">
        <v>19</v>
      </c>
      <c r="C593" s="3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1" t="s">
        <v>24</v>
      </c>
      <c r="J593" s="1" t="s">
        <v>59</v>
      </c>
      <c r="K593" s="6">
        <f t="shared" si="45"/>
        <v>23849000000</v>
      </c>
      <c r="L593" s="6">
        <f t="shared" si="46"/>
        <v>11422000000</v>
      </c>
      <c r="M593" s="6">
        <f t="shared" si="47"/>
        <v>12427000000</v>
      </c>
      <c r="N593" s="7">
        <f t="shared" si="48"/>
        <v>0.86290614371517482</v>
      </c>
      <c r="O593" s="7">
        <f t="shared" si="49"/>
        <v>0.44963456111151312</v>
      </c>
    </row>
    <row r="594" spans="1:15" x14ac:dyDescent="0.2">
      <c r="A594" s="1" t="s">
        <v>250</v>
      </c>
      <c r="B594" s="1" t="s">
        <v>14</v>
      </c>
      <c r="C594" s="3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1" t="s">
        <v>15</v>
      </c>
      <c r="J594" s="1" t="s">
        <v>66</v>
      </c>
      <c r="K594" s="6">
        <f t="shared" si="45"/>
        <v>1041600000</v>
      </c>
      <c r="L594" s="6">
        <f t="shared" si="46"/>
        <v>880500000</v>
      </c>
      <c r="M594" s="6">
        <f t="shared" si="47"/>
        <v>161100000</v>
      </c>
      <c r="N594" s="7">
        <f t="shared" si="48"/>
        <v>0.33227000127599848</v>
      </c>
      <c r="O594" s="7">
        <f t="shared" si="49"/>
        <v>5.1390838330994004E-2</v>
      </c>
    </row>
    <row r="595" spans="1:15" x14ac:dyDescent="0.2">
      <c r="A595" s="1" t="s">
        <v>250</v>
      </c>
      <c r="B595" s="1" t="s">
        <v>17</v>
      </c>
      <c r="C595" s="3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1" t="s">
        <v>15</v>
      </c>
      <c r="J595" s="1" t="s">
        <v>66</v>
      </c>
      <c r="K595" s="6">
        <f t="shared" si="45"/>
        <v>1295100000</v>
      </c>
      <c r="L595" s="6">
        <f t="shared" si="46"/>
        <v>948100000</v>
      </c>
      <c r="M595" s="6">
        <f t="shared" si="47"/>
        <v>347000000</v>
      </c>
      <c r="N595" s="7">
        <f t="shared" si="48"/>
        <v>0.34968679123015445</v>
      </c>
      <c r="O595" s="7">
        <f t="shared" si="49"/>
        <v>9.3692623393455021E-2</v>
      </c>
    </row>
    <row r="596" spans="1:15" x14ac:dyDescent="0.2">
      <c r="A596" s="1" t="s">
        <v>250</v>
      </c>
      <c r="B596" s="1" t="s">
        <v>18</v>
      </c>
      <c r="C596" s="3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1" t="s">
        <v>15</v>
      </c>
      <c r="J596" s="1" t="s">
        <v>66</v>
      </c>
      <c r="K596" s="6">
        <f t="shared" si="45"/>
        <v>1366900000</v>
      </c>
      <c r="L596" s="6">
        <f t="shared" si="46"/>
        <v>956400000</v>
      </c>
      <c r="M596" s="6">
        <f t="shared" si="47"/>
        <v>410500000</v>
      </c>
      <c r="N596" s="7">
        <f t="shared" si="48"/>
        <v>0.34056707195535185</v>
      </c>
      <c r="O596" s="7">
        <f t="shared" si="49"/>
        <v>0.10227725732509468</v>
      </c>
    </row>
    <row r="597" spans="1:15" x14ac:dyDescent="0.2">
      <c r="A597" s="1" t="s">
        <v>250</v>
      </c>
      <c r="B597" s="1" t="s">
        <v>19</v>
      </c>
      <c r="C597" s="3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1" t="s">
        <v>15</v>
      </c>
      <c r="J597" s="1" t="s">
        <v>66</v>
      </c>
      <c r="K597" s="6">
        <f t="shared" si="45"/>
        <v>1581900000</v>
      </c>
      <c r="L597" s="6">
        <f t="shared" si="46"/>
        <v>1069200000</v>
      </c>
      <c r="M597" s="6">
        <f t="shared" si="47"/>
        <v>512700000</v>
      </c>
      <c r="N597" s="7">
        <f t="shared" si="48"/>
        <v>0.34543826702188063</v>
      </c>
      <c r="O597" s="7">
        <f t="shared" si="49"/>
        <v>0.11195789841463948</v>
      </c>
    </row>
    <row r="598" spans="1:15" x14ac:dyDescent="0.2">
      <c r="A598" s="1" t="s">
        <v>251</v>
      </c>
      <c r="B598" s="1" t="s">
        <v>14</v>
      </c>
      <c r="C598" s="3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1" t="s">
        <v>61</v>
      </c>
      <c r="J598" s="1" t="s">
        <v>252</v>
      </c>
      <c r="K598" s="6">
        <f t="shared" si="45"/>
        <v>6449000000</v>
      </c>
      <c r="L598" s="6">
        <f t="shared" si="46"/>
        <v>716000000</v>
      </c>
      <c r="M598" s="6">
        <f t="shared" si="47"/>
        <v>5733000000</v>
      </c>
      <c r="N598" s="7">
        <f t="shared" si="48"/>
        <v>0.35807884508606325</v>
      </c>
      <c r="O598" s="7">
        <f t="shared" si="49"/>
        <v>0.3183231538034425</v>
      </c>
    </row>
    <row r="599" spans="1:15" x14ac:dyDescent="0.2">
      <c r="A599" s="1" t="s">
        <v>251</v>
      </c>
      <c r="B599" s="1" t="s">
        <v>17</v>
      </c>
      <c r="C599" s="3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1" t="s">
        <v>61</v>
      </c>
      <c r="J599" s="1" t="s">
        <v>252</v>
      </c>
      <c r="K599" s="6">
        <f t="shared" si="45"/>
        <v>6284000000</v>
      </c>
      <c r="L599" s="6">
        <f t="shared" si="46"/>
        <v>867000000</v>
      </c>
      <c r="M599" s="6">
        <f t="shared" si="47"/>
        <v>5417000000</v>
      </c>
      <c r="N599" s="7">
        <f t="shared" si="48"/>
        <v>0.30036805124038046</v>
      </c>
      <c r="O599" s="7">
        <f t="shared" si="49"/>
        <v>0.25892643755078631</v>
      </c>
    </row>
    <row r="600" spans="1:15" x14ac:dyDescent="0.2">
      <c r="A600" s="1" t="s">
        <v>251</v>
      </c>
      <c r="B600" s="1" t="s">
        <v>18</v>
      </c>
      <c r="C600" s="3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1" t="s">
        <v>61</v>
      </c>
      <c r="J600" s="1" t="s">
        <v>252</v>
      </c>
      <c r="K600" s="6">
        <f t="shared" si="45"/>
        <v>1934000000</v>
      </c>
      <c r="L600" s="6">
        <f t="shared" si="46"/>
        <v>718000000</v>
      </c>
      <c r="M600" s="6">
        <f t="shared" si="47"/>
        <v>1216000000</v>
      </c>
      <c r="N600" s="7">
        <f t="shared" si="48"/>
        <v>9.0213639332027196E-2</v>
      </c>
      <c r="O600" s="7">
        <f t="shared" si="49"/>
        <v>5.6721709114656217E-2</v>
      </c>
    </row>
    <row r="601" spans="1:15" x14ac:dyDescent="0.2">
      <c r="A601" s="1" t="s">
        <v>251</v>
      </c>
      <c r="B601" s="1" t="s">
        <v>19</v>
      </c>
      <c r="C601" s="3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1" t="s">
        <v>61</v>
      </c>
      <c r="J601" s="1" t="s">
        <v>252</v>
      </c>
      <c r="K601" s="6">
        <f t="shared" si="45"/>
        <v>-12647000000</v>
      </c>
      <c r="L601" s="6">
        <f t="shared" si="46"/>
        <v>696000000</v>
      </c>
      <c r="M601" s="6">
        <f t="shared" si="47"/>
        <v>-13343000000</v>
      </c>
      <c r="N601" s="7">
        <f t="shared" si="48"/>
        <v>-0.79656106317314346</v>
      </c>
      <c r="O601" s="7">
        <f t="shared" si="49"/>
        <v>-0.8403980600869182</v>
      </c>
    </row>
    <row r="602" spans="1:15" x14ac:dyDescent="0.2">
      <c r="A602" s="1" t="s">
        <v>253</v>
      </c>
      <c r="B602" s="1" t="s">
        <v>14</v>
      </c>
      <c r="C602" s="3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1" t="s">
        <v>15</v>
      </c>
      <c r="J602" s="1" t="s">
        <v>148</v>
      </c>
      <c r="K602" s="6">
        <f t="shared" si="45"/>
        <v>27839000000</v>
      </c>
      <c r="L602" s="6">
        <f t="shared" si="46"/>
        <v>22745000000</v>
      </c>
      <c r="M602" s="6">
        <f t="shared" si="47"/>
        <v>5094000000</v>
      </c>
      <c r="N602" s="7">
        <f t="shared" si="48"/>
        <v>0.62860433084200773</v>
      </c>
      <c r="O602" s="7">
        <f t="shared" si="49"/>
        <v>0.11502246708966514</v>
      </c>
    </row>
    <row r="603" spans="1:15" x14ac:dyDescent="0.2">
      <c r="A603" s="1" t="s">
        <v>253</v>
      </c>
      <c r="B603" s="1" t="s">
        <v>17</v>
      </c>
      <c r="C603" s="3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1" t="s">
        <v>15</v>
      </c>
      <c r="J603" s="1" t="s">
        <v>148</v>
      </c>
      <c r="K603" s="6">
        <f t="shared" si="45"/>
        <v>28515000000</v>
      </c>
      <c r="L603" s="6">
        <f t="shared" si="46"/>
        <v>24700000000</v>
      </c>
      <c r="M603" s="6">
        <f t="shared" si="47"/>
        <v>3815000000</v>
      </c>
      <c r="N603" s="7">
        <f t="shared" si="48"/>
        <v>0.62578181578774106</v>
      </c>
      <c r="O603" s="7">
        <f t="shared" si="49"/>
        <v>8.3722869620558735E-2</v>
      </c>
    </row>
    <row r="604" spans="1:15" x14ac:dyDescent="0.2">
      <c r="A604" s="1" t="s">
        <v>253</v>
      </c>
      <c r="B604" s="1" t="s">
        <v>18</v>
      </c>
      <c r="C604" s="3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1" t="s">
        <v>15</v>
      </c>
      <c r="J604" s="1" t="s">
        <v>148</v>
      </c>
      <c r="K604" s="6">
        <f t="shared" si="45"/>
        <v>30469000000</v>
      </c>
      <c r="L604" s="6">
        <f t="shared" si="46"/>
        <v>28326000000</v>
      </c>
      <c r="M604" s="6">
        <f t="shared" si="47"/>
        <v>2143000000</v>
      </c>
      <c r="N604" s="7">
        <f t="shared" si="48"/>
        <v>0.6420879607190273</v>
      </c>
      <c r="O604" s="7">
        <f t="shared" si="49"/>
        <v>4.5160474574842478E-2</v>
      </c>
    </row>
    <row r="605" spans="1:15" x14ac:dyDescent="0.2">
      <c r="A605" s="1" t="s">
        <v>253</v>
      </c>
      <c r="B605" s="1" t="s">
        <v>19</v>
      </c>
      <c r="C605" s="3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1" t="s">
        <v>15</v>
      </c>
      <c r="J605" s="1" t="s">
        <v>148</v>
      </c>
      <c r="K605" s="6">
        <f t="shared" si="45"/>
        <v>33038000000</v>
      </c>
      <c r="L605" s="6">
        <f t="shared" si="46"/>
        <v>29961000000</v>
      </c>
      <c r="M605" s="6">
        <f t="shared" si="47"/>
        <v>3077000000</v>
      </c>
      <c r="N605" s="7">
        <f t="shared" si="48"/>
        <v>0.6559714087163705</v>
      </c>
      <c r="O605" s="7">
        <f t="shared" si="49"/>
        <v>6.1094013699990075E-2</v>
      </c>
    </row>
    <row r="606" spans="1:15" x14ac:dyDescent="0.2">
      <c r="A606" s="1" t="s">
        <v>254</v>
      </c>
      <c r="B606" s="1" t="s">
        <v>14</v>
      </c>
      <c r="C606" s="3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1" t="s">
        <v>44</v>
      </c>
      <c r="J606" s="1" t="s">
        <v>47</v>
      </c>
      <c r="K606" s="6">
        <f t="shared" si="45"/>
        <v>8538000000</v>
      </c>
      <c r="L606" s="6">
        <f t="shared" si="46"/>
        <v>6404000000</v>
      </c>
      <c r="M606" s="6">
        <f t="shared" si="47"/>
        <v>2134000000</v>
      </c>
      <c r="N606" s="7">
        <f t="shared" si="48"/>
        <v>0.55968534906587997</v>
      </c>
      <c r="O606" s="7">
        <f t="shared" si="49"/>
        <v>0.13988856112749917</v>
      </c>
    </row>
    <row r="607" spans="1:15" x14ac:dyDescent="0.2">
      <c r="A607" s="1" t="s">
        <v>254</v>
      </c>
      <c r="B607" s="1" t="s">
        <v>17</v>
      </c>
      <c r="C607" s="3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1" t="s">
        <v>44</v>
      </c>
      <c r="J607" s="1" t="s">
        <v>47</v>
      </c>
      <c r="K607" s="6">
        <f t="shared" si="45"/>
        <v>8433000000</v>
      </c>
      <c r="L607" s="6">
        <f t="shared" si="46"/>
        <v>6056000000</v>
      </c>
      <c r="M607" s="6">
        <f t="shared" si="47"/>
        <v>2377000000</v>
      </c>
      <c r="N607" s="7">
        <f t="shared" si="48"/>
        <v>0.56627719580983071</v>
      </c>
      <c r="O607" s="7">
        <f t="shared" si="49"/>
        <v>0.15961590115498253</v>
      </c>
    </row>
    <row r="608" spans="1:15" x14ac:dyDescent="0.2">
      <c r="A608" s="1" t="s">
        <v>254</v>
      </c>
      <c r="B608" s="1" t="s">
        <v>18</v>
      </c>
      <c r="C608" s="3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1" t="s">
        <v>44</v>
      </c>
      <c r="J608" s="1" t="s">
        <v>47</v>
      </c>
      <c r="K608" s="6">
        <f t="shared" si="45"/>
        <v>8053000000</v>
      </c>
      <c r="L608" s="6">
        <f t="shared" si="46"/>
        <v>6991000000</v>
      </c>
      <c r="M608" s="6">
        <f t="shared" si="47"/>
        <v>1062000000</v>
      </c>
      <c r="N608" s="7">
        <f t="shared" si="48"/>
        <v>0.53511861253239412</v>
      </c>
      <c r="O608" s="7">
        <f t="shared" si="49"/>
        <v>7.0569473054688026E-2</v>
      </c>
    </row>
    <row r="609" spans="1:15" x14ac:dyDescent="0.2">
      <c r="A609" s="1" t="s">
        <v>254</v>
      </c>
      <c r="B609" s="1" t="s">
        <v>19</v>
      </c>
      <c r="C609" s="3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1" t="s">
        <v>44</v>
      </c>
      <c r="J609" s="1" t="s">
        <v>47</v>
      </c>
      <c r="K609" s="6">
        <f t="shared" si="45"/>
        <v>8853000000</v>
      </c>
      <c r="L609" s="6">
        <f t="shared" si="46"/>
        <v>6519000000</v>
      </c>
      <c r="M609" s="6">
        <f t="shared" si="47"/>
        <v>2334000000</v>
      </c>
      <c r="N609" s="7">
        <f t="shared" si="48"/>
        <v>0.58917875682150944</v>
      </c>
      <c r="O609" s="7">
        <f t="shared" si="49"/>
        <v>0.15533076001597232</v>
      </c>
    </row>
    <row r="610" spans="1:15" x14ac:dyDescent="0.2">
      <c r="A610" s="1" t="s">
        <v>255</v>
      </c>
      <c r="B610" s="1" t="s">
        <v>14</v>
      </c>
      <c r="C610" s="3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1" t="s">
        <v>24</v>
      </c>
      <c r="J610" s="1" t="s">
        <v>176</v>
      </c>
      <c r="K610" s="6">
        <f t="shared" si="45"/>
        <v>1228267000</v>
      </c>
      <c r="L610" s="6">
        <f t="shared" si="46"/>
        <v>797449000</v>
      </c>
      <c r="M610" s="6">
        <f t="shared" si="47"/>
        <v>430818000</v>
      </c>
      <c r="N610" s="7">
        <f t="shared" si="48"/>
        <v>0.82917396311653035</v>
      </c>
      <c r="O610" s="7">
        <f t="shared" si="49"/>
        <v>0.29083502890001717</v>
      </c>
    </row>
    <row r="611" spans="1:15" x14ac:dyDescent="0.2">
      <c r="A611" s="1" t="s">
        <v>255</v>
      </c>
      <c r="B611" s="1" t="s">
        <v>17</v>
      </c>
      <c r="C611" s="3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1" t="s">
        <v>24</v>
      </c>
      <c r="J611" s="1" t="s">
        <v>176</v>
      </c>
      <c r="K611" s="6">
        <f t="shared" si="45"/>
        <v>1422087000</v>
      </c>
      <c r="L611" s="6">
        <f t="shared" si="46"/>
        <v>928530000</v>
      </c>
      <c r="M611" s="6">
        <f t="shared" si="47"/>
        <v>493557000</v>
      </c>
      <c r="N611" s="7">
        <f t="shared" si="48"/>
        <v>0.82104459119446016</v>
      </c>
      <c r="O611" s="7">
        <f t="shared" si="49"/>
        <v>0.28495605774904359</v>
      </c>
    </row>
    <row r="612" spans="1:15" x14ac:dyDescent="0.2">
      <c r="A612" s="1" t="s">
        <v>255</v>
      </c>
      <c r="B612" s="1" t="s">
        <v>18</v>
      </c>
      <c r="C612" s="3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1" t="s">
        <v>24</v>
      </c>
      <c r="J612" s="1" t="s">
        <v>176</v>
      </c>
      <c r="K612" s="6">
        <f t="shared" si="45"/>
        <v>1587562000</v>
      </c>
      <c r="L612" s="6">
        <f t="shared" si="46"/>
        <v>1034663000</v>
      </c>
      <c r="M612" s="6">
        <f t="shared" si="47"/>
        <v>552899000</v>
      </c>
      <c r="N612" s="7">
        <f t="shared" si="48"/>
        <v>0.82693144107555749</v>
      </c>
      <c r="O612" s="7">
        <f t="shared" si="49"/>
        <v>0.28799477868532675</v>
      </c>
    </row>
    <row r="613" spans="1:15" x14ac:dyDescent="0.2">
      <c r="A613" s="1" t="s">
        <v>255</v>
      </c>
      <c r="B613" s="1" t="s">
        <v>19</v>
      </c>
      <c r="C613" s="3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1" t="s">
        <v>24</v>
      </c>
      <c r="J613" s="1" t="s">
        <v>176</v>
      </c>
      <c r="K613" s="6">
        <f t="shared" si="45"/>
        <v>1657829000</v>
      </c>
      <c r="L613" s="6">
        <f t="shared" si="46"/>
        <v>1101401000</v>
      </c>
      <c r="M613" s="6">
        <f t="shared" si="47"/>
        <v>556428000</v>
      </c>
      <c r="N613" s="7">
        <f t="shared" si="48"/>
        <v>0.83097781792190006</v>
      </c>
      <c r="O613" s="7">
        <f t="shared" si="49"/>
        <v>0.27890652490133</v>
      </c>
    </row>
    <row r="614" spans="1:15" x14ac:dyDescent="0.2">
      <c r="A614" s="1" t="s">
        <v>256</v>
      </c>
      <c r="B614" s="1" t="s">
        <v>14</v>
      </c>
      <c r="C614" s="3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1" t="s">
        <v>24</v>
      </c>
      <c r="J614" s="1" t="s">
        <v>59</v>
      </c>
      <c r="K614" s="6">
        <f t="shared" si="45"/>
        <v>1839600000</v>
      </c>
      <c r="L614" s="6">
        <f t="shared" si="46"/>
        <v>763300000</v>
      </c>
      <c r="M614" s="6">
        <f t="shared" si="47"/>
        <v>1076300000</v>
      </c>
      <c r="N614" s="7">
        <f t="shared" si="48"/>
        <v>0.31740225680665313</v>
      </c>
      <c r="O614" s="7">
        <f t="shared" si="49"/>
        <v>0.18570344042237483</v>
      </c>
    </row>
    <row r="615" spans="1:15" x14ac:dyDescent="0.2">
      <c r="A615" s="1" t="s">
        <v>256</v>
      </c>
      <c r="B615" s="1" t="s">
        <v>17</v>
      </c>
      <c r="C615" s="3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1" t="s">
        <v>24</v>
      </c>
      <c r="J615" s="1" t="s">
        <v>59</v>
      </c>
      <c r="K615" s="6">
        <f t="shared" si="45"/>
        <v>1970700000</v>
      </c>
      <c r="L615" s="6">
        <f t="shared" si="46"/>
        <v>907800000</v>
      </c>
      <c r="M615" s="6">
        <f t="shared" si="47"/>
        <v>1062900000</v>
      </c>
      <c r="N615" s="7">
        <f t="shared" si="48"/>
        <v>0.32501566777715474</v>
      </c>
      <c r="O615" s="7">
        <f t="shared" si="49"/>
        <v>0.1752976877659399</v>
      </c>
    </row>
    <row r="616" spans="1:15" x14ac:dyDescent="0.2">
      <c r="A616" s="1" t="s">
        <v>256</v>
      </c>
      <c r="B616" s="1" t="s">
        <v>18</v>
      </c>
      <c r="C616" s="3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1" t="s">
        <v>24</v>
      </c>
      <c r="J616" s="1" t="s">
        <v>59</v>
      </c>
      <c r="K616" s="6">
        <f t="shared" si="45"/>
        <v>2085500000</v>
      </c>
      <c r="L616" s="6">
        <f t="shared" si="46"/>
        <v>814900000</v>
      </c>
      <c r="M616" s="6">
        <f t="shared" si="47"/>
        <v>1270600000</v>
      </c>
      <c r="N616" s="7">
        <f t="shared" si="48"/>
        <v>0.32515825251800801</v>
      </c>
      <c r="O616" s="7">
        <f t="shared" si="49"/>
        <v>0.19810408806012036</v>
      </c>
    </row>
    <row r="617" spans="1:15" x14ac:dyDescent="0.2">
      <c r="A617" s="1" t="s">
        <v>256</v>
      </c>
      <c r="B617" s="1" t="s">
        <v>19</v>
      </c>
      <c r="C617" s="3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1" t="s">
        <v>24</v>
      </c>
      <c r="J617" s="1" t="s">
        <v>59</v>
      </c>
      <c r="K617" s="6">
        <f t="shared" si="45"/>
        <v>2202000000</v>
      </c>
      <c r="L617" s="6">
        <f t="shared" si="46"/>
        <v>1102800000</v>
      </c>
      <c r="M617" s="6">
        <f t="shared" si="47"/>
        <v>1099200000</v>
      </c>
      <c r="N617" s="7">
        <f t="shared" si="48"/>
        <v>0.33387918486171764</v>
      </c>
      <c r="O617" s="7">
        <f t="shared" si="49"/>
        <v>0.16666666666666666</v>
      </c>
    </row>
    <row r="618" spans="1:15" x14ac:dyDescent="0.2">
      <c r="A618" s="1" t="s">
        <v>257</v>
      </c>
      <c r="B618" s="1" t="s">
        <v>14</v>
      </c>
      <c r="C618" s="3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1" t="s">
        <v>24</v>
      </c>
      <c r="J618" s="1" t="s">
        <v>59</v>
      </c>
      <c r="K618" s="6">
        <f t="shared" si="45"/>
        <v>1872000000</v>
      </c>
      <c r="L618" s="6">
        <f t="shared" si="46"/>
        <v>824000000</v>
      </c>
      <c r="M618" s="6">
        <f t="shared" si="47"/>
        <v>1048000000</v>
      </c>
      <c r="N618" s="7">
        <f t="shared" si="48"/>
        <v>0.42200180342651039</v>
      </c>
      <c r="O618" s="7">
        <f t="shared" si="49"/>
        <v>0.23624887285843102</v>
      </c>
    </row>
    <row r="619" spans="1:15" x14ac:dyDescent="0.2">
      <c r="A619" s="1" t="s">
        <v>257</v>
      </c>
      <c r="B619" s="1" t="s">
        <v>17</v>
      </c>
      <c r="C619" s="3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1" t="s">
        <v>24</v>
      </c>
      <c r="J619" s="1" t="s">
        <v>59</v>
      </c>
      <c r="K619" s="6">
        <f t="shared" si="45"/>
        <v>2038000000</v>
      </c>
      <c r="L619" s="6">
        <f t="shared" si="46"/>
        <v>977000000</v>
      </c>
      <c r="M619" s="6">
        <f t="shared" si="47"/>
        <v>1061000000</v>
      </c>
      <c r="N619" s="7">
        <f t="shared" si="48"/>
        <v>0.42334856668051513</v>
      </c>
      <c r="O619" s="7">
        <f t="shared" si="49"/>
        <v>0.22039883672621521</v>
      </c>
    </row>
    <row r="620" spans="1:15" x14ac:dyDescent="0.2">
      <c r="A620" s="1" t="s">
        <v>257</v>
      </c>
      <c r="B620" s="1" t="s">
        <v>18</v>
      </c>
      <c r="C620" s="3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1" t="s">
        <v>24</v>
      </c>
      <c r="J620" s="1" t="s">
        <v>59</v>
      </c>
      <c r="K620" s="6">
        <f t="shared" si="45"/>
        <v>2185000000</v>
      </c>
      <c r="L620" s="6">
        <f t="shared" si="46"/>
        <v>975000000</v>
      </c>
      <c r="M620" s="6">
        <f t="shared" si="47"/>
        <v>1210000000</v>
      </c>
      <c r="N620" s="7">
        <f t="shared" si="48"/>
        <v>0.43130675088827475</v>
      </c>
      <c r="O620" s="7">
        <f t="shared" si="49"/>
        <v>0.2388472167390446</v>
      </c>
    </row>
    <row r="621" spans="1:15" x14ac:dyDescent="0.2">
      <c r="A621" s="1" t="s">
        <v>257</v>
      </c>
      <c r="B621" s="1" t="s">
        <v>19</v>
      </c>
      <c r="C621" s="3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1" t="s">
        <v>24</v>
      </c>
      <c r="J621" s="1" t="s">
        <v>59</v>
      </c>
      <c r="K621" s="6">
        <f t="shared" si="45"/>
        <v>2345000000</v>
      </c>
      <c r="L621" s="6">
        <f t="shared" si="46"/>
        <v>1034000000</v>
      </c>
      <c r="M621" s="6">
        <f t="shared" si="47"/>
        <v>1311000000</v>
      </c>
      <c r="N621" s="7">
        <f t="shared" si="48"/>
        <v>0.44632660829843929</v>
      </c>
      <c r="O621" s="7">
        <f t="shared" si="49"/>
        <v>0.24952417205938332</v>
      </c>
    </row>
    <row r="622" spans="1:15" x14ac:dyDescent="0.2">
      <c r="A622" s="1" t="s">
        <v>258</v>
      </c>
      <c r="B622" s="1" t="s">
        <v>14</v>
      </c>
      <c r="C622" s="3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1" t="s">
        <v>21</v>
      </c>
      <c r="J622" s="1" t="s">
        <v>259</v>
      </c>
      <c r="K622" s="6">
        <f t="shared" si="45"/>
        <v>2034000000</v>
      </c>
      <c r="L622" s="6">
        <f t="shared" si="46"/>
        <v>1412000000</v>
      </c>
      <c r="M622" s="6">
        <f t="shared" si="47"/>
        <v>622000000</v>
      </c>
      <c r="N622" s="7">
        <f t="shared" si="48"/>
        <v>0.32901973471368484</v>
      </c>
      <c r="O622" s="7">
        <f t="shared" si="49"/>
        <v>0.10061468780329991</v>
      </c>
    </row>
    <row r="623" spans="1:15" x14ac:dyDescent="0.2">
      <c r="A623" s="1" t="s">
        <v>258</v>
      </c>
      <c r="B623" s="1" t="s">
        <v>17</v>
      </c>
      <c r="C623" s="3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1" t="s">
        <v>21</v>
      </c>
      <c r="J623" s="1" t="s">
        <v>259</v>
      </c>
      <c r="K623" s="6">
        <f t="shared" si="45"/>
        <v>2133000000</v>
      </c>
      <c r="L623" s="6">
        <f t="shared" si="46"/>
        <v>1467000000</v>
      </c>
      <c r="M623" s="6">
        <f t="shared" si="47"/>
        <v>666000000</v>
      </c>
      <c r="N623" s="7">
        <f t="shared" si="48"/>
        <v>0.32790161414296692</v>
      </c>
      <c r="O623" s="7">
        <f t="shared" si="49"/>
        <v>0.10238278247501921</v>
      </c>
    </row>
    <row r="624" spans="1:15" x14ac:dyDescent="0.2">
      <c r="A624" s="1" t="s">
        <v>258</v>
      </c>
      <c r="B624" s="1" t="s">
        <v>18</v>
      </c>
      <c r="C624" s="3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1" t="s">
        <v>21</v>
      </c>
      <c r="J624" s="1" t="s">
        <v>259</v>
      </c>
      <c r="K624" s="6">
        <f t="shared" si="45"/>
        <v>2374000000</v>
      </c>
      <c r="L624" s="6">
        <f t="shared" si="46"/>
        <v>1565000000</v>
      </c>
      <c r="M624" s="6">
        <f t="shared" si="47"/>
        <v>809000000</v>
      </c>
      <c r="N624" s="7">
        <f t="shared" si="48"/>
        <v>0.33198154104321076</v>
      </c>
      <c r="O624" s="7">
        <f t="shared" si="49"/>
        <v>0.11313103062508741</v>
      </c>
    </row>
    <row r="625" spans="1:15" x14ac:dyDescent="0.2">
      <c r="A625" s="1" t="s">
        <v>258</v>
      </c>
      <c r="B625" s="1" t="s">
        <v>19</v>
      </c>
      <c r="C625" s="3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1" t="s">
        <v>21</v>
      </c>
      <c r="J625" s="1" t="s">
        <v>259</v>
      </c>
      <c r="K625" s="6">
        <f t="shared" si="45"/>
        <v>2505000000</v>
      </c>
      <c r="L625" s="6">
        <f t="shared" si="46"/>
        <v>1563000000</v>
      </c>
      <c r="M625" s="6">
        <f t="shared" si="47"/>
        <v>942000000</v>
      </c>
      <c r="N625" s="7">
        <f t="shared" si="48"/>
        <v>0.33796546141392336</v>
      </c>
      <c r="O625" s="7">
        <f t="shared" si="49"/>
        <v>0.1270912034538586</v>
      </c>
    </row>
    <row r="626" spans="1:15" x14ac:dyDescent="0.2">
      <c r="A626" s="1" t="s">
        <v>260</v>
      </c>
      <c r="B626" s="1" t="s">
        <v>14</v>
      </c>
      <c r="C626" s="3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1" t="s">
        <v>24</v>
      </c>
      <c r="J626" s="1" t="s">
        <v>261</v>
      </c>
      <c r="K626" s="6">
        <f t="shared" si="45"/>
        <v>735184000</v>
      </c>
      <c r="L626" s="6">
        <f t="shared" si="46"/>
        <v>429854000</v>
      </c>
      <c r="M626" s="6">
        <f t="shared" si="47"/>
        <v>305330000</v>
      </c>
      <c r="N626" s="7">
        <f t="shared" si="48"/>
        <v>0.52312933786266558</v>
      </c>
      <c r="O626" s="7">
        <f t="shared" si="49"/>
        <v>0.2172613668545666</v>
      </c>
    </row>
    <row r="627" spans="1:15" x14ac:dyDescent="0.2">
      <c r="A627" s="1" t="s">
        <v>260</v>
      </c>
      <c r="B627" s="1" t="s">
        <v>17</v>
      </c>
      <c r="C627" s="3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1" t="s">
        <v>24</v>
      </c>
      <c r="J627" s="1" t="s">
        <v>261</v>
      </c>
      <c r="K627" s="6">
        <f t="shared" si="45"/>
        <v>737010000</v>
      </c>
      <c r="L627" s="6">
        <f t="shared" si="46"/>
        <v>470435000</v>
      </c>
      <c r="M627" s="6">
        <f t="shared" si="47"/>
        <v>266575000</v>
      </c>
      <c r="N627" s="7">
        <f t="shared" si="48"/>
        <v>0.49253126896253074</v>
      </c>
      <c r="O627" s="7">
        <f t="shared" si="49"/>
        <v>0.1781475461984052</v>
      </c>
    </row>
    <row r="628" spans="1:15" x14ac:dyDescent="0.2">
      <c r="A628" s="1" t="s">
        <v>260</v>
      </c>
      <c r="B628" s="1" t="s">
        <v>18</v>
      </c>
      <c r="C628" s="3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1" t="s">
        <v>24</v>
      </c>
      <c r="J628" s="1" t="s">
        <v>261</v>
      </c>
      <c r="K628" s="6">
        <f t="shared" si="45"/>
        <v>750373000</v>
      </c>
      <c r="L628" s="6">
        <f t="shared" si="46"/>
        <v>474746000</v>
      </c>
      <c r="M628" s="6">
        <f t="shared" si="47"/>
        <v>275627000</v>
      </c>
      <c r="N628" s="7">
        <f t="shared" si="48"/>
        <v>0.49023031985020782</v>
      </c>
      <c r="O628" s="7">
        <f t="shared" si="49"/>
        <v>0.18007139431902963</v>
      </c>
    </row>
    <row r="629" spans="1:15" x14ac:dyDescent="0.2">
      <c r="A629" s="1" t="s">
        <v>260</v>
      </c>
      <c r="B629" s="1" t="s">
        <v>19</v>
      </c>
      <c r="C629" s="3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1" t="s">
        <v>24</v>
      </c>
      <c r="J629" s="1" t="s">
        <v>261</v>
      </c>
      <c r="K629" s="6">
        <f t="shared" si="45"/>
        <v>753561000</v>
      </c>
      <c r="L629" s="6">
        <f t="shared" si="46"/>
        <v>446436000</v>
      </c>
      <c r="M629" s="6">
        <f t="shared" si="47"/>
        <v>307125000</v>
      </c>
      <c r="N629" s="7">
        <f t="shared" si="48"/>
        <v>0.48396183337004761</v>
      </c>
      <c r="O629" s="7">
        <f t="shared" si="49"/>
        <v>0.19724584748119381</v>
      </c>
    </row>
    <row r="630" spans="1:15" x14ac:dyDescent="0.2">
      <c r="A630" s="1" t="s">
        <v>262</v>
      </c>
      <c r="B630" s="1" t="s">
        <v>14</v>
      </c>
      <c r="C630" s="3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1" t="s">
        <v>15</v>
      </c>
      <c r="J630" s="1" t="s">
        <v>263</v>
      </c>
      <c r="K630" s="6">
        <f t="shared" si="45"/>
        <v>1365191000</v>
      </c>
      <c r="L630" s="6">
        <f t="shared" si="46"/>
        <v>175148000</v>
      </c>
      <c r="M630" s="6">
        <f t="shared" si="47"/>
        <v>1190043000</v>
      </c>
      <c r="N630" s="7">
        <f t="shared" si="48"/>
        <v>4.9912705203463026E-2</v>
      </c>
      <c r="O630" s="7">
        <f t="shared" si="49"/>
        <v>4.3509124685443136E-2</v>
      </c>
    </row>
    <row r="631" spans="1:15" x14ac:dyDescent="0.2">
      <c r="A631" s="1" t="s">
        <v>262</v>
      </c>
      <c r="B631" s="1" t="s">
        <v>17</v>
      </c>
      <c r="C631" s="3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1" t="s">
        <v>15</v>
      </c>
      <c r="J631" s="1" t="s">
        <v>263</v>
      </c>
      <c r="K631" s="6">
        <f t="shared" si="45"/>
        <v>1399033000</v>
      </c>
      <c r="L631" s="6">
        <f t="shared" si="46"/>
        <v>182711000</v>
      </c>
      <c r="M631" s="6">
        <f t="shared" si="47"/>
        <v>1216322000</v>
      </c>
      <c r="N631" s="7">
        <f t="shared" si="48"/>
        <v>6.497587241287528E-2</v>
      </c>
      <c r="O631" s="7">
        <f t="shared" si="49"/>
        <v>5.649014932812399E-2</v>
      </c>
    </row>
    <row r="632" spans="1:15" x14ac:dyDescent="0.2">
      <c r="A632" s="1" t="s">
        <v>262</v>
      </c>
      <c r="B632" s="1" t="s">
        <v>18</v>
      </c>
      <c r="C632" s="3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1" t="s">
        <v>15</v>
      </c>
      <c r="J632" s="1" t="s">
        <v>263</v>
      </c>
      <c r="K632" s="6">
        <f t="shared" si="45"/>
        <v>1094696000</v>
      </c>
      <c r="L632" s="6">
        <f t="shared" si="46"/>
        <v>408225000</v>
      </c>
      <c r="M632" s="6">
        <f t="shared" si="47"/>
        <v>686471000</v>
      </c>
      <c r="N632" s="7">
        <f t="shared" si="48"/>
        <v>6.0433537550524274E-2</v>
      </c>
      <c r="O632" s="7">
        <f t="shared" si="49"/>
        <v>3.7897161363379409E-2</v>
      </c>
    </row>
    <row r="633" spans="1:15" x14ac:dyDescent="0.2">
      <c r="A633" s="1" t="s">
        <v>262</v>
      </c>
      <c r="B633" s="1" t="s">
        <v>19</v>
      </c>
      <c r="C633" s="3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1" t="s">
        <v>15</v>
      </c>
      <c r="J633" s="1" t="s">
        <v>263</v>
      </c>
      <c r="K633" s="6">
        <f t="shared" si="45"/>
        <v>790316000</v>
      </c>
      <c r="L633" s="6">
        <f t="shared" si="46"/>
        <v>191073000</v>
      </c>
      <c r="M633" s="6">
        <f t="shared" si="47"/>
        <v>599243000</v>
      </c>
      <c r="N633" s="7">
        <f t="shared" si="48"/>
        <v>4.1515770341488234E-2</v>
      </c>
      <c r="O633" s="7">
        <f t="shared" si="49"/>
        <v>3.1478591812318685E-2</v>
      </c>
    </row>
    <row r="634" spans="1:15" x14ac:dyDescent="0.2">
      <c r="A634" s="1" t="s">
        <v>264</v>
      </c>
      <c r="B634" s="1" t="s">
        <v>14</v>
      </c>
      <c r="C634" s="3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1" t="s">
        <v>15</v>
      </c>
      <c r="J634" s="1" t="s">
        <v>159</v>
      </c>
      <c r="K634" s="6">
        <f t="shared" si="45"/>
        <v>1688095000</v>
      </c>
      <c r="L634" s="6">
        <f t="shared" si="46"/>
        <v>966829000</v>
      </c>
      <c r="M634" s="6">
        <f t="shared" si="47"/>
        <v>721266000</v>
      </c>
      <c r="N634" s="7">
        <f t="shared" si="48"/>
        <v>0.34071136448635098</v>
      </c>
      <c r="O634" s="7">
        <f t="shared" si="49"/>
        <v>0.14557446294054094</v>
      </c>
    </row>
    <row r="635" spans="1:15" x14ac:dyDescent="0.2">
      <c r="A635" s="1" t="s">
        <v>264</v>
      </c>
      <c r="B635" s="1" t="s">
        <v>17</v>
      </c>
      <c r="C635" s="3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1" t="s">
        <v>15</v>
      </c>
      <c r="J635" s="1" t="s">
        <v>159</v>
      </c>
      <c r="K635" s="6">
        <f t="shared" si="45"/>
        <v>1714617000</v>
      </c>
      <c r="L635" s="6">
        <f t="shared" si="46"/>
        <v>936900000</v>
      </c>
      <c r="M635" s="6">
        <f t="shared" si="47"/>
        <v>777717000</v>
      </c>
      <c r="N635" s="7">
        <f t="shared" si="48"/>
        <v>0.35150828689073232</v>
      </c>
      <c r="O635" s="7">
        <f t="shared" si="49"/>
        <v>0.15943733810862701</v>
      </c>
    </row>
    <row r="636" spans="1:15" x14ac:dyDescent="0.2">
      <c r="A636" s="1" t="s">
        <v>264</v>
      </c>
      <c r="B636" s="1" t="s">
        <v>18</v>
      </c>
      <c r="C636" s="3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1" t="s">
        <v>15</v>
      </c>
      <c r="J636" s="1" t="s">
        <v>159</v>
      </c>
      <c r="K636" s="6">
        <f t="shared" si="45"/>
        <v>1487318000</v>
      </c>
      <c r="L636" s="6">
        <f t="shared" si="46"/>
        <v>971611000</v>
      </c>
      <c r="M636" s="6">
        <f t="shared" si="47"/>
        <v>515707000</v>
      </c>
      <c r="N636" s="7">
        <f t="shared" si="48"/>
        <v>0.32609257119554136</v>
      </c>
      <c r="O636" s="7">
        <f t="shared" si="49"/>
        <v>0.11306810084564232</v>
      </c>
    </row>
    <row r="637" spans="1:15" x14ac:dyDescent="0.2">
      <c r="A637" s="1" t="s">
        <v>264</v>
      </c>
      <c r="B637" s="1" t="s">
        <v>19</v>
      </c>
      <c r="C637" s="3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1" t="s">
        <v>15</v>
      </c>
      <c r="J637" s="1" t="s">
        <v>159</v>
      </c>
      <c r="K637" s="6">
        <f t="shared" si="45"/>
        <v>1231554000</v>
      </c>
      <c r="L637" s="6">
        <f t="shared" si="46"/>
        <v>965322000</v>
      </c>
      <c r="M637" s="6">
        <f t="shared" si="47"/>
        <v>266232000</v>
      </c>
      <c r="N637" s="7">
        <f t="shared" si="48"/>
        <v>0.30854709377165557</v>
      </c>
      <c r="O637" s="7">
        <f t="shared" si="49"/>
        <v>6.6700371943914288E-2</v>
      </c>
    </row>
    <row r="638" spans="1:15" x14ac:dyDescent="0.2">
      <c r="A638" s="1" t="s">
        <v>265</v>
      </c>
      <c r="B638" s="1" t="s">
        <v>14</v>
      </c>
      <c r="C638" s="3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1" t="s">
        <v>61</v>
      </c>
      <c r="J638" s="1" t="s">
        <v>195</v>
      </c>
      <c r="K638" s="6">
        <f t="shared" si="45"/>
        <v>1268300000</v>
      </c>
      <c r="L638" s="6">
        <f t="shared" si="46"/>
        <v>601700000</v>
      </c>
      <c r="M638" s="6">
        <f t="shared" si="47"/>
        <v>666600000</v>
      </c>
      <c r="N638" s="7">
        <f t="shared" si="48"/>
        <v>0.37194639138977681</v>
      </c>
      <c r="O638" s="7">
        <f t="shared" si="49"/>
        <v>0.19548960380069796</v>
      </c>
    </row>
    <row r="639" spans="1:15" x14ac:dyDescent="0.2">
      <c r="A639" s="1" t="s">
        <v>265</v>
      </c>
      <c r="B639" s="1" t="s">
        <v>17</v>
      </c>
      <c r="C639" s="3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1" t="s">
        <v>61</v>
      </c>
      <c r="J639" s="1" t="s">
        <v>195</v>
      </c>
      <c r="K639" s="6">
        <f t="shared" si="45"/>
        <v>1200900000</v>
      </c>
      <c r="L639" s="6">
        <f t="shared" si="46"/>
        <v>611700000</v>
      </c>
      <c r="M639" s="6">
        <f t="shared" si="47"/>
        <v>589200000</v>
      </c>
      <c r="N639" s="7">
        <f t="shared" si="48"/>
        <v>0.38358833487718402</v>
      </c>
      <c r="O639" s="7">
        <f t="shared" si="49"/>
        <v>0.18820072188328488</v>
      </c>
    </row>
    <row r="640" spans="1:15" x14ac:dyDescent="0.2">
      <c r="A640" s="1" t="s">
        <v>265</v>
      </c>
      <c r="B640" s="1" t="s">
        <v>18</v>
      </c>
      <c r="C640" s="3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1" t="s">
        <v>61</v>
      </c>
      <c r="J640" s="1" t="s">
        <v>195</v>
      </c>
      <c r="K640" s="6">
        <f t="shared" si="45"/>
        <v>1210900000</v>
      </c>
      <c r="L640" s="6">
        <f t="shared" si="46"/>
        <v>716100000</v>
      </c>
      <c r="M640" s="6">
        <f t="shared" si="47"/>
        <v>494800000</v>
      </c>
      <c r="N640" s="7">
        <f t="shared" si="48"/>
        <v>0.37158989781201091</v>
      </c>
      <c r="O640" s="7">
        <f t="shared" si="49"/>
        <v>0.15183969067419523</v>
      </c>
    </row>
    <row r="641" spans="1:15" x14ac:dyDescent="0.2">
      <c r="A641" s="1" t="s">
        <v>265</v>
      </c>
      <c r="B641" s="1" t="s">
        <v>19</v>
      </c>
      <c r="C641" s="3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1" t="s">
        <v>61</v>
      </c>
      <c r="J641" s="1" t="s">
        <v>195</v>
      </c>
      <c r="K641" s="6">
        <f t="shared" si="45"/>
        <v>1075400000</v>
      </c>
      <c r="L641" s="6">
        <f t="shared" si="46"/>
        <v>881600000</v>
      </c>
      <c r="M641" s="6">
        <f t="shared" si="47"/>
        <v>193800000</v>
      </c>
      <c r="N641" s="7">
        <f t="shared" si="48"/>
        <v>0.32821608423622772</v>
      </c>
      <c r="O641" s="7">
        <f t="shared" si="49"/>
        <v>5.9148481611475658E-2</v>
      </c>
    </row>
    <row r="642" spans="1:15" x14ac:dyDescent="0.2">
      <c r="A642" s="1" t="s">
        <v>266</v>
      </c>
      <c r="B642" s="1" t="s">
        <v>14</v>
      </c>
      <c r="C642" s="3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1" t="s">
        <v>54</v>
      </c>
      <c r="J642" s="1" t="s">
        <v>267</v>
      </c>
      <c r="K642" s="6">
        <f t="shared" si="45"/>
        <v>446959000</v>
      </c>
      <c r="L642" s="6">
        <f t="shared" si="46"/>
        <v>192798000</v>
      </c>
      <c r="M642" s="6">
        <f t="shared" si="47"/>
        <v>254161000</v>
      </c>
      <c r="N642" s="7">
        <f t="shared" si="48"/>
        <v>0.70120785111066142</v>
      </c>
      <c r="O642" s="7">
        <f t="shared" si="49"/>
        <v>0.39873833762411498</v>
      </c>
    </row>
    <row r="643" spans="1:15" x14ac:dyDescent="0.2">
      <c r="A643" s="1" t="s">
        <v>266</v>
      </c>
      <c r="B643" s="1" t="s">
        <v>17</v>
      </c>
      <c r="C643" s="3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1" t="s">
        <v>54</v>
      </c>
      <c r="J643" s="1" t="s">
        <v>267</v>
      </c>
      <c r="K643" s="6">
        <f t="shared" ref="K643:K706" si="50">D643-E643</f>
        <v>474167000</v>
      </c>
      <c r="L643" s="6">
        <f t="shared" ref="L643:L706" si="51">F643+G643+H643</f>
        <v>203130000</v>
      </c>
      <c r="M643" s="6">
        <f t="shared" ref="M643:M706" si="52">K643-L643</f>
        <v>271037000</v>
      </c>
      <c r="N643" s="7">
        <f t="shared" ref="N643:N706" si="53">1-(E643/D643)</f>
        <v>0.69111486831173752</v>
      </c>
      <c r="O643" s="7">
        <f t="shared" ref="O643:O706" si="54">M643/D643</f>
        <v>0.39504583946712529</v>
      </c>
    </row>
    <row r="644" spans="1:15" x14ac:dyDescent="0.2">
      <c r="A644" s="1" t="s">
        <v>266</v>
      </c>
      <c r="B644" s="1" t="s">
        <v>18</v>
      </c>
      <c r="C644" s="3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1" t="s">
        <v>54</v>
      </c>
      <c r="J644" s="1" t="s">
        <v>267</v>
      </c>
      <c r="K644" s="6">
        <f t="shared" si="50"/>
        <v>510595000</v>
      </c>
      <c r="L644" s="6">
        <f t="shared" si="51"/>
        <v>210441000</v>
      </c>
      <c r="M644" s="6">
        <f t="shared" si="52"/>
        <v>300154000</v>
      </c>
      <c r="N644" s="7">
        <f t="shared" si="53"/>
        <v>0.68627253323871118</v>
      </c>
      <c r="O644" s="7">
        <f t="shared" si="54"/>
        <v>0.40342628882329856</v>
      </c>
    </row>
    <row r="645" spans="1:15" x14ac:dyDescent="0.2">
      <c r="A645" s="1" t="s">
        <v>266</v>
      </c>
      <c r="B645" s="1" t="s">
        <v>19</v>
      </c>
      <c r="C645" s="3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1" t="s">
        <v>54</v>
      </c>
      <c r="J645" s="1" t="s">
        <v>267</v>
      </c>
      <c r="K645" s="6">
        <f t="shared" si="50"/>
        <v>547979000</v>
      </c>
      <c r="L645" s="6">
        <f t="shared" si="51"/>
        <v>226984000</v>
      </c>
      <c r="M645" s="6">
        <f t="shared" si="52"/>
        <v>320995000</v>
      </c>
      <c r="N645" s="7">
        <f t="shared" si="53"/>
        <v>0.68361421223541674</v>
      </c>
      <c r="O645" s="7">
        <f t="shared" si="54"/>
        <v>0.40044736031217915</v>
      </c>
    </row>
    <row r="646" spans="1:15" x14ac:dyDescent="0.2">
      <c r="A646" s="1" t="s">
        <v>268</v>
      </c>
      <c r="B646" s="1" t="s">
        <v>14</v>
      </c>
      <c r="C646" s="3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1" t="s">
        <v>24</v>
      </c>
      <c r="J646" s="1" t="s">
        <v>36</v>
      </c>
      <c r="K646" s="6">
        <f t="shared" si="50"/>
        <v>852749000</v>
      </c>
      <c r="L646" s="6">
        <f t="shared" si="51"/>
        <v>413388000</v>
      </c>
      <c r="M646" s="6">
        <f t="shared" si="52"/>
        <v>439361000</v>
      </c>
      <c r="N646" s="7">
        <f t="shared" si="53"/>
        <v>0.25315054422606798</v>
      </c>
      <c r="O646" s="7">
        <f t="shared" si="54"/>
        <v>0.13043049744028951</v>
      </c>
    </row>
    <row r="647" spans="1:15" x14ac:dyDescent="0.2">
      <c r="A647" s="1" t="s">
        <v>268</v>
      </c>
      <c r="B647" s="1" t="s">
        <v>17</v>
      </c>
      <c r="C647" s="3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1" t="s">
        <v>24</v>
      </c>
      <c r="J647" s="1" t="s">
        <v>36</v>
      </c>
      <c r="K647" s="6">
        <f t="shared" si="50"/>
        <v>864632000</v>
      </c>
      <c r="L647" s="6">
        <f t="shared" si="51"/>
        <v>404561000</v>
      </c>
      <c r="M647" s="6">
        <f t="shared" si="52"/>
        <v>460071000</v>
      </c>
      <c r="N647" s="7">
        <f t="shared" si="53"/>
        <v>0.2612484348637425</v>
      </c>
      <c r="O647" s="7">
        <f t="shared" si="54"/>
        <v>0.13901038670347254</v>
      </c>
    </row>
    <row r="648" spans="1:15" x14ac:dyDescent="0.2">
      <c r="A648" s="1" t="s">
        <v>268</v>
      </c>
      <c r="B648" s="1" t="s">
        <v>18</v>
      </c>
      <c r="C648" s="3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1" t="s">
        <v>24</v>
      </c>
      <c r="J648" s="1" t="s">
        <v>36</v>
      </c>
      <c r="K648" s="6">
        <f t="shared" si="50"/>
        <v>824941000</v>
      </c>
      <c r="L648" s="6">
        <f t="shared" si="51"/>
        <v>397796000</v>
      </c>
      <c r="M648" s="6">
        <f t="shared" si="52"/>
        <v>427145000</v>
      </c>
      <c r="N648" s="7">
        <f t="shared" si="53"/>
        <v>0.24326025076175395</v>
      </c>
      <c r="O648" s="7">
        <f t="shared" si="54"/>
        <v>0.12595737126852632</v>
      </c>
    </row>
    <row r="649" spans="1:15" x14ac:dyDescent="0.2">
      <c r="A649" s="1" t="s">
        <v>268</v>
      </c>
      <c r="B649" s="1" t="s">
        <v>19</v>
      </c>
      <c r="C649" s="3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1" t="s">
        <v>24</v>
      </c>
      <c r="J649" s="1" t="s">
        <v>36</v>
      </c>
      <c r="K649" s="6">
        <f t="shared" si="50"/>
        <v>919267000</v>
      </c>
      <c r="L649" s="6">
        <f t="shared" si="51"/>
        <v>385785000</v>
      </c>
      <c r="M649" s="6">
        <f t="shared" si="52"/>
        <v>533482000</v>
      </c>
      <c r="N649" s="7">
        <f t="shared" si="53"/>
        <v>0.25685059632662244</v>
      </c>
      <c r="O649" s="7">
        <f t="shared" si="54"/>
        <v>0.1490591632567243</v>
      </c>
    </row>
    <row r="650" spans="1:15" x14ac:dyDescent="0.2">
      <c r="A650" s="1" t="s">
        <v>269</v>
      </c>
      <c r="B650" s="1" t="s">
        <v>14</v>
      </c>
      <c r="C650" s="3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1" t="s">
        <v>184</v>
      </c>
      <c r="J650" s="1" t="s">
        <v>185</v>
      </c>
      <c r="K650" s="6">
        <f t="shared" si="50"/>
        <v>5011853000</v>
      </c>
      <c r="L650" s="6">
        <f t="shared" si="51"/>
        <v>3942948000</v>
      </c>
      <c r="M650" s="6">
        <f t="shared" si="52"/>
        <v>1068905000</v>
      </c>
      <c r="N650" s="7">
        <f t="shared" si="53"/>
        <v>1</v>
      </c>
      <c r="O650" s="7">
        <f t="shared" si="54"/>
        <v>0.21327540931467862</v>
      </c>
    </row>
    <row r="651" spans="1:15" x14ac:dyDescent="0.2">
      <c r="A651" s="1" t="s">
        <v>269</v>
      </c>
      <c r="B651" s="1" t="s">
        <v>17</v>
      </c>
      <c r="C651" s="3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1" t="s">
        <v>184</v>
      </c>
      <c r="J651" s="1" t="s">
        <v>185</v>
      </c>
      <c r="K651" s="6">
        <f t="shared" si="50"/>
        <v>4762000000</v>
      </c>
      <c r="L651" s="6">
        <f t="shared" si="51"/>
        <v>3786000000</v>
      </c>
      <c r="M651" s="6">
        <f t="shared" si="52"/>
        <v>976000000</v>
      </c>
      <c r="N651" s="7">
        <f t="shared" si="53"/>
        <v>1</v>
      </c>
      <c r="O651" s="7">
        <f t="shared" si="54"/>
        <v>0.20495590088198237</v>
      </c>
    </row>
    <row r="652" spans="1:15" x14ac:dyDescent="0.2">
      <c r="A652" s="1" t="s">
        <v>269</v>
      </c>
      <c r="B652" s="1" t="s">
        <v>18</v>
      </c>
      <c r="C652" s="3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1" t="s">
        <v>184</v>
      </c>
      <c r="J652" s="1" t="s">
        <v>185</v>
      </c>
      <c r="K652" s="6">
        <f t="shared" si="50"/>
        <v>4772000000</v>
      </c>
      <c r="L652" s="6">
        <f t="shared" si="51"/>
        <v>3810000000</v>
      </c>
      <c r="M652" s="6">
        <f t="shared" si="52"/>
        <v>962000000</v>
      </c>
      <c r="N652" s="7">
        <f t="shared" si="53"/>
        <v>1</v>
      </c>
      <c r="O652" s="7">
        <f t="shared" si="54"/>
        <v>0.20159262363788769</v>
      </c>
    </row>
    <row r="653" spans="1:15" x14ac:dyDescent="0.2">
      <c r="A653" s="1" t="s">
        <v>269</v>
      </c>
      <c r="B653" s="1" t="s">
        <v>19</v>
      </c>
      <c r="C653" s="3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1" t="s">
        <v>184</v>
      </c>
      <c r="J653" s="1" t="s">
        <v>185</v>
      </c>
      <c r="K653" s="6">
        <f t="shared" si="50"/>
        <v>5576000000</v>
      </c>
      <c r="L653" s="6">
        <f t="shared" si="51"/>
        <v>4595000000</v>
      </c>
      <c r="M653" s="6">
        <f t="shared" si="52"/>
        <v>981000000</v>
      </c>
      <c r="N653" s="7">
        <f t="shared" si="53"/>
        <v>1</v>
      </c>
      <c r="O653" s="7">
        <f t="shared" si="54"/>
        <v>0.17593256814921091</v>
      </c>
    </row>
    <row r="654" spans="1:15" x14ac:dyDescent="0.2">
      <c r="A654" s="1" t="s">
        <v>270</v>
      </c>
      <c r="B654" s="1" t="s">
        <v>14</v>
      </c>
      <c r="C654" s="3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1" t="s">
        <v>15</v>
      </c>
      <c r="J654" s="1" t="s">
        <v>93</v>
      </c>
      <c r="K654" s="6">
        <f t="shared" si="50"/>
        <v>5728000000</v>
      </c>
      <c r="L654" s="6">
        <f t="shared" si="51"/>
        <v>2039000000</v>
      </c>
      <c r="M654" s="6">
        <f t="shared" si="52"/>
        <v>3689000000</v>
      </c>
      <c r="N654" s="7">
        <f t="shared" si="53"/>
        <v>0.18519236986744259</v>
      </c>
      <c r="O654" s="7">
        <f t="shared" si="54"/>
        <v>0.11926931781441966</v>
      </c>
    </row>
    <row r="655" spans="1:15" x14ac:dyDescent="0.2">
      <c r="A655" s="1" t="s">
        <v>270</v>
      </c>
      <c r="B655" s="1" t="s">
        <v>17</v>
      </c>
      <c r="C655" s="3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1" t="s">
        <v>15</v>
      </c>
      <c r="J655" s="1" t="s">
        <v>93</v>
      </c>
      <c r="K655" s="6">
        <f t="shared" si="50"/>
        <v>5873000000</v>
      </c>
      <c r="L655" s="6">
        <f t="shared" si="51"/>
        <v>1984000000</v>
      </c>
      <c r="M655" s="6">
        <f t="shared" si="52"/>
        <v>3889000000</v>
      </c>
      <c r="N655" s="7">
        <f t="shared" si="53"/>
        <v>0.19036043044211071</v>
      </c>
      <c r="O655" s="7">
        <f t="shared" si="54"/>
        <v>0.12605341631012576</v>
      </c>
    </row>
    <row r="656" spans="1:15" x14ac:dyDescent="0.2">
      <c r="A656" s="1" t="s">
        <v>270</v>
      </c>
      <c r="B656" s="1" t="s">
        <v>18</v>
      </c>
      <c r="C656" s="3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1" t="s">
        <v>15</v>
      </c>
      <c r="J656" s="1" t="s">
        <v>93</v>
      </c>
      <c r="K656" s="6">
        <f t="shared" si="50"/>
        <v>6130000000</v>
      </c>
      <c r="L656" s="6">
        <f t="shared" si="51"/>
        <v>1952000000</v>
      </c>
      <c r="M656" s="6">
        <f t="shared" si="52"/>
        <v>4178000000</v>
      </c>
      <c r="N656" s="7">
        <f t="shared" si="53"/>
        <v>0.19479487749849056</v>
      </c>
      <c r="O656" s="7">
        <f t="shared" si="54"/>
        <v>0.13276557882360418</v>
      </c>
    </row>
    <row r="657" spans="1:15" x14ac:dyDescent="0.2">
      <c r="A657" s="1" t="s">
        <v>270</v>
      </c>
      <c r="B657" s="1" t="s">
        <v>19</v>
      </c>
      <c r="C657" s="3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1" t="s">
        <v>15</v>
      </c>
      <c r="J657" s="1" t="s">
        <v>93</v>
      </c>
      <c r="K657" s="6">
        <f t="shared" si="50"/>
        <v>6249000000</v>
      </c>
      <c r="L657" s="6">
        <f t="shared" si="51"/>
        <v>1940000000</v>
      </c>
      <c r="M657" s="6">
        <f t="shared" si="52"/>
        <v>4309000000</v>
      </c>
      <c r="N657" s="7">
        <f t="shared" si="53"/>
        <v>0.19931107071093679</v>
      </c>
      <c r="O657" s="7">
        <f t="shared" si="54"/>
        <v>0.13743501419321916</v>
      </c>
    </row>
    <row r="658" spans="1:15" x14ac:dyDescent="0.2">
      <c r="A658" s="1" t="s">
        <v>271</v>
      </c>
      <c r="B658" s="1" t="s">
        <v>14</v>
      </c>
      <c r="C658" s="3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1" t="s">
        <v>54</v>
      </c>
      <c r="J658" s="1" t="s">
        <v>267</v>
      </c>
      <c r="K658" s="6">
        <f t="shared" si="50"/>
        <v>1625965000</v>
      </c>
      <c r="L658" s="6">
        <f t="shared" si="51"/>
        <v>840983000</v>
      </c>
      <c r="M658" s="6">
        <f t="shared" si="52"/>
        <v>784982000</v>
      </c>
      <c r="N658" s="7">
        <f t="shared" si="53"/>
        <v>0.67014150346556345</v>
      </c>
      <c r="O658" s="7">
        <f t="shared" si="54"/>
        <v>0.32353034516327528</v>
      </c>
    </row>
    <row r="659" spans="1:15" x14ac:dyDescent="0.2">
      <c r="A659" s="1" t="s">
        <v>271</v>
      </c>
      <c r="B659" s="1" t="s">
        <v>17</v>
      </c>
      <c r="C659" s="3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1" t="s">
        <v>54</v>
      </c>
      <c r="J659" s="1" t="s">
        <v>267</v>
      </c>
      <c r="K659" s="6">
        <f t="shared" si="50"/>
        <v>1670922000</v>
      </c>
      <c r="L659" s="6">
        <f t="shared" si="51"/>
        <v>826586000</v>
      </c>
      <c r="M659" s="6">
        <f t="shared" si="52"/>
        <v>844336000</v>
      </c>
      <c r="N659" s="7">
        <f t="shared" si="53"/>
        <v>0.67212814715265423</v>
      </c>
      <c r="O659" s="7">
        <f t="shared" si="54"/>
        <v>0.33963404111878559</v>
      </c>
    </row>
    <row r="660" spans="1:15" x14ac:dyDescent="0.2">
      <c r="A660" s="1" t="s">
        <v>271</v>
      </c>
      <c r="B660" s="1" t="s">
        <v>18</v>
      </c>
      <c r="C660" s="3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1" t="s">
        <v>54</v>
      </c>
      <c r="J660" s="1" t="s">
        <v>267</v>
      </c>
      <c r="K660" s="6">
        <f t="shared" si="50"/>
        <v>1751957000</v>
      </c>
      <c r="L660" s="6">
        <f t="shared" si="51"/>
        <v>797111000</v>
      </c>
      <c r="M660" s="6">
        <f t="shared" si="52"/>
        <v>954846000</v>
      </c>
      <c r="N660" s="7">
        <f t="shared" si="53"/>
        <v>0.69095493340916148</v>
      </c>
      <c r="O660" s="7">
        <f t="shared" si="54"/>
        <v>0.37658204758792835</v>
      </c>
    </row>
    <row r="661" spans="1:15" x14ac:dyDescent="0.2">
      <c r="A661" s="1" t="s">
        <v>271</v>
      </c>
      <c r="B661" s="1" t="s">
        <v>19</v>
      </c>
      <c r="C661" s="3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1" t="s">
        <v>54</v>
      </c>
      <c r="J661" s="1" t="s">
        <v>267</v>
      </c>
      <c r="K661" s="6">
        <f t="shared" si="50"/>
        <v>1656630000</v>
      </c>
      <c r="L661" s="6">
        <f t="shared" si="51"/>
        <v>716052000</v>
      </c>
      <c r="M661" s="6">
        <f t="shared" si="52"/>
        <v>940578000</v>
      </c>
      <c r="N661" s="7">
        <f t="shared" si="53"/>
        <v>0.68914092314757736</v>
      </c>
      <c r="O661" s="7">
        <f t="shared" si="54"/>
        <v>0.3912707069244804</v>
      </c>
    </row>
    <row r="662" spans="1:15" x14ac:dyDescent="0.2">
      <c r="A662" s="1" t="s">
        <v>272</v>
      </c>
      <c r="B662" s="1" t="s">
        <v>14</v>
      </c>
      <c r="C662" s="3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1" t="s">
        <v>27</v>
      </c>
      <c r="J662" s="1" t="s">
        <v>68</v>
      </c>
      <c r="K662" s="6">
        <f t="shared" si="50"/>
        <v>7231000000</v>
      </c>
      <c r="L662" s="6">
        <f t="shared" si="51"/>
        <v>3221000000</v>
      </c>
      <c r="M662" s="6">
        <f t="shared" si="52"/>
        <v>4010000000</v>
      </c>
      <c r="N662" s="7">
        <f t="shared" si="53"/>
        <v>0.74531024531024537</v>
      </c>
      <c r="O662" s="7">
        <f t="shared" si="54"/>
        <v>0.41331684188827045</v>
      </c>
    </row>
    <row r="663" spans="1:15" x14ac:dyDescent="0.2">
      <c r="A663" s="1" t="s">
        <v>272</v>
      </c>
      <c r="B663" s="1" t="s">
        <v>17</v>
      </c>
      <c r="C663" s="3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1" t="s">
        <v>27</v>
      </c>
      <c r="J663" s="1" t="s">
        <v>68</v>
      </c>
      <c r="K663" s="6">
        <f t="shared" si="50"/>
        <v>8343000000</v>
      </c>
      <c r="L663" s="6">
        <f t="shared" si="51"/>
        <v>3819000000</v>
      </c>
      <c r="M663" s="6">
        <f t="shared" si="52"/>
        <v>4524000000</v>
      </c>
      <c r="N663" s="7">
        <f t="shared" si="53"/>
        <v>0.7447777182645956</v>
      </c>
      <c r="O663" s="7">
        <f t="shared" si="54"/>
        <v>0.40385645420460631</v>
      </c>
    </row>
    <row r="664" spans="1:15" x14ac:dyDescent="0.2">
      <c r="A664" s="1" t="s">
        <v>272</v>
      </c>
      <c r="B664" s="1" t="s">
        <v>18</v>
      </c>
      <c r="C664" s="3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1" t="s">
        <v>27</v>
      </c>
      <c r="J664" s="1" t="s">
        <v>68</v>
      </c>
      <c r="K664" s="6">
        <f t="shared" si="50"/>
        <v>21102000000</v>
      </c>
      <c r="L664" s="6">
        <f t="shared" si="51"/>
        <v>5837000000</v>
      </c>
      <c r="M664" s="6">
        <f t="shared" si="52"/>
        <v>15265000000</v>
      </c>
      <c r="N664" s="7">
        <f t="shared" si="53"/>
        <v>0.84781036560867817</v>
      </c>
      <c r="O664" s="7">
        <f t="shared" si="54"/>
        <v>0.6132985134592206</v>
      </c>
    </row>
    <row r="665" spans="1:15" x14ac:dyDescent="0.2">
      <c r="A665" s="1" t="s">
        <v>272</v>
      </c>
      <c r="B665" s="1" t="s">
        <v>19</v>
      </c>
      <c r="C665" s="3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1" t="s">
        <v>27</v>
      </c>
      <c r="J665" s="1" t="s">
        <v>68</v>
      </c>
      <c r="K665" s="6">
        <f t="shared" si="50"/>
        <v>28633000000</v>
      </c>
      <c r="L665" s="6">
        <f t="shared" si="51"/>
        <v>6440000000</v>
      </c>
      <c r="M665" s="6">
        <f t="shared" si="52"/>
        <v>22193000000</v>
      </c>
      <c r="N665" s="7">
        <f t="shared" si="53"/>
        <v>0.87726339655013941</v>
      </c>
      <c r="O665" s="7">
        <f t="shared" si="54"/>
        <v>0.67995342994577035</v>
      </c>
    </row>
    <row r="666" spans="1:15" x14ac:dyDescent="0.2">
      <c r="A666" s="1" t="s">
        <v>273</v>
      </c>
      <c r="B666" s="1" t="s">
        <v>14</v>
      </c>
      <c r="C666" s="3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1" t="s">
        <v>38</v>
      </c>
      <c r="J666" s="1" t="s">
        <v>126</v>
      </c>
      <c r="K666" s="6">
        <f t="shared" si="50"/>
        <v>6423900000</v>
      </c>
      <c r="L666" s="6">
        <f t="shared" si="51"/>
        <v>3552300000</v>
      </c>
      <c r="M666" s="6">
        <f t="shared" si="52"/>
        <v>2871600000</v>
      </c>
      <c r="N666" s="7">
        <f t="shared" si="53"/>
        <v>0.36141914358532923</v>
      </c>
      <c r="O666" s="7">
        <f t="shared" si="54"/>
        <v>0.16156092291592825</v>
      </c>
    </row>
    <row r="667" spans="1:15" x14ac:dyDescent="0.2">
      <c r="A667" s="1" t="s">
        <v>273</v>
      </c>
      <c r="B667" s="1" t="s">
        <v>17</v>
      </c>
      <c r="C667" s="3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1" t="s">
        <v>38</v>
      </c>
      <c r="J667" s="1" t="s">
        <v>126</v>
      </c>
      <c r="K667" s="6">
        <f t="shared" si="50"/>
        <v>6369800000</v>
      </c>
      <c r="L667" s="6">
        <f t="shared" si="51"/>
        <v>3474300000</v>
      </c>
      <c r="M667" s="6">
        <f t="shared" si="52"/>
        <v>2895500000</v>
      </c>
      <c r="N667" s="7">
        <f t="shared" si="53"/>
        <v>0.35566400142940102</v>
      </c>
      <c r="O667" s="7">
        <f t="shared" si="54"/>
        <v>0.16167306919194174</v>
      </c>
    </row>
    <row r="668" spans="1:15" x14ac:dyDescent="0.2">
      <c r="A668" s="1" t="s">
        <v>273</v>
      </c>
      <c r="B668" s="1" t="s">
        <v>18</v>
      </c>
      <c r="C668" s="3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1" t="s">
        <v>38</v>
      </c>
      <c r="J668" s="1" t="s">
        <v>126</v>
      </c>
      <c r="K668" s="6">
        <f t="shared" si="50"/>
        <v>5949200000</v>
      </c>
      <c r="L668" s="6">
        <f t="shared" si="51"/>
        <v>3328000000</v>
      </c>
      <c r="M668" s="6">
        <f t="shared" si="52"/>
        <v>2621200000</v>
      </c>
      <c r="N668" s="7">
        <f t="shared" si="53"/>
        <v>0.33744179055376256</v>
      </c>
      <c r="O668" s="7">
        <f t="shared" si="54"/>
        <v>0.14867585917426249</v>
      </c>
    </row>
    <row r="669" spans="1:15" x14ac:dyDescent="0.2">
      <c r="A669" s="1" t="s">
        <v>273</v>
      </c>
      <c r="B669" s="1" t="s">
        <v>19</v>
      </c>
      <c r="C669" s="3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1" t="s">
        <v>38</v>
      </c>
      <c r="J669" s="1" t="s">
        <v>126</v>
      </c>
      <c r="K669" s="6">
        <f t="shared" si="50"/>
        <v>5829500000</v>
      </c>
      <c r="L669" s="6">
        <f t="shared" si="51"/>
        <v>3118900000</v>
      </c>
      <c r="M669" s="6">
        <f t="shared" si="52"/>
        <v>2710600000</v>
      </c>
      <c r="N669" s="7">
        <f t="shared" si="53"/>
        <v>0.35195706117816106</v>
      </c>
      <c r="O669" s="7">
        <f t="shared" si="54"/>
        <v>0.16365293936521544</v>
      </c>
    </row>
    <row r="670" spans="1:15" x14ac:dyDescent="0.2">
      <c r="A670" s="1" t="s">
        <v>274</v>
      </c>
      <c r="B670" s="1" t="s">
        <v>14</v>
      </c>
      <c r="C670" s="3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1" t="s">
        <v>24</v>
      </c>
      <c r="J670" s="1" t="s">
        <v>91</v>
      </c>
      <c r="K670" s="6">
        <f t="shared" si="50"/>
        <v>3324000000</v>
      </c>
      <c r="L670" s="6">
        <f t="shared" si="51"/>
        <v>1867000000</v>
      </c>
      <c r="M670" s="6">
        <f t="shared" si="52"/>
        <v>1457000000</v>
      </c>
      <c r="N670" s="7">
        <f t="shared" si="53"/>
        <v>0.42511830157309116</v>
      </c>
      <c r="O670" s="7">
        <f t="shared" si="54"/>
        <v>0.18634096431768768</v>
      </c>
    </row>
    <row r="671" spans="1:15" x14ac:dyDescent="0.2">
      <c r="A671" s="1" t="s">
        <v>274</v>
      </c>
      <c r="B671" s="1" t="s">
        <v>17</v>
      </c>
      <c r="C671" s="3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1" t="s">
        <v>24</v>
      </c>
      <c r="J671" s="1" t="s">
        <v>91</v>
      </c>
      <c r="K671" s="6">
        <f t="shared" si="50"/>
        <v>4052000000</v>
      </c>
      <c r="L671" s="6">
        <f t="shared" si="51"/>
        <v>2050000000</v>
      </c>
      <c r="M671" s="6">
        <f t="shared" si="52"/>
        <v>2002000000</v>
      </c>
      <c r="N671" s="7">
        <f t="shared" si="53"/>
        <v>0.41708697889861035</v>
      </c>
      <c r="O671" s="7">
        <f t="shared" si="54"/>
        <v>0.20607308286155429</v>
      </c>
    </row>
    <row r="672" spans="1:15" x14ac:dyDescent="0.2">
      <c r="A672" s="1" t="s">
        <v>274</v>
      </c>
      <c r="B672" s="1" t="s">
        <v>18</v>
      </c>
      <c r="C672" s="3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1" t="s">
        <v>24</v>
      </c>
      <c r="J672" s="1" t="s">
        <v>91</v>
      </c>
      <c r="K672" s="6">
        <f t="shared" si="50"/>
        <v>3653000000</v>
      </c>
      <c r="L672" s="6">
        <f t="shared" si="51"/>
        <v>2331000000</v>
      </c>
      <c r="M672" s="6">
        <f t="shared" si="52"/>
        <v>1322000000</v>
      </c>
      <c r="N672" s="7">
        <f t="shared" si="53"/>
        <v>0.40094391395017015</v>
      </c>
      <c r="O672" s="7">
        <f t="shared" si="54"/>
        <v>0.14509933047963999</v>
      </c>
    </row>
    <row r="673" spans="1:15" x14ac:dyDescent="0.2">
      <c r="A673" s="1" t="s">
        <v>274</v>
      </c>
      <c r="B673" s="1" t="s">
        <v>19</v>
      </c>
      <c r="C673" s="3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1" t="s">
        <v>24</v>
      </c>
      <c r="J673" s="1" t="s">
        <v>91</v>
      </c>
      <c r="K673" s="6">
        <f t="shared" si="50"/>
        <v>3746000000</v>
      </c>
      <c r="L673" s="6">
        <f t="shared" si="51"/>
        <v>2278000000</v>
      </c>
      <c r="M673" s="6">
        <f t="shared" si="52"/>
        <v>1468000000</v>
      </c>
      <c r="N673" s="7">
        <f t="shared" si="53"/>
        <v>0.39893503727369539</v>
      </c>
      <c r="O673" s="7">
        <f t="shared" si="54"/>
        <v>0.15633652822151226</v>
      </c>
    </row>
    <row r="674" spans="1:15" x14ac:dyDescent="0.2">
      <c r="A674" s="1" t="s">
        <v>275</v>
      </c>
      <c r="B674" s="1" t="s">
        <v>14</v>
      </c>
      <c r="C674" s="3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1" t="s">
        <v>21</v>
      </c>
      <c r="J674" s="1" t="s">
        <v>247</v>
      </c>
      <c r="K674" s="6">
        <f t="shared" si="50"/>
        <v>18054000000</v>
      </c>
      <c r="L674" s="6">
        <f t="shared" si="51"/>
        <v>12382000000</v>
      </c>
      <c r="M674" s="6">
        <f t="shared" si="52"/>
        <v>5672000000</v>
      </c>
      <c r="N674" s="7">
        <f t="shared" si="53"/>
        <v>0.11615742438572452</v>
      </c>
      <c r="O674" s="7">
        <f t="shared" si="54"/>
        <v>3.6493016013948672E-2</v>
      </c>
    </row>
    <row r="675" spans="1:15" x14ac:dyDescent="0.2">
      <c r="A675" s="1" t="s">
        <v>275</v>
      </c>
      <c r="B675" s="1" t="s">
        <v>17</v>
      </c>
      <c r="C675" s="3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1" t="s">
        <v>21</v>
      </c>
      <c r="J675" s="1" t="s">
        <v>247</v>
      </c>
      <c r="K675" s="6">
        <f t="shared" si="50"/>
        <v>13808000000</v>
      </c>
      <c r="L675" s="6">
        <f t="shared" si="51"/>
        <v>12158000000</v>
      </c>
      <c r="M675" s="6">
        <f t="shared" si="52"/>
        <v>1650000000</v>
      </c>
      <c r="N675" s="7">
        <f t="shared" si="53"/>
        <v>8.8553123536994405E-2</v>
      </c>
      <c r="O675" s="7">
        <f t="shared" si="54"/>
        <v>1.0581739124858108E-2</v>
      </c>
    </row>
    <row r="676" spans="1:15" x14ac:dyDescent="0.2">
      <c r="A676" s="1" t="s">
        <v>275</v>
      </c>
      <c r="B676" s="1" t="s">
        <v>18</v>
      </c>
      <c r="C676" s="3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1" t="s">
        <v>21</v>
      </c>
      <c r="J676" s="1" t="s">
        <v>247</v>
      </c>
      <c r="K676" s="6">
        <f t="shared" si="50"/>
        <v>18302000000</v>
      </c>
      <c r="L676" s="6">
        <f t="shared" si="51"/>
        <v>13405000000</v>
      </c>
      <c r="M676" s="6">
        <f t="shared" si="52"/>
        <v>4897000000</v>
      </c>
      <c r="N676" s="7">
        <f t="shared" si="53"/>
        <v>0.12012654572186199</v>
      </c>
      <c r="O676" s="7">
        <f t="shared" si="54"/>
        <v>3.2141825723962299E-2</v>
      </c>
    </row>
    <row r="677" spans="1:15" x14ac:dyDescent="0.2">
      <c r="A677" s="1" t="s">
        <v>275</v>
      </c>
      <c r="B677" s="1" t="s">
        <v>19</v>
      </c>
      <c r="C677" s="3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1" t="s">
        <v>21</v>
      </c>
      <c r="J677" s="1" t="s">
        <v>247</v>
      </c>
      <c r="K677" s="6">
        <f t="shared" si="50"/>
        <v>21255000000</v>
      </c>
      <c r="L677" s="6">
        <f t="shared" si="51"/>
        <v>11710000000</v>
      </c>
      <c r="M677" s="6">
        <f t="shared" si="52"/>
        <v>9545000000</v>
      </c>
      <c r="N677" s="7">
        <f t="shared" si="53"/>
        <v>0.12774972953479991</v>
      </c>
      <c r="O677" s="7">
        <f t="shared" si="54"/>
        <v>5.7368674119485513E-2</v>
      </c>
    </row>
    <row r="678" spans="1:15" x14ac:dyDescent="0.2">
      <c r="A678" s="1" t="s">
        <v>276</v>
      </c>
      <c r="B678" s="1" t="s">
        <v>14</v>
      </c>
      <c r="C678" s="3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1" t="s">
        <v>21</v>
      </c>
      <c r="J678" s="1" t="s">
        <v>81</v>
      </c>
      <c r="K678" s="6">
        <f t="shared" si="50"/>
        <v>3778091000</v>
      </c>
      <c r="L678" s="6">
        <f t="shared" si="51"/>
        <v>2754913000</v>
      </c>
      <c r="M678" s="6">
        <f t="shared" si="52"/>
        <v>1023178000</v>
      </c>
      <c r="N678" s="7">
        <f t="shared" si="53"/>
        <v>0.29031268797255361</v>
      </c>
      <c r="O678" s="7">
        <f t="shared" si="54"/>
        <v>7.8622128332637153E-2</v>
      </c>
    </row>
    <row r="679" spans="1:15" x14ac:dyDescent="0.2">
      <c r="A679" s="1" t="s">
        <v>276</v>
      </c>
      <c r="B679" s="1" t="s">
        <v>17</v>
      </c>
      <c r="C679" s="3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1" t="s">
        <v>21</v>
      </c>
      <c r="J679" s="1" t="s">
        <v>81</v>
      </c>
      <c r="K679" s="6">
        <f t="shared" si="50"/>
        <v>4219920000</v>
      </c>
      <c r="L679" s="6">
        <f t="shared" si="51"/>
        <v>3161985000</v>
      </c>
      <c r="M679" s="6">
        <f t="shared" si="52"/>
        <v>1057935000</v>
      </c>
      <c r="N679" s="7">
        <f t="shared" si="53"/>
        <v>0.29975614872249956</v>
      </c>
      <c r="O679" s="7">
        <f t="shared" si="54"/>
        <v>7.5148941496222116E-2</v>
      </c>
    </row>
    <row r="680" spans="1:15" x14ac:dyDescent="0.2">
      <c r="A680" s="1" t="s">
        <v>276</v>
      </c>
      <c r="B680" s="1" t="s">
        <v>18</v>
      </c>
      <c r="C680" s="3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1" t="s">
        <v>21</v>
      </c>
      <c r="J680" s="1" t="s">
        <v>81</v>
      </c>
      <c r="K680" s="6">
        <f t="shared" si="50"/>
        <v>4593761000</v>
      </c>
      <c r="L680" s="6">
        <f t="shared" si="51"/>
        <v>3462343000</v>
      </c>
      <c r="M680" s="6">
        <f t="shared" si="52"/>
        <v>1131418000</v>
      </c>
      <c r="N680" s="7">
        <f t="shared" si="53"/>
        <v>0.29943075864019031</v>
      </c>
      <c r="O680" s="7">
        <f t="shared" si="54"/>
        <v>7.3748144511472588E-2</v>
      </c>
    </row>
    <row r="681" spans="1:15" x14ac:dyDescent="0.2">
      <c r="A681" s="1" t="s">
        <v>276</v>
      </c>
      <c r="B681" s="1" t="s">
        <v>19</v>
      </c>
      <c r="C681" s="3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1" t="s">
        <v>21</v>
      </c>
      <c r="J681" s="1" t="s">
        <v>81</v>
      </c>
      <c r="K681" s="6">
        <f t="shared" si="50"/>
        <v>4555852000</v>
      </c>
      <c r="L681" s="6">
        <f t="shared" si="51"/>
        <v>3419065000</v>
      </c>
      <c r="M681" s="6">
        <f t="shared" si="52"/>
        <v>1136787000</v>
      </c>
      <c r="N681" s="7">
        <f t="shared" si="53"/>
        <v>0.29815699483587876</v>
      </c>
      <c r="O681" s="7">
        <f t="shared" si="54"/>
        <v>7.4396840742081638E-2</v>
      </c>
    </row>
    <row r="682" spans="1:15" x14ac:dyDescent="0.2">
      <c r="A682" s="1" t="s">
        <v>277</v>
      </c>
      <c r="B682" s="1" t="s">
        <v>14</v>
      </c>
      <c r="C682" s="3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1" t="s">
        <v>24</v>
      </c>
      <c r="J682" s="1" t="s">
        <v>41</v>
      </c>
      <c r="K682" s="6">
        <f t="shared" si="50"/>
        <v>1513848000</v>
      </c>
      <c r="L682" s="6">
        <f t="shared" si="51"/>
        <v>1156635000</v>
      </c>
      <c r="M682" s="6">
        <f t="shared" si="52"/>
        <v>357213000</v>
      </c>
      <c r="N682" s="7">
        <f t="shared" si="53"/>
        <v>0.63716206291197142</v>
      </c>
      <c r="O682" s="7">
        <f t="shared" si="54"/>
        <v>0.15034704407508157</v>
      </c>
    </row>
    <row r="683" spans="1:15" x14ac:dyDescent="0.2">
      <c r="A683" s="1" t="s">
        <v>277</v>
      </c>
      <c r="B683" s="1" t="s">
        <v>17</v>
      </c>
      <c r="C683" s="3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1" t="s">
        <v>24</v>
      </c>
      <c r="J683" s="1" t="s">
        <v>41</v>
      </c>
      <c r="K683" s="6">
        <f t="shared" si="50"/>
        <v>1602011000</v>
      </c>
      <c r="L683" s="6">
        <f t="shared" si="51"/>
        <v>1196512000</v>
      </c>
      <c r="M683" s="6">
        <f t="shared" si="52"/>
        <v>405499000</v>
      </c>
      <c r="N683" s="7">
        <f t="shared" si="53"/>
        <v>0.62719772174536725</v>
      </c>
      <c r="O683" s="7">
        <f t="shared" si="54"/>
        <v>0.15875549479374654</v>
      </c>
    </row>
    <row r="684" spans="1:15" x14ac:dyDescent="0.2">
      <c r="A684" s="1" t="s">
        <v>277</v>
      </c>
      <c r="B684" s="1" t="s">
        <v>18</v>
      </c>
      <c r="C684" s="3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1" t="s">
        <v>24</v>
      </c>
      <c r="J684" s="1" t="s">
        <v>41</v>
      </c>
      <c r="K684" s="6">
        <f t="shared" si="50"/>
        <v>1751611000</v>
      </c>
      <c r="L684" s="6">
        <f t="shared" si="51"/>
        <v>1295014000</v>
      </c>
      <c r="M684" s="6">
        <f t="shared" si="52"/>
        <v>456597000</v>
      </c>
      <c r="N684" s="7">
        <f t="shared" si="53"/>
        <v>0.63150291413907256</v>
      </c>
      <c r="O684" s="7">
        <f t="shared" si="54"/>
        <v>0.1646155088585069</v>
      </c>
    </row>
    <row r="685" spans="1:15" x14ac:dyDescent="0.2">
      <c r="A685" s="1" t="s">
        <v>277</v>
      </c>
      <c r="B685" s="1" t="s">
        <v>19</v>
      </c>
      <c r="C685" s="3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1" t="s">
        <v>24</v>
      </c>
      <c r="J685" s="1" t="s">
        <v>41</v>
      </c>
      <c r="K685" s="6">
        <f t="shared" si="50"/>
        <v>1750511000</v>
      </c>
      <c r="L685" s="6">
        <f t="shared" si="51"/>
        <v>1325567000</v>
      </c>
      <c r="M685" s="6">
        <f t="shared" si="52"/>
        <v>424944000</v>
      </c>
      <c r="N685" s="7">
        <f t="shared" si="53"/>
        <v>0.60400979935476085</v>
      </c>
      <c r="O685" s="7">
        <f t="shared" si="54"/>
        <v>0.14662595103773096</v>
      </c>
    </row>
    <row r="686" spans="1:15" x14ac:dyDescent="0.2">
      <c r="A686" s="1" t="s">
        <v>278</v>
      </c>
      <c r="B686" s="1" t="s">
        <v>14</v>
      </c>
      <c r="C686" s="3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1" t="s">
        <v>21</v>
      </c>
      <c r="J686" s="1" t="s">
        <v>259</v>
      </c>
      <c r="K686" s="6">
        <f t="shared" si="50"/>
        <v>6171000000</v>
      </c>
      <c r="L686" s="6">
        <f t="shared" si="51"/>
        <v>0</v>
      </c>
      <c r="M686" s="6">
        <f t="shared" si="52"/>
        <v>6171000000</v>
      </c>
      <c r="N686" s="7">
        <f t="shared" si="53"/>
        <v>0.3942879049262028</v>
      </c>
      <c r="O686" s="7">
        <f t="shared" si="54"/>
        <v>0.3942879049262028</v>
      </c>
    </row>
    <row r="687" spans="1:15" x14ac:dyDescent="0.2">
      <c r="A687" s="1" t="s">
        <v>278</v>
      </c>
      <c r="B687" s="1" t="s">
        <v>17</v>
      </c>
      <c r="C687" s="3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1" t="s">
        <v>21</v>
      </c>
      <c r="J687" s="1" t="s">
        <v>259</v>
      </c>
      <c r="K687" s="6">
        <f t="shared" si="50"/>
        <v>6293000000</v>
      </c>
      <c r="L687" s="6">
        <f t="shared" si="51"/>
        <v>0</v>
      </c>
      <c r="M687" s="6">
        <f t="shared" si="52"/>
        <v>6293000000</v>
      </c>
      <c r="N687" s="7">
        <f t="shared" si="53"/>
        <v>0.38970770374040131</v>
      </c>
      <c r="O687" s="7">
        <f t="shared" si="54"/>
        <v>0.38970770374040131</v>
      </c>
    </row>
    <row r="688" spans="1:15" x14ac:dyDescent="0.2">
      <c r="A688" s="1" t="s">
        <v>278</v>
      </c>
      <c r="B688" s="1" t="s">
        <v>18</v>
      </c>
      <c r="C688" s="3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1" t="s">
        <v>21</v>
      </c>
      <c r="J688" s="1" t="s">
        <v>259</v>
      </c>
      <c r="K688" s="6">
        <f t="shared" si="50"/>
        <v>6289000000</v>
      </c>
      <c r="L688" s="6">
        <f t="shared" si="51"/>
        <v>0</v>
      </c>
      <c r="M688" s="6">
        <f t="shared" si="52"/>
        <v>6289000000</v>
      </c>
      <c r="N688" s="7">
        <f t="shared" si="53"/>
        <v>0.38265895953757223</v>
      </c>
      <c r="O688" s="7">
        <f t="shared" si="54"/>
        <v>0.38265895953757223</v>
      </c>
    </row>
    <row r="689" spans="1:15" x14ac:dyDescent="0.2">
      <c r="A689" s="1" t="s">
        <v>278</v>
      </c>
      <c r="B689" s="1" t="s">
        <v>19</v>
      </c>
      <c r="C689" s="3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1" t="s">
        <v>21</v>
      </c>
      <c r="J689" s="1" t="s">
        <v>259</v>
      </c>
      <c r="K689" s="6">
        <f t="shared" si="50"/>
        <v>5720000000</v>
      </c>
      <c r="L689" s="6">
        <f t="shared" si="51"/>
        <v>0</v>
      </c>
      <c r="M689" s="6">
        <f t="shared" si="52"/>
        <v>5720000000</v>
      </c>
      <c r="N689" s="7">
        <f t="shared" si="53"/>
        <v>0.36209406849401782</v>
      </c>
      <c r="O689" s="7">
        <f t="shared" si="54"/>
        <v>0.36209406849401787</v>
      </c>
    </row>
    <row r="690" spans="1:15" x14ac:dyDescent="0.2">
      <c r="A690" s="1" t="s">
        <v>279</v>
      </c>
      <c r="B690" s="1" t="s">
        <v>14</v>
      </c>
      <c r="C690" s="3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1" t="s">
        <v>21</v>
      </c>
      <c r="J690" s="1" t="s">
        <v>280</v>
      </c>
      <c r="K690" s="6">
        <f t="shared" si="50"/>
        <v>1438480000</v>
      </c>
      <c r="L690" s="6">
        <f t="shared" si="51"/>
        <v>834320000</v>
      </c>
      <c r="M690" s="6">
        <f t="shared" si="52"/>
        <v>604160000</v>
      </c>
      <c r="N690" s="7">
        <f t="shared" si="53"/>
        <v>0.52969519548546862</v>
      </c>
      <c r="O690" s="7">
        <f t="shared" si="54"/>
        <v>0.2224713929317757</v>
      </c>
    </row>
    <row r="691" spans="1:15" x14ac:dyDescent="0.2">
      <c r="A691" s="1" t="s">
        <v>279</v>
      </c>
      <c r="B691" s="1" t="s">
        <v>17</v>
      </c>
      <c r="C691" s="3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1" t="s">
        <v>21</v>
      </c>
      <c r="J691" s="1" t="s">
        <v>280</v>
      </c>
      <c r="K691" s="6">
        <f t="shared" si="50"/>
        <v>1407300000</v>
      </c>
      <c r="L691" s="6">
        <f t="shared" si="51"/>
        <v>833268000</v>
      </c>
      <c r="M691" s="6">
        <f t="shared" si="52"/>
        <v>574032000</v>
      </c>
      <c r="N691" s="7">
        <f t="shared" si="53"/>
        <v>0.53471872077864591</v>
      </c>
      <c r="O691" s="7">
        <f t="shared" si="54"/>
        <v>0.21810961182832919</v>
      </c>
    </row>
    <row r="692" spans="1:15" x14ac:dyDescent="0.2">
      <c r="A692" s="1" t="s">
        <v>279</v>
      </c>
      <c r="B692" s="1" t="s">
        <v>18</v>
      </c>
      <c r="C692" s="3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1" t="s">
        <v>21</v>
      </c>
      <c r="J692" s="1" t="s">
        <v>280</v>
      </c>
      <c r="K692" s="6">
        <f t="shared" si="50"/>
        <v>1604412000</v>
      </c>
      <c r="L692" s="6">
        <f t="shared" si="51"/>
        <v>913786000</v>
      </c>
      <c r="M692" s="6">
        <f t="shared" si="52"/>
        <v>690626000</v>
      </c>
      <c r="N692" s="7">
        <f t="shared" si="53"/>
        <v>0.55890043328045347</v>
      </c>
      <c r="O692" s="7">
        <f t="shared" si="54"/>
        <v>0.24058107932049028</v>
      </c>
    </row>
    <row r="693" spans="1:15" x14ac:dyDescent="0.2">
      <c r="A693" s="1" t="s">
        <v>279</v>
      </c>
      <c r="B693" s="1" t="s">
        <v>19</v>
      </c>
      <c r="C693" s="3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1" t="s">
        <v>21</v>
      </c>
      <c r="J693" s="1" t="s">
        <v>280</v>
      </c>
      <c r="K693" s="6">
        <f t="shared" si="50"/>
        <v>1538704000</v>
      </c>
      <c r="L693" s="6">
        <f t="shared" si="51"/>
        <v>989123000</v>
      </c>
      <c r="M693" s="6">
        <f t="shared" si="52"/>
        <v>549581000</v>
      </c>
      <c r="N693" s="7">
        <f t="shared" si="53"/>
        <v>0.54558747921298312</v>
      </c>
      <c r="O693" s="7">
        <f t="shared" si="54"/>
        <v>0.19486822183691632</v>
      </c>
    </row>
    <row r="694" spans="1:15" x14ac:dyDescent="0.2">
      <c r="A694" s="1" t="s">
        <v>281</v>
      </c>
      <c r="B694" s="1" t="s">
        <v>14</v>
      </c>
      <c r="C694" s="3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1" t="s">
        <v>21</v>
      </c>
      <c r="J694" s="1" t="s">
        <v>282</v>
      </c>
      <c r="K694" s="6">
        <f t="shared" si="50"/>
        <v>4118000000</v>
      </c>
      <c r="L694" s="6">
        <f t="shared" si="51"/>
        <v>2816000000</v>
      </c>
      <c r="M694" s="6">
        <f t="shared" si="52"/>
        <v>1302000000</v>
      </c>
      <c r="N694" s="7">
        <f t="shared" si="53"/>
        <v>0.21074718526100311</v>
      </c>
      <c r="O694" s="7">
        <f t="shared" si="54"/>
        <v>6.6632548618219031E-2</v>
      </c>
    </row>
    <row r="695" spans="1:15" x14ac:dyDescent="0.2">
      <c r="A695" s="1" t="s">
        <v>281</v>
      </c>
      <c r="B695" s="1" t="s">
        <v>17</v>
      </c>
      <c r="C695" s="3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1" t="s">
        <v>21</v>
      </c>
      <c r="J695" s="1" t="s">
        <v>282</v>
      </c>
      <c r="K695" s="6">
        <f t="shared" si="50"/>
        <v>4232000000</v>
      </c>
      <c r="L695" s="6">
        <f t="shared" si="51"/>
        <v>2815000000</v>
      </c>
      <c r="M695" s="6">
        <f t="shared" si="52"/>
        <v>1417000000</v>
      </c>
      <c r="N695" s="7">
        <f t="shared" si="53"/>
        <v>0.23332230675928989</v>
      </c>
      <c r="O695" s="7">
        <f t="shared" si="54"/>
        <v>7.8123277097805713E-2</v>
      </c>
    </row>
    <row r="696" spans="1:15" x14ac:dyDescent="0.2">
      <c r="A696" s="1" t="s">
        <v>281</v>
      </c>
      <c r="B696" s="1" t="s">
        <v>18</v>
      </c>
      <c r="C696" s="3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1" t="s">
        <v>21</v>
      </c>
      <c r="J696" s="1" t="s">
        <v>282</v>
      </c>
      <c r="K696" s="6">
        <f t="shared" si="50"/>
        <v>4279000000</v>
      </c>
      <c r="L696" s="6">
        <f t="shared" si="51"/>
        <v>2728000000</v>
      </c>
      <c r="M696" s="6">
        <f t="shared" si="52"/>
        <v>1551000000</v>
      </c>
      <c r="N696" s="7">
        <f t="shared" si="53"/>
        <v>0.26023231770358202</v>
      </c>
      <c r="O696" s="7">
        <f t="shared" si="54"/>
        <v>9.4325852946542596E-2</v>
      </c>
    </row>
    <row r="697" spans="1:15" x14ac:dyDescent="0.2">
      <c r="A697" s="1" t="s">
        <v>281</v>
      </c>
      <c r="B697" s="1" t="s">
        <v>19</v>
      </c>
      <c r="C697" s="3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1" t="s">
        <v>21</v>
      </c>
      <c r="J697" s="1" t="s">
        <v>282</v>
      </c>
      <c r="K697" s="6">
        <f t="shared" si="50"/>
        <v>4186000000</v>
      </c>
      <c r="L697" s="6">
        <f t="shared" si="51"/>
        <v>2617000000</v>
      </c>
      <c r="M697" s="6">
        <f t="shared" si="52"/>
        <v>1569000000</v>
      </c>
      <c r="N697" s="7">
        <f t="shared" si="53"/>
        <v>0.27615780445969129</v>
      </c>
      <c r="O697" s="7">
        <f t="shared" si="54"/>
        <v>0.10350969784932049</v>
      </c>
    </row>
    <row r="698" spans="1:15" x14ac:dyDescent="0.2">
      <c r="A698" s="1" t="s">
        <v>283</v>
      </c>
      <c r="B698" s="1" t="s">
        <v>14</v>
      </c>
      <c r="C698" s="3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1" t="s">
        <v>15</v>
      </c>
      <c r="J698" s="1" t="s">
        <v>284</v>
      </c>
      <c r="K698" s="6">
        <f t="shared" si="50"/>
        <v>3916160000</v>
      </c>
      <c r="L698" s="6">
        <f t="shared" si="51"/>
        <v>2785035000</v>
      </c>
      <c r="M698" s="6">
        <f t="shared" si="52"/>
        <v>1131125000</v>
      </c>
      <c r="N698" s="7">
        <f t="shared" si="53"/>
        <v>0.43755757652615157</v>
      </c>
      <c r="O698" s="7">
        <f t="shared" si="54"/>
        <v>0.12638204612379045</v>
      </c>
    </row>
    <row r="699" spans="1:15" x14ac:dyDescent="0.2">
      <c r="A699" s="1" t="s">
        <v>283</v>
      </c>
      <c r="B699" s="1" t="s">
        <v>17</v>
      </c>
      <c r="C699" s="3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1" t="s">
        <v>15</v>
      </c>
      <c r="J699" s="1" t="s">
        <v>284</v>
      </c>
      <c r="K699" s="6">
        <f t="shared" si="50"/>
        <v>4136483000</v>
      </c>
      <c r="L699" s="6">
        <f t="shared" si="51"/>
        <v>2839629000</v>
      </c>
      <c r="M699" s="6">
        <f t="shared" si="52"/>
        <v>1296854000</v>
      </c>
      <c r="N699" s="7">
        <f t="shared" si="53"/>
        <v>0.43829085255205735</v>
      </c>
      <c r="O699" s="7">
        <f t="shared" si="54"/>
        <v>0.13741123686367038</v>
      </c>
    </row>
    <row r="700" spans="1:15" x14ac:dyDescent="0.2">
      <c r="A700" s="1" t="s">
        <v>283</v>
      </c>
      <c r="B700" s="1" t="s">
        <v>18</v>
      </c>
      <c r="C700" s="3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1" t="s">
        <v>15</v>
      </c>
      <c r="J700" s="1" t="s">
        <v>284</v>
      </c>
      <c r="K700" s="6">
        <f t="shared" si="50"/>
        <v>4314242000</v>
      </c>
      <c r="L700" s="6">
        <f t="shared" si="51"/>
        <v>2967125000</v>
      </c>
      <c r="M700" s="6">
        <f t="shared" si="52"/>
        <v>1347117000</v>
      </c>
      <c r="N700" s="7">
        <f t="shared" si="53"/>
        <v>0.43294153018082471</v>
      </c>
      <c r="O700" s="7">
        <f t="shared" si="54"/>
        <v>0.13518548456776464</v>
      </c>
    </row>
    <row r="701" spans="1:15" x14ac:dyDescent="0.2">
      <c r="A701" s="1" t="s">
        <v>283</v>
      </c>
      <c r="B701" s="1" t="s">
        <v>19</v>
      </c>
      <c r="C701" s="3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1" t="s">
        <v>15</v>
      </c>
      <c r="J701" s="1" t="s">
        <v>284</v>
      </c>
      <c r="K701" s="6">
        <f t="shared" si="50"/>
        <v>4231428000</v>
      </c>
      <c r="L701" s="6">
        <f t="shared" si="51"/>
        <v>2931108000</v>
      </c>
      <c r="M701" s="6">
        <f t="shared" si="52"/>
        <v>1300320000</v>
      </c>
      <c r="N701" s="7">
        <f t="shared" si="53"/>
        <v>0.42427204246823347</v>
      </c>
      <c r="O701" s="7">
        <f t="shared" si="54"/>
        <v>0.13037901679109118</v>
      </c>
    </row>
    <row r="702" spans="1:15" x14ac:dyDescent="0.2">
      <c r="A702" s="1" t="s">
        <v>285</v>
      </c>
      <c r="B702" s="1" t="s">
        <v>14</v>
      </c>
      <c r="C702" s="3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1" t="s">
        <v>85</v>
      </c>
      <c r="J702" s="1" t="s">
        <v>116</v>
      </c>
      <c r="K702" s="6">
        <f t="shared" si="50"/>
        <v>4471000000</v>
      </c>
      <c r="L702" s="6">
        <f t="shared" si="51"/>
        <v>1333000000</v>
      </c>
      <c r="M702" s="6">
        <f t="shared" si="52"/>
        <v>3138000000</v>
      </c>
      <c r="N702" s="7">
        <f t="shared" si="53"/>
        <v>0.15206448540915585</v>
      </c>
      <c r="O702" s="7">
        <f t="shared" si="54"/>
        <v>0.10672743350792463</v>
      </c>
    </row>
    <row r="703" spans="1:15" x14ac:dyDescent="0.2">
      <c r="A703" s="1" t="s">
        <v>285</v>
      </c>
      <c r="B703" s="1" t="s">
        <v>17</v>
      </c>
      <c r="C703" s="3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1" t="s">
        <v>85</v>
      </c>
      <c r="J703" s="1" t="s">
        <v>116</v>
      </c>
      <c r="K703" s="6">
        <f t="shared" si="50"/>
        <v>5536000000</v>
      </c>
      <c r="L703" s="6">
        <f t="shared" si="51"/>
        <v>293000000</v>
      </c>
      <c r="M703" s="6">
        <f t="shared" si="52"/>
        <v>5243000000</v>
      </c>
      <c r="N703" s="7">
        <f t="shared" si="53"/>
        <v>0.16842105263157892</v>
      </c>
      <c r="O703" s="7">
        <f t="shared" si="54"/>
        <v>0.15950714937633101</v>
      </c>
    </row>
    <row r="704" spans="1:15" x14ac:dyDescent="0.2">
      <c r="A704" s="1" t="s">
        <v>285</v>
      </c>
      <c r="B704" s="1" t="s">
        <v>18</v>
      </c>
      <c r="C704" s="3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1" t="s">
        <v>85</v>
      </c>
      <c r="J704" s="1" t="s">
        <v>116</v>
      </c>
      <c r="K704" s="6">
        <f t="shared" si="50"/>
        <v>2520000000</v>
      </c>
      <c r="L704" s="6">
        <f t="shared" si="51"/>
        <v>200000000</v>
      </c>
      <c r="M704" s="6">
        <f t="shared" si="52"/>
        <v>2320000000</v>
      </c>
      <c r="N704" s="7">
        <f t="shared" si="53"/>
        <v>0.10663055896416029</v>
      </c>
      <c r="O704" s="7">
        <f t="shared" si="54"/>
        <v>9.8167816189226931E-2</v>
      </c>
    </row>
    <row r="705" spans="1:15" x14ac:dyDescent="0.2">
      <c r="A705" s="1" t="s">
        <v>285</v>
      </c>
      <c r="B705" s="1" t="s">
        <v>19</v>
      </c>
      <c r="C705" s="3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1" t="s">
        <v>85</v>
      </c>
      <c r="J705" s="1" t="s">
        <v>116</v>
      </c>
      <c r="K705" s="6">
        <f t="shared" si="50"/>
        <v>864000000</v>
      </c>
      <c r="L705" s="6">
        <f t="shared" si="51"/>
        <v>228000000</v>
      </c>
      <c r="M705" s="6">
        <f t="shared" si="52"/>
        <v>636000000</v>
      </c>
      <c r="N705" s="7">
        <f t="shared" si="53"/>
        <v>5.4384087618807864E-2</v>
      </c>
      <c r="O705" s="7">
        <f t="shared" si="54"/>
        <v>4.0032731163844655E-2</v>
      </c>
    </row>
    <row r="706" spans="1:15" x14ac:dyDescent="0.2">
      <c r="A706" s="1" t="s">
        <v>286</v>
      </c>
      <c r="B706" s="1" t="s">
        <v>14</v>
      </c>
      <c r="C706" s="3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1" t="s">
        <v>21</v>
      </c>
      <c r="J706" s="1" t="s">
        <v>280</v>
      </c>
      <c r="K706" s="6">
        <f t="shared" si="50"/>
        <v>1104120000</v>
      </c>
      <c r="L706" s="6">
        <f t="shared" si="51"/>
        <v>902869000</v>
      </c>
      <c r="M706" s="6">
        <f t="shared" si="52"/>
        <v>201251000</v>
      </c>
      <c r="N706" s="7">
        <f t="shared" si="53"/>
        <v>0.25690102148938931</v>
      </c>
      <c r="O706" s="7">
        <f t="shared" si="54"/>
        <v>4.682605828692632E-2</v>
      </c>
    </row>
    <row r="707" spans="1:15" x14ac:dyDescent="0.2">
      <c r="A707" s="1" t="s">
        <v>286</v>
      </c>
      <c r="B707" s="1" t="s">
        <v>17</v>
      </c>
      <c r="C707" s="3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1" t="s">
        <v>21</v>
      </c>
      <c r="J707" s="1" t="s">
        <v>280</v>
      </c>
      <c r="K707" s="6">
        <f t="shared" ref="K707:K770" si="55">D707-E707</f>
        <v>1456667000</v>
      </c>
      <c r="L707" s="6">
        <f t="shared" ref="L707:L770" si="56">F707+G707+H707</f>
        <v>1126940000</v>
      </c>
      <c r="M707" s="6">
        <f t="shared" ref="M707:M770" si="57">K707-L707</f>
        <v>329727000</v>
      </c>
      <c r="N707" s="7">
        <f t="shared" ref="N707:N770" si="58">1-(E707/D707)</f>
        <v>0.27235143123760508</v>
      </c>
      <c r="O707" s="7">
        <f t="shared" ref="O707:O770" si="59">M707/D707</f>
        <v>6.1648695527311205E-2</v>
      </c>
    </row>
    <row r="708" spans="1:15" x14ac:dyDescent="0.2">
      <c r="A708" s="1" t="s">
        <v>286</v>
      </c>
      <c r="B708" s="1" t="s">
        <v>18</v>
      </c>
      <c r="C708" s="3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1" t="s">
        <v>21</v>
      </c>
      <c r="J708" s="1" t="s">
        <v>280</v>
      </c>
      <c r="K708" s="6">
        <f t="shared" si="55"/>
        <v>1817104000</v>
      </c>
      <c r="L708" s="6">
        <f t="shared" si="56"/>
        <v>1347510000</v>
      </c>
      <c r="M708" s="6">
        <f t="shared" si="57"/>
        <v>469594000</v>
      </c>
      <c r="N708" s="7">
        <f t="shared" si="58"/>
        <v>0.29520980059938617</v>
      </c>
      <c r="O708" s="7">
        <f t="shared" si="59"/>
        <v>7.6291038434051189E-2</v>
      </c>
    </row>
    <row r="709" spans="1:15" x14ac:dyDescent="0.2">
      <c r="A709" s="1" t="s">
        <v>286</v>
      </c>
      <c r="B709" s="1" t="s">
        <v>19</v>
      </c>
      <c r="C709" s="3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1" t="s">
        <v>21</v>
      </c>
      <c r="J709" s="1" t="s">
        <v>280</v>
      </c>
      <c r="K709" s="6">
        <f t="shared" si="55"/>
        <v>2093091000</v>
      </c>
      <c r="L709" s="6">
        <f t="shared" si="56"/>
        <v>1513064000</v>
      </c>
      <c r="M709" s="6">
        <f t="shared" si="57"/>
        <v>580027000</v>
      </c>
      <c r="N709" s="7">
        <f t="shared" si="58"/>
        <v>0.3028340738194325</v>
      </c>
      <c r="O709" s="7">
        <f t="shared" si="59"/>
        <v>8.3919877031272877E-2</v>
      </c>
    </row>
    <row r="710" spans="1:15" x14ac:dyDescent="0.2">
      <c r="A710" s="1" t="s">
        <v>287</v>
      </c>
      <c r="B710" s="1" t="s">
        <v>14</v>
      </c>
      <c r="C710" s="3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1" t="s">
        <v>21</v>
      </c>
      <c r="J710" s="1" t="s">
        <v>288</v>
      </c>
      <c r="K710" s="6">
        <f t="shared" si="55"/>
        <v>2417003000</v>
      </c>
      <c r="L710" s="6">
        <f t="shared" si="56"/>
        <v>1563152000</v>
      </c>
      <c r="M710" s="6">
        <f t="shared" si="57"/>
        <v>853851000</v>
      </c>
      <c r="N710" s="7">
        <f t="shared" si="58"/>
        <v>0.59110125916395351</v>
      </c>
      <c r="O710" s="7">
        <f t="shared" si="59"/>
        <v>0.20881744922881801</v>
      </c>
    </row>
    <row r="711" spans="1:15" x14ac:dyDescent="0.2">
      <c r="A711" s="1" t="s">
        <v>287</v>
      </c>
      <c r="B711" s="1" t="s">
        <v>17</v>
      </c>
      <c r="C711" s="3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1" t="s">
        <v>21</v>
      </c>
      <c r="J711" s="1" t="s">
        <v>288</v>
      </c>
      <c r="K711" s="6">
        <f t="shared" si="55"/>
        <v>2409256000</v>
      </c>
      <c r="L711" s="6">
        <f t="shared" si="56"/>
        <v>1603244000</v>
      </c>
      <c r="M711" s="6">
        <f t="shared" si="57"/>
        <v>806012000</v>
      </c>
      <c r="N711" s="7">
        <f t="shared" si="58"/>
        <v>0.59019190099743835</v>
      </c>
      <c r="O711" s="7">
        <f t="shared" si="59"/>
        <v>0.19744757489729081</v>
      </c>
    </row>
    <row r="712" spans="1:15" x14ac:dyDescent="0.2">
      <c r="A712" s="1" t="s">
        <v>287</v>
      </c>
      <c r="B712" s="1" t="s">
        <v>18</v>
      </c>
      <c r="C712" s="3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1" t="s">
        <v>21</v>
      </c>
      <c r="J712" s="1" t="s">
        <v>288</v>
      </c>
      <c r="K712" s="6">
        <f t="shared" si="55"/>
        <v>2578835000</v>
      </c>
      <c r="L712" s="6">
        <f t="shared" si="56"/>
        <v>1638143000</v>
      </c>
      <c r="M712" s="6">
        <f t="shared" si="57"/>
        <v>940692000</v>
      </c>
      <c r="N712" s="7">
        <f t="shared" si="58"/>
        <v>0.60292499287502332</v>
      </c>
      <c r="O712" s="7">
        <f t="shared" si="59"/>
        <v>0.21993137110268454</v>
      </c>
    </row>
    <row r="713" spans="1:15" x14ac:dyDescent="0.2">
      <c r="A713" s="1" t="s">
        <v>287</v>
      </c>
      <c r="B713" s="1" t="s">
        <v>19</v>
      </c>
      <c r="C713" s="3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1" t="s">
        <v>21</v>
      </c>
      <c r="J713" s="1" t="s">
        <v>288</v>
      </c>
      <c r="K713" s="6">
        <f t="shared" si="55"/>
        <v>2770476000</v>
      </c>
      <c r="L713" s="6">
        <f t="shared" si="56"/>
        <v>1699298000</v>
      </c>
      <c r="M713" s="6">
        <f t="shared" si="57"/>
        <v>1071178000</v>
      </c>
      <c r="N713" s="7">
        <f t="shared" si="58"/>
        <v>0.62292757586325287</v>
      </c>
      <c r="O713" s="7">
        <f t="shared" si="59"/>
        <v>0.24084897860802529</v>
      </c>
    </row>
    <row r="714" spans="1:15" x14ac:dyDescent="0.2">
      <c r="A714" s="1" t="s">
        <v>289</v>
      </c>
      <c r="B714" s="1" t="s">
        <v>14</v>
      </c>
      <c r="C714" s="3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1" t="s">
        <v>49</v>
      </c>
      <c r="J714" s="1" t="s">
        <v>107</v>
      </c>
      <c r="K714" s="6">
        <f t="shared" si="55"/>
        <v>2874417000</v>
      </c>
      <c r="L714" s="6">
        <f t="shared" si="56"/>
        <v>1983264000</v>
      </c>
      <c r="M714" s="6">
        <f t="shared" si="57"/>
        <v>891153000</v>
      </c>
      <c r="N714" s="7">
        <f t="shared" si="58"/>
        <v>0.94659558240443864</v>
      </c>
      <c r="O714" s="7">
        <f t="shared" si="59"/>
        <v>0.29347220429271842</v>
      </c>
    </row>
    <row r="715" spans="1:15" x14ac:dyDescent="0.2">
      <c r="A715" s="1" t="s">
        <v>289</v>
      </c>
      <c r="B715" s="1" t="s">
        <v>17</v>
      </c>
      <c r="C715" s="3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1" t="s">
        <v>49</v>
      </c>
      <c r="J715" s="1" t="s">
        <v>107</v>
      </c>
      <c r="K715" s="6">
        <f t="shared" si="55"/>
        <v>2756592000</v>
      </c>
      <c r="L715" s="6">
        <f t="shared" si="56"/>
        <v>1848048000</v>
      </c>
      <c r="M715" s="6">
        <f t="shared" si="57"/>
        <v>908544000</v>
      </c>
      <c r="N715" s="7">
        <f t="shared" si="58"/>
        <v>0.95953784992027036</v>
      </c>
      <c r="O715" s="7">
        <f t="shared" si="59"/>
        <v>0.31625367711941488</v>
      </c>
    </row>
    <row r="716" spans="1:15" x14ac:dyDescent="0.2">
      <c r="A716" s="1" t="s">
        <v>289</v>
      </c>
      <c r="B716" s="1" t="s">
        <v>18</v>
      </c>
      <c r="C716" s="3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1" t="s">
        <v>49</v>
      </c>
      <c r="J716" s="1" t="s">
        <v>107</v>
      </c>
      <c r="K716" s="6">
        <f t="shared" si="55"/>
        <v>2869188000</v>
      </c>
      <c r="L716" s="6">
        <f t="shared" si="56"/>
        <v>1963335000</v>
      </c>
      <c r="M716" s="6">
        <f t="shared" si="57"/>
        <v>905853000</v>
      </c>
      <c r="N716" s="7">
        <f t="shared" si="58"/>
        <v>0.97074983057820619</v>
      </c>
      <c r="O716" s="7">
        <f t="shared" si="59"/>
        <v>0.30648275619400328</v>
      </c>
    </row>
    <row r="717" spans="1:15" x14ac:dyDescent="0.2">
      <c r="A717" s="1" t="s">
        <v>289</v>
      </c>
      <c r="B717" s="1" t="s">
        <v>19</v>
      </c>
      <c r="C717" s="3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1" t="s">
        <v>49</v>
      </c>
      <c r="J717" s="1" t="s">
        <v>107</v>
      </c>
      <c r="K717" s="6">
        <f t="shared" si="55"/>
        <v>3071076000</v>
      </c>
      <c r="L717" s="6">
        <f t="shared" si="56"/>
        <v>2075862000</v>
      </c>
      <c r="M717" s="6">
        <f t="shared" si="57"/>
        <v>995214000</v>
      </c>
      <c r="N717" s="7">
        <f t="shared" si="58"/>
        <v>0.9739395944059005</v>
      </c>
      <c r="O717" s="7">
        <f t="shared" si="59"/>
        <v>0.31561521743749549</v>
      </c>
    </row>
    <row r="718" spans="1:15" x14ac:dyDescent="0.2">
      <c r="A718" s="1" t="s">
        <v>290</v>
      </c>
      <c r="B718" s="1" t="s">
        <v>14</v>
      </c>
      <c r="C718" s="3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1" t="s">
        <v>21</v>
      </c>
      <c r="J718" s="1" t="s">
        <v>291</v>
      </c>
      <c r="K718" s="6">
        <f t="shared" si="55"/>
        <v>1611693000</v>
      </c>
      <c r="L718" s="6">
        <f t="shared" si="56"/>
        <v>1096507000</v>
      </c>
      <c r="M718" s="6">
        <f t="shared" si="57"/>
        <v>515186000</v>
      </c>
      <c r="N718" s="7">
        <f t="shared" si="58"/>
        <v>0.34826317115555072</v>
      </c>
      <c r="O718" s="7">
        <f t="shared" si="59"/>
        <v>0.11132412320146799</v>
      </c>
    </row>
    <row r="719" spans="1:15" x14ac:dyDescent="0.2">
      <c r="A719" s="1" t="s">
        <v>290</v>
      </c>
      <c r="B719" s="1" t="s">
        <v>17</v>
      </c>
      <c r="C719" s="3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1" t="s">
        <v>21</v>
      </c>
      <c r="J719" s="1" t="s">
        <v>291</v>
      </c>
      <c r="K719" s="6">
        <f t="shared" si="55"/>
        <v>1904407000</v>
      </c>
      <c r="L719" s="6">
        <f t="shared" si="56"/>
        <v>1340453000</v>
      </c>
      <c r="M719" s="6">
        <f t="shared" si="57"/>
        <v>563954000</v>
      </c>
      <c r="N719" s="7">
        <f t="shared" si="58"/>
        <v>0.35765217721183318</v>
      </c>
      <c r="O719" s="7">
        <f t="shared" si="59"/>
        <v>0.10591190640830567</v>
      </c>
    </row>
    <row r="720" spans="1:15" x14ac:dyDescent="0.2">
      <c r="A720" s="1" t="s">
        <v>290</v>
      </c>
      <c r="B720" s="1" t="s">
        <v>18</v>
      </c>
      <c r="C720" s="3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1" t="s">
        <v>21</v>
      </c>
      <c r="J720" s="1" t="s">
        <v>291</v>
      </c>
      <c r="K720" s="6">
        <f t="shared" si="55"/>
        <v>2136332000</v>
      </c>
      <c r="L720" s="6">
        <f t="shared" si="56"/>
        <v>1541214000</v>
      </c>
      <c r="M720" s="6">
        <f t="shared" si="57"/>
        <v>595118000</v>
      </c>
      <c r="N720" s="7">
        <f t="shared" si="58"/>
        <v>0.37273204852649777</v>
      </c>
      <c r="O720" s="7">
        <f t="shared" si="59"/>
        <v>0.10383196584378848</v>
      </c>
    </row>
    <row r="721" spans="1:15" x14ac:dyDescent="0.2">
      <c r="A721" s="1" t="s">
        <v>290</v>
      </c>
      <c r="B721" s="1" t="s">
        <v>19</v>
      </c>
      <c r="C721" s="3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1" t="s">
        <v>21</v>
      </c>
      <c r="J721" s="1" t="s">
        <v>291</v>
      </c>
      <c r="K721" s="6">
        <f t="shared" si="55"/>
        <v>2276048000</v>
      </c>
      <c r="L721" s="6">
        <f t="shared" si="56"/>
        <v>1500399000</v>
      </c>
      <c r="M721" s="6">
        <f t="shared" si="57"/>
        <v>775649000</v>
      </c>
      <c r="N721" s="7">
        <f t="shared" si="58"/>
        <v>0.3775668321500335</v>
      </c>
      <c r="O721" s="7">
        <f t="shared" si="59"/>
        <v>0.12867010528351835</v>
      </c>
    </row>
    <row r="722" spans="1:15" x14ac:dyDescent="0.2">
      <c r="A722" s="1" t="s">
        <v>292</v>
      </c>
      <c r="B722" s="1" t="s">
        <v>14</v>
      </c>
      <c r="C722" s="3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1" t="s">
        <v>27</v>
      </c>
      <c r="J722" s="1" t="s">
        <v>201</v>
      </c>
      <c r="K722" s="6">
        <f t="shared" si="55"/>
        <v>27296000000</v>
      </c>
      <c r="L722" s="6">
        <f t="shared" si="56"/>
        <v>22480000000</v>
      </c>
      <c r="M722" s="6">
        <f t="shared" si="57"/>
        <v>4816000000</v>
      </c>
      <c r="N722" s="7">
        <f t="shared" si="58"/>
        <v>0.8268257958985854</v>
      </c>
      <c r="O722" s="7">
        <f t="shared" si="59"/>
        <v>0.14588192530215369</v>
      </c>
    </row>
    <row r="723" spans="1:15" x14ac:dyDescent="0.2">
      <c r="A723" s="1" t="s">
        <v>292</v>
      </c>
      <c r="B723" s="1" t="s">
        <v>17</v>
      </c>
      <c r="C723" s="3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1" t="s">
        <v>27</v>
      </c>
      <c r="J723" s="1" t="s">
        <v>201</v>
      </c>
      <c r="K723" s="6">
        <f t="shared" si="55"/>
        <v>28212000000</v>
      </c>
      <c r="L723" s="6">
        <f t="shared" si="56"/>
        <v>23420000000</v>
      </c>
      <c r="M723" s="6">
        <f t="shared" si="57"/>
        <v>4792000000</v>
      </c>
      <c r="N723" s="7">
        <f t="shared" si="58"/>
        <v>0.82534667368790593</v>
      </c>
      <c r="O723" s="7">
        <f t="shared" si="59"/>
        <v>0.14019074366625708</v>
      </c>
    </row>
    <row r="724" spans="1:15" x14ac:dyDescent="0.2">
      <c r="A724" s="1" t="s">
        <v>292</v>
      </c>
      <c r="B724" s="1" t="s">
        <v>18</v>
      </c>
      <c r="C724" s="3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1" t="s">
        <v>27</v>
      </c>
      <c r="J724" s="1" t="s">
        <v>201</v>
      </c>
      <c r="K724" s="6">
        <f t="shared" si="55"/>
        <v>30656000000</v>
      </c>
      <c r="L724" s="6">
        <f t="shared" si="56"/>
        <v>25091000000</v>
      </c>
      <c r="M724" s="6">
        <f t="shared" si="57"/>
        <v>5565000000</v>
      </c>
      <c r="N724" s="7">
        <f t="shared" si="58"/>
        <v>0.83038084403272117</v>
      </c>
      <c r="O724" s="7">
        <f t="shared" si="59"/>
        <v>0.15073947667804324</v>
      </c>
    </row>
    <row r="725" spans="1:15" x14ac:dyDescent="0.2">
      <c r="A725" s="1" t="s">
        <v>292</v>
      </c>
      <c r="B725" s="1" t="s">
        <v>19</v>
      </c>
      <c r="C725" s="3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1" t="s">
        <v>27</v>
      </c>
      <c r="J725" s="1" t="s">
        <v>201</v>
      </c>
      <c r="K725" s="6">
        <f t="shared" si="55"/>
        <v>33040000000</v>
      </c>
      <c r="L725" s="6">
        <f t="shared" si="56"/>
        <v>27075000000</v>
      </c>
      <c r="M725" s="6">
        <f t="shared" si="57"/>
        <v>5965000000</v>
      </c>
      <c r="N725" s="7">
        <f t="shared" si="58"/>
        <v>0.83270326125308736</v>
      </c>
      <c r="O725" s="7">
        <f t="shared" si="59"/>
        <v>0.15033519834669087</v>
      </c>
    </row>
    <row r="726" spans="1:15" x14ac:dyDescent="0.2">
      <c r="A726" s="1" t="s">
        <v>293</v>
      </c>
      <c r="B726" s="1" t="s">
        <v>14</v>
      </c>
      <c r="C726" s="3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1" t="s">
        <v>54</v>
      </c>
      <c r="J726" s="1" t="s">
        <v>55</v>
      </c>
      <c r="K726" s="6">
        <f t="shared" si="55"/>
        <v>1197990000</v>
      </c>
      <c r="L726" s="6">
        <f t="shared" si="56"/>
        <v>665170000</v>
      </c>
      <c r="M726" s="6">
        <f t="shared" si="57"/>
        <v>532820000</v>
      </c>
      <c r="N726" s="7">
        <f t="shared" si="58"/>
        <v>0.67837160011529019</v>
      </c>
      <c r="O726" s="7">
        <f t="shared" si="59"/>
        <v>0.30171366703681074</v>
      </c>
    </row>
    <row r="727" spans="1:15" x14ac:dyDescent="0.2">
      <c r="A727" s="1" t="s">
        <v>293</v>
      </c>
      <c r="B727" s="1" t="s">
        <v>17</v>
      </c>
      <c r="C727" s="3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1" t="s">
        <v>54</v>
      </c>
      <c r="J727" s="1" t="s">
        <v>55</v>
      </c>
      <c r="K727" s="6">
        <f t="shared" si="55"/>
        <v>1641132000</v>
      </c>
      <c r="L727" s="6">
        <f t="shared" si="56"/>
        <v>1107519000</v>
      </c>
      <c r="M727" s="6">
        <f t="shared" si="57"/>
        <v>533613000</v>
      </c>
      <c r="N727" s="7">
        <f t="shared" si="58"/>
        <v>0.57625129698782807</v>
      </c>
      <c r="O727" s="7">
        <f t="shared" si="59"/>
        <v>0.18736773357631556</v>
      </c>
    </row>
    <row r="728" spans="1:15" x14ac:dyDescent="0.2">
      <c r="A728" s="1" t="s">
        <v>293</v>
      </c>
      <c r="B728" s="1" t="s">
        <v>18</v>
      </c>
      <c r="C728" s="3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1" t="s">
        <v>54</v>
      </c>
      <c r="J728" s="1" t="s">
        <v>55</v>
      </c>
      <c r="K728" s="6">
        <f t="shared" si="55"/>
        <v>1902521000</v>
      </c>
      <c r="L728" s="6">
        <f t="shared" si="56"/>
        <v>1056611000</v>
      </c>
      <c r="M728" s="6">
        <f t="shared" si="57"/>
        <v>845910000</v>
      </c>
      <c r="N728" s="7">
        <f t="shared" si="58"/>
        <v>0.57549625984496111</v>
      </c>
      <c r="O728" s="7">
        <f t="shared" si="59"/>
        <v>0.25588050863325607</v>
      </c>
    </row>
    <row r="729" spans="1:15" x14ac:dyDescent="0.2">
      <c r="A729" s="1" t="s">
        <v>293</v>
      </c>
      <c r="B729" s="1" t="s">
        <v>19</v>
      </c>
      <c r="C729" s="3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1" t="s">
        <v>54</v>
      </c>
      <c r="J729" s="1" t="s">
        <v>55</v>
      </c>
      <c r="K729" s="6">
        <f t="shared" si="55"/>
        <v>2153428000</v>
      </c>
      <c r="L729" s="6">
        <f t="shared" si="56"/>
        <v>1084582000</v>
      </c>
      <c r="M729" s="6">
        <f t="shared" si="57"/>
        <v>1068846000</v>
      </c>
      <c r="N729" s="7">
        <f t="shared" si="58"/>
        <v>0.57034101096887058</v>
      </c>
      <c r="O729" s="7">
        <f t="shared" si="59"/>
        <v>0.28308664520477739</v>
      </c>
    </row>
    <row r="730" spans="1:15" x14ac:dyDescent="0.2">
      <c r="A730" s="1" t="s">
        <v>294</v>
      </c>
      <c r="B730" s="1" t="s">
        <v>14</v>
      </c>
      <c r="C730" s="3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1" t="s">
        <v>54</v>
      </c>
      <c r="J730" s="1" t="s">
        <v>55</v>
      </c>
      <c r="K730" s="6">
        <f t="shared" si="55"/>
        <v>2013719000</v>
      </c>
      <c r="L730" s="6">
        <f t="shared" si="56"/>
        <v>824636000</v>
      </c>
      <c r="M730" s="6">
        <f t="shared" si="57"/>
        <v>1189083000</v>
      </c>
      <c r="N730" s="7">
        <f t="shared" si="58"/>
        <v>1</v>
      </c>
      <c r="O730" s="7">
        <f t="shared" si="59"/>
        <v>0.59049102680165411</v>
      </c>
    </row>
    <row r="731" spans="1:15" x14ac:dyDescent="0.2">
      <c r="A731" s="1" t="s">
        <v>294</v>
      </c>
      <c r="B731" s="1" t="s">
        <v>17</v>
      </c>
      <c r="C731" s="3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1" t="s">
        <v>54</v>
      </c>
      <c r="J731" s="1" t="s">
        <v>55</v>
      </c>
      <c r="K731" s="6">
        <f t="shared" si="55"/>
        <v>1563210000</v>
      </c>
      <c r="L731" s="6">
        <f t="shared" si="56"/>
        <v>918075000</v>
      </c>
      <c r="M731" s="6">
        <f t="shared" si="57"/>
        <v>645135000</v>
      </c>
      <c r="N731" s="7">
        <f t="shared" si="58"/>
        <v>1</v>
      </c>
      <c r="O731" s="7">
        <f t="shared" si="59"/>
        <v>0.4126988696336385</v>
      </c>
    </row>
    <row r="732" spans="1:15" x14ac:dyDescent="0.2">
      <c r="A732" s="1" t="s">
        <v>294</v>
      </c>
      <c r="B732" s="1" t="s">
        <v>18</v>
      </c>
      <c r="C732" s="3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1" t="s">
        <v>54</v>
      </c>
      <c r="J732" s="1" t="s">
        <v>55</v>
      </c>
      <c r="K732" s="6">
        <f t="shared" si="55"/>
        <v>1828305000</v>
      </c>
      <c r="L732" s="6">
        <f t="shared" si="56"/>
        <v>1211549000</v>
      </c>
      <c r="M732" s="6">
        <f t="shared" si="57"/>
        <v>616756000</v>
      </c>
      <c r="N732" s="7">
        <f t="shared" si="58"/>
        <v>1</v>
      </c>
      <c r="O732" s="7">
        <f t="shared" si="59"/>
        <v>0.33733758864084495</v>
      </c>
    </row>
    <row r="733" spans="1:15" x14ac:dyDescent="0.2">
      <c r="A733" s="1" t="s">
        <v>294</v>
      </c>
      <c r="B733" s="1" t="s">
        <v>19</v>
      </c>
      <c r="C733" s="3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1" t="s">
        <v>54</v>
      </c>
      <c r="J733" s="1" t="s">
        <v>55</v>
      </c>
      <c r="K733" s="6">
        <f t="shared" si="55"/>
        <v>2040486000</v>
      </c>
      <c r="L733" s="6">
        <f t="shared" si="56"/>
        <v>1410118000</v>
      </c>
      <c r="M733" s="6">
        <f t="shared" si="57"/>
        <v>630368000</v>
      </c>
      <c r="N733" s="7">
        <f t="shared" si="58"/>
        <v>1</v>
      </c>
      <c r="O733" s="7">
        <f t="shared" si="59"/>
        <v>0.3089303234621556</v>
      </c>
    </row>
    <row r="734" spans="1:15" x14ac:dyDescent="0.2">
      <c r="A734" s="1" t="s">
        <v>295</v>
      </c>
      <c r="B734" s="1" t="s">
        <v>14</v>
      </c>
      <c r="C734" s="3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1" t="s">
        <v>21</v>
      </c>
      <c r="J734" s="1" t="s">
        <v>296</v>
      </c>
      <c r="K734" s="6">
        <f t="shared" si="55"/>
        <v>25842000000</v>
      </c>
      <c r="L734" s="6">
        <f t="shared" si="56"/>
        <v>18076000000</v>
      </c>
      <c r="M734" s="6">
        <f t="shared" si="57"/>
        <v>7766000000</v>
      </c>
      <c r="N734" s="7">
        <f t="shared" si="58"/>
        <v>0.34569387591299461</v>
      </c>
      <c r="O734" s="7">
        <f t="shared" si="59"/>
        <v>0.10388741739572464</v>
      </c>
    </row>
    <row r="735" spans="1:15" x14ac:dyDescent="0.2">
      <c r="A735" s="1" t="s">
        <v>295</v>
      </c>
      <c r="B735" s="1" t="s">
        <v>17</v>
      </c>
      <c r="C735" s="3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1" t="s">
        <v>21</v>
      </c>
      <c r="J735" s="1" t="s">
        <v>296</v>
      </c>
      <c r="K735" s="6">
        <f t="shared" si="55"/>
        <v>26915000000</v>
      </c>
      <c r="L735" s="6">
        <f t="shared" si="56"/>
        <v>17749000000</v>
      </c>
      <c r="M735" s="6">
        <f t="shared" si="57"/>
        <v>9166000000</v>
      </c>
      <c r="N735" s="7">
        <f t="shared" si="58"/>
        <v>0.34150890727300409</v>
      </c>
      <c r="O735" s="7">
        <f t="shared" si="59"/>
        <v>0.11630208597675482</v>
      </c>
    </row>
    <row r="736" spans="1:15" x14ac:dyDescent="0.2">
      <c r="A736" s="1" t="s">
        <v>295</v>
      </c>
      <c r="B736" s="1" t="s">
        <v>18</v>
      </c>
      <c r="C736" s="3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1" t="s">
        <v>21</v>
      </c>
      <c r="J736" s="1" t="s">
        <v>296</v>
      </c>
      <c r="K736" s="6">
        <f t="shared" si="55"/>
        <v>28389000000</v>
      </c>
      <c r="L736" s="6">
        <f t="shared" si="56"/>
        <v>17920000000</v>
      </c>
      <c r="M736" s="6">
        <f t="shared" si="57"/>
        <v>10469000000</v>
      </c>
      <c r="N736" s="7">
        <f t="shared" si="58"/>
        <v>0.34131239780705969</v>
      </c>
      <c r="O736" s="7">
        <f t="shared" si="59"/>
        <v>0.12586563431759162</v>
      </c>
    </row>
    <row r="737" spans="1:15" x14ac:dyDescent="0.2">
      <c r="A737" s="1" t="s">
        <v>295</v>
      </c>
      <c r="B737" s="1" t="s">
        <v>19</v>
      </c>
      <c r="C737" s="3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1" t="s">
        <v>21</v>
      </c>
      <c r="J737" s="1" t="s">
        <v>296</v>
      </c>
      <c r="K737" s="6">
        <f t="shared" si="55"/>
        <v>30265000000</v>
      </c>
      <c r="L737" s="6">
        <f t="shared" si="56"/>
        <v>18491000000</v>
      </c>
      <c r="M737" s="6">
        <f t="shared" si="57"/>
        <v>11774000000</v>
      </c>
      <c r="N737" s="7">
        <f t="shared" si="58"/>
        <v>0.34190399801172633</v>
      </c>
      <c r="O737" s="7">
        <f t="shared" si="59"/>
        <v>0.13301099199042013</v>
      </c>
    </row>
    <row r="738" spans="1:15" x14ac:dyDescent="0.2">
      <c r="A738" s="1" t="s">
        <v>297</v>
      </c>
      <c r="B738" s="1" t="s">
        <v>14</v>
      </c>
      <c r="C738" s="3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1" t="s">
        <v>85</v>
      </c>
      <c r="J738" s="1" t="s">
        <v>146</v>
      </c>
      <c r="K738" s="6">
        <f t="shared" si="55"/>
        <v>8710000000</v>
      </c>
      <c r="L738" s="6">
        <f t="shared" si="56"/>
        <v>3992000000</v>
      </c>
      <c r="M738" s="6">
        <f t="shared" si="57"/>
        <v>4718000000</v>
      </c>
      <c r="N738" s="7">
        <f t="shared" si="58"/>
        <v>0.71131073907717435</v>
      </c>
      <c r="O738" s="7">
        <f t="shared" si="59"/>
        <v>0.38530012249897916</v>
      </c>
    </row>
    <row r="739" spans="1:15" x14ac:dyDescent="0.2">
      <c r="A739" s="1" t="s">
        <v>297</v>
      </c>
      <c r="B739" s="1" t="s">
        <v>17</v>
      </c>
      <c r="C739" s="3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1" t="s">
        <v>85</v>
      </c>
      <c r="J739" s="1" t="s">
        <v>146</v>
      </c>
      <c r="K739" s="6">
        <f t="shared" si="55"/>
        <v>7936000000</v>
      </c>
      <c r="L739" s="6">
        <f t="shared" si="56"/>
        <v>3732000000</v>
      </c>
      <c r="M739" s="6">
        <f t="shared" si="57"/>
        <v>4204000000</v>
      </c>
      <c r="N739" s="7">
        <f t="shared" si="58"/>
        <v>0.66661066778664424</v>
      </c>
      <c r="O739" s="7">
        <f t="shared" si="59"/>
        <v>0.35312893742125157</v>
      </c>
    </row>
    <row r="740" spans="1:15" x14ac:dyDescent="0.2">
      <c r="A740" s="1" t="s">
        <v>297</v>
      </c>
      <c r="B740" s="1" t="s">
        <v>18</v>
      </c>
      <c r="C740" s="3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1" t="s">
        <v>85</v>
      </c>
      <c r="J740" s="1" t="s">
        <v>146</v>
      </c>
      <c r="K740" s="6">
        <f t="shared" si="55"/>
        <v>6984000000</v>
      </c>
      <c r="L740" s="6">
        <f t="shared" si="56"/>
        <v>4087000000</v>
      </c>
      <c r="M740" s="6">
        <f t="shared" si="57"/>
        <v>2897000000</v>
      </c>
      <c r="N740" s="7">
        <f t="shared" si="58"/>
        <v>0.6504610226320201</v>
      </c>
      <c r="O740" s="7">
        <f t="shared" si="59"/>
        <v>0.26981465958833939</v>
      </c>
    </row>
    <row r="741" spans="1:15" x14ac:dyDescent="0.2">
      <c r="A741" s="1" t="s">
        <v>297</v>
      </c>
      <c r="B741" s="1" t="s">
        <v>19</v>
      </c>
      <c r="C741" s="3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1" t="s">
        <v>85</v>
      </c>
      <c r="J741" s="1" t="s">
        <v>146</v>
      </c>
      <c r="K741" s="6">
        <f t="shared" si="55"/>
        <v>3313000000</v>
      </c>
      <c r="L741" s="6">
        <f t="shared" si="56"/>
        <v>4658000000</v>
      </c>
      <c r="M741" s="6">
        <f t="shared" si="57"/>
        <v>-1345000000</v>
      </c>
      <c r="N741" s="7">
        <f t="shared" si="58"/>
        <v>0.49924653405666064</v>
      </c>
      <c r="O741" s="7">
        <f t="shared" si="59"/>
        <v>-0.20268233875828812</v>
      </c>
    </row>
    <row r="742" spans="1:15" x14ac:dyDescent="0.2">
      <c r="A742" s="1" t="s">
        <v>298</v>
      </c>
      <c r="B742" s="1" t="s">
        <v>14</v>
      </c>
      <c r="C742" s="3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1" t="s">
        <v>49</v>
      </c>
      <c r="J742" s="1" t="s">
        <v>52</v>
      </c>
      <c r="K742" s="6">
        <f t="shared" si="55"/>
        <v>8891000000</v>
      </c>
      <c r="L742" s="6">
        <f t="shared" si="56"/>
        <v>7080000000</v>
      </c>
      <c r="M742" s="6">
        <f t="shared" si="57"/>
        <v>1811000000</v>
      </c>
      <c r="N742" s="7">
        <f t="shared" si="58"/>
        <v>0.40256270940867522</v>
      </c>
      <c r="O742" s="7">
        <f t="shared" si="59"/>
        <v>8.199764556732772E-2</v>
      </c>
    </row>
    <row r="743" spans="1:15" x14ac:dyDescent="0.2">
      <c r="A743" s="1" t="s">
        <v>298</v>
      </c>
      <c r="B743" s="1" t="s">
        <v>17</v>
      </c>
      <c r="C743" s="3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1" t="s">
        <v>49</v>
      </c>
      <c r="J743" s="1" t="s">
        <v>52</v>
      </c>
      <c r="K743" s="6">
        <f t="shared" si="55"/>
        <v>9625000000</v>
      </c>
      <c r="L743" s="6">
        <f t="shared" si="56"/>
        <v>5970000000</v>
      </c>
      <c r="M743" s="6">
        <f t="shared" si="57"/>
        <v>3655000000</v>
      </c>
      <c r="N743" s="7">
        <f t="shared" si="58"/>
        <v>0.46558312775117305</v>
      </c>
      <c r="O743" s="7">
        <f t="shared" si="59"/>
        <v>0.17680065786291299</v>
      </c>
    </row>
    <row r="744" spans="1:15" x14ac:dyDescent="0.2">
      <c r="A744" s="1" t="s">
        <v>298</v>
      </c>
      <c r="B744" s="1" t="s">
        <v>18</v>
      </c>
      <c r="C744" s="3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1" t="s">
        <v>49</v>
      </c>
      <c r="J744" s="1" t="s">
        <v>52</v>
      </c>
      <c r="K744" s="6">
        <f t="shared" si="55"/>
        <v>7809000000</v>
      </c>
      <c r="L744" s="6">
        <f t="shared" si="56"/>
        <v>5757000000</v>
      </c>
      <c r="M744" s="6">
        <f t="shared" si="57"/>
        <v>2052000000</v>
      </c>
      <c r="N744" s="7">
        <f t="shared" si="58"/>
        <v>0.41952293972278931</v>
      </c>
      <c r="O744" s="7">
        <f t="shared" si="59"/>
        <v>0.11023960459868916</v>
      </c>
    </row>
    <row r="745" spans="1:15" x14ac:dyDescent="0.2">
      <c r="A745" s="1" t="s">
        <v>298</v>
      </c>
      <c r="B745" s="1" t="s">
        <v>19</v>
      </c>
      <c r="C745" s="3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1" t="s">
        <v>49</v>
      </c>
      <c r="J745" s="1" t="s">
        <v>52</v>
      </c>
      <c r="K745" s="6">
        <f t="shared" si="55"/>
        <v>7602000000</v>
      </c>
      <c r="L745" s="6">
        <f t="shared" si="56"/>
        <v>5274000000</v>
      </c>
      <c r="M745" s="6">
        <f t="shared" si="57"/>
        <v>2328000000</v>
      </c>
      <c r="N745" s="7">
        <f t="shared" si="58"/>
        <v>0.41366926048865427</v>
      </c>
      <c r="O745" s="7">
        <f t="shared" si="59"/>
        <v>0.12668008924198726</v>
      </c>
    </row>
    <row r="746" spans="1:15" x14ac:dyDescent="0.2">
      <c r="A746" s="1" t="s">
        <v>299</v>
      </c>
      <c r="B746" s="1" t="s">
        <v>14</v>
      </c>
      <c r="C746" s="3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1" t="s">
        <v>21</v>
      </c>
      <c r="J746" s="1" t="s">
        <v>300</v>
      </c>
      <c r="K746" s="6">
        <f t="shared" si="55"/>
        <v>2139883000</v>
      </c>
      <c r="L746" s="6">
        <f t="shared" si="56"/>
        <v>1111232000</v>
      </c>
      <c r="M746" s="6">
        <f t="shared" si="57"/>
        <v>1028651000</v>
      </c>
      <c r="N746" s="7">
        <f t="shared" si="58"/>
        <v>0.38345680481304023</v>
      </c>
      <c r="O746" s="7">
        <f t="shared" si="59"/>
        <v>0.18432934217793154</v>
      </c>
    </row>
    <row r="747" spans="1:15" x14ac:dyDescent="0.2">
      <c r="A747" s="1" t="s">
        <v>299</v>
      </c>
      <c r="B747" s="1" t="s">
        <v>17</v>
      </c>
      <c r="C747" s="3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1" t="s">
        <v>21</v>
      </c>
      <c r="J747" s="1" t="s">
        <v>300</v>
      </c>
      <c r="K747" s="6">
        <f t="shared" si="55"/>
        <v>2278455000</v>
      </c>
      <c r="L747" s="6">
        <f t="shared" si="56"/>
        <v>1124753000</v>
      </c>
      <c r="M747" s="6">
        <f t="shared" si="57"/>
        <v>1153702000</v>
      </c>
      <c r="N747" s="7">
        <f t="shared" si="58"/>
        <v>0.38618719185772166</v>
      </c>
      <c r="O747" s="7">
        <f t="shared" si="59"/>
        <v>0.19554695423900723</v>
      </c>
    </row>
    <row r="748" spans="1:15" x14ac:dyDescent="0.2">
      <c r="A748" s="1" t="s">
        <v>299</v>
      </c>
      <c r="B748" s="1" t="s">
        <v>18</v>
      </c>
      <c r="C748" s="3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1" t="s">
        <v>21</v>
      </c>
      <c r="J748" s="1" t="s">
        <v>300</v>
      </c>
      <c r="K748" s="6">
        <f t="shared" si="55"/>
        <v>2440485000</v>
      </c>
      <c r="L748" s="6">
        <f t="shared" si="56"/>
        <v>1159502000</v>
      </c>
      <c r="M748" s="6">
        <f t="shared" si="57"/>
        <v>1280983000</v>
      </c>
      <c r="N748" s="7">
        <f t="shared" si="58"/>
        <v>0.39182497638278702</v>
      </c>
      <c r="O748" s="7">
        <f t="shared" si="59"/>
        <v>0.2056645026385131</v>
      </c>
    </row>
    <row r="749" spans="1:15" x14ac:dyDescent="0.2">
      <c r="A749" s="1" t="s">
        <v>299</v>
      </c>
      <c r="B749" s="1" t="s">
        <v>19</v>
      </c>
      <c r="C749" s="3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1" t="s">
        <v>21</v>
      </c>
      <c r="J749" s="1" t="s">
        <v>300</v>
      </c>
      <c r="K749" s="6">
        <f t="shared" si="55"/>
        <v>2375790000</v>
      </c>
      <c r="L749" s="6">
        <f t="shared" si="56"/>
        <v>1220095000</v>
      </c>
      <c r="M749" s="6">
        <f t="shared" si="57"/>
        <v>1155695000</v>
      </c>
      <c r="N749" s="7">
        <f t="shared" si="58"/>
        <v>0.39626867389376064</v>
      </c>
      <c r="O749" s="7">
        <f t="shared" si="59"/>
        <v>0.19276355447057594</v>
      </c>
    </row>
    <row r="750" spans="1:15" x14ac:dyDescent="0.2">
      <c r="A750" s="1" t="s">
        <v>301</v>
      </c>
      <c r="B750" s="1" t="s">
        <v>14</v>
      </c>
      <c r="C750" s="3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1" t="s">
        <v>27</v>
      </c>
      <c r="J750" s="1" t="s">
        <v>32</v>
      </c>
      <c r="K750" s="6">
        <f t="shared" si="55"/>
        <v>1161400000</v>
      </c>
      <c r="L750" s="6">
        <f t="shared" si="56"/>
        <v>971300000</v>
      </c>
      <c r="M750" s="6">
        <f t="shared" si="57"/>
        <v>190100000</v>
      </c>
      <c r="N750" s="7">
        <f t="shared" si="58"/>
        <v>0.46599526541748582</v>
      </c>
      <c r="O750" s="7">
        <f t="shared" si="59"/>
        <v>7.627492677446536E-2</v>
      </c>
    </row>
    <row r="751" spans="1:15" x14ac:dyDescent="0.2">
      <c r="A751" s="1" t="s">
        <v>301</v>
      </c>
      <c r="B751" s="1" t="s">
        <v>17</v>
      </c>
      <c r="C751" s="3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1" t="s">
        <v>27</v>
      </c>
      <c r="J751" s="1" t="s">
        <v>32</v>
      </c>
      <c r="K751" s="6">
        <f t="shared" si="55"/>
        <v>1245500000</v>
      </c>
      <c r="L751" s="6">
        <f t="shared" si="56"/>
        <v>908500000</v>
      </c>
      <c r="M751" s="6">
        <f t="shared" si="57"/>
        <v>337000000</v>
      </c>
      <c r="N751" s="7">
        <f t="shared" si="58"/>
        <v>0.49215632038566404</v>
      </c>
      <c r="O751" s="7">
        <f t="shared" si="59"/>
        <v>0.13316473702928044</v>
      </c>
    </row>
    <row r="752" spans="1:15" x14ac:dyDescent="0.2">
      <c r="A752" s="1" t="s">
        <v>301</v>
      </c>
      <c r="B752" s="1" t="s">
        <v>18</v>
      </c>
      <c r="C752" s="3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1" t="s">
        <v>27</v>
      </c>
      <c r="J752" s="1" t="s">
        <v>32</v>
      </c>
      <c r="K752" s="6">
        <f t="shared" si="55"/>
        <v>1432700000</v>
      </c>
      <c r="L752" s="6">
        <f t="shared" si="56"/>
        <v>949100000</v>
      </c>
      <c r="M752" s="6">
        <f t="shared" si="57"/>
        <v>483600000</v>
      </c>
      <c r="N752" s="7">
        <f t="shared" si="58"/>
        <v>0.52964879852125701</v>
      </c>
      <c r="O752" s="7">
        <f t="shared" si="59"/>
        <v>0.17878003696857672</v>
      </c>
    </row>
    <row r="753" spans="1:15" x14ac:dyDescent="0.2">
      <c r="A753" s="1" t="s">
        <v>301</v>
      </c>
      <c r="B753" s="1" t="s">
        <v>19</v>
      </c>
      <c r="C753" s="3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1" t="s">
        <v>27</v>
      </c>
      <c r="J753" s="1" t="s">
        <v>32</v>
      </c>
      <c r="K753" s="6">
        <f t="shared" si="55"/>
        <v>1563300000</v>
      </c>
      <c r="L753" s="6">
        <f t="shared" si="56"/>
        <v>1004200000</v>
      </c>
      <c r="M753" s="6">
        <f t="shared" si="57"/>
        <v>559100000</v>
      </c>
      <c r="N753" s="7">
        <f t="shared" si="58"/>
        <v>0.55187630176157021</v>
      </c>
      <c r="O753" s="7">
        <f t="shared" si="59"/>
        <v>0.19737353055388851</v>
      </c>
    </row>
    <row r="754" spans="1:15" x14ac:dyDescent="0.2">
      <c r="A754" s="1" t="s">
        <v>302</v>
      </c>
      <c r="B754" s="1" t="s">
        <v>14</v>
      </c>
      <c r="C754" s="3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1" t="s">
        <v>15</v>
      </c>
      <c r="J754" s="1" t="s">
        <v>166</v>
      </c>
      <c r="K754" s="6">
        <f t="shared" si="55"/>
        <v>10691000000</v>
      </c>
      <c r="L754" s="6">
        <f t="shared" si="56"/>
        <v>5190000000</v>
      </c>
      <c r="M754" s="6">
        <f t="shared" si="57"/>
        <v>5501000000</v>
      </c>
      <c r="N754" s="7">
        <f t="shared" si="58"/>
        <v>0.27374215849443095</v>
      </c>
      <c r="O754" s="7">
        <f t="shared" si="59"/>
        <v>0.14085264370759185</v>
      </c>
    </row>
    <row r="755" spans="1:15" x14ac:dyDescent="0.2">
      <c r="A755" s="1" t="s">
        <v>302</v>
      </c>
      <c r="B755" s="1" t="s">
        <v>17</v>
      </c>
      <c r="C755" s="3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1" t="s">
        <v>15</v>
      </c>
      <c r="J755" s="1" t="s">
        <v>166</v>
      </c>
      <c r="K755" s="6">
        <f t="shared" si="55"/>
        <v>11349000000</v>
      </c>
      <c r="L755" s="6">
        <f t="shared" si="56"/>
        <v>5518000000</v>
      </c>
      <c r="M755" s="6">
        <f t="shared" si="57"/>
        <v>5831000000</v>
      </c>
      <c r="N755" s="7">
        <f t="shared" si="58"/>
        <v>0.2815709819877934</v>
      </c>
      <c r="O755" s="7">
        <f t="shared" si="59"/>
        <v>0.14466828759986106</v>
      </c>
    </row>
    <row r="756" spans="1:15" x14ac:dyDescent="0.2">
      <c r="A756" s="1" t="s">
        <v>302</v>
      </c>
      <c r="B756" s="1" t="s">
        <v>18</v>
      </c>
      <c r="C756" s="3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1" t="s">
        <v>15</v>
      </c>
      <c r="J756" s="1" t="s">
        <v>166</v>
      </c>
      <c r="K756" s="6">
        <f t="shared" si="55"/>
        <v>11834000000</v>
      </c>
      <c r="L756" s="6">
        <f t="shared" si="56"/>
        <v>5006000000</v>
      </c>
      <c r="M756" s="6">
        <f t="shared" si="57"/>
        <v>6828000000</v>
      </c>
      <c r="N756" s="7">
        <f t="shared" si="58"/>
        <v>0.30673129260516829</v>
      </c>
      <c r="O756" s="7">
        <f t="shared" si="59"/>
        <v>0.17697830538347892</v>
      </c>
    </row>
    <row r="757" spans="1:15" x14ac:dyDescent="0.2">
      <c r="A757" s="1" t="s">
        <v>302</v>
      </c>
      <c r="B757" s="1" t="s">
        <v>19</v>
      </c>
      <c r="C757" s="3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1" t="s">
        <v>15</v>
      </c>
      <c r="J757" s="1" t="s">
        <v>166</v>
      </c>
      <c r="K757" s="6">
        <f t="shared" si="55"/>
        <v>12152000000</v>
      </c>
      <c r="L757" s="6">
        <f t="shared" si="56"/>
        <v>5469000000</v>
      </c>
      <c r="M757" s="6">
        <f t="shared" si="57"/>
        <v>6683000000</v>
      </c>
      <c r="N757" s="7">
        <f t="shared" si="58"/>
        <v>0.3091954607907994</v>
      </c>
      <c r="O757" s="7">
        <f t="shared" si="59"/>
        <v>0.17004223703628313</v>
      </c>
    </row>
    <row r="758" spans="1:15" x14ac:dyDescent="0.2">
      <c r="A758" s="1" t="s">
        <v>303</v>
      </c>
      <c r="B758" s="1" t="s">
        <v>14</v>
      </c>
      <c r="C758" s="3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1" t="s">
        <v>85</v>
      </c>
      <c r="J758" s="1" t="s">
        <v>304</v>
      </c>
      <c r="K758" s="6">
        <f t="shared" si="55"/>
        <v>1534846000</v>
      </c>
      <c r="L758" s="6">
        <f t="shared" si="56"/>
        <v>597108000</v>
      </c>
      <c r="M758" s="6">
        <f t="shared" si="57"/>
        <v>937738000</v>
      </c>
      <c r="N758" s="7">
        <f t="shared" si="58"/>
        <v>0.45307582268818114</v>
      </c>
      <c r="O758" s="7">
        <f t="shared" si="59"/>
        <v>0.27681371018067585</v>
      </c>
    </row>
    <row r="759" spans="1:15" x14ac:dyDescent="0.2">
      <c r="A759" s="1" t="s">
        <v>303</v>
      </c>
      <c r="B759" s="1" t="s">
        <v>17</v>
      </c>
      <c r="C759" s="3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1" t="s">
        <v>85</v>
      </c>
      <c r="J759" s="1" t="s">
        <v>304</v>
      </c>
      <c r="K759" s="6">
        <f t="shared" si="55"/>
        <v>1709253000</v>
      </c>
      <c r="L759" s="6">
        <f t="shared" si="56"/>
        <v>656079000</v>
      </c>
      <c r="M759" s="6">
        <f t="shared" si="57"/>
        <v>1053174000</v>
      </c>
      <c r="N759" s="7">
        <f t="shared" si="58"/>
        <v>0.45997516663222071</v>
      </c>
      <c r="O759" s="7">
        <f t="shared" si="59"/>
        <v>0.28341847938410664</v>
      </c>
    </row>
    <row r="760" spans="1:15" x14ac:dyDescent="0.2">
      <c r="A760" s="1" t="s">
        <v>303</v>
      </c>
      <c r="B760" s="1" t="s">
        <v>18</v>
      </c>
      <c r="C760" s="3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1" t="s">
        <v>85</v>
      </c>
      <c r="J760" s="1" t="s">
        <v>304</v>
      </c>
      <c r="K760" s="6">
        <f t="shared" si="55"/>
        <v>1458226000</v>
      </c>
      <c r="L760" s="6">
        <f t="shared" si="56"/>
        <v>747021000</v>
      </c>
      <c r="M760" s="6">
        <f t="shared" si="57"/>
        <v>711205000</v>
      </c>
      <c r="N760" s="7">
        <f t="shared" si="58"/>
        <v>0.46121550987411208</v>
      </c>
      <c r="O760" s="7">
        <f t="shared" si="59"/>
        <v>0.22494371702329949</v>
      </c>
    </row>
    <row r="761" spans="1:15" x14ac:dyDescent="0.2">
      <c r="A761" s="1" t="s">
        <v>303</v>
      </c>
      <c r="B761" s="1" t="s">
        <v>19</v>
      </c>
      <c r="C761" s="3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1" t="s">
        <v>85</v>
      </c>
      <c r="J761" s="1" t="s">
        <v>304</v>
      </c>
      <c r="K761" s="6">
        <f t="shared" si="55"/>
        <v>725427000</v>
      </c>
      <c r="L761" s="6">
        <f t="shared" si="56"/>
        <v>745143000</v>
      </c>
      <c r="M761" s="6">
        <f t="shared" si="57"/>
        <v>-19716000</v>
      </c>
      <c r="N761" s="7">
        <f t="shared" si="58"/>
        <v>0.44662769850612472</v>
      </c>
      <c r="O761" s="7">
        <f t="shared" si="59"/>
        <v>-1.2138659994385039E-2</v>
      </c>
    </row>
    <row r="762" spans="1:15" x14ac:dyDescent="0.2">
      <c r="A762" s="1" t="s">
        <v>305</v>
      </c>
      <c r="B762" s="1" t="s">
        <v>14</v>
      </c>
      <c r="C762" s="3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1" t="s">
        <v>24</v>
      </c>
      <c r="J762" s="1" t="s">
        <v>306</v>
      </c>
      <c r="K762" s="6">
        <f t="shared" si="55"/>
        <v>15637000000</v>
      </c>
      <c r="L762" s="6">
        <f t="shared" si="56"/>
        <v>11820000000</v>
      </c>
      <c r="M762" s="6">
        <f t="shared" si="57"/>
        <v>3817000000</v>
      </c>
      <c r="N762" s="7">
        <f t="shared" si="58"/>
        <v>0.28367469114525701</v>
      </c>
      <c r="O762" s="7">
        <f t="shared" si="59"/>
        <v>6.9245142680913599E-2</v>
      </c>
    </row>
    <row r="763" spans="1:15" x14ac:dyDescent="0.2">
      <c r="A763" s="1" t="s">
        <v>305</v>
      </c>
      <c r="B763" s="1" t="s">
        <v>17</v>
      </c>
      <c r="C763" s="3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1" t="s">
        <v>24</v>
      </c>
      <c r="J763" s="1" t="s">
        <v>306</v>
      </c>
      <c r="K763" s="6">
        <f t="shared" si="55"/>
        <v>14939000000</v>
      </c>
      <c r="L763" s="6">
        <f t="shared" si="56"/>
        <v>12237000000</v>
      </c>
      <c r="M763" s="6">
        <f t="shared" si="57"/>
        <v>2702000000</v>
      </c>
      <c r="N763" s="7">
        <f t="shared" si="58"/>
        <v>0.28669852419060782</v>
      </c>
      <c r="O763" s="7">
        <f t="shared" si="59"/>
        <v>5.1854837161993593E-2</v>
      </c>
    </row>
    <row r="764" spans="1:15" x14ac:dyDescent="0.2">
      <c r="A764" s="1" t="s">
        <v>305</v>
      </c>
      <c r="B764" s="1" t="s">
        <v>18</v>
      </c>
      <c r="C764" s="3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1" t="s">
        <v>24</v>
      </c>
      <c r="J764" s="1" t="s">
        <v>306</v>
      </c>
      <c r="K764" s="6">
        <f t="shared" si="55"/>
        <v>14616000000</v>
      </c>
      <c r="L764" s="6">
        <f t="shared" si="56"/>
        <v>11472000000</v>
      </c>
      <c r="M764" s="6">
        <f t="shared" si="57"/>
        <v>3144000000</v>
      </c>
      <c r="N764" s="7">
        <f t="shared" si="58"/>
        <v>0.29160265746264191</v>
      </c>
      <c r="O764" s="7">
        <f t="shared" si="59"/>
        <v>6.2725694790814593E-2</v>
      </c>
    </row>
    <row r="765" spans="1:15" x14ac:dyDescent="0.2">
      <c r="A765" s="1" t="s">
        <v>307</v>
      </c>
      <c r="B765" s="1" t="s">
        <v>14</v>
      </c>
      <c r="C765" s="3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1" t="s">
        <v>24</v>
      </c>
      <c r="J765" s="1" t="s">
        <v>25</v>
      </c>
      <c r="K765" s="6">
        <f t="shared" si="55"/>
        <v>25918000000</v>
      </c>
      <c r="L765" s="6">
        <f t="shared" si="56"/>
        <v>17775000000</v>
      </c>
      <c r="M765" s="6">
        <f t="shared" si="57"/>
        <v>8143000000</v>
      </c>
      <c r="N765" s="7">
        <f t="shared" si="58"/>
        <v>0.2307966303941299</v>
      </c>
      <c r="O765" s="7">
        <f t="shared" si="59"/>
        <v>7.2512422304938651E-2</v>
      </c>
    </row>
    <row r="766" spans="1:15" x14ac:dyDescent="0.2">
      <c r="A766" s="1" t="s">
        <v>307</v>
      </c>
      <c r="B766" s="1" t="s">
        <v>17</v>
      </c>
      <c r="C766" s="3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1" t="s">
        <v>24</v>
      </c>
      <c r="J766" s="1" t="s">
        <v>25</v>
      </c>
      <c r="K766" s="6">
        <f t="shared" si="55"/>
        <v>11220000000</v>
      </c>
      <c r="L766" s="6">
        <f t="shared" si="56"/>
        <v>6788000000</v>
      </c>
      <c r="M766" s="6">
        <f t="shared" si="57"/>
        <v>4432000000</v>
      </c>
      <c r="N766" s="7">
        <f t="shared" si="58"/>
        <v>0.19805475631498115</v>
      </c>
      <c r="O766" s="7">
        <f t="shared" si="59"/>
        <v>7.8233393938324125E-2</v>
      </c>
    </row>
    <row r="767" spans="1:15" x14ac:dyDescent="0.2">
      <c r="A767" s="1" t="s">
        <v>307</v>
      </c>
      <c r="B767" s="1" t="s">
        <v>18</v>
      </c>
      <c r="C767" s="3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1" t="s">
        <v>24</v>
      </c>
      <c r="J767" s="1" t="s">
        <v>25</v>
      </c>
      <c r="K767" s="6">
        <f t="shared" si="55"/>
        <v>9939000000</v>
      </c>
      <c r="L767" s="6">
        <f t="shared" si="56"/>
        <v>5956000000</v>
      </c>
      <c r="M767" s="6">
        <f t="shared" si="57"/>
        <v>3983000000</v>
      </c>
      <c r="N767" s="7">
        <f t="shared" si="58"/>
        <v>0.19312904416765442</v>
      </c>
      <c r="O767" s="7">
        <f t="shared" si="59"/>
        <v>7.7395410294774883E-2</v>
      </c>
    </row>
    <row r="768" spans="1:15" x14ac:dyDescent="0.2">
      <c r="A768" s="1" t="s">
        <v>307</v>
      </c>
      <c r="B768" s="1" t="s">
        <v>19</v>
      </c>
      <c r="C768" s="3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1" t="s">
        <v>24</v>
      </c>
      <c r="J768" s="1" t="s">
        <v>25</v>
      </c>
      <c r="K768" s="6">
        <f t="shared" si="55"/>
        <v>8998000000</v>
      </c>
      <c r="L768" s="6">
        <f t="shared" si="56"/>
        <v>5244000000</v>
      </c>
      <c r="M768" s="6">
        <f t="shared" si="57"/>
        <v>3754000000</v>
      </c>
      <c r="N768" s="7">
        <f t="shared" si="58"/>
        <v>0.18653343836809155</v>
      </c>
      <c r="O768" s="7">
        <f t="shared" si="59"/>
        <v>7.7822463617894605E-2</v>
      </c>
    </row>
    <row r="769" spans="1:15" x14ac:dyDescent="0.2">
      <c r="A769" s="1" t="s">
        <v>308</v>
      </c>
      <c r="B769" s="1" t="s">
        <v>14</v>
      </c>
      <c r="C769" s="3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1" t="s">
        <v>49</v>
      </c>
      <c r="J769" s="1" t="s">
        <v>102</v>
      </c>
      <c r="K769" s="6">
        <f t="shared" si="55"/>
        <v>1683341000</v>
      </c>
      <c r="L769" s="6">
        <f t="shared" si="56"/>
        <v>920502000</v>
      </c>
      <c r="M769" s="6">
        <f t="shared" si="57"/>
        <v>762839000</v>
      </c>
      <c r="N769" s="7">
        <f t="shared" si="58"/>
        <v>0.59966962510250743</v>
      </c>
      <c r="O769" s="7">
        <f t="shared" si="59"/>
        <v>0.27175205566998706</v>
      </c>
    </row>
    <row r="770" spans="1:15" x14ac:dyDescent="0.2">
      <c r="A770" s="1" t="s">
        <v>308</v>
      </c>
      <c r="B770" s="1" t="s">
        <v>17</v>
      </c>
      <c r="C770" s="3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1" t="s">
        <v>49</v>
      </c>
      <c r="J770" s="1" t="s">
        <v>102</v>
      </c>
      <c r="K770" s="6">
        <f t="shared" si="55"/>
        <v>1844890000</v>
      </c>
      <c r="L770" s="6">
        <f t="shared" si="56"/>
        <v>946393000</v>
      </c>
      <c r="M770" s="6">
        <f t="shared" si="57"/>
        <v>898497000</v>
      </c>
      <c r="N770" s="7">
        <f t="shared" si="58"/>
        <v>0.61002316242297794</v>
      </c>
      <c r="O770" s="7">
        <f t="shared" si="59"/>
        <v>0.2970930415187672</v>
      </c>
    </row>
    <row r="771" spans="1:15" x14ac:dyDescent="0.2">
      <c r="A771" s="1" t="s">
        <v>308</v>
      </c>
      <c r="B771" s="1" t="s">
        <v>18</v>
      </c>
      <c r="C771" s="3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1" t="s">
        <v>49</v>
      </c>
      <c r="J771" s="1" t="s">
        <v>102</v>
      </c>
      <c r="K771" s="6">
        <f t="shared" ref="K771:K834" si="60">D771-E771</f>
        <v>1847554000</v>
      </c>
      <c r="L771" s="6">
        <f t="shared" ref="L771:L834" si="61">F771+G771+H771</f>
        <v>977895000</v>
      </c>
      <c r="M771" s="6">
        <f t="shared" ref="M771:M834" si="62">K771-L771</f>
        <v>869659000</v>
      </c>
      <c r="N771" s="7">
        <f t="shared" ref="N771:N834" si="63">1-(E771/D771)</f>
        <v>0.60011667421324488</v>
      </c>
      <c r="O771" s="7">
        <f t="shared" ref="O771:O834" si="64">M771/D771</f>
        <v>0.28247989870911289</v>
      </c>
    </row>
    <row r="772" spans="1:15" x14ac:dyDescent="0.2">
      <c r="A772" s="1" t="s">
        <v>308</v>
      </c>
      <c r="B772" s="1" t="s">
        <v>19</v>
      </c>
      <c r="C772" s="3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1" t="s">
        <v>49</v>
      </c>
      <c r="J772" s="1" t="s">
        <v>102</v>
      </c>
      <c r="K772" s="6">
        <f t="shared" si="60"/>
        <v>1787833000</v>
      </c>
      <c r="L772" s="6">
        <f t="shared" si="61"/>
        <v>1079246000</v>
      </c>
      <c r="M772" s="6">
        <f t="shared" si="62"/>
        <v>708587000</v>
      </c>
      <c r="N772" s="7">
        <f t="shared" si="63"/>
        <v>0.58846048898788172</v>
      </c>
      <c r="O772" s="7">
        <f t="shared" si="64"/>
        <v>0.23322953123163975</v>
      </c>
    </row>
    <row r="773" spans="1:15" x14ac:dyDescent="0.2">
      <c r="A773" s="1" t="s">
        <v>309</v>
      </c>
      <c r="B773" s="1" t="s">
        <v>14</v>
      </c>
      <c r="C773" s="3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1" t="s">
        <v>38</v>
      </c>
      <c r="J773" s="1" t="s">
        <v>126</v>
      </c>
      <c r="K773" s="6">
        <f t="shared" si="60"/>
        <v>1412816000</v>
      </c>
      <c r="L773" s="6">
        <f t="shared" si="61"/>
        <v>627340000</v>
      </c>
      <c r="M773" s="6">
        <f t="shared" si="62"/>
        <v>785476000</v>
      </c>
      <c r="N773" s="7">
        <f t="shared" si="63"/>
        <v>0.16143417004374261</v>
      </c>
      <c r="O773" s="7">
        <f t="shared" si="64"/>
        <v>8.9751720074856711E-2</v>
      </c>
    </row>
    <row r="774" spans="1:15" x14ac:dyDescent="0.2">
      <c r="A774" s="1" t="s">
        <v>309</v>
      </c>
      <c r="B774" s="1" t="s">
        <v>17</v>
      </c>
      <c r="C774" s="3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1" t="s">
        <v>38</v>
      </c>
      <c r="J774" s="1" t="s">
        <v>126</v>
      </c>
      <c r="K774" s="6">
        <f t="shared" si="60"/>
        <v>1564983000</v>
      </c>
      <c r="L774" s="6">
        <f t="shared" si="61"/>
        <v>650948000</v>
      </c>
      <c r="M774" s="6">
        <f t="shared" si="62"/>
        <v>914035000</v>
      </c>
      <c r="N774" s="7">
        <f t="shared" si="63"/>
        <v>0.1679841129312033</v>
      </c>
      <c r="O774" s="7">
        <f t="shared" si="64"/>
        <v>9.8111838060267992E-2</v>
      </c>
    </row>
    <row r="775" spans="1:15" x14ac:dyDescent="0.2">
      <c r="A775" s="1" t="s">
        <v>309</v>
      </c>
      <c r="B775" s="1" t="s">
        <v>18</v>
      </c>
      <c r="C775" s="3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1" t="s">
        <v>38</v>
      </c>
      <c r="J775" s="1" t="s">
        <v>126</v>
      </c>
      <c r="K775" s="6">
        <f t="shared" si="60"/>
        <v>1808581000</v>
      </c>
      <c r="L775" s="6">
        <f t="shared" si="61"/>
        <v>743611000</v>
      </c>
      <c r="M775" s="6">
        <f t="shared" si="62"/>
        <v>1064970000</v>
      </c>
      <c r="N775" s="7">
        <f t="shared" si="63"/>
        <v>0.19522967902267119</v>
      </c>
      <c r="O775" s="7">
        <f t="shared" si="64"/>
        <v>0.11495960162623303</v>
      </c>
    </row>
    <row r="776" spans="1:15" x14ac:dyDescent="0.2">
      <c r="A776" s="1" t="s">
        <v>309</v>
      </c>
      <c r="B776" s="1" t="s">
        <v>19</v>
      </c>
      <c r="C776" s="3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1" t="s">
        <v>38</v>
      </c>
      <c r="J776" s="1" t="s">
        <v>126</v>
      </c>
      <c r="K776" s="6">
        <f t="shared" si="60"/>
        <v>2158175000</v>
      </c>
      <c r="L776" s="6">
        <f t="shared" si="61"/>
        <v>871974000</v>
      </c>
      <c r="M776" s="6">
        <f t="shared" si="62"/>
        <v>1286201000</v>
      </c>
      <c r="N776" s="7">
        <f t="shared" si="63"/>
        <v>0.22662230773947978</v>
      </c>
      <c r="O776" s="7">
        <f t="shared" si="64"/>
        <v>0.13505940845243167</v>
      </c>
    </row>
    <row r="777" spans="1:15" x14ac:dyDescent="0.2">
      <c r="A777" s="1" t="s">
        <v>310</v>
      </c>
      <c r="B777" s="1" t="s">
        <v>14</v>
      </c>
      <c r="C777" s="3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1" t="s">
        <v>24</v>
      </c>
      <c r="J777" s="1" t="s">
        <v>311</v>
      </c>
      <c r="K777" s="6">
        <f t="shared" si="60"/>
        <v>1727000000</v>
      </c>
      <c r="L777" s="6">
        <f t="shared" si="61"/>
        <v>914000000</v>
      </c>
      <c r="M777" s="6">
        <f t="shared" si="62"/>
        <v>813000000</v>
      </c>
      <c r="N777" s="7">
        <f t="shared" si="63"/>
        <v>0.33783255086071984</v>
      </c>
      <c r="O777" s="7">
        <f t="shared" si="64"/>
        <v>0.159037558685446</v>
      </c>
    </row>
    <row r="778" spans="1:15" x14ac:dyDescent="0.2">
      <c r="A778" s="1" t="s">
        <v>310</v>
      </c>
      <c r="B778" s="1" t="s">
        <v>17</v>
      </c>
      <c r="C778" s="3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1" t="s">
        <v>24</v>
      </c>
      <c r="J778" s="1" t="s">
        <v>311</v>
      </c>
      <c r="K778" s="6">
        <f t="shared" si="60"/>
        <v>1702000000</v>
      </c>
      <c r="L778" s="6">
        <f t="shared" si="61"/>
        <v>820000000</v>
      </c>
      <c r="M778" s="6">
        <f t="shared" si="62"/>
        <v>882000000</v>
      </c>
      <c r="N778" s="7">
        <f t="shared" si="63"/>
        <v>0.33958499600957703</v>
      </c>
      <c r="O778" s="7">
        <f t="shared" si="64"/>
        <v>0.17597765363128492</v>
      </c>
    </row>
    <row r="779" spans="1:15" x14ac:dyDescent="0.2">
      <c r="A779" s="1" t="s">
        <v>310</v>
      </c>
      <c r="B779" s="1" t="s">
        <v>18</v>
      </c>
      <c r="C779" s="3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1" t="s">
        <v>24</v>
      </c>
      <c r="J779" s="1" t="s">
        <v>311</v>
      </c>
      <c r="K779" s="6">
        <f t="shared" si="60"/>
        <v>1735000000</v>
      </c>
      <c r="L779" s="6">
        <f t="shared" si="61"/>
        <v>976000000</v>
      </c>
      <c r="M779" s="6">
        <f t="shared" si="62"/>
        <v>759000000</v>
      </c>
      <c r="N779" s="7">
        <f t="shared" si="63"/>
        <v>0.34133385795789883</v>
      </c>
      <c r="O779" s="7">
        <f t="shared" si="64"/>
        <v>0.14932126696832579</v>
      </c>
    </row>
    <row r="780" spans="1:15" x14ac:dyDescent="0.2">
      <c r="A780" s="1" t="s">
        <v>310</v>
      </c>
      <c r="B780" s="1" t="s">
        <v>19</v>
      </c>
      <c r="C780" s="3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1" t="s">
        <v>24</v>
      </c>
      <c r="J780" s="1" t="s">
        <v>311</v>
      </c>
      <c r="K780" s="6">
        <f t="shared" si="60"/>
        <v>2335000000</v>
      </c>
      <c r="L780" s="6">
        <f t="shared" si="61"/>
        <v>1186000000</v>
      </c>
      <c r="M780" s="6">
        <f t="shared" si="62"/>
        <v>1149000000</v>
      </c>
      <c r="N780" s="7">
        <f t="shared" si="63"/>
        <v>0.31270925405115846</v>
      </c>
      <c r="O780" s="7">
        <f t="shared" si="64"/>
        <v>0.1538770590598634</v>
      </c>
    </row>
    <row r="781" spans="1:15" x14ac:dyDescent="0.2">
      <c r="A781" s="1" t="s">
        <v>312</v>
      </c>
      <c r="B781" s="1" t="s">
        <v>14</v>
      </c>
      <c r="C781" s="3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1" t="s">
        <v>27</v>
      </c>
      <c r="J781" s="1" t="s">
        <v>30</v>
      </c>
      <c r="K781" s="6">
        <f t="shared" si="60"/>
        <v>2507513000</v>
      </c>
      <c r="L781" s="6">
        <f t="shared" si="61"/>
        <v>1873360000</v>
      </c>
      <c r="M781" s="6">
        <f t="shared" si="62"/>
        <v>634153000</v>
      </c>
      <c r="N781" s="7">
        <f t="shared" si="63"/>
        <v>0.28048347382042904</v>
      </c>
      <c r="O781" s="7">
        <f t="shared" si="64"/>
        <v>7.0934601883877194E-2</v>
      </c>
    </row>
    <row r="782" spans="1:15" x14ac:dyDescent="0.2">
      <c r="A782" s="1" t="s">
        <v>312</v>
      </c>
      <c r="B782" s="1" t="s">
        <v>17</v>
      </c>
      <c r="C782" s="3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1" t="s">
        <v>27</v>
      </c>
      <c r="J782" s="1" t="s">
        <v>30</v>
      </c>
      <c r="K782" s="6">
        <f t="shared" si="60"/>
        <v>2656014000</v>
      </c>
      <c r="L782" s="6">
        <f t="shared" si="61"/>
        <v>1978960000</v>
      </c>
      <c r="M782" s="6">
        <f t="shared" si="62"/>
        <v>677054000</v>
      </c>
      <c r="N782" s="7">
        <f t="shared" si="63"/>
        <v>0.27780693084892683</v>
      </c>
      <c r="O782" s="7">
        <f t="shared" si="64"/>
        <v>7.0816755393228098E-2</v>
      </c>
    </row>
    <row r="783" spans="1:15" x14ac:dyDescent="0.2">
      <c r="A783" s="1" t="s">
        <v>312</v>
      </c>
      <c r="B783" s="1" t="s">
        <v>18</v>
      </c>
      <c r="C783" s="3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1" t="s">
        <v>27</v>
      </c>
      <c r="J783" s="1" t="s">
        <v>30</v>
      </c>
      <c r="K783" s="6">
        <f t="shared" si="60"/>
        <v>2911315000</v>
      </c>
      <c r="L783" s="6">
        <f t="shared" si="61"/>
        <v>2196173000</v>
      </c>
      <c r="M783" s="6">
        <f t="shared" si="62"/>
        <v>715142000</v>
      </c>
      <c r="N783" s="7">
        <f t="shared" si="63"/>
        <v>0.28070634697952734</v>
      </c>
      <c r="O783" s="7">
        <f t="shared" si="64"/>
        <v>6.8953341837497198E-2</v>
      </c>
    </row>
    <row r="784" spans="1:15" x14ac:dyDescent="0.2">
      <c r="A784" s="1" t="s">
        <v>312</v>
      </c>
      <c r="B784" s="1" t="s">
        <v>19</v>
      </c>
      <c r="C784" s="3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1" t="s">
        <v>27</v>
      </c>
      <c r="J784" s="1" t="s">
        <v>30</v>
      </c>
      <c r="K784" s="6">
        <f t="shared" si="60"/>
        <v>3012259000</v>
      </c>
      <c r="L784" s="6">
        <f t="shared" si="61"/>
        <v>2243356000</v>
      </c>
      <c r="M784" s="6">
        <f t="shared" si="62"/>
        <v>768903000</v>
      </c>
      <c r="N784" s="7">
        <f t="shared" si="63"/>
        <v>0.28338086829952891</v>
      </c>
      <c r="O784" s="7">
        <f t="shared" si="64"/>
        <v>7.2335214129366915E-2</v>
      </c>
    </row>
    <row r="785" spans="1:15" x14ac:dyDescent="0.2">
      <c r="A785" s="1" t="s">
        <v>313</v>
      </c>
      <c r="B785" s="1" t="s">
        <v>14</v>
      </c>
      <c r="C785" s="3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1" t="s">
        <v>54</v>
      </c>
      <c r="J785" s="1" t="s">
        <v>55</v>
      </c>
      <c r="K785" s="6">
        <f t="shared" si="60"/>
        <v>3174000000</v>
      </c>
      <c r="L785" s="6">
        <f t="shared" si="61"/>
        <v>2823000000</v>
      </c>
      <c r="M785" s="6">
        <f t="shared" si="62"/>
        <v>351000000</v>
      </c>
      <c r="N785" s="7">
        <f t="shared" si="63"/>
        <v>0.62739671871911451</v>
      </c>
      <c r="O785" s="7">
        <f t="shared" si="64"/>
        <v>6.938130065230283E-2</v>
      </c>
    </row>
    <row r="786" spans="1:15" x14ac:dyDescent="0.2">
      <c r="A786" s="1" t="s">
        <v>313</v>
      </c>
      <c r="B786" s="1" t="s">
        <v>17</v>
      </c>
      <c r="C786" s="3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1" t="s">
        <v>54</v>
      </c>
      <c r="J786" s="1" t="s">
        <v>55</v>
      </c>
      <c r="K786" s="6">
        <f t="shared" si="60"/>
        <v>3177000000</v>
      </c>
      <c r="L786" s="6">
        <f t="shared" si="61"/>
        <v>2665000000</v>
      </c>
      <c r="M786" s="6">
        <f t="shared" si="62"/>
        <v>512000000</v>
      </c>
      <c r="N786" s="7">
        <f t="shared" si="63"/>
        <v>0.61498257839721249</v>
      </c>
      <c r="O786" s="7">
        <f t="shared" si="64"/>
        <v>9.910956252419667E-2</v>
      </c>
    </row>
    <row r="787" spans="1:15" x14ac:dyDescent="0.2">
      <c r="A787" s="1" t="s">
        <v>313</v>
      </c>
      <c r="B787" s="1" t="s">
        <v>18</v>
      </c>
      <c r="C787" s="3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1" t="s">
        <v>54</v>
      </c>
      <c r="J787" s="1" t="s">
        <v>55</v>
      </c>
      <c r="K787" s="6">
        <f t="shared" si="60"/>
        <v>3321000000</v>
      </c>
      <c r="L787" s="6">
        <f t="shared" si="61"/>
        <v>2621000000</v>
      </c>
      <c r="M787" s="6">
        <f t="shared" si="62"/>
        <v>700000000</v>
      </c>
      <c r="N787" s="7">
        <f t="shared" si="63"/>
        <v>0.62028389988793431</v>
      </c>
      <c r="O787" s="7">
        <f t="shared" si="64"/>
        <v>0.13074336944340681</v>
      </c>
    </row>
    <row r="788" spans="1:15" x14ac:dyDescent="0.2">
      <c r="A788" s="1" t="s">
        <v>313</v>
      </c>
      <c r="B788" s="1" t="s">
        <v>19</v>
      </c>
      <c r="C788" s="3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1" t="s">
        <v>54</v>
      </c>
      <c r="J788" s="1" t="s">
        <v>55</v>
      </c>
      <c r="K788" s="6">
        <f t="shared" si="60"/>
        <v>3375000000</v>
      </c>
      <c r="L788" s="6">
        <f t="shared" si="61"/>
        <v>2727000000</v>
      </c>
      <c r="M788" s="6">
        <f t="shared" si="62"/>
        <v>648000000</v>
      </c>
      <c r="N788" s="7">
        <f t="shared" si="63"/>
        <v>0.62650826062743636</v>
      </c>
      <c r="O788" s="7">
        <f t="shared" si="64"/>
        <v>0.1202895860404678</v>
      </c>
    </row>
    <row r="789" spans="1:15" x14ac:dyDescent="0.2">
      <c r="A789" s="1" t="s">
        <v>314</v>
      </c>
      <c r="B789" s="1" t="s">
        <v>14</v>
      </c>
      <c r="C789" s="3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1" t="s">
        <v>38</v>
      </c>
      <c r="J789" s="1" t="s">
        <v>126</v>
      </c>
      <c r="K789" s="6">
        <f t="shared" si="60"/>
        <v>2859882000</v>
      </c>
      <c r="L789" s="6">
        <f t="shared" si="61"/>
        <v>1703796000</v>
      </c>
      <c r="M789" s="6">
        <f t="shared" si="62"/>
        <v>1156086000</v>
      </c>
      <c r="N789" s="7">
        <f t="shared" si="63"/>
        <v>0.43042949003138353</v>
      </c>
      <c r="O789" s="7">
        <f t="shared" si="64"/>
        <v>0.17399791579247748</v>
      </c>
    </row>
    <row r="790" spans="1:15" x14ac:dyDescent="0.2">
      <c r="A790" s="1" t="s">
        <v>314</v>
      </c>
      <c r="B790" s="1" t="s">
        <v>17</v>
      </c>
      <c r="C790" s="3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1" t="s">
        <v>38</v>
      </c>
      <c r="J790" s="1" t="s">
        <v>126</v>
      </c>
      <c r="K790" s="6">
        <f t="shared" si="60"/>
        <v>3280848000</v>
      </c>
      <c r="L790" s="6">
        <f t="shared" si="61"/>
        <v>1924132000</v>
      </c>
      <c r="M790" s="6">
        <f t="shared" si="62"/>
        <v>1356716000</v>
      </c>
      <c r="N790" s="7">
        <f t="shared" si="63"/>
        <v>0.45911163310677083</v>
      </c>
      <c r="O790" s="7">
        <f t="shared" si="64"/>
        <v>0.18985460418223757</v>
      </c>
    </row>
    <row r="791" spans="1:15" x14ac:dyDescent="0.2">
      <c r="A791" s="1" t="s">
        <v>314</v>
      </c>
      <c r="B791" s="1" t="s">
        <v>18</v>
      </c>
      <c r="C791" s="3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1" t="s">
        <v>38</v>
      </c>
      <c r="J791" s="1" t="s">
        <v>126</v>
      </c>
      <c r="K791" s="6">
        <f t="shared" si="60"/>
        <v>3336166000</v>
      </c>
      <c r="L791" s="6">
        <f t="shared" si="61"/>
        <v>1898284000</v>
      </c>
      <c r="M791" s="6">
        <f t="shared" si="62"/>
        <v>1437882000</v>
      </c>
      <c r="N791" s="7">
        <f t="shared" si="63"/>
        <v>0.44951095210736847</v>
      </c>
      <c r="O791" s="7">
        <f t="shared" si="64"/>
        <v>0.19373847309697637</v>
      </c>
    </row>
    <row r="792" spans="1:15" x14ac:dyDescent="0.2">
      <c r="A792" s="1" t="s">
        <v>314</v>
      </c>
      <c r="B792" s="1" t="s">
        <v>19</v>
      </c>
      <c r="C792" s="3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1" t="s">
        <v>38</v>
      </c>
      <c r="J792" s="1" t="s">
        <v>126</v>
      </c>
      <c r="K792" s="6">
        <f t="shared" si="60"/>
        <v>3382675000</v>
      </c>
      <c r="L792" s="6">
        <f t="shared" si="61"/>
        <v>1969308000</v>
      </c>
      <c r="M792" s="6">
        <f t="shared" si="62"/>
        <v>1413367000</v>
      </c>
      <c r="N792" s="7">
        <f t="shared" si="63"/>
        <v>0.45794588760822597</v>
      </c>
      <c r="O792" s="7">
        <f t="shared" si="64"/>
        <v>0.19134135124751139</v>
      </c>
    </row>
    <row r="793" spans="1:15" x14ac:dyDescent="0.2">
      <c r="A793" s="1" t="s">
        <v>315</v>
      </c>
      <c r="B793" s="1" t="s">
        <v>14</v>
      </c>
      <c r="C793" s="3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1" t="s">
        <v>27</v>
      </c>
      <c r="J793" s="1" t="s">
        <v>83</v>
      </c>
      <c r="K793" s="6">
        <f t="shared" si="60"/>
        <v>8749000000</v>
      </c>
      <c r="L793" s="6">
        <f t="shared" si="61"/>
        <v>6688000000</v>
      </c>
      <c r="M793" s="6">
        <f t="shared" si="62"/>
        <v>2061000000</v>
      </c>
      <c r="N793" s="7">
        <f t="shared" si="63"/>
        <v>0.21177353375450825</v>
      </c>
      <c r="O793" s="7">
        <f t="shared" si="64"/>
        <v>4.9887444630019609E-2</v>
      </c>
    </row>
    <row r="794" spans="1:15" x14ac:dyDescent="0.2">
      <c r="A794" s="1" t="s">
        <v>315</v>
      </c>
      <c r="B794" s="1" t="s">
        <v>17</v>
      </c>
      <c r="C794" s="3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1" t="s">
        <v>27</v>
      </c>
      <c r="J794" s="1" t="s">
        <v>83</v>
      </c>
      <c r="K794" s="6">
        <f t="shared" si="60"/>
        <v>10334000000</v>
      </c>
      <c r="L794" s="6">
        <f t="shared" si="61"/>
        <v>7972000000</v>
      </c>
      <c r="M794" s="6">
        <f t="shared" si="62"/>
        <v>2362000000</v>
      </c>
      <c r="N794" s="7">
        <f t="shared" si="63"/>
        <v>0.2130721649484536</v>
      </c>
      <c r="O794" s="7">
        <f t="shared" si="64"/>
        <v>4.8701030927835051E-2</v>
      </c>
    </row>
    <row r="795" spans="1:15" x14ac:dyDescent="0.2">
      <c r="A795" s="1" t="s">
        <v>315</v>
      </c>
      <c r="B795" s="1" t="s">
        <v>18</v>
      </c>
      <c r="C795" s="3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1" t="s">
        <v>27</v>
      </c>
      <c r="J795" s="1" t="s">
        <v>83</v>
      </c>
      <c r="K795" s="6">
        <f t="shared" si="60"/>
        <v>10020000000</v>
      </c>
      <c r="L795" s="6">
        <f t="shared" si="61"/>
        <v>7673000000</v>
      </c>
      <c r="M795" s="6">
        <f t="shared" si="62"/>
        <v>2347000000</v>
      </c>
      <c r="N795" s="7">
        <f t="shared" si="63"/>
        <v>0.18456777616091657</v>
      </c>
      <c r="O795" s="7">
        <f t="shared" si="64"/>
        <v>4.3231593877212697E-2</v>
      </c>
    </row>
    <row r="796" spans="1:15" x14ac:dyDescent="0.2">
      <c r="A796" s="1" t="s">
        <v>315</v>
      </c>
      <c r="B796" s="1" t="s">
        <v>19</v>
      </c>
      <c r="C796" s="3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1" t="s">
        <v>27</v>
      </c>
      <c r="J796" s="1" t="s">
        <v>83</v>
      </c>
      <c r="K796" s="6">
        <f t="shared" si="60"/>
        <v>9372000000</v>
      </c>
      <c r="L796" s="6">
        <f t="shared" si="61"/>
        <v>7631000000</v>
      </c>
      <c r="M796" s="6">
        <f t="shared" si="62"/>
        <v>1741000000</v>
      </c>
      <c r="N796" s="7">
        <f t="shared" si="63"/>
        <v>0.17234594236745804</v>
      </c>
      <c r="O796" s="7">
        <f t="shared" si="64"/>
        <v>3.2016035601978708E-2</v>
      </c>
    </row>
    <row r="797" spans="1:15" x14ac:dyDescent="0.2">
      <c r="A797" s="1" t="s">
        <v>316</v>
      </c>
      <c r="B797" s="1" t="s">
        <v>14</v>
      </c>
      <c r="C797" s="3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1" t="s">
        <v>24</v>
      </c>
      <c r="J797" s="1" t="s">
        <v>178</v>
      </c>
      <c r="K797" s="6">
        <f t="shared" si="60"/>
        <v>50361000000</v>
      </c>
      <c r="L797" s="6">
        <f t="shared" si="61"/>
        <v>28205000000</v>
      </c>
      <c r="M797" s="6">
        <f t="shared" si="62"/>
        <v>22156000000</v>
      </c>
      <c r="N797" s="7">
        <f t="shared" si="63"/>
        <v>0.48954060306783054</v>
      </c>
      <c r="O797" s="7">
        <f t="shared" si="64"/>
        <v>0.21537025876314714</v>
      </c>
    </row>
    <row r="798" spans="1:15" x14ac:dyDescent="0.2">
      <c r="A798" s="1" t="s">
        <v>316</v>
      </c>
      <c r="B798" s="1" t="s">
        <v>17</v>
      </c>
      <c r="C798" s="3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1" t="s">
        <v>24</v>
      </c>
      <c r="J798" s="1" t="s">
        <v>178</v>
      </c>
      <c r="K798" s="6">
        <f t="shared" si="60"/>
        <v>48684000000</v>
      </c>
      <c r="L798" s="6">
        <f t="shared" si="61"/>
        <v>28372000000</v>
      </c>
      <c r="M798" s="6">
        <f t="shared" si="62"/>
        <v>20312000000</v>
      </c>
      <c r="N798" s="7">
        <f t="shared" si="63"/>
        <v>0.49492207752599959</v>
      </c>
      <c r="O798" s="7">
        <f t="shared" si="64"/>
        <v>0.20649201459839173</v>
      </c>
    </row>
    <row r="799" spans="1:15" x14ac:dyDescent="0.2">
      <c r="A799" s="1" t="s">
        <v>316</v>
      </c>
      <c r="B799" s="1" t="s">
        <v>18</v>
      </c>
      <c r="C799" s="3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1" t="s">
        <v>24</v>
      </c>
      <c r="J799" s="1" t="s">
        <v>178</v>
      </c>
      <c r="K799" s="6">
        <f t="shared" si="60"/>
        <v>46407000000</v>
      </c>
      <c r="L799" s="6">
        <f t="shared" si="61"/>
        <v>27875000000</v>
      </c>
      <c r="M799" s="6">
        <f t="shared" si="62"/>
        <v>18532000000</v>
      </c>
      <c r="N799" s="7">
        <f t="shared" si="63"/>
        <v>0.50011315508712939</v>
      </c>
      <c r="O799" s="7">
        <f t="shared" si="64"/>
        <v>0.1997133404459388</v>
      </c>
    </row>
    <row r="800" spans="1:15" x14ac:dyDescent="0.2">
      <c r="A800" s="1" t="s">
        <v>316</v>
      </c>
      <c r="B800" s="1" t="s">
        <v>19</v>
      </c>
      <c r="C800" s="3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1" t="s">
        <v>24</v>
      </c>
      <c r="J800" s="1" t="s">
        <v>178</v>
      </c>
      <c r="K800" s="6">
        <f t="shared" si="60"/>
        <v>40684000000</v>
      </c>
      <c r="L800" s="6">
        <f t="shared" si="61"/>
        <v>24995000000</v>
      </c>
      <c r="M800" s="6">
        <f t="shared" si="62"/>
        <v>15689000000</v>
      </c>
      <c r="N800" s="7">
        <f t="shared" si="63"/>
        <v>0.4977184032492874</v>
      </c>
      <c r="O800" s="7">
        <f t="shared" si="64"/>
        <v>0.19193550360284312</v>
      </c>
    </row>
    <row r="801" spans="1:15" x14ac:dyDescent="0.2">
      <c r="A801" s="1" t="s">
        <v>317</v>
      </c>
      <c r="B801" s="1" t="s">
        <v>14</v>
      </c>
      <c r="C801" s="3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1" t="s">
        <v>27</v>
      </c>
      <c r="J801" s="1" t="s">
        <v>32</v>
      </c>
      <c r="K801" s="6">
        <f t="shared" si="60"/>
        <v>699148000</v>
      </c>
      <c r="L801" s="6">
        <f t="shared" si="61"/>
        <v>436585000</v>
      </c>
      <c r="M801" s="6">
        <f t="shared" si="62"/>
        <v>262563000</v>
      </c>
      <c r="N801" s="7">
        <f t="shared" si="63"/>
        <v>0.54057639998206186</v>
      </c>
      <c r="O801" s="7">
        <f t="shared" si="64"/>
        <v>0.2030118963488276</v>
      </c>
    </row>
    <row r="802" spans="1:15" x14ac:dyDescent="0.2">
      <c r="A802" s="1" t="s">
        <v>317</v>
      </c>
      <c r="B802" s="1" t="s">
        <v>17</v>
      </c>
      <c r="C802" s="3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1" t="s">
        <v>27</v>
      </c>
      <c r="J802" s="1" t="s">
        <v>32</v>
      </c>
      <c r="K802" s="6">
        <f t="shared" si="60"/>
        <v>756118000</v>
      </c>
      <c r="L802" s="6">
        <f t="shared" si="61"/>
        <v>489356000</v>
      </c>
      <c r="M802" s="6">
        <f t="shared" si="62"/>
        <v>266762000</v>
      </c>
      <c r="N802" s="7">
        <f t="shared" si="63"/>
        <v>0.54908217373560153</v>
      </c>
      <c r="O802" s="7">
        <f t="shared" si="64"/>
        <v>0.19371878308684165</v>
      </c>
    </row>
    <row r="803" spans="1:15" x14ac:dyDescent="0.2">
      <c r="A803" s="1" t="s">
        <v>317</v>
      </c>
      <c r="B803" s="1" t="s">
        <v>18</v>
      </c>
      <c r="C803" s="3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1" t="s">
        <v>27</v>
      </c>
      <c r="J803" s="1" t="s">
        <v>32</v>
      </c>
      <c r="K803" s="6">
        <f t="shared" si="60"/>
        <v>816116000</v>
      </c>
      <c r="L803" s="6">
        <f t="shared" si="61"/>
        <v>555861000</v>
      </c>
      <c r="M803" s="6">
        <f t="shared" si="62"/>
        <v>260255000</v>
      </c>
      <c r="N803" s="7">
        <f t="shared" si="63"/>
        <v>0.5492745693081269</v>
      </c>
      <c r="O803" s="7">
        <f t="shared" si="64"/>
        <v>0.17516070391376537</v>
      </c>
    </row>
    <row r="804" spans="1:15" x14ac:dyDescent="0.2">
      <c r="A804" s="1" t="s">
        <v>317</v>
      </c>
      <c r="B804" s="1" t="s">
        <v>19</v>
      </c>
      <c r="C804" s="3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1" t="s">
        <v>27</v>
      </c>
      <c r="J804" s="1" t="s">
        <v>32</v>
      </c>
      <c r="K804" s="6">
        <f t="shared" si="60"/>
        <v>890270000</v>
      </c>
      <c r="L804" s="6">
        <f t="shared" si="61"/>
        <v>582146000</v>
      </c>
      <c r="M804" s="6">
        <f t="shared" si="62"/>
        <v>308124000</v>
      </c>
      <c r="N804" s="7">
        <f t="shared" si="63"/>
        <v>0.55576156195299053</v>
      </c>
      <c r="O804" s="7">
        <f t="shared" si="64"/>
        <v>0.19235004607052161</v>
      </c>
    </row>
    <row r="805" spans="1:15" x14ac:dyDescent="0.2">
      <c r="A805" s="1" t="s">
        <v>318</v>
      </c>
      <c r="B805" s="1" t="s">
        <v>14</v>
      </c>
      <c r="C805" s="3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1" t="s">
        <v>61</v>
      </c>
      <c r="J805" s="1" t="s">
        <v>62</v>
      </c>
      <c r="K805" s="6">
        <f t="shared" si="60"/>
        <v>1175534000</v>
      </c>
      <c r="L805" s="6">
        <f t="shared" si="61"/>
        <v>687248000</v>
      </c>
      <c r="M805" s="6">
        <f t="shared" si="62"/>
        <v>488286000</v>
      </c>
      <c r="N805" s="7">
        <f t="shared" si="63"/>
        <v>0.4166423883356265</v>
      </c>
      <c r="O805" s="7">
        <f t="shared" si="64"/>
        <v>0.17306232336185062</v>
      </c>
    </row>
    <row r="806" spans="1:15" x14ac:dyDescent="0.2">
      <c r="A806" s="1" t="s">
        <v>318</v>
      </c>
      <c r="B806" s="1" t="s">
        <v>17</v>
      </c>
      <c r="C806" s="3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1" t="s">
        <v>61</v>
      </c>
      <c r="J806" s="1" t="s">
        <v>62</v>
      </c>
      <c r="K806" s="6">
        <f t="shared" si="60"/>
        <v>1284205000</v>
      </c>
      <c r="L806" s="6">
        <f t="shared" si="61"/>
        <v>765715000</v>
      </c>
      <c r="M806" s="6">
        <f t="shared" si="62"/>
        <v>518490000</v>
      </c>
      <c r="N806" s="7">
        <f t="shared" si="63"/>
        <v>0.43489679284336458</v>
      </c>
      <c r="O806" s="7">
        <f t="shared" si="64"/>
        <v>0.17558694921866533</v>
      </c>
    </row>
    <row r="807" spans="1:15" x14ac:dyDescent="0.2">
      <c r="A807" s="1" t="s">
        <v>318</v>
      </c>
      <c r="B807" s="1" t="s">
        <v>18</v>
      </c>
      <c r="C807" s="3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1" t="s">
        <v>61</v>
      </c>
      <c r="J807" s="1" t="s">
        <v>62</v>
      </c>
      <c r="K807" s="6">
        <f t="shared" si="60"/>
        <v>1362150000</v>
      </c>
      <c r="L807" s="6">
        <f t="shared" si="61"/>
        <v>768531000</v>
      </c>
      <c r="M807" s="6">
        <f t="shared" si="62"/>
        <v>593619000</v>
      </c>
      <c r="N807" s="7">
        <f t="shared" si="63"/>
        <v>0.44103462711908858</v>
      </c>
      <c r="O807" s="7">
        <f t="shared" si="64"/>
        <v>0.19220095754197866</v>
      </c>
    </row>
    <row r="808" spans="1:15" x14ac:dyDescent="0.2">
      <c r="A808" s="1" t="s">
        <v>318</v>
      </c>
      <c r="B808" s="1" t="s">
        <v>19</v>
      </c>
      <c r="C808" s="3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1" t="s">
        <v>61</v>
      </c>
      <c r="J808" s="1" t="s">
        <v>62</v>
      </c>
      <c r="K808" s="6">
        <f t="shared" si="60"/>
        <v>1351599000</v>
      </c>
      <c r="L808" s="6">
        <f t="shared" si="61"/>
        <v>755658000</v>
      </c>
      <c r="M808" s="6">
        <f t="shared" si="62"/>
        <v>595941000</v>
      </c>
      <c r="N808" s="7">
        <f t="shared" si="63"/>
        <v>0.44707724194550857</v>
      </c>
      <c r="O808" s="7">
        <f t="shared" si="64"/>
        <v>0.19712330257883315</v>
      </c>
    </row>
    <row r="809" spans="1:15" x14ac:dyDescent="0.2">
      <c r="A809" s="1" t="s">
        <v>319</v>
      </c>
      <c r="B809" s="1" t="s">
        <v>14</v>
      </c>
      <c r="C809" s="3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1" t="s">
        <v>27</v>
      </c>
      <c r="J809" s="1" t="s">
        <v>320</v>
      </c>
      <c r="K809" s="6">
        <f t="shared" si="60"/>
        <v>911887000</v>
      </c>
      <c r="L809" s="6">
        <f t="shared" si="61"/>
        <v>674028000</v>
      </c>
      <c r="M809" s="6">
        <f t="shared" si="62"/>
        <v>237859000</v>
      </c>
      <c r="N809" s="7">
        <f t="shared" si="63"/>
        <v>0.64164165220683123</v>
      </c>
      <c r="O809" s="7">
        <f t="shared" si="64"/>
        <v>0.16736749372703488</v>
      </c>
    </row>
    <row r="810" spans="1:15" x14ac:dyDescent="0.2">
      <c r="A810" s="1" t="s">
        <v>319</v>
      </c>
      <c r="B810" s="1" t="s">
        <v>17</v>
      </c>
      <c r="C810" s="3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1" t="s">
        <v>27</v>
      </c>
      <c r="J810" s="1" t="s">
        <v>320</v>
      </c>
      <c r="K810" s="6">
        <f t="shared" si="60"/>
        <v>1297710000</v>
      </c>
      <c r="L810" s="6">
        <f t="shared" si="61"/>
        <v>859976000</v>
      </c>
      <c r="M810" s="6">
        <f t="shared" si="62"/>
        <v>437734000</v>
      </c>
      <c r="N810" s="7">
        <f t="shared" si="63"/>
        <v>0.69718452871505643</v>
      </c>
      <c r="O810" s="7">
        <f t="shared" si="64"/>
        <v>0.23516916144019581</v>
      </c>
    </row>
    <row r="811" spans="1:15" x14ac:dyDescent="0.2">
      <c r="A811" s="1" t="s">
        <v>319</v>
      </c>
      <c r="B811" s="1" t="s">
        <v>18</v>
      </c>
      <c r="C811" s="3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1" t="s">
        <v>27</v>
      </c>
      <c r="J811" s="1" t="s">
        <v>320</v>
      </c>
      <c r="K811" s="6">
        <f t="shared" si="60"/>
        <v>1549290000</v>
      </c>
      <c r="L811" s="6">
        <f t="shared" si="61"/>
        <v>923573000</v>
      </c>
      <c r="M811" s="6">
        <f t="shared" si="62"/>
        <v>625717000</v>
      </c>
      <c r="N811" s="7">
        <f t="shared" si="63"/>
        <v>0.69795320399213967</v>
      </c>
      <c r="O811" s="7">
        <f t="shared" si="64"/>
        <v>0.28188472457858094</v>
      </c>
    </row>
    <row r="812" spans="1:15" x14ac:dyDescent="0.2">
      <c r="A812" s="1" t="s">
        <v>319</v>
      </c>
      <c r="B812" s="1" t="s">
        <v>19</v>
      </c>
      <c r="C812" s="3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1" t="s">
        <v>27</v>
      </c>
      <c r="J812" s="1" t="s">
        <v>320</v>
      </c>
      <c r="K812" s="6">
        <f t="shared" si="60"/>
        <v>1666448000</v>
      </c>
      <c r="L812" s="6">
        <f t="shared" si="61"/>
        <v>1088906000</v>
      </c>
      <c r="M812" s="6">
        <f t="shared" si="62"/>
        <v>577542000</v>
      </c>
      <c r="N812" s="7">
        <f t="shared" si="63"/>
        <v>0.69482436635168932</v>
      </c>
      <c r="O812" s="7">
        <f t="shared" si="64"/>
        <v>0.24080574622879761</v>
      </c>
    </row>
    <row r="813" spans="1:15" x14ac:dyDescent="0.2">
      <c r="A813" s="1" t="s">
        <v>321</v>
      </c>
      <c r="B813" s="1" t="s">
        <v>14</v>
      </c>
      <c r="C813" s="3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1" t="s">
        <v>24</v>
      </c>
      <c r="J813" s="1" t="s">
        <v>36</v>
      </c>
      <c r="K813" s="6">
        <f t="shared" si="60"/>
        <v>31521000000</v>
      </c>
      <c r="L813" s="6">
        <f t="shared" si="61"/>
        <v>18990000000</v>
      </c>
      <c r="M813" s="6">
        <f t="shared" si="62"/>
        <v>12531000000</v>
      </c>
      <c r="N813" s="7">
        <f t="shared" si="63"/>
        <v>0.5980306594824315</v>
      </c>
      <c r="O813" s="7">
        <f t="shared" si="64"/>
        <v>0.23774379600819609</v>
      </c>
    </row>
    <row r="814" spans="1:15" x14ac:dyDescent="0.2">
      <c r="A814" s="1" t="s">
        <v>321</v>
      </c>
      <c r="B814" s="1" t="s">
        <v>17</v>
      </c>
      <c r="C814" s="3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1" t="s">
        <v>24</v>
      </c>
      <c r="J814" s="1" t="s">
        <v>36</v>
      </c>
      <c r="K814" s="6">
        <f t="shared" si="60"/>
        <v>35609000000</v>
      </c>
      <c r="L814" s="6">
        <f t="shared" si="61"/>
        <v>19967000000</v>
      </c>
      <c r="M814" s="6">
        <f t="shared" si="62"/>
        <v>15642000000</v>
      </c>
      <c r="N814" s="7">
        <f t="shared" si="63"/>
        <v>0.6373545731161625</v>
      </c>
      <c r="O814" s="7">
        <f t="shared" si="64"/>
        <v>0.27997136209056739</v>
      </c>
    </row>
    <row r="815" spans="1:15" x14ac:dyDescent="0.2">
      <c r="A815" s="1" t="s">
        <v>321</v>
      </c>
      <c r="B815" s="1" t="s">
        <v>18</v>
      </c>
      <c r="C815" s="3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1" t="s">
        <v>24</v>
      </c>
      <c r="J815" s="1" t="s">
        <v>36</v>
      </c>
      <c r="K815" s="6">
        <f t="shared" si="60"/>
        <v>34679000000</v>
      </c>
      <c r="L815" s="6">
        <f t="shared" si="61"/>
        <v>20323000000</v>
      </c>
      <c r="M815" s="6">
        <f t="shared" si="62"/>
        <v>14356000000</v>
      </c>
      <c r="N815" s="7">
        <f t="shared" si="63"/>
        <v>0.62648360581699936</v>
      </c>
      <c r="O815" s="7">
        <f t="shared" si="64"/>
        <v>0.2593442326799747</v>
      </c>
    </row>
    <row r="816" spans="1:15" x14ac:dyDescent="0.2">
      <c r="A816" s="1" t="s">
        <v>321</v>
      </c>
      <c r="B816" s="1" t="s">
        <v>19</v>
      </c>
      <c r="C816" s="3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1" t="s">
        <v>24</v>
      </c>
      <c r="J816" s="1" t="s">
        <v>36</v>
      </c>
      <c r="K816" s="6">
        <f t="shared" si="60"/>
        <v>36191000000</v>
      </c>
      <c r="L816" s="6">
        <f t="shared" si="61"/>
        <v>21431000000</v>
      </c>
      <c r="M816" s="6">
        <f t="shared" si="62"/>
        <v>14760000000</v>
      </c>
      <c r="N816" s="7">
        <f t="shared" si="63"/>
        <v>0.60940946671830543</v>
      </c>
      <c r="O816" s="7">
        <f t="shared" si="64"/>
        <v>0.24853924259518076</v>
      </c>
    </row>
    <row r="817" spans="1:15" x14ac:dyDescent="0.2">
      <c r="A817" s="1" t="s">
        <v>322</v>
      </c>
      <c r="B817" s="1" t="s">
        <v>14</v>
      </c>
      <c r="C817" s="3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1" t="s">
        <v>24</v>
      </c>
      <c r="J817" s="1" t="s">
        <v>59</v>
      </c>
      <c r="K817" s="6">
        <f t="shared" si="60"/>
        <v>3419000000</v>
      </c>
      <c r="L817" s="6">
        <f t="shared" si="61"/>
        <v>2211000000</v>
      </c>
      <c r="M817" s="6">
        <f t="shared" si="62"/>
        <v>1208000000</v>
      </c>
      <c r="N817" s="7">
        <f t="shared" si="63"/>
        <v>0.86644703497212361</v>
      </c>
      <c r="O817" s="7">
        <f t="shared" si="64"/>
        <v>0.30613279270146987</v>
      </c>
    </row>
    <row r="818" spans="1:15" x14ac:dyDescent="0.2">
      <c r="A818" s="1" t="s">
        <v>322</v>
      </c>
      <c r="B818" s="1" t="s">
        <v>17</v>
      </c>
      <c r="C818" s="3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1" t="s">
        <v>24</v>
      </c>
      <c r="J818" s="1" t="s">
        <v>59</v>
      </c>
      <c r="K818" s="6">
        <f t="shared" si="60"/>
        <v>3640000000</v>
      </c>
      <c r="L818" s="6">
        <f t="shared" si="61"/>
        <v>2340000000</v>
      </c>
      <c r="M818" s="6">
        <f t="shared" si="62"/>
        <v>1300000000</v>
      </c>
      <c r="N818" s="7">
        <f t="shared" si="63"/>
        <v>0.8578835729436719</v>
      </c>
      <c r="O818" s="7">
        <f t="shared" si="64"/>
        <v>0.30638699033702571</v>
      </c>
    </row>
    <row r="819" spans="1:15" x14ac:dyDescent="0.2">
      <c r="A819" s="1" t="s">
        <v>322</v>
      </c>
      <c r="B819" s="1" t="s">
        <v>18</v>
      </c>
      <c r="C819" s="3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1" t="s">
        <v>24</v>
      </c>
      <c r="J819" s="1" t="s">
        <v>59</v>
      </c>
      <c r="K819" s="6">
        <f t="shared" si="60"/>
        <v>3497000000</v>
      </c>
      <c r="L819" s="6">
        <f t="shared" si="61"/>
        <v>2611000000</v>
      </c>
      <c r="M819" s="6">
        <f t="shared" si="62"/>
        <v>886000000</v>
      </c>
      <c r="N819" s="7">
        <f t="shared" si="63"/>
        <v>0.83420801526717558</v>
      </c>
      <c r="O819" s="7">
        <f t="shared" si="64"/>
        <v>0.21135496183206107</v>
      </c>
    </row>
    <row r="820" spans="1:15" x14ac:dyDescent="0.2">
      <c r="A820" s="1" t="s">
        <v>322</v>
      </c>
      <c r="B820" s="1" t="s">
        <v>19</v>
      </c>
      <c r="C820" s="3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1" t="s">
        <v>24</v>
      </c>
      <c r="J820" s="1" t="s">
        <v>59</v>
      </c>
      <c r="K820" s="6">
        <f t="shared" si="60"/>
        <v>3964000000</v>
      </c>
      <c r="L820" s="6">
        <f t="shared" si="61"/>
        <v>2722000000</v>
      </c>
      <c r="M820" s="6">
        <f t="shared" si="62"/>
        <v>1242000000</v>
      </c>
      <c r="N820" s="7">
        <f t="shared" si="63"/>
        <v>0.84448231785257777</v>
      </c>
      <c r="O820" s="7">
        <f t="shared" si="64"/>
        <v>0.26459309757136773</v>
      </c>
    </row>
    <row r="821" spans="1:15" x14ac:dyDescent="0.2">
      <c r="A821" s="1" t="s">
        <v>323</v>
      </c>
      <c r="B821" s="1" t="s">
        <v>14</v>
      </c>
      <c r="C821" s="3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1" t="s">
        <v>61</v>
      </c>
      <c r="J821" s="1" t="s">
        <v>98</v>
      </c>
      <c r="K821" s="6">
        <f t="shared" si="60"/>
        <v>6565000000</v>
      </c>
      <c r="L821" s="6">
        <f t="shared" si="61"/>
        <v>4776000000</v>
      </c>
      <c r="M821" s="6">
        <f t="shared" si="62"/>
        <v>1789000000</v>
      </c>
      <c r="N821" s="7">
        <f t="shared" si="63"/>
        <v>0.30043016657514188</v>
      </c>
      <c r="O821" s="7">
        <f t="shared" si="64"/>
        <v>8.1868936481786558E-2</v>
      </c>
    </row>
    <row r="822" spans="1:15" x14ac:dyDescent="0.2">
      <c r="A822" s="1" t="s">
        <v>323</v>
      </c>
      <c r="B822" s="1" t="s">
        <v>17</v>
      </c>
      <c r="C822" s="3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1" t="s">
        <v>61</v>
      </c>
      <c r="J822" s="1" t="s">
        <v>98</v>
      </c>
      <c r="K822" s="6">
        <f t="shared" si="60"/>
        <v>7201000000</v>
      </c>
      <c r="L822" s="6">
        <f t="shared" si="61"/>
        <v>5088000000</v>
      </c>
      <c r="M822" s="6">
        <f t="shared" si="62"/>
        <v>2113000000</v>
      </c>
      <c r="N822" s="7">
        <f t="shared" si="63"/>
        <v>0.30664736192138997</v>
      </c>
      <c r="O822" s="7">
        <f t="shared" si="64"/>
        <v>8.9979985521441042E-2</v>
      </c>
    </row>
    <row r="823" spans="1:15" x14ac:dyDescent="0.2">
      <c r="A823" s="1" t="s">
        <v>323</v>
      </c>
      <c r="B823" s="1" t="s">
        <v>18</v>
      </c>
      <c r="C823" s="3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1" t="s">
        <v>61</v>
      </c>
      <c r="J823" s="1" t="s">
        <v>98</v>
      </c>
      <c r="K823" s="6">
        <f t="shared" si="60"/>
        <v>7363000000</v>
      </c>
      <c r="L823" s="6">
        <f t="shared" si="61"/>
        <v>4900000000</v>
      </c>
      <c r="M823" s="6">
        <f t="shared" si="62"/>
        <v>2463000000</v>
      </c>
      <c r="N823" s="7">
        <f t="shared" si="63"/>
        <v>0.31176694753779055</v>
      </c>
      <c r="O823" s="7">
        <f t="shared" si="64"/>
        <v>0.10428928314349832</v>
      </c>
    </row>
    <row r="824" spans="1:15" x14ac:dyDescent="0.2">
      <c r="A824" s="1" t="s">
        <v>323</v>
      </c>
      <c r="B824" s="1" t="s">
        <v>19</v>
      </c>
      <c r="C824" s="3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1" t="s">
        <v>61</v>
      </c>
      <c r="J824" s="1" t="s">
        <v>98</v>
      </c>
      <c r="K824" s="6">
        <f t="shared" si="60"/>
        <v>6897000000</v>
      </c>
      <c r="L824" s="6">
        <f t="shared" si="61"/>
        <v>4513000000</v>
      </c>
      <c r="M824" s="6">
        <f t="shared" si="62"/>
        <v>2384000000</v>
      </c>
      <c r="N824" s="7">
        <f t="shared" si="63"/>
        <v>0.30838363514419853</v>
      </c>
      <c r="O824" s="7">
        <f t="shared" si="64"/>
        <v>0.10659512631343618</v>
      </c>
    </row>
    <row r="825" spans="1:15" x14ac:dyDescent="0.2">
      <c r="A825" s="1" t="s">
        <v>324</v>
      </c>
      <c r="B825" s="1" t="s">
        <v>14</v>
      </c>
      <c r="C825" s="3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1" t="s">
        <v>21</v>
      </c>
      <c r="J825" s="1" t="s">
        <v>325</v>
      </c>
      <c r="K825" s="6">
        <f t="shared" si="60"/>
        <v>6956200000</v>
      </c>
      <c r="L825" s="6">
        <f t="shared" si="61"/>
        <v>6279100000</v>
      </c>
      <c r="M825" s="6">
        <f t="shared" si="62"/>
        <v>677100000</v>
      </c>
      <c r="N825" s="7">
        <f t="shared" si="63"/>
        <v>1</v>
      </c>
      <c r="O825" s="7">
        <f t="shared" si="64"/>
        <v>9.7337626865242513E-2</v>
      </c>
    </row>
    <row r="826" spans="1:15" x14ac:dyDescent="0.2">
      <c r="A826" s="1" t="s">
        <v>324</v>
      </c>
      <c r="B826" s="1" t="s">
        <v>17</v>
      </c>
      <c r="C826" s="3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1" t="s">
        <v>21</v>
      </c>
      <c r="J826" s="1" t="s">
        <v>325</v>
      </c>
      <c r="K826" s="6">
        <f t="shared" si="60"/>
        <v>7122300000</v>
      </c>
      <c r="L826" s="6">
        <f t="shared" si="61"/>
        <v>6463400000</v>
      </c>
      <c r="M826" s="6">
        <f t="shared" si="62"/>
        <v>658900000</v>
      </c>
      <c r="N826" s="7">
        <f t="shared" si="63"/>
        <v>1</v>
      </c>
      <c r="O826" s="7">
        <f t="shared" si="64"/>
        <v>9.2512250256237452E-2</v>
      </c>
    </row>
    <row r="827" spans="1:15" x14ac:dyDescent="0.2">
      <c r="A827" s="1" t="s">
        <v>324</v>
      </c>
      <c r="B827" s="1" t="s">
        <v>18</v>
      </c>
      <c r="C827" s="3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1" t="s">
        <v>21</v>
      </c>
      <c r="J827" s="1" t="s">
        <v>325</v>
      </c>
      <c r="K827" s="6">
        <f t="shared" si="60"/>
        <v>7537100000</v>
      </c>
      <c r="L827" s="6">
        <f t="shared" si="61"/>
        <v>6748500000</v>
      </c>
      <c r="M827" s="6">
        <f t="shared" si="62"/>
        <v>788600000</v>
      </c>
      <c r="N827" s="7">
        <f t="shared" si="63"/>
        <v>1</v>
      </c>
      <c r="O827" s="7">
        <f t="shared" si="64"/>
        <v>0.10462910137851428</v>
      </c>
    </row>
    <row r="828" spans="1:15" x14ac:dyDescent="0.2">
      <c r="A828" s="1" t="s">
        <v>324</v>
      </c>
      <c r="B828" s="1" t="s">
        <v>19</v>
      </c>
      <c r="C828" s="3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1" t="s">
        <v>21</v>
      </c>
      <c r="J828" s="1" t="s">
        <v>325</v>
      </c>
      <c r="K828" s="6">
        <f t="shared" si="60"/>
        <v>7613800000</v>
      </c>
      <c r="L828" s="6">
        <f t="shared" si="61"/>
        <v>6742700000</v>
      </c>
      <c r="M828" s="6">
        <f t="shared" si="62"/>
        <v>871100000</v>
      </c>
      <c r="N828" s="7">
        <f t="shared" si="63"/>
        <v>1</v>
      </c>
      <c r="O828" s="7">
        <f t="shared" si="64"/>
        <v>0.11441067535264914</v>
      </c>
    </row>
    <row r="829" spans="1:15" x14ac:dyDescent="0.2">
      <c r="A829" s="1" t="s">
        <v>326</v>
      </c>
      <c r="B829" s="1" t="s">
        <v>14</v>
      </c>
      <c r="C829" s="3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1" t="s">
        <v>54</v>
      </c>
      <c r="J829" s="1" t="s">
        <v>55</v>
      </c>
      <c r="K829" s="6">
        <f t="shared" si="60"/>
        <v>1726842000</v>
      </c>
      <c r="L829" s="6">
        <f t="shared" si="61"/>
        <v>1166715000</v>
      </c>
      <c r="M829" s="6">
        <f t="shared" si="62"/>
        <v>560127000</v>
      </c>
      <c r="N829" s="7">
        <f t="shared" si="63"/>
        <v>0.57485614797824869</v>
      </c>
      <c r="O829" s="7">
        <f t="shared" si="64"/>
        <v>0.18646317937519039</v>
      </c>
    </row>
    <row r="830" spans="1:15" x14ac:dyDescent="0.2">
      <c r="A830" s="1" t="s">
        <v>326</v>
      </c>
      <c r="B830" s="1" t="s">
        <v>17</v>
      </c>
      <c r="C830" s="3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1" t="s">
        <v>54</v>
      </c>
      <c r="J830" s="1" t="s">
        <v>55</v>
      </c>
      <c r="K830" s="6">
        <f t="shared" si="60"/>
        <v>1735745000</v>
      </c>
      <c r="L830" s="6">
        <f t="shared" si="61"/>
        <v>1246068000</v>
      </c>
      <c r="M830" s="6">
        <f t="shared" si="62"/>
        <v>489677000</v>
      </c>
      <c r="N830" s="7">
        <f t="shared" si="63"/>
        <v>0.57387152051677182</v>
      </c>
      <c r="O830" s="7">
        <f t="shared" si="64"/>
        <v>0.16189687111418513</v>
      </c>
    </row>
    <row r="831" spans="1:15" x14ac:dyDescent="0.2">
      <c r="A831" s="1" t="s">
        <v>326</v>
      </c>
      <c r="B831" s="1" t="s">
        <v>18</v>
      </c>
      <c r="C831" s="3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1" t="s">
        <v>54</v>
      </c>
      <c r="J831" s="1" t="s">
        <v>55</v>
      </c>
      <c r="K831" s="6">
        <f t="shared" si="60"/>
        <v>1773057000</v>
      </c>
      <c r="L831" s="6">
        <f t="shared" si="61"/>
        <v>1222715000</v>
      </c>
      <c r="M831" s="6">
        <f t="shared" si="62"/>
        <v>550342000</v>
      </c>
      <c r="N831" s="7">
        <f t="shared" si="63"/>
        <v>0.56870801583093655</v>
      </c>
      <c r="O831" s="7">
        <f t="shared" si="64"/>
        <v>0.1765221912484648</v>
      </c>
    </row>
    <row r="832" spans="1:15" x14ac:dyDescent="0.2">
      <c r="A832" s="1" t="s">
        <v>326</v>
      </c>
      <c r="B832" s="1" t="s">
        <v>19</v>
      </c>
      <c r="C832" s="3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1" t="s">
        <v>54</v>
      </c>
      <c r="J832" s="1" t="s">
        <v>55</v>
      </c>
      <c r="K832" s="6">
        <f t="shared" si="60"/>
        <v>1717951000</v>
      </c>
      <c r="L832" s="6">
        <f t="shared" si="61"/>
        <v>1190424000</v>
      </c>
      <c r="M832" s="6">
        <f t="shared" si="62"/>
        <v>527527000</v>
      </c>
      <c r="N832" s="7">
        <f t="shared" si="63"/>
        <v>0.57113188403098958</v>
      </c>
      <c r="O832" s="7">
        <f t="shared" si="64"/>
        <v>0.17537606683032045</v>
      </c>
    </row>
    <row r="833" spans="1:15" x14ac:dyDescent="0.2">
      <c r="A833" s="1" t="s">
        <v>327</v>
      </c>
      <c r="B833" s="1" t="s">
        <v>14</v>
      </c>
      <c r="C833" s="3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1" t="s">
        <v>27</v>
      </c>
      <c r="J833" s="1" t="s">
        <v>32</v>
      </c>
      <c r="K833" s="6">
        <f t="shared" si="60"/>
        <v>1594200000</v>
      </c>
      <c r="L833" s="6">
        <f t="shared" si="61"/>
        <v>741700000</v>
      </c>
      <c r="M833" s="6">
        <f t="shared" si="62"/>
        <v>852500000</v>
      </c>
      <c r="N833" s="7">
        <f t="shared" si="63"/>
        <v>0.7038099863140701</v>
      </c>
      <c r="O833" s="7">
        <f t="shared" si="64"/>
        <v>0.37636307447794798</v>
      </c>
    </row>
    <row r="834" spans="1:15" x14ac:dyDescent="0.2">
      <c r="A834" s="1" t="s">
        <v>327</v>
      </c>
      <c r="B834" s="1" t="s">
        <v>17</v>
      </c>
      <c r="C834" s="3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1" t="s">
        <v>27</v>
      </c>
      <c r="J834" s="1" t="s">
        <v>32</v>
      </c>
      <c r="K834" s="6">
        <f t="shared" si="60"/>
        <v>1413800000</v>
      </c>
      <c r="L834" s="6">
        <f t="shared" si="61"/>
        <v>869000000</v>
      </c>
      <c r="M834" s="6">
        <f t="shared" si="62"/>
        <v>544800000</v>
      </c>
      <c r="N834" s="7">
        <f t="shared" si="63"/>
        <v>0.66322653281418587</v>
      </c>
      <c r="O834" s="7">
        <f t="shared" si="64"/>
        <v>0.25557067129521038</v>
      </c>
    </row>
    <row r="835" spans="1:15" x14ac:dyDescent="0.2">
      <c r="A835" s="1" t="s">
        <v>327</v>
      </c>
      <c r="B835" s="1" t="s">
        <v>18</v>
      </c>
      <c r="C835" s="3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1" t="s">
        <v>27</v>
      </c>
      <c r="J835" s="1" t="s">
        <v>32</v>
      </c>
      <c r="K835" s="6">
        <f t="shared" ref="K835:K898" si="65">D835-E835</f>
        <v>1577900000</v>
      </c>
      <c r="L835" s="6">
        <f t="shared" ref="L835:L898" si="66">F835+G835+H835</f>
        <v>837900000</v>
      </c>
      <c r="M835" s="6">
        <f t="shared" ref="M835:M898" si="67">K835-L835</f>
        <v>740000000</v>
      </c>
      <c r="N835" s="7">
        <f t="shared" ref="N835:N898" si="68">1-(E835/D835)</f>
        <v>0.66175977185036072</v>
      </c>
      <c r="O835" s="7">
        <f t="shared" ref="O835:O898" si="69">M835/D835</f>
        <v>0.31035061231337024</v>
      </c>
    </row>
    <row r="836" spans="1:15" x14ac:dyDescent="0.2">
      <c r="A836" s="1" t="s">
        <v>327</v>
      </c>
      <c r="B836" s="1" t="s">
        <v>19</v>
      </c>
      <c r="C836" s="3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1" t="s">
        <v>27</v>
      </c>
      <c r="J836" s="1" t="s">
        <v>32</v>
      </c>
      <c r="K836" s="6">
        <f t="shared" si="65"/>
        <v>1890100000</v>
      </c>
      <c r="L836" s="6">
        <f t="shared" si="66"/>
        <v>944900000</v>
      </c>
      <c r="M836" s="6">
        <f t="shared" si="67"/>
        <v>945200000</v>
      </c>
      <c r="N836" s="7">
        <f t="shared" si="68"/>
        <v>0.69889809199822506</v>
      </c>
      <c r="O836" s="7">
        <f t="shared" si="69"/>
        <v>0.34950451116698711</v>
      </c>
    </row>
    <row r="837" spans="1:15" x14ac:dyDescent="0.2">
      <c r="A837" s="1" t="s">
        <v>328</v>
      </c>
      <c r="B837" s="1" t="s">
        <v>14</v>
      </c>
      <c r="C837" s="3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1" t="s">
        <v>15</v>
      </c>
      <c r="J837" s="1" t="s">
        <v>159</v>
      </c>
      <c r="K837" s="6">
        <f t="shared" si="65"/>
        <v>5581000000</v>
      </c>
      <c r="L837" s="6">
        <f t="shared" si="66"/>
        <v>3065000000</v>
      </c>
      <c r="M837" s="6">
        <f t="shared" si="67"/>
        <v>2516000000</v>
      </c>
      <c r="N837" s="7">
        <f t="shared" si="68"/>
        <v>0.39483551467987266</v>
      </c>
      <c r="O837" s="7">
        <f t="shared" si="69"/>
        <v>0.17799787760877256</v>
      </c>
    </row>
    <row r="838" spans="1:15" x14ac:dyDescent="0.2">
      <c r="A838" s="1" t="s">
        <v>328</v>
      </c>
      <c r="B838" s="1" t="s">
        <v>17</v>
      </c>
      <c r="C838" s="3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1" t="s">
        <v>15</v>
      </c>
      <c r="J838" s="1" t="s">
        <v>159</v>
      </c>
      <c r="K838" s="6">
        <f t="shared" si="65"/>
        <v>5811000000</v>
      </c>
      <c r="L838" s="6">
        <f t="shared" si="66"/>
        <v>2923000000</v>
      </c>
      <c r="M838" s="6">
        <f t="shared" si="67"/>
        <v>2888000000</v>
      </c>
      <c r="N838" s="7">
        <f t="shared" si="68"/>
        <v>0.40120132560066279</v>
      </c>
      <c r="O838" s="7">
        <f t="shared" si="69"/>
        <v>0.19939243302954984</v>
      </c>
    </row>
    <row r="839" spans="1:15" x14ac:dyDescent="0.2">
      <c r="A839" s="1" t="s">
        <v>328</v>
      </c>
      <c r="B839" s="1" t="s">
        <v>18</v>
      </c>
      <c r="C839" s="3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1" t="s">
        <v>15</v>
      </c>
      <c r="J839" s="1" t="s">
        <v>159</v>
      </c>
      <c r="K839" s="6">
        <f t="shared" si="65"/>
        <v>5517000000</v>
      </c>
      <c r="L839" s="6">
        <f t="shared" si="66"/>
        <v>2650000000</v>
      </c>
      <c r="M839" s="6">
        <f t="shared" si="67"/>
        <v>2867000000</v>
      </c>
      <c r="N839" s="7">
        <f t="shared" si="68"/>
        <v>0.41156284968295409</v>
      </c>
      <c r="O839" s="7">
        <f t="shared" si="69"/>
        <v>0.21387541961954495</v>
      </c>
    </row>
    <row r="840" spans="1:15" x14ac:dyDescent="0.2">
      <c r="A840" s="1" t="s">
        <v>328</v>
      </c>
      <c r="B840" s="1" t="s">
        <v>19</v>
      </c>
      <c r="C840" s="3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1" t="s">
        <v>15</v>
      </c>
      <c r="J840" s="1" t="s">
        <v>159</v>
      </c>
      <c r="K840" s="6">
        <f t="shared" si="65"/>
        <v>5703000000</v>
      </c>
      <c r="L840" s="6">
        <f t="shared" si="66"/>
        <v>2639000000</v>
      </c>
      <c r="M840" s="6">
        <f t="shared" si="67"/>
        <v>3064000000</v>
      </c>
      <c r="N840" s="7">
        <f t="shared" si="68"/>
        <v>0.41936907125523937</v>
      </c>
      <c r="O840" s="7">
        <f t="shared" si="69"/>
        <v>0.22531068460916243</v>
      </c>
    </row>
    <row r="841" spans="1:15" x14ac:dyDescent="0.2">
      <c r="A841" s="1" t="s">
        <v>329</v>
      </c>
      <c r="B841" s="1" t="s">
        <v>14</v>
      </c>
      <c r="C841" s="3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1" t="s">
        <v>49</v>
      </c>
      <c r="J841" s="1" t="s">
        <v>75</v>
      </c>
      <c r="K841" s="6">
        <f t="shared" si="65"/>
        <v>4050400000</v>
      </c>
      <c r="L841" s="6">
        <f t="shared" si="66"/>
        <v>3207800000</v>
      </c>
      <c r="M841" s="6">
        <f t="shared" si="67"/>
        <v>842600000</v>
      </c>
      <c r="N841" s="7">
        <f t="shared" si="68"/>
        <v>1</v>
      </c>
      <c r="O841" s="7">
        <f t="shared" si="69"/>
        <v>0.20802883665810784</v>
      </c>
    </row>
    <row r="842" spans="1:15" x14ac:dyDescent="0.2">
      <c r="A842" s="1" t="s">
        <v>329</v>
      </c>
      <c r="B842" s="1" t="s">
        <v>17</v>
      </c>
      <c r="C842" s="3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1" t="s">
        <v>49</v>
      </c>
      <c r="J842" s="1" t="s">
        <v>75</v>
      </c>
      <c r="K842" s="6">
        <f t="shared" si="65"/>
        <v>4644600000</v>
      </c>
      <c r="L842" s="6">
        <f t="shared" si="66"/>
        <v>3524400000</v>
      </c>
      <c r="M842" s="6">
        <f t="shared" si="67"/>
        <v>1120200000</v>
      </c>
      <c r="N842" s="7">
        <f t="shared" si="68"/>
        <v>1</v>
      </c>
      <c r="O842" s="7">
        <f t="shared" si="69"/>
        <v>0.24118330964991602</v>
      </c>
    </row>
    <row r="843" spans="1:15" x14ac:dyDescent="0.2">
      <c r="A843" s="1" t="s">
        <v>329</v>
      </c>
      <c r="B843" s="1" t="s">
        <v>18</v>
      </c>
      <c r="C843" s="3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1" t="s">
        <v>49</v>
      </c>
      <c r="J843" s="1" t="s">
        <v>75</v>
      </c>
      <c r="K843" s="6">
        <f t="shared" si="65"/>
        <v>5147100000</v>
      </c>
      <c r="L843" s="6">
        <f t="shared" si="66"/>
        <v>3870200000</v>
      </c>
      <c r="M843" s="6">
        <f t="shared" si="67"/>
        <v>1276900000</v>
      </c>
      <c r="N843" s="7">
        <f t="shared" si="68"/>
        <v>1</v>
      </c>
      <c r="O843" s="7">
        <f t="shared" si="69"/>
        <v>0.24808144391987721</v>
      </c>
    </row>
    <row r="844" spans="1:15" x14ac:dyDescent="0.2">
      <c r="A844" s="1" t="s">
        <v>329</v>
      </c>
      <c r="B844" s="1" t="s">
        <v>19</v>
      </c>
      <c r="C844" s="3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1" t="s">
        <v>49</v>
      </c>
      <c r="J844" s="1" t="s">
        <v>75</v>
      </c>
      <c r="K844" s="6">
        <f t="shared" si="65"/>
        <v>5122900000</v>
      </c>
      <c r="L844" s="6">
        <f t="shared" si="66"/>
        <v>3764500000</v>
      </c>
      <c r="M844" s="6">
        <f t="shared" si="67"/>
        <v>1358400000</v>
      </c>
      <c r="N844" s="7">
        <f t="shared" si="68"/>
        <v>1</v>
      </c>
      <c r="O844" s="7">
        <f t="shared" si="69"/>
        <v>0.26516231041011928</v>
      </c>
    </row>
    <row r="845" spans="1:15" x14ac:dyDescent="0.2">
      <c r="A845" s="1" t="s">
        <v>330</v>
      </c>
      <c r="B845" s="1" t="s">
        <v>14</v>
      </c>
      <c r="C845" s="3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1" t="s">
        <v>15</v>
      </c>
      <c r="J845" s="1" t="s">
        <v>331</v>
      </c>
      <c r="K845" s="6">
        <f t="shared" si="65"/>
        <v>1824123000</v>
      </c>
      <c r="L845" s="6">
        <f t="shared" si="66"/>
        <v>1293923000</v>
      </c>
      <c r="M845" s="6">
        <f t="shared" si="67"/>
        <v>530200000</v>
      </c>
      <c r="N845" s="7">
        <f t="shared" si="68"/>
        <v>0.36085662059988366</v>
      </c>
      <c r="O845" s="7">
        <f t="shared" si="69"/>
        <v>0.10488666621826397</v>
      </c>
    </row>
    <row r="846" spans="1:15" x14ac:dyDescent="0.2">
      <c r="A846" s="1" t="s">
        <v>330</v>
      </c>
      <c r="B846" s="1" t="s">
        <v>17</v>
      </c>
      <c r="C846" s="3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1" t="s">
        <v>15</v>
      </c>
      <c r="J846" s="1" t="s">
        <v>331</v>
      </c>
      <c r="K846" s="6">
        <f t="shared" si="65"/>
        <v>2013770000</v>
      </c>
      <c r="L846" s="6">
        <f t="shared" si="66"/>
        <v>1437062000</v>
      </c>
      <c r="M846" s="6">
        <f t="shared" si="67"/>
        <v>576708000</v>
      </c>
      <c r="N846" s="7">
        <f t="shared" si="68"/>
        <v>0.36059529013061165</v>
      </c>
      <c r="O846" s="7">
        <f t="shared" si="69"/>
        <v>0.10326809346680345</v>
      </c>
    </row>
    <row r="847" spans="1:15" x14ac:dyDescent="0.2">
      <c r="A847" s="1" t="s">
        <v>330</v>
      </c>
      <c r="B847" s="1" t="s">
        <v>18</v>
      </c>
      <c r="C847" s="3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1" t="s">
        <v>15</v>
      </c>
      <c r="J847" s="1" t="s">
        <v>331</v>
      </c>
      <c r="K847" s="6">
        <f t="shared" si="65"/>
        <v>2267038000</v>
      </c>
      <c r="L847" s="6">
        <f t="shared" si="66"/>
        <v>1635496000</v>
      </c>
      <c r="M847" s="6">
        <f t="shared" si="67"/>
        <v>631542000</v>
      </c>
      <c r="N847" s="7">
        <f t="shared" si="68"/>
        <v>0.36770086681552872</v>
      </c>
      <c r="O847" s="7">
        <f t="shared" si="69"/>
        <v>0.10243257538268552</v>
      </c>
    </row>
    <row r="848" spans="1:15" x14ac:dyDescent="0.2">
      <c r="A848" s="1" t="s">
        <v>330</v>
      </c>
      <c r="B848" s="1" t="s">
        <v>19</v>
      </c>
      <c r="C848" s="3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1" t="s">
        <v>15</v>
      </c>
      <c r="J848" s="1" t="s">
        <v>331</v>
      </c>
      <c r="K848" s="6">
        <f t="shared" si="65"/>
        <v>2522068000</v>
      </c>
      <c r="L848" s="6">
        <f t="shared" si="66"/>
        <v>1806374000</v>
      </c>
      <c r="M848" s="6">
        <f t="shared" si="67"/>
        <v>715694000</v>
      </c>
      <c r="N848" s="7">
        <f t="shared" si="68"/>
        <v>0.40759733184477587</v>
      </c>
      <c r="O848" s="7">
        <f t="shared" si="69"/>
        <v>0.11566498794533495</v>
      </c>
    </row>
    <row r="849" spans="1:15" x14ac:dyDescent="0.2">
      <c r="A849" s="1" t="s">
        <v>332</v>
      </c>
      <c r="B849" s="1" t="s">
        <v>14</v>
      </c>
      <c r="C849" s="3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1" t="s">
        <v>15</v>
      </c>
      <c r="J849" s="1" t="s">
        <v>166</v>
      </c>
      <c r="K849" s="6">
        <f t="shared" si="65"/>
        <v>1842319000</v>
      </c>
      <c r="L849" s="6">
        <f t="shared" si="66"/>
        <v>1173340000</v>
      </c>
      <c r="M849" s="6">
        <f t="shared" si="67"/>
        <v>668979000</v>
      </c>
      <c r="N849" s="7">
        <f t="shared" si="68"/>
        <v>0.1558859694428405</v>
      </c>
      <c r="O849" s="7">
        <f t="shared" si="69"/>
        <v>5.6604985321164258E-2</v>
      </c>
    </row>
    <row r="850" spans="1:15" x14ac:dyDescent="0.2">
      <c r="A850" s="1" t="s">
        <v>332</v>
      </c>
      <c r="B850" s="1" t="s">
        <v>17</v>
      </c>
      <c r="C850" s="3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1" t="s">
        <v>15</v>
      </c>
      <c r="J850" s="1" t="s">
        <v>166</v>
      </c>
      <c r="K850" s="6">
        <f t="shared" si="65"/>
        <v>2073784000</v>
      </c>
      <c r="L850" s="6">
        <f t="shared" si="66"/>
        <v>1545716000</v>
      </c>
      <c r="M850" s="6">
        <f t="shared" si="67"/>
        <v>528068000</v>
      </c>
      <c r="N850" s="7">
        <f t="shared" si="68"/>
        <v>0.16335237130190672</v>
      </c>
      <c r="O850" s="7">
        <f t="shared" si="69"/>
        <v>4.1596019647492349E-2</v>
      </c>
    </row>
    <row r="851" spans="1:15" x14ac:dyDescent="0.2">
      <c r="A851" s="1" t="s">
        <v>332</v>
      </c>
      <c r="B851" s="1" t="s">
        <v>18</v>
      </c>
      <c r="C851" s="3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1" t="s">
        <v>15</v>
      </c>
      <c r="J851" s="1" t="s">
        <v>166</v>
      </c>
      <c r="K851" s="6">
        <f t="shared" si="65"/>
        <v>1968338000</v>
      </c>
      <c r="L851" s="6">
        <f t="shared" si="66"/>
        <v>1522811000</v>
      </c>
      <c r="M851" s="6">
        <f t="shared" si="67"/>
        <v>445527000</v>
      </c>
      <c r="N851" s="7">
        <f t="shared" si="68"/>
        <v>0.1624734045011933</v>
      </c>
      <c r="O851" s="7">
        <f t="shared" si="69"/>
        <v>3.6775334565101687E-2</v>
      </c>
    </row>
    <row r="852" spans="1:15" x14ac:dyDescent="0.2">
      <c r="A852" s="1" t="s">
        <v>332</v>
      </c>
      <c r="B852" s="1" t="s">
        <v>19</v>
      </c>
      <c r="C852" s="3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1" t="s">
        <v>15</v>
      </c>
      <c r="J852" s="1" t="s">
        <v>166</v>
      </c>
      <c r="K852" s="6">
        <f t="shared" si="65"/>
        <v>1767831000</v>
      </c>
      <c r="L852" s="6">
        <f t="shared" si="66"/>
        <v>1429233000</v>
      </c>
      <c r="M852" s="6">
        <f t="shared" si="67"/>
        <v>338598000</v>
      </c>
      <c r="N852" s="7">
        <f t="shared" si="68"/>
        <v>0.16123729348275473</v>
      </c>
      <c r="O852" s="7">
        <f t="shared" si="69"/>
        <v>3.0882264819812412E-2</v>
      </c>
    </row>
    <row r="853" spans="1:15" x14ac:dyDescent="0.2">
      <c r="A853" s="1" t="s">
        <v>333</v>
      </c>
      <c r="B853" s="1" t="s">
        <v>14</v>
      </c>
      <c r="C853" s="3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1" t="s">
        <v>24</v>
      </c>
      <c r="J853" s="1" t="s">
        <v>176</v>
      </c>
      <c r="K853" s="6">
        <f t="shared" si="65"/>
        <v>2708800000</v>
      </c>
      <c r="L853" s="6">
        <f t="shared" si="66"/>
        <v>2353900000</v>
      </c>
      <c r="M853" s="6">
        <f t="shared" si="67"/>
        <v>354900000</v>
      </c>
      <c r="N853" s="7">
        <f t="shared" si="68"/>
        <v>0.62051587483392123</v>
      </c>
      <c r="O853" s="7">
        <f t="shared" si="69"/>
        <v>8.1298391899940439E-2</v>
      </c>
    </row>
    <row r="854" spans="1:15" x14ac:dyDescent="0.2">
      <c r="A854" s="1" t="s">
        <v>333</v>
      </c>
      <c r="B854" s="1" t="s">
        <v>17</v>
      </c>
      <c r="C854" s="3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1" t="s">
        <v>24</v>
      </c>
      <c r="J854" s="1" t="s">
        <v>176</v>
      </c>
      <c r="K854" s="6">
        <f t="shared" si="65"/>
        <v>2941400000</v>
      </c>
      <c r="L854" s="6">
        <f t="shared" si="66"/>
        <v>2336400000</v>
      </c>
      <c r="M854" s="6">
        <f t="shared" si="67"/>
        <v>605000000</v>
      </c>
      <c r="N854" s="7">
        <f t="shared" si="68"/>
        <v>0.62997151485296954</v>
      </c>
      <c r="O854" s="7">
        <f t="shared" si="69"/>
        <v>0.12957529288299671</v>
      </c>
    </row>
    <row r="855" spans="1:15" x14ac:dyDescent="0.2">
      <c r="A855" s="1" t="s">
        <v>333</v>
      </c>
      <c r="B855" s="1" t="s">
        <v>18</v>
      </c>
      <c r="C855" s="3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1" t="s">
        <v>24</v>
      </c>
      <c r="J855" s="1" t="s">
        <v>176</v>
      </c>
      <c r="K855" s="6">
        <f t="shared" si="65"/>
        <v>2858200000</v>
      </c>
      <c r="L855" s="6">
        <f t="shared" si="66"/>
        <v>2260900000</v>
      </c>
      <c r="M855" s="6">
        <f t="shared" si="67"/>
        <v>597300000</v>
      </c>
      <c r="N855" s="7">
        <f t="shared" si="68"/>
        <v>0.61770871604244559</v>
      </c>
      <c r="O855" s="7">
        <f t="shared" si="69"/>
        <v>0.12908733331892547</v>
      </c>
    </row>
    <row r="856" spans="1:15" x14ac:dyDescent="0.2">
      <c r="A856" s="1" t="s">
        <v>333</v>
      </c>
      <c r="B856" s="1" t="s">
        <v>19</v>
      </c>
      <c r="C856" s="3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1" t="s">
        <v>24</v>
      </c>
      <c r="J856" s="1" t="s">
        <v>176</v>
      </c>
      <c r="K856" s="6">
        <f t="shared" si="65"/>
        <v>3078600000</v>
      </c>
      <c r="L856" s="6">
        <f t="shared" si="66"/>
        <v>2167200000</v>
      </c>
      <c r="M856" s="6">
        <f t="shared" si="67"/>
        <v>911400000</v>
      </c>
      <c r="N856" s="7">
        <f t="shared" si="68"/>
        <v>0.6337436699740624</v>
      </c>
      <c r="O856" s="7">
        <f t="shared" si="69"/>
        <v>0.18761579315739635</v>
      </c>
    </row>
    <row r="857" spans="1:15" x14ac:dyDescent="0.2">
      <c r="A857" s="1" t="s">
        <v>334</v>
      </c>
      <c r="B857" s="1" t="s">
        <v>14</v>
      </c>
      <c r="C857" s="3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1" t="s">
        <v>49</v>
      </c>
      <c r="J857" s="1" t="s">
        <v>107</v>
      </c>
      <c r="K857" s="6">
        <f t="shared" si="65"/>
        <v>93646000000</v>
      </c>
      <c r="L857" s="6">
        <f t="shared" si="66"/>
        <v>68114000000</v>
      </c>
      <c r="M857" s="6">
        <f t="shared" si="67"/>
        <v>25532000000</v>
      </c>
      <c r="N857" s="7">
        <f t="shared" si="68"/>
        <v>1</v>
      </c>
      <c r="O857" s="7">
        <f t="shared" si="69"/>
        <v>0.27264378617346174</v>
      </c>
    </row>
    <row r="858" spans="1:15" x14ac:dyDescent="0.2">
      <c r="A858" s="1" t="s">
        <v>334</v>
      </c>
      <c r="B858" s="1" t="s">
        <v>17</v>
      </c>
      <c r="C858" s="3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1" t="s">
        <v>49</v>
      </c>
      <c r="J858" s="1" t="s">
        <v>107</v>
      </c>
      <c r="K858" s="6">
        <f t="shared" si="65"/>
        <v>97142000000</v>
      </c>
      <c r="L858" s="6">
        <f t="shared" si="66"/>
        <v>70692000000</v>
      </c>
      <c r="M858" s="6">
        <f t="shared" si="67"/>
        <v>26450000000</v>
      </c>
      <c r="N858" s="7">
        <f t="shared" si="68"/>
        <v>1</v>
      </c>
      <c r="O858" s="7">
        <f t="shared" si="69"/>
        <v>0.27228181425130221</v>
      </c>
    </row>
    <row r="859" spans="1:15" x14ac:dyDescent="0.2">
      <c r="A859" s="1" t="s">
        <v>334</v>
      </c>
      <c r="B859" s="1" t="s">
        <v>18</v>
      </c>
      <c r="C859" s="3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1" t="s">
        <v>49</v>
      </c>
      <c r="J859" s="1" t="s">
        <v>107</v>
      </c>
      <c r="K859" s="6">
        <f t="shared" si="65"/>
        <v>91973000000</v>
      </c>
      <c r="L859" s="6">
        <f t="shared" si="66"/>
        <v>64413000000</v>
      </c>
      <c r="M859" s="6">
        <f t="shared" si="67"/>
        <v>27560000000</v>
      </c>
      <c r="N859" s="7">
        <f t="shared" si="68"/>
        <v>1</v>
      </c>
      <c r="O859" s="7">
        <f t="shared" si="69"/>
        <v>0.29965315907929502</v>
      </c>
    </row>
    <row r="860" spans="1:15" x14ac:dyDescent="0.2">
      <c r="A860" s="1" t="s">
        <v>334</v>
      </c>
      <c r="B860" s="1" t="s">
        <v>19</v>
      </c>
      <c r="C860" s="3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1" t="s">
        <v>49</v>
      </c>
      <c r="J860" s="1" t="s">
        <v>107</v>
      </c>
      <c r="K860" s="6">
        <f t="shared" si="65"/>
        <v>89716000000</v>
      </c>
      <c r="L860" s="6">
        <f t="shared" si="66"/>
        <v>62841000000</v>
      </c>
      <c r="M860" s="6">
        <f t="shared" si="67"/>
        <v>26875000000</v>
      </c>
      <c r="N860" s="7">
        <f t="shared" si="68"/>
        <v>1</v>
      </c>
      <c r="O860" s="7">
        <f t="shared" si="69"/>
        <v>0.29955637790360695</v>
      </c>
    </row>
    <row r="861" spans="1:15" x14ac:dyDescent="0.2">
      <c r="A861" s="1" t="s">
        <v>335</v>
      </c>
      <c r="B861" s="1" t="s">
        <v>14</v>
      </c>
      <c r="C861" s="3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1" t="s">
        <v>21</v>
      </c>
      <c r="J861" s="1" t="s">
        <v>336</v>
      </c>
      <c r="K861" s="6">
        <f t="shared" si="65"/>
        <v>4702000000</v>
      </c>
      <c r="L861" s="6">
        <f t="shared" si="66"/>
        <v>3357000000</v>
      </c>
      <c r="M861" s="6">
        <f t="shared" si="67"/>
        <v>1345000000</v>
      </c>
      <c r="N861" s="7">
        <f t="shared" si="68"/>
        <v>0.38750618097906708</v>
      </c>
      <c r="O861" s="7">
        <f t="shared" si="69"/>
        <v>0.11084555793637713</v>
      </c>
    </row>
    <row r="862" spans="1:15" x14ac:dyDescent="0.2">
      <c r="A862" s="1" t="s">
        <v>335</v>
      </c>
      <c r="B862" s="1" t="s">
        <v>17</v>
      </c>
      <c r="C862" s="3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1" t="s">
        <v>21</v>
      </c>
      <c r="J862" s="1" t="s">
        <v>336</v>
      </c>
      <c r="K862" s="6">
        <f t="shared" si="65"/>
        <v>4803000000</v>
      </c>
      <c r="L862" s="6">
        <f t="shared" si="66"/>
        <v>3453000000</v>
      </c>
      <c r="M862" s="6">
        <f t="shared" si="67"/>
        <v>1350000000</v>
      </c>
      <c r="N862" s="7">
        <f t="shared" si="68"/>
        <v>0.3830143540669857</v>
      </c>
      <c r="O862" s="7">
        <f t="shared" si="69"/>
        <v>0.1076555023923445</v>
      </c>
    </row>
    <row r="863" spans="1:15" x14ac:dyDescent="0.2">
      <c r="A863" s="1" t="s">
        <v>335</v>
      </c>
      <c r="B863" s="1" t="s">
        <v>18</v>
      </c>
      <c r="C863" s="3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1" t="s">
        <v>21</v>
      </c>
      <c r="J863" s="1" t="s">
        <v>336</v>
      </c>
      <c r="K863" s="6">
        <f t="shared" si="65"/>
        <v>5100000000</v>
      </c>
      <c r="L863" s="6">
        <f t="shared" si="66"/>
        <v>3777000000</v>
      </c>
      <c r="M863" s="6">
        <f t="shared" si="67"/>
        <v>1323000000</v>
      </c>
      <c r="N863" s="7">
        <f t="shared" si="68"/>
        <v>0.3776099511328298</v>
      </c>
      <c r="O863" s="7">
        <f t="shared" si="69"/>
        <v>9.7956463793869394E-2</v>
      </c>
    </row>
    <row r="864" spans="1:15" x14ac:dyDescent="0.2">
      <c r="A864" s="1" t="s">
        <v>335</v>
      </c>
      <c r="B864" s="1" t="s">
        <v>19</v>
      </c>
      <c r="C864" s="3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1" t="s">
        <v>21</v>
      </c>
      <c r="J864" s="1" t="s">
        <v>336</v>
      </c>
      <c r="K864" s="6">
        <f t="shared" si="65"/>
        <v>5269000000</v>
      </c>
      <c r="L864" s="6">
        <f t="shared" si="66"/>
        <v>4168000000</v>
      </c>
      <c r="M864" s="6">
        <f t="shared" si="67"/>
        <v>1101000000</v>
      </c>
      <c r="N864" s="7">
        <f t="shared" si="68"/>
        <v>0.36496502043360812</v>
      </c>
      <c r="O864" s="7">
        <f t="shared" si="69"/>
        <v>7.6262381381173375E-2</v>
      </c>
    </row>
    <row r="865" spans="1:15" x14ac:dyDescent="0.2">
      <c r="A865" s="1" t="s">
        <v>337</v>
      </c>
      <c r="B865" s="1" t="s">
        <v>14</v>
      </c>
      <c r="C865" s="3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1" t="s">
        <v>38</v>
      </c>
      <c r="J865" s="1" t="s">
        <v>126</v>
      </c>
      <c r="K865" s="6">
        <f t="shared" si="65"/>
        <v>5434000000</v>
      </c>
      <c r="L865" s="6">
        <f t="shared" si="66"/>
        <v>3872000000</v>
      </c>
      <c r="M865" s="6">
        <f t="shared" si="67"/>
        <v>1562000000</v>
      </c>
      <c r="N865" s="7">
        <f t="shared" si="68"/>
        <v>0.38275692047615695</v>
      </c>
      <c r="O865" s="7">
        <f t="shared" si="69"/>
        <v>0.11002324434739734</v>
      </c>
    </row>
    <row r="866" spans="1:15" x14ac:dyDescent="0.2">
      <c r="A866" s="1" t="s">
        <v>337</v>
      </c>
      <c r="B866" s="1" t="s">
        <v>17</v>
      </c>
      <c r="C866" s="3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1" t="s">
        <v>38</v>
      </c>
      <c r="J866" s="1" t="s">
        <v>126</v>
      </c>
      <c r="K866" s="6">
        <f t="shared" si="65"/>
        <v>6103000000</v>
      </c>
      <c r="L866" s="6">
        <f t="shared" si="66"/>
        <v>3266000000</v>
      </c>
      <c r="M866" s="6">
        <f t="shared" si="67"/>
        <v>2837000000</v>
      </c>
      <c r="N866" s="7">
        <f t="shared" si="68"/>
        <v>0.41258788534342883</v>
      </c>
      <c r="O866" s="7">
        <f t="shared" si="69"/>
        <v>0.19179286100594917</v>
      </c>
    </row>
    <row r="867" spans="1:15" x14ac:dyDescent="0.2">
      <c r="A867" s="1" t="s">
        <v>337</v>
      </c>
      <c r="B867" s="1" t="s">
        <v>18</v>
      </c>
      <c r="C867" s="3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1" t="s">
        <v>38</v>
      </c>
      <c r="J867" s="1" t="s">
        <v>126</v>
      </c>
      <c r="K867" s="6">
        <f t="shared" si="65"/>
        <v>5063000000</v>
      </c>
      <c r="L867" s="6">
        <f t="shared" si="66"/>
        <v>4039000000</v>
      </c>
      <c r="M867" s="6">
        <f t="shared" si="67"/>
        <v>1024000000</v>
      </c>
      <c r="N867" s="7">
        <f t="shared" si="68"/>
        <v>0.34725651577503425</v>
      </c>
      <c r="O867" s="7">
        <f t="shared" si="69"/>
        <v>7.0233196159122088E-2</v>
      </c>
    </row>
    <row r="868" spans="1:15" x14ac:dyDescent="0.2">
      <c r="A868" s="1" t="s">
        <v>337</v>
      </c>
      <c r="B868" s="1" t="s">
        <v>19</v>
      </c>
      <c r="C868" s="3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1" t="s">
        <v>38</v>
      </c>
      <c r="J868" s="1" t="s">
        <v>126</v>
      </c>
      <c r="K868" s="6">
        <f t="shared" si="65"/>
        <v>4681000000</v>
      </c>
      <c r="L868" s="6">
        <f t="shared" si="66"/>
        <v>3590000000</v>
      </c>
      <c r="M868" s="6">
        <f t="shared" si="67"/>
        <v>1091000000</v>
      </c>
      <c r="N868" s="7">
        <f t="shared" si="68"/>
        <v>0.34609981515711641</v>
      </c>
      <c r="O868" s="7">
        <f t="shared" si="69"/>
        <v>8.0665434380776335E-2</v>
      </c>
    </row>
    <row r="869" spans="1:15" x14ac:dyDescent="0.2">
      <c r="A869" s="1" t="s">
        <v>338</v>
      </c>
      <c r="B869" s="1" t="s">
        <v>14</v>
      </c>
      <c r="C869" s="3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1" t="s">
        <v>49</v>
      </c>
      <c r="J869" s="1" t="s">
        <v>107</v>
      </c>
      <c r="K869" s="6">
        <f t="shared" si="65"/>
        <v>214130000</v>
      </c>
      <c r="L869" s="6">
        <f t="shared" si="66"/>
        <v>186869000</v>
      </c>
      <c r="M869" s="6">
        <f t="shared" si="67"/>
        <v>27261000</v>
      </c>
      <c r="N869" s="7">
        <f t="shared" si="68"/>
        <v>0.16630461712192746</v>
      </c>
      <c r="O869" s="7">
        <f t="shared" si="69"/>
        <v>2.1172326004580695E-2</v>
      </c>
    </row>
    <row r="870" spans="1:15" x14ac:dyDescent="0.2">
      <c r="A870" s="1" t="s">
        <v>338</v>
      </c>
      <c r="B870" s="1" t="s">
        <v>17</v>
      </c>
      <c r="C870" s="3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1" t="s">
        <v>49</v>
      </c>
      <c r="J870" s="1" t="s">
        <v>107</v>
      </c>
      <c r="K870" s="6">
        <f t="shared" si="65"/>
        <v>263459000</v>
      </c>
      <c r="L870" s="6">
        <f t="shared" si="66"/>
        <v>207770000</v>
      </c>
      <c r="M870" s="6">
        <f t="shared" si="67"/>
        <v>55689000</v>
      </c>
      <c r="N870" s="7">
        <f t="shared" si="68"/>
        <v>0.17998697880195413</v>
      </c>
      <c r="O870" s="7">
        <f t="shared" si="69"/>
        <v>3.8044989400635484E-2</v>
      </c>
    </row>
    <row r="871" spans="1:15" x14ac:dyDescent="0.2">
      <c r="A871" s="1" t="s">
        <v>338</v>
      </c>
      <c r="B871" s="1" t="s">
        <v>18</v>
      </c>
      <c r="C871" s="3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1" t="s">
        <v>49</v>
      </c>
      <c r="J871" s="1" t="s">
        <v>107</v>
      </c>
      <c r="K871" s="6">
        <f t="shared" si="65"/>
        <v>272444000</v>
      </c>
      <c r="L871" s="6">
        <f t="shared" si="66"/>
        <v>220857000</v>
      </c>
      <c r="M871" s="6">
        <f t="shared" si="67"/>
        <v>51587000</v>
      </c>
      <c r="N871" s="7">
        <f t="shared" si="68"/>
        <v>0.16740925628589665</v>
      </c>
      <c r="O871" s="7">
        <f t="shared" si="69"/>
        <v>3.1698775909987202E-2</v>
      </c>
    </row>
    <row r="872" spans="1:15" x14ac:dyDescent="0.2">
      <c r="A872" s="1" t="s">
        <v>338</v>
      </c>
      <c r="B872" s="1" t="s">
        <v>19</v>
      </c>
      <c r="C872" s="3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1" t="s">
        <v>49</v>
      </c>
      <c r="J872" s="1" t="s">
        <v>107</v>
      </c>
      <c r="K872" s="6">
        <f t="shared" si="65"/>
        <v>297207000</v>
      </c>
      <c r="L872" s="6">
        <f t="shared" si="66"/>
        <v>237882000</v>
      </c>
      <c r="M872" s="6">
        <f t="shared" si="67"/>
        <v>59325000</v>
      </c>
      <c r="N872" s="7">
        <f t="shared" si="68"/>
        <v>0.16311108964642174</v>
      </c>
      <c r="O872" s="7">
        <f t="shared" si="69"/>
        <v>3.2558336086545625E-2</v>
      </c>
    </row>
    <row r="873" spans="1:15" x14ac:dyDescent="0.2">
      <c r="A873" s="1" t="s">
        <v>339</v>
      </c>
      <c r="B873" s="1" t="s">
        <v>14</v>
      </c>
      <c r="C873" s="3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1" t="s">
        <v>54</v>
      </c>
      <c r="J873" s="1" t="s">
        <v>55</v>
      </c>
      <c r="K873" s="6">
        <f t="shared" si="65"/>
        <v>586399000</v>
      </c>
      <c r="L873" s="6">
        <f t="shared" si="66"/>
        <v>338351000</v>
      </c>
      <c r="M873" s="6">
        <f t="shared" si="67"/>
        <v>248048000</v>
      </c>
      <c r="N873" s="7">
        <f t="shared" si="68"/>
        <v>0.7391214472889801</v>
      </c>
      <c r="O873" s="7">
        <f t="shared" si="69"/>
        <v>0.31264991372280126</v>
      </c>
    </row>
    <row r="874" spans="1:15" x14ac:dyDescent="0.2">
      <c r="A874" s="1" t="s">
        <v>339</v>
      </c>
      <c r="B874" s="1" t="s">
        <v>17</v>
      </c>
      <c r="C874" s="3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1" t="s">
        <v>54</v>
      </c>
      <c r="J874" s="1" t="s">
        <v>55</v>
      </c>
      <c r="K874" s="6">
        <f t="shared" si="65"/>
        <v>640029000</v>
      </c>
      <c r="L874" s="6">
        <f t="shared" si="66"/>
        <v>352183000</v>
      </c>
      <c r="M874" s="6">
        <f t="shared" si="67"/>
        <v>287846000</v>
      </c>
      <c r="N874" s="7">
        <f t="shared" si="68"/>
        <v>0.74290068680377974</v>
      </c>
      <c r="O874" s="7">
        <f t="shared" si="69"/>
        <v>0.33411140916071114</v>
      </c>
    </row>
    <row r="875" spans="1:15" x14ac:dyDescent="0.2">
      <c r="A875" s="1" t="s">
        <v>339</v>
      </c>
      <c r="B875" s="1" t="s">
        <v>18</v>
      </c>
      <c r="C875" s="3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1" t="s">
        <v>54</v>
      </c>
      <c r="J875" s="1" t="s">
        <v>55</v>
      </c>
      <c r="K875" s="6">
        <f t="shared" si="65"/>
        <v>735280000</v>
      </c>
      <c r="L875" s="6">
        <f t="shared" si="66"/>
        <v>380275000</v>
      </c>
      <c r="M875" s="6">
        <f t="shared" si="67"/>
        <v>355005000</v>
      </c>
      <c r="N875" s="7">
        <f t="shared" si="68"/>
        <v>0.73979496869393913</v>
      </c>
      <c r="O875" s="7">
        <f t="shared" si="69"/>
        <v>0.35718489944129017</v>
      </c>
    </row>
    <row r="876" spans="1:15" x14ac:dyDescent="0.2">
      <c r="A876" s="1" t="s">
        <v>339</v>
      </c>
      <c r="B876" s="1" t="s">
        <v>19</v>
      </c>
      <c r="C876" s="3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1" t="s">
        <v>54</v>
      </c>
      <c r="J876" s="1" t="s">
        <v>55</v>
      </c>
      <c r="K876" s="6">
        <f t="shared" si="65"/>
        <v>862292000</v>
      </c>
      <c r="L876" s="6">
        <f t="shared" si="66"/>
        <v>467262000</v>
      </c>
      <c r="M876" s="6">
        <f t="shared" si="67"/>
        <v>395030000</v>
      </c>
      <c r="N876" s="7">
        <f t="shared" si="68"/>
        <v>0.73904260397730825</v>
      </c>
      <c r="O876" s="7">
        <f t="shared" si="69"/>
        <v>0.33856744565548108</v>
      </c>
    </row>
    <row r="877" spans="1:15" x14ac:dyDescent="0.2">
      <c r="A877" s="1" t="s">
        <v>340</v>
      </c>
      <c r="B877" s="1" t="s">
        <v>14</v>
      </c>
      <c r="C877" s="3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1" t="s">
        <v>24</v>
      </c>
      <c r="J877" s="1" t="s">
        <v>70</v>
      </c>
      <c r="K877" s="6">
        <f t="shared" si="65"/>
        <v>1605329000</v>
      </c>
      <c r="L877" s="6">
        <f t="shared" si="66"/>
        <v>875644000</v>
      </c>
      <c r="M877" s="6">
        <f t="shared" si="67"/>
        <v>729685000</v>
      </c>
      <c r="N877" s="7">
        <f t="shared" si="68"/>
        <v>0.56470371794380214</v>
      </c>
      <c r="O877" s="7">
        <f t="shared" si="69"/>
        <v>0.25667999047411671</v>
      </c>
    </row>
    <row r="878" spans="1:15" x14ac:dyDescent="0.2">
      <c r="A878" s="1" t="s">
        <v>340</v>
      </c>
      <c r="B878" s="1" t="s">
        <v>17</v>
      </c>
      <c r="C878" s="3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1" t="s">
        <v>24</v>
      </c>
      <c r="J878" s="1" t="s">
        <v>70</v>
      </c>
      <c r="K878" s="6">
        <f t="shared" si="65"/>
        <v>1696446000</v>
      </c>
      <c r="L878" s="6">
        <f t="shared" si="66"/>
        <v>924376000</v>
      </c>
      <c r="M878" s="6">
        <f t="shared" si="67"/>
        <v>772070000</v>
      </c>
      <c r="N878" s="7">
        <f t="shared" si="68"/>
        <v>0.5791088165253867</v>
      </c>
      <c r="O878" s="7">
        <f t="shared" si="69"/>
        <v>0.26355837083806694</v>
      </c>
    </row>
    <row r="879" spans="1:15" x14ac:dyDescent="0.2">
      <c r="A879" s="1" t="s">
        <v>340</v>
      </c>
      <c r="B879" s="1" t="s">
        <v>18</v>
      </c>
      <c r="C879" s="3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1" t="s">
        <v>24</v>
      </c>
      <c r="J879" s="1" t="s">
        <v>70</v>
      </c>
      <c r="K879" s="6">
        <f t="shared" si="65"/>
        <v>1598820000</v>
      </c>
      <c r="L879" s="6">
        <f t="shared" si="66"/>
        <v>937480000</v>
      </c>
      <c r="M879" s="6">
        <f t="shared" si="67"/>
        <v>661340000</v>
      </c>
      <c r="N879" s="7">
        <f t="shared" si="68"/>
        <v>0.56815641802967898</v>
      </c>
      <c r="O879" s="7">
        <f t="shared" si="69"/>
        <v>0.2350136760234097</v>
      </c>
    </row>
    <row r="880" spans="1:15" x14ac:dyDescent="0.2">
      <c r="A880" s="1" t="s">
        <v>340</v>
      </c>
      <c r="B880" s="1" t="s">
        <v>19</v>
      </c>
      <c r="C880" s="3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1" t="s">
        <v>24</v>
      </c>
      <c r="J880" s="1" t="s">
        <v>70</v>
      </c>
      <c r="K880" s="6">
        <f t="shared" si="65"/>
        <v>1821102000</v>
      </c>
      <c r="L880" s="6">
        <f t="shared" si="66"/>
        <v>860657000</v>
      </c>
      <c r="M880" s="6">
        <f t="shared" si="67"/>
        <v>960445000</v>
      </c>
      <c r="N880" s="7">
        <f t="shared" si="68"/>
        <v>0.61018806209295851</v>
      </c>
      <c r="O880" s="7">
        <f t="shared" si="69"/>
        <v>0.32181177841596548</v>
      </c>
    </row>
    <row r="881" spans="1:15" x14ac:dyDescent="0.2">
      <c r="A881" s="1" t="s">
        <v>341</v>
      </c>
      <c r="B881" s="1" t="s">
        <v>14</v>
      </c>
      <c r="C881" s="3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1" t="s">
        <v>38</v>
      </c>
      <c r="J881" s="1" t="s">
        <v>144</v>
      </c>
      <c r="K881" s="6">
        <f t="shared" si="65"/>
        <v>6609000000</v>
      </c>
      <c r="L881" s="6">
        <f t="shared" si="66"/>
        <v>3706000000</v>
      </c>
      <c r="M881" s="6">
        <f t="shared" si="67"/>
        <v>2903000000</v>
      </c>
      <c r="N881" s="7">
        <f t="shared" si="68"/>
        <v>0.33786616226164301</v>
      </c>
      <c r="O881" s="7">
        <f t="shared" si="69"/>
        <v>0.14840754562650171</v>
      </c>
    </row>
    <row r="882" spans="1:15" x14ac:dyDescent="0.2">
      <c r="A882" s="1" t="s">
        <v>341</v>
      </c>
      <c r="B882" s="1" t="s">
        <v>17</v>
      </c>
      <c r="C882" s="3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1" t="s">
        <v>38</v>
      </c>
      <c r="J882" s="1" t="s">
        <v>144</v>
      </c>
      <c r="K882" s="6">
        <f t="shared" si="65"/>
        <v>6683000000</v>
      </c>
      <c r="L882" s="6">
        <f t="shared" si="66"/>
        <v>4162000000</v>
      </c>
      <c r="M882" s="6">
        <f t="shared" si="67"/>
        <v>2521000000</v>
      </c>
      <c r="N882" s="7">
        <f t="shared" si="68"/>
        <v>0.33882579598458729</v>
      </c>
      <c r="O882" s="7">
        <f t="shared" si="69"/>
        <v>0.12781383086595011</v>
      </c>
    </row>
    <row r="883" spans="1:15" x14ac:dyDescent="0.2">
      <c r="A883" s="1" t="s">
        <v>341</v>
      </c>
      <c r="B883" s="1" t="s">
        <v>18</v>
      </c>
      <c r="C883" s="3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1" t="s">
        <v>38</v>
      </c>
      <c r="J883" s="1" t="s">
        <v>144</v>
      </c>
      <c r="K883" s="6">
        <f t="shared" si="65"/>
        <v>6624000000</v>
      </c>
      <c r="L883" s="6">
        <f t="shared" si="66"/>
        <v>5011000000</v>
      </c>
      <c r="M883" s="6">
        <f t="shared" si="67"/>
        <v>1613000000</v>
      </c>
      <c r="N883" s="7">
        <f t="shared" si="68"/>
        <v>0.35630143617879617</v>
      </c>
      <c r="O883" s="7">
        <f t="shared" si="69"/>
        <v>8.676241191974611E-2</v>
      </c>
    </row>
    <row r="884" spans="1:15" x14ac:dyDescent="0.2">
      <c r="A884" s="1" t="s">
        <v>341</v>
      </c>
      <c r="B884" s="1" t="s">
        <v>19</v>
      </c>
      <c r="C884" s="3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1" t="s">
        <v>38</v>
      </c>
      <c r="J884" s="1" t="s">
        <v>144</v>
      </c>
      <c r="K884" s="6">
        <f t="shared" si="65"/>
        <v>6651000000</v>
      </c>
      <c r="L884" s="6">
        <f t="shared" si="66"/>
        <v>3334000000</v>
      </c>
      <c r="M884" s="6">
        <f t="shared" si="67"/>
        <v>3317000000</v>
      </c>
      <c r="N884" s="7">
        <f t="shared" si="68"/>
        <v>0.36539940665860893</v>
      </c>
      <c r="O884" s="7">
        <f t="shared" si="69"/>
        <v>0.18223272167893639</v>
      </c>
    </row>
    <row r="885" spans="1:15" x14ac:dyDescent="0.2">
      <c r="A885" s="1" t="s">
        <v>342</v>
      </c>
      <c r="B885" s="1" t="s">
        <v>14</v>
      </c>
      <c r="C885" s="3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1" t="s">
        <v>85</v>
      </c>
      <c r="J885" s="1" t="s">
        <v>343</v>
      </c>
      <c r="K885" s="6">
        <f t="shared" si="65"/>
        <v>6705000000</v>
      </c>
      <c r="L885" s="6">
        <f t="shared" si="66"/>
        <v>2813000000</v>
      </c>
      <c r="M885" s="6">
        <f t="shared" si="67"/>
        <v>3892000000</v>
      </c>
      <c r="N885" s="7">
        <f t="shared" si="68"/>
        <v>0.47654584221748397</v>
      </c>
      <c r="O885" s="7">
        <f t="shared" si="69"/>
        <v>0.27661691542288558</v>
      </c>
    </row>
    <row r="886" spans="1:15" x14ac:dyDescent="0.2">
      <c r="A886" s="1" t="s">
        <v>342</v>
      </c>
      <c r="B886" s="1" t="s">
        <v>17</v>
      </c>
      <c r="C886" s="3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1" t="s">
        <v>85</v>
      </c>
      <c r="J886" s="1" t="s">
        <v>343</v>
      </c>
      <c r="K886" s="6">
        <f t="shared" si="65"/>
        <v>7791000000</v>
      </c>
      <c r="L886" s="6">
        <f t="shared" si="66"/>
        <v>3069000000</v>
      </c>
      <c r="M886" s="6">
        <f t="shared" si="67"/>
        <v>4722000000</v>
      </c>
      <c r="N886" s="7">
        <f t="shared" si="68"/>
        <v>0.4801553062985332</v>
      </c>
      <c r="O886" s="7">
        <f t="shared" si="69"/>
        <v>0.29101442129914951</v>
      </c>
    </row>
    <row r="887" spans="1:15" x14ac:dyDescent="0.2">
      <c r="A887" s="1" t="s">
        <v>342</v>
      </c>
      <c r="B887" s="1" t="s">
        <v>18</v>
      </c>
      <c r="C887" s="3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1" t="s">
        <v>85</v>
      </c>
      <c r="J887" s="1" t="s">
        <v>343</v>
      </c>
      <c r="K887" s="6">
        <f t="shared" si="65"/>
        <v>7951000000</v>
      </c>
      <c r="L887" s="6">
        <f t="shared" si="66"/>
        <v>3435000000</v>
      </c>
      <c r="M887" s="6">
        <f t="shared" si="67"/>
        <v>4516000000</v>
      </c>
      <c r="N887" s="7">
        <f t="shared" si="68"/>
        <v>0.55203776990904674</v>
      </c>
      <c r="O887" s="7">
        <f t="shared" si="69"/>
        <v>0.31354578907172115</v>
      </c>
    </row>
    <row r="888" spans="1:15" x14ac:dyDescent="0.2">
      <c r="A888" s="1" t="s">
        <v>342</v>
      </c>
      <c r="B888" s="1" t="s">
        <v>19</v>
      </c>
      <c r="C888" s="3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1" t="s">
        <v>85</v>
      </c>
      <c r="J888" s="1" t="s">
        <v>343</v>
      </c>
      <c r="K888" s="6">
        <f t="shared" si="65"/>
        <v>7257000000</v>
      </c>
      <c r="L888" s="6">
        <f t="shared" si="66"/>
        <v>3298000000</v>
      </c>
      <c r="M888" s="6">
        <f t="shared" si="67"/>
        <v>3959000000</v>
      </c>
      <c r="N888" s="7">
        <f t="shared" si="68"/>
        <v>0.5557512635931996</v>
      </c>
      <c r="O888" s="7">
        <f t="shared" si="69"/>
        <v>0.30318578649104</v>
      </c>
    </row>
    <row r="889" spans="1:15" x14ac:dyDescent="0.2">
      <c r="A889" s="1" t="s">
        <v>344</v>
      </c>
      <c r="B889" s="1" t="s">
        <v>14</v>
      </c>
      <c r="C889" s="3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1" t="s">
        <v>21</v>
      </c>
      <c r="J889" s="1" t="s">
        <v>81</v>
      </c>
      <c r="K889" s="6">
        <f t="shared" si="65"/>
        <v>1464362000</v>
      </c>
      <c r="L889" s="6">
        <f t="shared" si="66"/>
        <v>731767000</v>
      </c>
      <c r="M889" s="6">
        <f t="shared" si="67"/>
        <v>732595000</v>
      </c>
      <c r="N889" s="7">
        <f t="shared" si="68"/>
        <v>0.13357532707375053</v>
      </c>
      <c r="O889" s="7">
        <f t="shared" si="69"/>
        <v>6.6825427549741315E-2</v>
      </c>
    </row>
    <row r="890" spans="1:15" x14ac:dyDescent="0.2">
      <c r="A890" s="1" t="s">
        <v>344</v>
      </c>
      <c r="B890" s="1" t="s">
        <v>17</v>
      </c>
      <c r="C890" s="3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1" t="s">
        <v>21</v>
      </c>
      <c r="J890" s="1" t="s">
        <v>81</v>
      </c>
      <c r="K890" s="6">
        <f t="shared" si="65"/>
        <v>1648701000</v>
      </c>
      <c r="L890" s="6">
        <f t="shared" si="66"/>
        <v>819048000</v>
      </c>
      <c r="M890" s="6">
        <f t="shared" si="67"/>
        <v>829653000</v>
      </c>
      <c r="N890" s="7">
        <f t="shared" si="68"/>
        <v>0.13111673263058243</v>
      </c>
      <c r="O890" s="7">
        <f t="shared" si="69"/>
        <v>6.5980059802936128E-2</v>
      </c>
    </row>
    <row r="891" spans="1:15" x14ac:dyDescent="0.2">
      <c r="A891" s="1" t="s">
        <v>344</v>
      </c>
      <c r="B891" s="1" t="s">
        <v>18</v>
      </c>
      <c r="C891" s="3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1" t="s">
        <v>21</v>
      </c>
      <c r="J891" s="1" t="s">
        <v>81</v>
      </c>
      <c r="K891" s="6">
        <f t="shared" si="65"/>
        <v>1887527000</v>
      </c>
      <c r="L891" s="6">
        <f t="shared" si="66"/>
        <v>890431000</v>
      </c>
      <c r="M891" s="6">
        <f t="shared" si="67"/>
        <v>997096000</v>
      </c>
      <c r="N891" s="7">
        <f t="shared" si="68"/>
        <v>0.13228429243388118</v>
      </c>
      <c r="O891" s="7">
        <f t="shared" si="69"/>
        <v>6.9879868658118918E-2</v>
      </c>
    </row>
    <row r="892" spans="1:15" x14ac:dyDescent="0.2">
      <c r="A892" s="1" t="s">
        <v>344</v>
      </c>
      <c r="B892" s="1" t="s">
        <v>19</v>
      </c>
      <c r="C892" s="3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1" t="s">
        <v>21</v>
      </c>
      <c r="J892" s="1" t="s">
        <v>81</v>
      </c>
      <c r="K892" s="6">
        <f t="shared" si="65"/>
        <v>2018760000</v>
      </c>
      <c r="L892" s="6">
        <f t="shared" si="66"/>
        <v>959899000</v>
      </c>
      <c r="M892" s="6">
        <f t="shared" si="67"/>
        <v>1058861000</v>
      </c>
      <c r="N892" s="7">
        <f t="shared" si="68"/>
        <v>0.13325434374004719</v>
      </c>
      <c r="O892" s="7">
        <f t="shared" si="69"/>
        <v>6.9893314543051255E-2</v>
      </c>
    </row>
    <row r="893" spans="1:15" x14ac:dyDescent="0.2">
      <c r="A893" s="1" t="s">
        <v>345</v>
      </c>
      <c r="B893" s="1" t="s">
        <v>14</v>
      </c>
      <c r="C893" s="3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1" t="s">
        <v>38</v>
      </c>
      <c r="J893" s="1" t="s">
        <v>216</v>
      </c>
      <c r="K893" s="6">
        <f t="shared" si="65"/>
        <v>28964000000</v>
      </c>
      <c r="L893" s="6">
        <f t="shared" si="66"/>
        <v>18185000000</v>
      </c>
      <c r="M893" s="6">
        <f t="shared" si="67"/>
        <v>10779000000</v>
      </c>
      <c r="N893" s="7">
        <f t="shared" si="68"/>
        <v>0.60320303225940819</v>
      </c>
      <c r="O893" s="7">
        <f t="shared" si="69"/>
        <v>0.22448299560572296</v>
      </c>
    </row>
    <row r="894" spans="1:15" x14ac:dyDescent="0.2">
      <c r="A894" s="1" t="s">
        <v>345</v>
      </c>
      <c r="B894" s="1" t="s">
        <v>17</v>
      </c>
      <c r="C894" s="3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1" t="s">
        <v>38</v>
      </c>
      <c r="J894" s="1" t="s">
        <v>216</v>
      </c>
      <c r="K894" s="6">
        <f t="shared" si="65"/>
        <v>28433000000</v>
      </c>
      <c r="L894" s="6">
        <f t="shared" si="66"/>
        <v>18205000000</v>
      </c>
      <c r="M894" s="6">
        <f t="shared" si="67"/>
        <v>10228000000</v>
      </c>
      <c r="N894" s="7">
        <f t="shared" si="68"/>
        <v>0.60684253212105688</v>
      </c>
      <c r="O894" s="7">
        <f t="shared" si="69"/>
        <v>0.21829512955137234</v>
      </c>
    </row>
    <row r="895" spans="1:15" x14ac:dyDescent="0.2">
      <c r="A895" s="1" t="s">
        <v>345</v>
      </c>
      <c r="B895" s="1" t="s">
        <v>18</v>
      </c>
      <c r="C895" s="3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1" t="s">
        <v>38</v>
      </c>
      <c r="J895" s="1" t="s">
        <v>216</v>
      </c>
      <c r="K895" s="6">
        <f t="shared" si="65"/>
        <v>28109000000</v>
      </c>
      <c r="L895" s="6">
        <f t="shared" si="66"/>
        <v>18401000000</v>
      </c>
      <c r="M895" s="6">
        <f t="shared" si="67"/>
        <v>9708000000</v>
      </c>
      <c r="N895" s="7">
        <f t="shared" si="68"/>
        <v>0.61109178659941743</v>
      </c>
      <c r="O895" s="7">
        <f t="shared" si="69"/>
        <v>0.21105265446323754</v>
      </c>
    </row>
    <row r="896" spans="1:15" x14ac:dyDescent="0.2">
      <c r="A896" s="1" t="s">
        <v>345</v>
      </c>
      <c r="B896" s="1" t="s">
        <v>19</v>
      </c>
      <c r="C896" s="3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1" t="s">
        <v>38</v>
      </c>
      <c r="J896" s="1" t="s">
        <v>216</v>
      </c>
      <c r="K896" s="6">
        <f t="shared" si="65"/>
        <v>26812000000</v>
      </c>
      <c r="L896" s="6">
        <f t="shared" si="66"/>
        <v>18084000000</v>
      </c>
      <c r="M896" s="6">
        <f t="shared" si="67"/>
        <v>8728000000</v>
      </c>
      <c r="N896" s="7">
        <f t="shared" si="68"/>
        <v>0.60531900483135415</v>
      </c>
      <c r="O896" s="7">
        <f t="shared" si="69"/>
        <v>0.19704700410890866</v>
      </c>
    </row>
    <row r="897" spans="1:15" x14ac:dyDescent="0.2">
      <c r="A897" s="1" t="s">
        <v>346</v>
      </c>
      <c r="B897" s="1" t="s">
        <v>14</v>
      </c>
      <c r="C897" s="3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1" t="s">
        <v>21</v>
      </c>
      <c r="J897" s="1" t="s">
        <v>291</v>
      </c>
      <c r="K897" s="6">
        <f t="shared" si="65"/>
        <v>1306566000</v>
      </c>
      <c r="L897" s="6">
        <f t="shared" si="66"/>
        <v>675827000</v>
      </c>
      <c r="M897" s="6">
        <f t="shared" si="67"/>
        <v>630739000</v>
      </c>
      <c r="N897" s="7">
        <f t="shared" si="68"/>
        <v>0.59886640522300638</v>
      </c>
      <c r="O897" s="7">
        <f t="shared" si="69"/>
        <v>0.28910012778838096</v>
      </c>
    </row>
    <row r="898" spans="1:15" x14ac:dyDescent="0.2">
      <c r="A898" s="1" t="s">
        <v>346</v>
      </c>
      <c r="B898" s="1" t="s">
        <v>17</v>
      </c>
      <c r="C898" s="3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1" t="s">
        <v>21</v>
      </c>
      <c r="J898" s="1" t="s">
        <v>291</v>
      </c>
      <c r="K898" s="6">
        <f t="shared" si="65"/>
        <v>2016100000</v>
      </c>
      <c r="L898" s="6">
        <f t="shared" si="66"/>
        <v>1006600000</v>
      </c>
      <c r="M898" s="6">
        <f t="shared" si="67"/>
        <v>1009500000</v>
      </c>
      <c r="N898" s="7">
        <f t="shared" si="68"/>
        <v>0.60894647819258185</v>
      </c>
      <c r="O898" s="7">
        <f t="shared" si="69"/>
        <v>0.30491119971003988</v>
      </c>
    </row>
    <row r="899" spans="1:15" x14ac:dyDescent="0.2">
      <c r="A899" s="1" t="s">
        <v>346</v>
      </c>
      <c r="B899" s="1" t="s">
        <v>18</v>
      </c>
      <c r="C899" s="3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1" t="s">
        <v>21</v>
      </c>
      <c r="J899" s="1" t="s">
        <v>291</v>
      </c>
      <c r="K899" s="6">
        <f t="shared" ref="K899:K962" si="70">D899-E899</f>
        <v>2647700000</v>
      </c>
      <c r="L899" s="6">
        <f t="shared" ref="L899:L962" si="71">F899+G899+H899</f>
        <v>1389900000</v>
      </c>
      <c r="M899" s="6">
        <f t="shared" ref="M899:M962" si="72">K899-L899</f>
        <v>1257800000</v>
      </c>
      <c r="N899" s="7">
        <f t="shared" ref="N899:N962" si="73">1-(E899/D899)</f>
        <v>0.60567310991650469</v>
      </c>
      <c r="O899" s="7">
        <f t="shared" ref="O899:O962" si="74">M899/D899</f>
        <v>0.28772732471691637</v>
      </c>
    </row>
    <row r="900" spans="1:15" x14ac:dyDescent="0.2">
      <c r="A900" s="1" t="s">
        <v>346</v>
      </c>
      <c r="B900" s="1" t="s">
        <v>19</v>
      </c>
      <c r="C900" s="3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1" t="s">
        <v>21</v>
      </c>
      <c r="J900" s="1" t="s">
        <v>291</v>
      </c>
      <c r="K900" s="6">
        <f t="shared" si="70"/>
        <v>2797200000</v>
      </c>
      <c r="L900" s="6">
        <f t="shared" si="71"/>
        <v>1611200000</v>
      </c>
      <c r="M900" s="6">
        <f t="shared" si="72"/>
        <v>1186000000</v>
      </c>
      <c r="N900" s="7">
        <f t="shared" si="73"/>
        <v>0.59362067867829627</v>
      </c>
      <c r="O900" s="7">
        <f t="shared" si="74"/>
        <v>0.25169245134865559</v>
      </c>
    </row>
    <row r="901" spans="1:15" x14ac:dyDescent="0.2">
      <c r="A901" s="1" t="s">
        <v>347</v>
      </c>
      <c r="B901" s="1" t="s">
        <v>14</v>
      </c>
      <c r="C901" s="3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1" t="s">
        <v>38</v>
      </c>
      <c r="J901" s="1" t="s">
        <v>348</v>
      </c>
      <c r="K901" s="6">
        <f t="shared" si="70"/>
        <v>19893000000</v>
      </c>
      <c r="L901" s="6">
        <f t="shared" si="71"/>
        <v>17129000000</v>
      </c>
      <c r="M901" s="6">
        <f t="shared" si="72"/>
        <v>2764000000</v>
      </c>
      <c r="N901" s="7">
        <f t="shared" si="73"/>
        <v>0.20589118082364755</v>
      </c>
      <c r="O901" s="7">
        <f t="shared" si="74"/>
        <v>2.8607209762055084E-2</v>
      </c>
    </row>
    <row r="902" spans="1:15" x14ac:dyDescent="0.2">
      <c r="A902" s="1" t="s">
        <v>347</v>
      </c>
      <c r="B902" s="1" t="s">
        <v>17</v>
      </c>
      <c r="C902" s="3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1" t="s">
        <v>38</v>
      </c>
      <c r="J902" s="1" t="s">
        <v>348</v>
      </c>
      <c r="K902" s="6">
        <f t="shared" si="70"/>
        <v>20237000000</v>
      </c>
      <c r="L902" s="6">
        <f t="shared" si="71"/>
        <v>17512000000</v>
      </c>
      <c r="M902" s="6">
        <f t="shared" si="72"/>
        <v>2725000000</v>
      </c>
      <c r="N902" s="7">
        <f t="shared" si="73"/>
        <v>0.20571283354510805</v>
      </c>
      <c r="O902" s="7">
        <f t="shared" si="74"/>
        <v>2.770012706480305E-2</v>
      </c>
    </row>
    <row r="903" spans="1:15" x14ac:dyDescent="0.2">
      <c r="A903" s="1" t="s">
        <v>347</v>
      </c>
      <c r="B903" s="1" t="s">
        <v>18</v>
      </c>
      <c r="C903" s="3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1" t="s">
        <v>38</v>
      </c>
      <c r="J903" s="1" t="s">
        <v>348</v>
      </c>
      <c r="K903" s="6">
        <f t="shared" si="70"/>
        <v>22953000000</v>
      </c>
      <c r="L903" s="6">
        <f t="shared" si="71"/>
        <v>19816000000</v>
      </c>
      <c r="M903" s="6">
        <f t="shared" si="72"/>
        <v>3137000000</v>
      </c>
      <c r="N903" s="7">
        <f t="shared" si="73"/>
        <v>0.21161665053242984</v>
      </c>
      <c r="O903" s="7">
        <f t="shared" si="74"/>
        <v>2.8921772000184393E-2</v>
      </c>
    </row>
    <row r="904" spans="1:15" x14ac:dyDescent="0.2">
      <c r="A904" s="1" t="s">
        <v>347</v>
      </c>
      <c r="B904" s="1" t="s">
        <v>19</v>
      </c>
      <c r="C904" s="3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1" t="s">
        <v>38</v>
      </c>
      <c r="J904" s="1" t="s">
        <v>348</v>
      </c>
      <c r="K904" s="6">
        <f t="shared" si="70"/>
        <v>24334000000</v>
      </c>
      <c r="L904" s="6">
        <f t="shared" si="71"/>
        <v>20758000000</v>
      </c>
      <c r="M904" s="6">
        <f t="shared" si="72"/>
        <v>3576000000</v>
      </c>
      <c r="N904" s="7">
        <f t="shared" si="73"/>
        <v>0.22156059364472369</v>
      </c>
      <c r="O904" s="7">
        <f t="shared" si="74"/>
        <v>3.2559409997268508E-2</v>
      </c>
    </row>
    <row r="905" spans="1:15" x14ac:dyDescent="0.2">
      <c r="A905" s="1" t="s">
        <v>349</v>
      </c>
      <c r="B905" s="1" t="s">
        <v>14</v>
      </c>
      <c r="C905" s="3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1" t="s">
        <v>21</v>
      </c>
      <c r="J905" s="1" t="s">
        <v>199</v>
      </c>
      <c r="K905" s="6">
        <f t="shared" si="70"/>
        <v>6990000000</v>
      </c>
      <c r="L905" s="6">
        <f t="shared" si="71"/>
        <v>5100000000</v>
      </c>
      <c r="M905" s="6">
        <f t="shared" si="72"/>
        <v>1890000000</v>
      </c>
      <c r="N905" s="7">
        <f t="shared" si="73"/>
        <v>0.36257067275273613</v>
      </c>
      <c r="O905" s="7">
        <f t="shared" si="74"/>
        <v>9.8034130400954406E-2</v>
      </c>
    </row>
    <row r="906" spans="1:15" x14ac:dyDescent="0.2">
      <c r="A906" s="1" t="s">
        <v>349</v>
      </c>
      <c r="B906" s="1" t="s">
        <v>17</v>
      </c>
      <c r="C906" s="3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1" t="s">
        <v>21</v>
      </c>
      <c r="J906" s="1" t="s">
        <v>199</v>
      </c>
      <c r="K906" s="6">
        <f t="shared" si="70"/>
        <v>6944000000</v>
      </c>
      <c r="L906" s="6">
        <f t="shared" si="71"/>
        <v>5202000000</v>
      </c>
      <c r="M906" s="6">
        <f t="shared" si="72"/>
        <v>1742000000</v>
      </c>
      <c r="N906" s="7">
        <f t="shared" si="73"/>
        <v>0.36487835636592925</v>
      </c>
      <c r="O906" s="7">
        <f t="shared" si="74"/>
        <v>9.1534864168987443E-2</v>
      </c>
    </row>
    <row r="907" spans="1:15" x14ac:dyDescent="0.2">
      <c r="A907" s="1" t="s">
        <v>349</v>
      </c>
      <c r="B907" s="1" t="s">
        <v>18</v>
      </c>
      <c r="C907" s="3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1" t="s">
        <v>21</v>
      </c>
      <c r="J907" s="1" t="s">
        <v>199</v>
      </c>
      <c r="K907" s="6">
        <f t="shared" si="70"/>
        <v>6925000000</v>
      </c>
      <c r="L907" s="6">
        <f t="shared" si="71"/>
        <v>5236000000</v>
      </c>
      <c r="M907" s="6">
        <f t="shared" si="72"/>
        <v>1689000000</v>
      </c>
      <c r="N907" s="7">
        <f t="shared" si="73"/>
        <v>0.36403301266887456</v>
      </c>
      <c r="O907" s="7">
        <f t="shared" si="74"/>
        <v>8.8787257530357988E-2</v>
      </c>
    </row>
    <row r="908" spans="1:15" x14ac:dyDescent="0.2">
      <c r="A908" s="1" t="s">
        <v>349</v>
      </c>
      <c r="B908" s="1" t="s">
        <v>19</v>
      </c>
      <c r="C908" s="3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1" t="s">
        <v>21</v>
      </c>
      <c r="J908" s="1" t="s">
        <v>199</v>
      </c>
      <c r="K908" s="6">
        <f t="shared" si="70"/>
        <v>6939000000</v>
      </c>
      <c r="L908" s="6">
        <f t="shared" si="71"/>
        <v>5386000000</v>
      </c>
      <c r="M908" s="6">
        <f t="shared" si="72"/>
        <v>1553000000</v>
      </c>
      <c r="N908" s="7">
        <f t="shared" si="73"/>
        <v>0.36133097271401793</v>
      </c>
      <c r="O908" s="7">
        <f t="shared" si="74"/>
        <v>8.0868569048114972E-2</v>
      </c>
    </row>
    <row r="909" spans="1:15" x14ac:dyDescent="0.2">
      <c r="A909" s="1" t="s">
        <v>350</v>
      </c>
      <c r="B909" s="1" t="s">
        <v>14</v>
      </c>
      <c r="C909" s="3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1" t="s">
        <v>15</v>
      </c>
      <c r="J909" s="1" t="s">
        <v>180</v>
      </c>
      <c r="K909" s="6">
        <f t="shared" si="70"/>
        <v>1564000000</v>
      </c>
      <c r="L909" s="6">
        <f t="shared" si="71"/>
        <v>825400000</v>
      </c>
      <c r="M909" s="6">
        <f t="shared" si="72"/>
        <v>738600000</v>
      </c>
      <c r="N909" s="7">
        <f t="shared" si="73"/>
        <v>0.66011058118431598</v>
      </c>
      <c r="O909" s="7">
        <f t="shared" si="74"/>
        <v>0.31173764402988224</v>
      </c>
    </row>
    <row r="910" spans="1:15" x14ac:dyDescent="0.2">
      <c r="A910" s="1" t="s">
        <v>350</v>
      </c>
      <c r="B910" s="1" t="s">
        <v>17</v>
      </c>
      <c r="C910" s="3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1" t="s">
        <v>15</v>
      </c>
      <c r="J910" s="1" t="s">
        <v>180</v>
      </c>
      <c r="K910" s="6">
        <f t="shared" si="70"/>
        <v>1699200000</v>
      </c>
      <c r="L910" s="6">
        <f t="shared" si="71"/>
        <v>890100000</v>
      </c>
      <c r="M910" s="6">
        <f t="shared" si="72"/>
        <v>809100000</v>
      </c>
      <c r="N910" s="7">
        <f t="shared" si="73"/>
        <v>0.65934577626013735</v>
      </c>
      <c r="O910" s="7">
        <f t="shared" si="74"/>
        <v>0.31395754918319041</v>
      </c>
    </row>
    <row r="911" spans="1:15" x14ac:dyDescent="0.2">
      <c r="A911" s="1" t="s">
        <v>350</v>
      </c>
      <c r="B911" s="1" t="s">
        <v>18</v>
      </c>
      <c r="C911" s="3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1" t="s">
        <v>15</v>
      </c>
      <c r="J911" s="1" t="s">
        <v>180</v>
      </c>
      <c r="K911" s="6">
        <f t="shared" si="70"/>
        <v>1659600000</v>
      </c>
      <c r="L911" s="6">
        <f t="shared" si="71"/>
        <v>855800000</v>
      </c>
      <c r="M911" s="6">
        <f t="shared" si="72"/>
        <v>803800000</v>
      </c>
      <c r="N911" s="7">
        <f t="shared" si="73"/>
        <v>0.68612535141392428</v>
      </c>
      <c r="O911" s="7">
        <f t="shared" si="74"/>
        <v>0.3323135439060691</v>
      </c>
    </row>
    <row r="912" spans="1:15" x14ac:dyDescent="0.2">
      <c r="A912" s="1" t="s">
        <v>350</v>
      </c>
      <c r="B912" s="1" t="s">
        <v>19</v>
      </c>
      <c r="C912" s="3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1" t="s">
        <v>15</v>
      </c>
      <c r="J912" s="1" t="s">
        <v>180</v>
      </c>
      <c r="K912" s="6">
        <f t="shared" si="70"/>
        <v>1643100000</v>
      </c>
      <c r="L912" s="6">
        <f t="shared" si="71"/>
        <v>824600000</v>
      </c>
      <c r="M912" s="6">
        <f t="shared" si="72"/>
        <v>818500000</v>
      </c>
      <c r="N912" s="7">
        <f t="shared" si="73"/>
        <v>0.70392425670465264</v>
      </c>
      <c r="O912" s="7">
        <f t="shared" si="74"/>
        <v>0.35065547082512211</v>
      </c>
    </row>
    <row r="913" spans="1:15" x14ac:dyDescent="0.2">
      <c r="A913" s="1" t="s">
        <v>351</v>
      </c>
      <c r="B913" s="1" t="s">
        <v>14</v>
      </c>
      <c r="C913" s="3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1" t="s">
        <v>21</v>
      </c>
      <c r="J913" s="1" t="s">
        <v>259</v>
      </c>
      <c r="K913" s="6">
        <f t="shared" si="70"/>
        <v>4386000000</v>
      </c>
      <c r="L913" s="6">
        <f t="shared" si="71"/>
        <v>2720000000</v>
      </c>
      <c r="M913" s="6">
        <f t="shared" si="72"/>
        <v>1666000000</v>
      </c>
      <c r="N913" s="7">
        <f t="shared" si="73"/>
        <v>0.41935175446983464</v>
      </c>
      <c r="O913" s="7">
        <f t="shared" si="74"/>
        <v>0.15928865092265035</v>
      </c>
    </row>
    <row r="914" spans="1:15" x14ac:dyDescent="0.2">
      <c r="A914" s="1" t="s">
        <v>351</v>
      </c>
      <c r="B914" s="1" t="s">
        <v>17</v>
      </c>
      <c r="C914" s="3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1" t="s">
        <v>21</v>
      </c>
      <c r="J914" s="1" t="s">
        <v>259</v>
      </c>
      <c r="K914" s="6">
        <f t="shared" si="70"/>
        <v>4429000000</v>
      </c>
      <c r="L914" s="6">
        <f t="shared" si="71"/>
        <v>2686000000</v>
      </c>
      <c r="M914" s="6">
        <f t="shared" si="72"/>
        <v>1743000000</v>
      </c>
      <c r="N914" s="7">
        <f t="shared" si="73"/>
        <v>0.41112039357653396</v>
      </c>
      <c r="O914" s="7">
        <f t="shared" si="74"/>
        <v>0.1617933723196881</v>
      </c>
    </row>
    <row r="915" spans="1:15" x14ac:dyDescent="0.2">
      <c r="A915" s="1" t="s">
        <v>351</v>
      </c>
      <c r="B915" s="1" t="s">
        <v>18</v>
      </c>
      <c r="C915" s="3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1" t="s">
        <v>21</v>
      </c>
      <c r="J915" s="1" t="s">
        <v>259</v>
      </c>
      <c r="K915" s="6">
        <f t="shared" si="70"/>
        <v>4808000000</v>
      </c>
      <c r="L915" s="6">
        <f t="shared" si="71"/>
        <v>2855000000</v>
      </c>
      <c r="M915" s="6">
        <f t="shared" si="72"/>
        <v>1953000000</v>
      </c>
      <c r="N915" s="7">
        <f t="shared" si="73"/>
        <v>0.4197660206041558</v>
      </c>
      <c r="O915" s="7">
        <f t="shared" si="74"/>
        <v>0.17050811943425878</v>
      </c>
    </row>
    <row r="916" spans="1:15" x14ac:dyDescent="0.2">
      <c r="A916" s="1" t="s">
        <v>351</v>
      </c>
      <c r="B916" s="1" t="s">
        <v>19</v>
      </c>
      <c r="C916" s="3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1" t="s">
        <v>21</v>
      </c>
      <c r="J916" s="1" t="s">
        <v>259</v>
      </c>
      <c r="K916" s="6">
        <f t="shared" si="70"/>
        <v>5204000000</v>
      </c>
      <c r="L916" s="6">
        <f t="shared" si="71"/>
        <v>3012000000</v>
      </c>
      <c r="M916" s="6">
        <f t="shared" si="72"/>
        <v>2192000000</v>
      </c>
      <c r="N916" s="7">
        <f t="shared" si="73"/>
        <v>0.42817179529373051</v>
      </c>
      <c r="O916" s="7">
        <f t="shared" si="74"/>
        <v>0.18035214744117162</v>
      </c>
    </row>
    <row r="917" spans="1:15" x14ac:dyDescent="0.2">
      <c r="A917" s="1" t="s">
        <v>352</v>
      </c>
      <c r="B917" s="1" t="s">
        <v>14</v>
      </c>
      <c r="C917" s="3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1" t="s">
        <v>15</v>
      </c>
      <c r="J917" s="1" t="s">
        <v>166</v>
      </c>
      <c r="K917" s="6">
        <f t="shared" si="70"/>
        <v>695600000</v>
      </c>
      <c r="L917" s="6">
        <f t="shared" si="71"/>
        <v>371200000</v>
      </c>
      <c r="M917" s="6">
        <f t="shared" si="72"/>
        <v>324400000</v>
      </c>
      <c r="N917" s="7">
        <f t="shared" si="73"/>
        <v>0.20371943183482211</v>
      </c>
      <c r="O917" s="7">
        <f t="shared" si="74"/>
        <v>9.5006589544589251E-2</v>
      </c>
    </row>
    <row r="918" spans="1:15" x14ac:dyDescent="0.2">
      <c r="A918" s="1" t="s">
        <v>352</v>
      </c>
      <c r="B918" s="1" t="s">
        <v>17</v>
      </c>
      <c r="C918" s="3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1" t="s">
        <v>15</v>
      </c>
      <c r="J918" s="1" t="s">
        <v>166</v>
      </c>
      <c r="K918" s="6">
        <f t="shared" si="70"/>
        <v>709900000</v>
      </c>
      <c r="L918" s="6">
        <f t="shared" si="71"/>
        <v>372300000</v>
      </c>
      <c r="M918" s="6">
        <f t="shared" si="72"/>
        <v>337600000</v>
      </c>
      <c r="N918" s="7">
        <f t="shared" si="73"/>
        <v>0.20415851834809617</v>
      </c>
      <c r="O918" s="7">
        <f t="shared" si="74"/>
        <v>9.7089612331761194E-2</v>
      </c>
    </row>
    <row r="919" spans="1:15" x14ac:dyDescent="0.2">
      <c r="A919" s="1" t="s">
        <v>352</v>
      </c>
      <c r="B919" s="1" t="s">
        <v>18</v>
      </c>
      <c r="C919" s="3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1" t="s">
        <v>15</v>
      </c>
      <c r="J919" s="1" t="s">
        <v>166</v>
      </c>
      <c r="K919" s="6">
        <f t="shared" si="70"/>
        <v>790400000</v>
      </c>
      <c r="L919" s="6">
        <f t="shared" si="71"/>
        <v>458900000</v>
      </c>
      <c r="M919" s="6">
        <f t="shared" si="72"/>
        <v>331500000</v>
      </c>
      <c r="N919" s="7">
        <f t="shared" si="73"/>
        <v>0.20897337598815535</v>
      </c>
      <c r="O919" s="7">
        <f t="shared" si="74"/>
        <v>8.7645083679242786E-2</v>
      </c>
    </row>
    <row r="920" spans="1:15" x14ac:dyDescent="0.2">
      <c r="A920" s="1" t="s">
        <v>352</v>
      </c>
      <c r="B920" s="1" t="s">
        <v>19</v>
      </c>
      <c r="C920" s="3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1" t="s">
        <v>15</v>
      </c>
      <c r="J920" s="1" t="s">
        <v>166</v>
      </c>
      <c r="K920" s="6">
        <f t="shared" si="70"/>
        <v>923200000</v>
      </c>
      <c r="L920" s="6">
        <f t="shared" si="71"/>
        <v>432600000</v>
      </c>
      <c r="M920" s="6">
        <f t="shared" si="72"/>
        <v>490600000</v>
      </c>
      <c r="N920" s="7">
        <f t="shared" si="73"/>
        <v>0.23567854590013271</v>
      </c>
      <c r="O920" s="7">
        <f t="shared" si="74"/>
        <v>0.12524252016746656</v>
      </c>
    </row>
    <row r="921" spans="1:15" x14ac:dyDescent="0.2">
      <c r="A921" s="1" t="s">
        <v>353</v>
      </c>
      <c r="B921" s="1" t="s">
        <v>14</v>
      </c>
      <c r="C921" s="3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1" t="s">
        <v>21</v>
      </c>
      <c r="J921" s="1" t="s">
        <v>203</v>
      </c>
      <c r="K921" s="6">
        <f t="shared" si="70"/>
        <v>1014431000</v>
      </c>
      <c r="L921" s="6">
        <f t="shared" si="71"/>
        <v>328595000</v>
      </c>
      <c r="M921" s="6">
        <f t="shared" si="72"/>
        <v>685836000</v>
      </c>
      <c r="N921" s="7">
        <f t="shared" si="73"/>
        <v>0.17092076874927864</v>
      </c>
      <c r="O921" s="7">
        <f t="shared" si="74"/>
        <v>0.11555602732559463</v>
      </c>
    </row>
    <row r="922" spans="1:15" x14ac:dyDescent="0.2">
      <c r="A922" s="1" t="s">
        <v>353</v>
      </c>
      <c r="B922" s="1" t="s">
        <v>17</v>
      </c>
      <c r="C922" s="3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1" t="s">
        <v>21</v>
      </c>
      <c r="J922" s="1" t="s">
        <v>203</v>
      </c>
      <c r="K922" s="6">
        <f t="shared" si="70"/>
        <v>1443540000</v>
      </c>
      <c r="L922" s="6">
        <f t="shared" si="71"/>
        <v>521502000</v>
      </c>
      <c r="M922" s="6">
        <f t="shared" si="72"/>
        <v>922038000</v>
      </c>
      <c r="N922" s="7">
        <f t="shared" si="73"/>
        <v>0.18554947086124962</v>
      </c>
      <c r="O922" s="7">
        <f t="shared" si="74"/>
        <v>0.11851674564886658</v>
      </c>
    </row>
    <row r="923" spans="1:15" x14ac:dyDescent="0.2">
      <c r="A923" s="1" t="s">
        <v>353</v>
      </c>
      <c r="B923" s="1" t="s">
        <v>18</v>
      </c>
      <c r="C923" s="3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1" t="s">
        <v>21</v>
      </c>
      <c r="J923" s="1" t="s">
        <v>203</v>
      </c>
      <c r="K923" s="6">
        <f t="shared" si="70"/>
        <v>1716437000</v>
      </c>
      <c r="L923" s="6">
        <f t="shared" si="71"/>
        <v>630421000</v>
      </c>
      <c r="M923" s="6">
        <f t="shared" si="72"/>
        <v>1086016000</v>
      </c>
      <c r="N923" s="7">
        <f t="shared" si="73"/>
        <v>0.18117326901138353</v>
      </c>
      <c r="O923" s="7">
        <f t="shared" si="74"/>
        <v>0.1146311043858101</v>
      </c>
    </row>
    <row r="924" spans="1:15" x14ac:dyDescent="0.2">
      <c r="A924" s="1" t="s">
        <v>353</v>
      </c>
      <c r="B924" s="1" t="s">
        <v>19</v>
      </c>
      <c r="C924" s="3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1" t="s">
        <v>21</v>
      </c>
      <c r="J924" s="1" t="s">
        <v>203</v>
      </c>
      <c r="K924" s="6">
        <f t="shared" si="70"/>
        <v>2026480000</v>
      </c>
      <c r="L924" s="6">
        <f t="shared" si="71"/>
        <v>764117000</v>
      </c>
      <c r="M924" s="6">
        <f t="shared" si="72"/>
        <v>1262363000</v>
      </c>
      <c r="N924" s="7">
        <f t="shared" si="73"/>
        <v>0.1850666835677337</v>
      </c>
      <c r="O924" s="7">
        <f t="shared" si="74"/>
        <v>0.11528430276568975</v>
      </c>
    </row>
    <row r="925" spans="1:15" x14ac:dyDescent="0.2">
      <c r="A925" s="1" t="s">
        <v>354</v>
      </c>
      <c r="B925" s="1" t="s">
        <v>14</v>
      </c>
      <c r="C925" s="3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1" t="s">
        <v>27</v>
      </c>
      <c r="J925" s="1" t="s">
        <v>201</v>
      </c>
      <c r="K925" s="6">
        <f t="shared" si="70"/>
        <v>2249700000</v>
      </c>
      <c r="L925" s="6">
        <f t="shared" si="71"/>
        <v>1200900000</v>
      </c>
      <c r="M925" s="6">
        <f t="shared" si="72"/>
        <v>1048800000</v>
      </c>
      <c r="N925" s="7">
        <f t="shared" si="73"/>
        <v>0.39667454244101985</v>
      </c>
      <c r="O925" s="7">
        <f t="shared" si="74"/>
        <v>0.18492788376767641</v>
      </c>
    </row>
    <row r="926" spans="1:15" x14ac:dyDescent="0.2">
      <c r="A926" s="1" t="s">
        <v>354</v>
      </c>
      <c r="B926" s="1" t="s">
        <v>17</v>
      </c>
      <c r="C926" s="3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1" t="s">
        <v>27</v>
      </c>
      <c r="J926" s="1" t="s">
        <v>201</v>
      </c>
      <c r="K926" s="6">
        <f t="shared" si="70"/>
        <v>2223200000</v>
      </c>
      <c r="L926" s="6">
        <f t="shared" si="71"/>
        <v>1210500000</v>
      </c>
      <c r="M926" s="6">
        <f t="shared" si="72"/>
        <v>1012700000</v>
      </c>
      <c r="N926" s="7">
        <f t="shared" si="73"/>
        <v>0.3827625983506362</v>
      </c>
      <c r="O926" s="7">
        <f t="shared" si="74"/>
        <v>0.17435394177298005</v>
      </c>
    </row>
    <row r="927" spans="1:15" x14ac:dyDescent="0.2">
      <c r="A927" s="1" t="s">
        <v>354</v>
      </c>
      <c r="B927" s="1" t="s">
        <v>18</v>
      </c>
      <c r="C927" s="3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1" t="s">
        <v>27</v>
      </c>
      <c r="J927" s="1" t="s">
        <v>201</v>
      </c>
      <c r="K927" s="6">
        <f t="shared" si="70"/>
        <v>2203100000</v>
      </c>
      <c r="L927" s="6">
        <f t="shared" si="71"/>
        <v>1274900000</v>
      </c>
      <c r="M927" s="6">
        <f t="shared" si="72"/>
        <v>928200000</v>
      </c>
      <c r="N927" s="7">
        <f t="shared" si="73"/>
        <v>0.36647481535697646</v>
      </c>
      <c r="O927" s="7">
        <f t="shared" si="74"/>
        <v>0.15440149045179319</v>
      </c>
    </row>
    <row r="928" spans="1:15" x14ac:dyDescent="0.2">
      <c r="A928" s="1" t="s">
        <v>354</v>
      </c>
      <c r="B928" s="1" t="s">
        <v>19</v>
      </c>
      <c r="C928" s="3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1" t="s">
        <v>27</v>
      </c>
      <c r="J928" s="1" t="s">
        <v>201</v>
      </c>
      <c r="K928" s="6">
        <f t="shared" si="70"/>
        <v>2903300000</v>
      </c>
      <c r="L928" s="6">
        <f t="shared" si="71"/>
        <v>1786500000</v>
      </c>
      <c r="M928" s="6">
        <f t="shared" si="72"/>
        <v>1116800000</v>
      </c>
      <c r="N928" s="7">
        <f t="shared" si="73"/>
        <v>0.33447771339039878</v>
      </c>
      <c r="O928" s="7">
        <f t="shared" si="74"/>
        <v>0.12866211218764761</v>
      </c>
    </row>
    <row r="929" spans="1:15" x14ac:dyDescent="0.2">
      <c r="A929" s="1" t="s">
        <v>355</v>
      </c>
      <c r="B929" s="1" t="s">
        <v>14</v>
      </c>
      <c r="C929" s="3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1" t="s">
        <v>21</v>
      </c>
      <c r="J929" s="1" t="s">
        <v>356</v>
      </c>
      <c r="K929" s="6">
        <f t="shared" si="70"/>
        <v>1724140000</v>
      </c>
      <c r="L929" s="6">
        <f t="shared" si="71"/>
        <v>1283436000</v>
      </c>
      <c r="M929" s="6">
        <f t="shared" si="72"/>
        <v>440704000</v>
      </c>
      <c r="N929" s="7">
        <f t="shared" si="73"/>
        <v>0.41818318525902698</v>
      </c>
      <c r="O929" s="7">
        <f t="shared" si="74"/>
        <v>0.10689097316714084</v>
      </c>
    </row>
    <row r="930" spans="1:15" x14ac:dyDescent="0.2">
      <c r="A930" s="1" t="s">
        <v>355</v>
      </c>
      <c r="B930" s="1" t="s">
        <v>17</v>
      </c>
      <c r="C930" s="3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1" t="s">
        <v>21</v>
      </c>
      <c r="J930" s="1" t="s">
        <v>356</v>
      </c>
      <c r="K930" s="6">
        <f t="shared" si="70"/>
        <v>2075402000</v>
      </c>
      <c r="L930" s="6">
        <f t="shared" si="71"/>
        <v>1535049000</v>
      </c>
      <c r="M930" s="6">
        <f t="shared" si="72"/>
        <v>540353000</v>
      </c>
      <c r="N930" s="7">
        <f t="shared" si="73"/>
        <v>0.40995368321913483</v>
      </c>
      <c r="O930" s="7">
        <f t="shared" si="74"/>
        <v>0.10673580472048748</v>
      </c>
    </row>
    <row r="931" spans="1:15" x14ac:dyDescent="0.2">
      <c r="A931" s="1" t="s">
        <v>355</v>
      </c>
      <c r="B931" s="1" t="s">
        <v>18</v>
      </c>
      <c r="C931" s="3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1" t="s">
        <v>21</v>
      </c>
      <c r="J931" s="1" t="s">
        <v>356</v>
      </c>
      <c r="K931" s="6">
        <f t="shared" si="70"/>
        <v>2651913000</v>
      </c>
      <c r="L931" s="6">
        <f t="shared" si="71"/>
        <v>1987239000</v>
      </c>
      <c r="M931" s="6">
        <f t="shared" si="72"/>
        <v>664674000</v>
      </c>
      <c r="N931" s="7">
        <f t="shared" si="73"/>
        <v>0.39345516600435837</v>
      </c>
      <c r="O931" s="7">
        <f t="shared" si="74"/>
        <v>9.8615384067569686E-2</v>
      </c>
    </row>
    <row r="932" spans="1:15" x14ac:dyDescent="0.2">
      <c r="A932" s="1" t="s">
        <v>355</v>
      </c>
      <c r="B932" s="1" t="s">
        <v>19</v>
      </c>
      <c r="C932" s="3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1" t="s">
        <v>21</v>
      </c>
      <c r="J932" s="1" t="s">
        <v>356</v>
      </c>
      <c r="K932" s="6">
        <f t="shared" si="70"/>
        <v>2833529000</v>
      </c>
      <c r="L932" s="6">
        <f t="shared" si="71"/>
        <v>2109391000</v>
      </c>
      <c r="M932" s="6">
        <f t="shared" si="72"/>
        <v>724138000</v>
      </c>
      <c r="N932" s="7">
        <f t="shared" si="73"/>
        <v>0.39394878064819938</v>
      </c>
      <c r="O932" s="7">
        <f t="shared" si="74"/>
        <v>0.10067773512147776</v>
      </c>
    </row>
    <row r="933" spans="1:15" x14ac:dyDescent="0.2">
      <c r="A933" s="1" t="s">
        <v>357</v>
      </c>
      <c r="B933" s="1" t="s">
        <v>14</v>
      </c>
      <c r="C933" s="3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1" t="s">
        <v>15</v>
      </c>
      <c r="J933" s="1" t="s">
        <v>166</v>
      </c>
      <c r="K933" s="6">
        <f t="shared" si="70"/>
        <v>1308000000</v>
      </c>
      <c r="L933" s="6">
        <f t="shared" si="71"/>
        <v>0</v>
      </c>
      <c r="M933" s="6">
        <f t="shared" si="72"/>
        <v>1308000000</v>
      </c>
      <c r="N933" s="7">
        <f t="shared" si="73"/>
        <v>9.9794003204394577E-2</v>
      </c>
      <c r="O933" s="7">
        <f t="shared" si="74"/>
        <v>9.9794003204394605E-2</v>
      </c>
    </row>
    <row r="934" spans="1:15" x14ac:dyDescent="0.2">
      <c r="A934" s="1" t="s">
        <v>357</v>
      </c>
      <c r="B934" s="1" t="s">
        <v>17</v>
      </c>
      <c r="C934" s="3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1" t="s">
        <v>15</v>
      </c>
      <c r="J934" s="1" t="s">
        <v>166</v>
      </c>
      <c r="K934" s="6">
        <f t="shared" si="70"/>
        <v>1117000000</v>
      </c>
      <c r="L934" s="6">
        <f t="shared" si="71"/>
        <v>0</v>
      </c>
      <c r="M934" s="6">
        <f t="shared" si="72"/>
        <v>1117000000</v>
      </c>
      <c r="N934" s="7">
        <f t="shared" si="73"/>
        <v>9.7810858143607682E-2</v>
      </c>
      <c r="O934" s="7">
        <f t="shared" si="74"/>
        <v>9.781085814360771E-2</v>
      </c>
    </row>
    <row r="935" spans="1:15" x14ac:dyDescent="0.2">
      <c r="A935" s="1" t="s">
        <v>357</v>
      </c>
      <c r="B935" s="1" t="s">
        <v>18</v>
      </c>
      <c r="C935" s="3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1" t="s">
        <v>15</v>
      </c>
      <c r="J935" s="1" t="s">
        <v>166</v>
      </c>
      <c r="K935" s="6">
        <f t="shared" si="70"/>
        <v>1012000000</v>
      </c>
      <c r="L935" s="6">
        <f t="shared" si="71"/>
        <v>0</v>
      </c>
      <c r="M935" s="6">
        <f t="shared" si="72"/>
        <v>1012000000</v>
      </c>
      <c r="N935" s="7">
        <f t="shared" si="73"/>
        <v>9.2117240123793964E-2</v>
      </c>
      <c r="O935" s="7">
        <f t="shared" si="74"/>
        <v>9.2117240123793923E-2</v>
      </c>
    </row>
    <row r="936" spans="1:15" x14ac:dyDescent="0.2">
      <c r="A936" s="1" t="s">
        <v>357</v>
      </c>
      <c r="B936" s="1" t="s">
        <v>19</v>
      </c>
      <c r="C936" s="3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1" t="s">
        <v>15</v>
      </c>
      <c r="J936" s="1" t="s">
        <v>166</v>
      </c>
      <c r="K936" s="6">
        <f t="shared" si="70"/>
        <v>890000000</v>
      </c>
      <c r="L936" s="6">
        <f t="shared" si="71"/>
        <v>0</v>
      </c>
      <c r="M936" s="6">
        <f t="shared" si="72"/>
        <v>890000000</v>
      </c>
      <c r="N936" s="7">
        <f t="shared" si="73"/>
        <v>8.503726351996943E-2</v>
      </c>
      <c r="O936" s="7">
        <f t="shared" si="74"/>
        <v>8.503726351996943E-2</v>
      </c>
    </row>
    <row r="937" spans="1:15" x14ac:dyDescent="0.2">
      <c r="A937" s="1" t="s">
        <v>358</v>
      </c>
      <c r="B937" s="1" t="s">
        <v>14</v>
      </c>
      <c r="C937" s="3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1" t="s">
        <v>24</v>
      </c>
      <c r="J937" s="1" t="s">
        <v>36</v>
      </c>
      <c r="K937" s="6">
        <f t="shared" si="70"/>
        <v>959720000</v>
      </c>
      <c r="L937" s="6">
        <f t="shared" si="71"/>
        <v>386566000</v>
      </c>
      <c r="M937" s="6">
        <f t="shared" si="72"/>
        <v>573154000</v>
      </c>
      <c r="N937" s="7">
        <f t="shared" si="73"/>
        <v>0.74847375990067344</v>
      </c>
      <c r="O937" s="7">
        <f t="shared" si="74"/>
        <v>0.4469957168571152</v>
      </c>
    </row>
    <row r="938" spans="1:15" x14ac:dyDescent="0.2">
      <c r="A938" s="1" t="s">
        <v>358</v>
      </c>
      <c r="B938" s="1" t="s">
        <v>17</v>
      </c>
      <c r="C938" s="3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1" t="s">
        <v>24</v>
      </c>
      <c r="J938" s="1" t="s">
        <v>36</v>
      </c>
      <c r="K938" s="6">
        <f t="shared" si="70"/>
        <v>1049806000</v>
      </c>
      <c r="L938" s="6">
        <f t="shared" si="71"/>
        <v>410076000</v>
      </c>
      <c r="M938" s="6">
        <f t="shared" si="72"/>
        <v>639730000</v>
      </c>
      <c r="N938" s="7">
        <f t="shared" si="73"/>
        <v>0.75613410103530287</v>
      </c>
      <c r="O938" s="7">
        <f t="shared" si="74"/>
        <v>0.46077243648380206</v>
      </c>
    </row>
    <row r="939" spans="1:15" x14ac:dyDescent="0.2">
      <c r="A939" s="1" t="s">
        <v>358</v>
      </c>
      <c r="B939" s="1" t="s">
        <v>18</v>
      </c>
      <c r="C939" s="3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1" t="s">
        <v>24</v>
      </c>
      <c r="J939" s="1" t="s">
        <v>36</v>
      </c>
      <c r="K939" s="6">
        <f t="shared" si="70"/>
        <v>1119412000</v>
      </c>
      <c r="L939" s="6">
        <f t="shared" si="71"/>
        <v>436713000</v>
      </c>
      <c r="M939" s="6">
        <f t="shared" si="72"/>
        <v>682699000</v>
      </c>
      <c r="N939" s="7">
        <f t="shared" si="73"/>
        <v>0.75885187768745865</v>
      </c>
      <c r="O939" s="7">
        <f t="shared" si="74"/>
        <v>0.46280316634567997</v>
      </c>
    </row>
    <row r="940" spans="1:15" x14ac:dyDescent="0.2">
      <c r="A940" s="1" t="s">
        <v>358</v>
      </c>
      <c r="B940" s="1" t="s">
        <v>19</v>
      </c>
      <c r="C940" s="3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1" t="s">
        <v>24</v>
      </c>
      <c r="J940" s="1" t="s">
        <v>36</v>
      </c>
      <c r="K940" s="6">
        <f t="shared" si="70"/>
        <v>1080135000</v>
      </c>
      <c r="L940" s="6">
        <f t="shared" si="71"/>
        <v>446582000</v>
      </c>
      <c r="M940" s="6">
        <f t="shared" si="72"/>
        <v>633553000</v>
      </c>
      <c r="N940" s="7">
        <f t="shared" si="73"/>
        <v>0.75855586206121628</v>
      </c>
      <c r="O940" s="7">
        <f t="shared" si="74"/>
        <v>0.44493081149714592</v>
      </c>
    </row>
    <row r="941" spans="1:15" x14ac:dyDescent="0.2">
      <c r="A941" s="1" t="s">
        <v>359</v>
      </c>
      <c r="B941" s="1" t="s">
        <v>14</v>
      </c>
      <c r="C941" s="3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1" t="s">
        <v>27</v>
      </c>
      <c r="J941" s="1" t="s">
        <v>28</v>
      </c>
      <c r="K941" s="6">
        <f t="shared" si="70"/>
        <v>17806900000</v>
      </c>
      <c r="L941" s="6">
        <f t="shared" si="71"/>
        <v>12117600000</v>
      </c>
      <c r="M941" s="6">
        <f t="shared" si="72"/>
        <v>5689300000</v>
      </c>
      <c r="N941" s="7">
        <f t="shared" si="73"/>
        <v>0.78779741100896328</v>
      </c>
      <c r="O941" s="7">
        <f t="shared" si="74"/>
        <v>0.25170107152021376</v>
      </c>
    </row>
    <row r="942" spans="1:15" x14ac:dyDescent="0.2">
      <c r="A942" s="1" t="s">
        <v>359</v>
      </c>
      <c r="B942" s="1" t="s">
        <v>17</v>
      </c>
      <c r="C942" s="3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1" t="s">
        <v>27</v>
      </c>
      <c r="J942" s="1" t="s">
        <v>28</v>
      </c>
      <c r="K942" s="6">
        <f t="shared" si="70"/>
        <v>18205000000</v>
      </c>
      <c r="L942" s="6">
        <f t="shared" si="71"/>
        <v>12138000000</v>
      </c>
      <c r="M942" s="6">
        <f t="shared" si="72"/>
        <v>6067000000</v>
      </c>
      <c r="N942" s="7">
        <f t="shared" si="73"/>
        <v>0.78764856293617036</v>
      </c>
      <c r="O942" s="7">
        <f t="shared" si="74"/>
        <v>0.26249183363547079</v>
      </c>
    </row>
    <row r="943" spans="1:15" x14ac:dyDescent="0.2">
      <c r="A943" s="1" t="s">
        <v>359</v>
      </c>
      <c r="B943" s="1" t="s">
        <v>18</v>
      </c>
      <c r="C943" s="3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1" t="s">
        <v>27</v>
      </c>
      <c r="J943" s="1" t="s">
        <v>28</v>
      </c>
      <c r="K943" s="6">
        <f t="shared" si="70"/>
        <v>14683100000</v>
      </c>
      <c r="L943" s="6">
        <f t="shared" si="71"/>
        <v>11013900000</v>
      </c>
      <c r="M943" s="6">
        <f t="shared" si="72"/>
        <v>3669200000</v>
      </c>
      <c r="N943" s="7">
        <f t="shared" si="73"/>
        <v>0.74854197679398027</v>
      </c>
      <c r="O943" s="7">
        <f t="shared" si="74"/>
        <v>0.18705520096249922</v>
      </c>
    </row>
    <row r="944" spans="1:15" x14ac:dyDescent="0.2">
      <c r="A944" s="1" t="s">
        <v>359</v>
      </c>
      <c r="B944" s="1" t="s">
        <v>19</v>
      </c>
      <c r="C944" s="3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1" t="s">
        <v>27</v>
      </c>
      <c r="J944" s="1" t="s">
        <v>28</v>
      </c>
      <c r="K944" s="6">
        <f t="shared" si="70"/>
        <v>14921500000</v>
      </c>
      <c r="L944" s="6">
        <f t="shared" si="71"/>
        <v>11228800000</v>
      </c>
      <c r="M944" s="6">
        <f t="shared" si="72"/>
        <v>3692700000</v>
      </c>
      <c r="N944" s="7">
        <f t="shared" si="73"/>
        <v>0.74761883288991771</v>
      </c>
      <c r="O944" s="7">
        <f t="shared" si="74"/>
        <v>0.18501706022937367</v>
      </c>
    </row>
    <row r="945" spans="1:15" x14ac:dyDescent="0.2">
      <c r="A945" s="1" t="s">
        <v>360</v>
      </c>
      <c r="B945" s="1" t="s">
        <v>14</v>
      </c>
      <c r="C945" s="3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1" t="s">
        <v>15</v>
      </c>
      <c r="J945" s="1" t="s">
        <v>93</v>
      </c>
      <c r="K945" s="6">
        <f t="shared" si="70"/>
        <v>4187000000</v>
      </c>
      <c r="L945" s="6">
        <f t="shared" si="71"/>
        <v>-318000000</v>
      </c>
      <c r="M945" s="6">
        <f t="shared" si="72"/>
        <v>4505000000</v>
      </c>
      <c r="N945" s="7">
        <f t="shared" si="73"/>
        <v>9.2310066581418937E-2</v>
      </c>
      <c r="O945" s="7">
        <f t="shared" si="74"/>
        <v>9.9320957714184935E-2</v>
      </c>
    </row>
    <row r="946" spans="1:15" x14ac:dyDescent="0.2">
      <c r="A946" s="1" t="s">
        <v>360</v>
      </c>
      <c r="B946" s="1" t="s">
        <v>17</v>
      </c>
      <c r="C946" s="3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1" t="s">
        <v>15</v>
      </c>
      <c r="J946" s="1" t="s">
        <v>93</v>
      </c>
      <c r="K946" s="6">
        <f t="shared" si="70"/>
        <v>4683000000</v>
      </c>
      <c r="L946" s="6">
        <f t="shared" si="71"/>
        <v>-329000000</v>
      </c>
      <c r="M946" s="6">
        <f t="shared" si="72"/>
        <v>5012000000</v>
      </c>
      <c r="N946" s="7">
        <f t="shared" si="73"/>
        <v>0.11723326490762531</v>
      </c>
      <c r="O946" s="7">
        <f t="shared" si="74"/>
        <v>0.12546938366795174</v>
      </c>
    </row>
    <row r="947" spans="1:15" x14ac:dyDescent="0.2">
      <c r="A947" s="1" t="s">
        <v>360</v>
      </c>
      <c r="B947" s="1" t="s">
        <v>18</v>
      </c>
      <c r="C947" s="3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1" t="s">
        <v>15</v>
      </c>
      <c r="J947" s="1" t="s">
        <v>93</v>
      </c>
      <c r="K947" s="6">
        <f t="shared" si="70"/>
        <v>4492000000</v>
      </c>
      <c r="L947" s="6">
        <f t="shared" si="71"/>
        <v>-220000000</v>
      </c>
      <c r="M947" s="6">
        <f t="shared" si="72"/>
        <v>4712000000</v>
      </c>
      <c r="N947" s="7">
        <f t="shared" si="73"/>
        <v>0.11081507795539769</v>
      </c>
      <c r="O947" s="7">
        <f t="shared" si="74"/>
        <v>0.11624235247681074</v>
      </c>
    </row>
    <row r="948" spans="1:15" x14ac:dyDescent="0.2">
      <c r="A948" s="1" t="s">
        <v>360</v>
      </c>
      <c r="B948" s="1" t="s">
        <v>19</v>
      </c>
      <c r="C948" s="3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1" t="s">
        <v>15</v>
      </c>
      <c r="J948" s="1" t="s">
        <v>93</v>
      </c>
      <c r="K948" s="6">
        <f t="shared" si="70"/>
        <v>5062000000</v>
      </c>
      <c r="L948" s="6">
        <f t="shared" si="71"/>
        <v>-487000000</v>
      </c>
      <c r="M948" s="6">
        <f t="shared" si="72"/>
        <v>5549000000</v>
      </c>
      <c r="N948" s="7">
        <f t="shared" si="73"/>
        <v>0.10713681002370468</v>
      </c>
      <c r="O948" s="7">
        <f t="shared" si="74"/>
        <v>0.11744412461903149</v>
      </c>
    </row>
    <row r="949" spans="1:15" x14ac:dyDescent="0.2">
      <c r="A949" s="1" t="s">
        <v>361</v>
      </c>
      <c r="B949" s="1" t="s">
        <v>14</v>
      </c>
      <c r="C949" s="3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1" t="s">
        <v>44</v>
      </c>
      <c r="J949" s="1" t="s">
        <v>47</v>
      </c>
      <c r="K949" s="6">
        <f t="shared" si="70"/>
        <v>950300000</v>
      </c>
      <c r="L949" s="6">
        <f t="shared" si="71"/>
        <v>430600000</v>
      </c>
      <c r="M949" s="6">
        <f t="shared" si="72"/>
        <v>519700000</v>
      </c>
      <c r="N949" s="7">
        <f t="shared" si="73"/>
        <v>0.30709322992405885</v>
      </c>
      <c r="O949" s="7">
        <f t="shared" si="74"/>
        <v>0.16794312489901439</v>
      </c>
    </row>
    <row r="950" spans="1:15" x14ac:dyDescent="0.2">
      <c r="A950" s="1" t="s">
        <v>361</v>
      </c>
      <c r="B950" s="1" t="s">
        <v>17</v>
      </c>
      <c r="C950" s="3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1" t="s">
        <v>44</v>
      </c>
      <c r="J950" s="1" t="s">
        <v>47</v>
      </c>
      <c r="K950" s="6">
        <f t="shared" si="70"/>
        <v>1004400000</v>
      </c>
      <c r="L950" s="6">
        <f t="shared" si="71"/>
        <v>470500000</v>
      </c>
      <c r="M950" s="6">
        <f t="shared" si="72"/>
        <v>533900000</v>
      </c>
      <c r="N950" s="7">
        <f t="shared" si="73"/>
        <v>0.3065185546875</v>
      </c>
      <c r="O950" s="7">
        <f t="shared" si="74"/>
        <v>0.162933349609375</v>
      </c>
    </row>
    <row r="951" spans="1:15" x14ac:dyDescent="0.2">
      <c r="A951" s="1" t="s">
        <v>361</v>
      </c>
      <c r="B951" s="1" t="s">
        <v>18</v>
      </c>
      <c r="C951" s="3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1" t="s">
        <v>44</v>
      </c>
      <c r="J951" s="1" t="s">
        <v>47</v>
      </c>
      <c r="K951" s="6">
        <f t="shared" si="70"/>
        <v>1032800000</v>
      </c>
      <c r="L951" s="6">
        <f t="shared" si="71"/>
        <v>489200000</v>
      </c>
      <c r="M951" s="6">
        <f t="shared" si="72"/>
        <v>543600000</v>
      </c>
      <c r="N951" s="7">
        <f t="shared" si="73"/>
        <v>0.30827090111333311</v>
      </c>
      <c r="O951" s="7">
        <f t="shared" si="74"/>
        <v>0.16225412649613469</v>
      </c>
    </row>
    <row r="952" spans="1:15" x14ac:dyDescent="0.2">
      <c r="A952" s="1" t="s">
        <v>361</v>
      </c>
      <c r="B952" s="1" t="s">
        <v>19</v>
      </c>
      <c r="C952" s="3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1" t="s">
        <v>44</v>
      </c>
      <c r="J952" s="1" t="s">
        <v>47</v>
      </c>
      <c r="K952" s="6">
        <f t="shared" si="70"/>
        <v>1082000000</v>
      </c>
      <c r="L952" s="6">
        <f t="shared" si="71"/>
        <v>505000000</v>
      </c>
      <c r="M952" s="6">
        <f t="shared" si="72"/>
        <v>577000000</v>
      </c>
      <c r="N952" s="7">
        <f t="shared" si="73"/>
        <v>0.33255470863044012</v>
      </c>
      <c r="O952" s="7">
        <f t="shared" si="74"/>
        <v>0.17734202114580772</v>
      </c>
    </row>
    <row r="953" spans="1:15" x14ac:dyDescent="0.2">
      <c r="A953" s="1" t="s">
        <v>362</v>
      </c>
      <c r="B953" s="1" t="s">
        <v>14</v>
      </c>
      <c r="C953" s="3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1" t="s">
        <v>21</v>
      </c>
      <c r="J953" s="1" t="s">
        <v>296</v>
      </c>
      <c r="K953" s="6">
        <f t="shared" si="70"/>
        <v>17327000000</v>
      </c>
      <c r="L953" s="6">
        <f t="shared" si="71"/>
        <v>13767000000</v>
      </c>
      <c r="M953" s="6">
        <f t="shared" si="72"/>
        <v>3560000000</v>
      </c>
      <c r="N953" s="7">
        <f t="shared" si="73"/>
        <v>0.34296629124522471</v>
      </c>
      <c r="O953" s="7">
        <f t="shared" si="74"/>
        <v>7.0465746917123567E-2</v>
      </c>
    </row>
    <row r="954" spans="1:15" x14ac:dyDescent="0.2">
      <c r="A954" s="1" t="s">
        <v>362</v>
      </c>
      <c r="B954" s="1" t="s">
        <v>17</v>
      </c>
      <c r="C954" s="3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1" t="s">
        <v>21</v>
      </c>
      <c r="J954" s="1" t="s">
        <v>296</v>
      </c>
      <c r="K954" s="6">
        <f t="shared" si="70"/>
        <v>18476000000</v>
      </c>
      <c r="L954" s="6">
        <f t="shared" si="71"/>
        <v>14327000000</v>
      </c>
      <c r="M954" s="6">
        <f t="shared" si="72"/>
        <v>4149000000</v>
      </c>
      <c r="N954" s="7">
        <f t="shared" si="73"/>
        <v>0.34588239698972234</v>
      </c>
      <c r="O954" s="7">
        <f t="shared" si="74"/>
        <v>7.7671902203418394E-2</v>
      </c>
    </row>
    <row r="955" spans="1:15" x14ac:dyDescent="0.2">
      <c r="A955" s="1" t="s">
        <v>362</v>
      </c>
      <c r="B955" s="1" t="s">
        <v>18</v>
      </c>
      <c r="C955" s="3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1" t="s">
        <v>21</v>
      </c>
      <c r="J955" s="1" t="s">
        <v>296</v>
      </c>
      <c r="K955" s="6">
        <f t="shared" si="70"/>
        <v>19558000000</v>
      </c>
      <c r="L955" s="6">
        <f t="shared" si="71"/>
        <v>14766000000</v>
      </c>
      <c r="M955" s="6">
        <f t="shared" si="72"/>
        <v>4792000000</v>
      </c>
      <c r="N955" s="7">
        <f t="shared" si="73"/>
        <v>0.34786475285915019</v>
      </c>
      <c r="O955" s="7">
        <f t="shared" si="74"/>
        <v>8.5232022481902425E-2</v>
      </c>
    </row>
    <row r="956" spans="1:15" x14ac:dyDescent="0.2">
      <c r="A956" s="1" t="s">
        <v>362</v>
      </c>
      <c r="B956" s="1" t="s">
        <v>19</v>
      </c>
      <c r="C956" s="3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1" t="s">
        <v>21</v>
      </c>
      <c r="J956" s="1" t="s">
        <v>296</v>
      </c>
      <c r="K956" s="6">
        <f t="shared" si="70"/>
        <v>20570000000</v>
      </c>
      <c r="L956" s="6">
        <f t="shared" si="71"/>
        <v>15599000000</v>
      </c>
      <c r="M956" s="6">
        <f t="shared" si="72"/>
        <v>4971000000</v>
      </c>
      <c r="N956" s="7">
        <f t="shared" si="73"/>
        <v>0.34820733317533936</v>
      </c>
      <c r="O956" s="7">
        <f t="shared" si="74"/>
        <v>8.4148694857297632E-2</v>
      </c>
    </row>
    <row r="957" spans="1:15" x14ac:dyDescent="0.2">
      <c r="A957" s="1" t="s">
        <v>363</v>
      </c>
      <c r="B957" s="1" t="s">
        <v>14</v>
      </c>
      <c r="C957" s="3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1" t="s">
        <v>24</v>
      </c>
      <c r="J957" s="1" t="s">
        <v>70</v>
      </c>
      <c r="K957" s="6">
        <f t="shared" si="70"/>
        <v>1403059000</v>
      </c>
      <c r="L957" s="6">
        <f t="shared" si="71"/>
        <v>1284988000</v>
      </c>
      <c r="M957" s="6">
        <f t="shared" si="72"/>
        <v>118071000</v>
      </c>
      <c r="N957" s="7">
        <f t="shared" si="73"/>
        <v>0.38985600108477103</v>
      </c>
      <c r="O957" s="7">
        <f t="shared" si="74"/>
        <v>3.2807378666242837E-2</v>
      </c>
    </row>
    <row r="958" spans="1:15" x14ac:dyDescent="0.2">
      <c r="A958" s="1" t="s">
        <v>363</v>
      </c>
      <c r="B958" s="1" t="s">
        <v>17</v>
      </c>
      <c r="C958" s="3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1" t="s">
        <v>24</v>
      </c>
      <c r="J958" s="1" t="s">
        <v>70</v>
      </c>
      <c r="K958" s="6">
        <f t="shared" si="70"/>
        <v>2007481000</v>
      </c>
      <c r="L958" s="6">
        <f t="shared" si="71"/>
        <v>1329812000</v>
      </c>
      <c r="M958" s="6">
        <f t="shared" si="72"/>
        <v>677669000</v>
      </c>
      <c r="N958" s="7">
        <f t="shared" si="73"/>
        <v>0.43571659725883372</v>
      </c>
      <c r="O958" s="7">
        <f t="shared" si="74"/>
        <v>0.1470856415317488</v>
      </c>
    </row>
    <row r="959" spans="1:15" x14ac:dyDescent="0.2">
      <c r="A959" s="1" t="s">
        <v>363</v>
      </c>
      <c r="B959" s="1" t="s">
        <v>18</v>
      </c>
      <c r="C959" s="3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1" t="s">
        <v>24</v>
      </c>
      <c r="J959" s="1" t="s">
        <v>70</v>
      </c>
      <c r="K959" s="6">
        <f t="shared" si="70"/>
        <v>2284336000</v>
      </c>
      <c r="L959" s="6">
        <f t="shared" si="71"/>
        <v>1416853000</v>
      </c>
      <c r="M959" s="6">
        <f t="shared" si="72"/>
        <v>867483000</v>
      </c>
      <c r="N959" s="7">
        <f t="shared" si="73"/>
        <v>0.43434122181760659</v>
      </c>
      <c r="O959" s="7">
        <f t="shared" si="74"/>
        <v>0.16494229663499713</v>
      </c>
    </row>
    <row r="960" spans="1:15" x14ac:dyDescent="0.2">
      <c r="A960" s="1" t="s">
        <v>363</v>
      </c>
      <c r="B960" s="1" t="s">
        <v>19</v>
      </c>
      <c r="C960" s="3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1" t="s">
        <v>24</v>
      </c>
      <c r="J960" s="1" t="s">
        <v>70</v>
      </c>
      <c r="K960" s="6">
        <f t="shared" si="70"/>
        <v>2618922000</v>
      </c>
      <c r="L960" s="6">
        <f t="shared" si="71"/>
        <v>1544666000</v>
      </c>
      <c r="M960" s="6">
        <f t="shared" si="72"/>
        <v>1074256000</v>
      </c>
      <c r="N960" s="7">
        <f t="shared" si="73"/>
        <v>0.44494896526321492</v>
      </c>
      <c r="O960" s="7">
        <f t="shared" si="74"/>
        <v>0.18251368144137176</v>
      </c>
    </row>
    <row r="961" spans="1:15" x14ac:dyDescent="0.2">
      <c r="A961" s="1" t="s">
        <v>364</v>
      </c>
      <c r="B961" s="1" t="s">
        <v>14</v>
      </c>
      <c r="C961" s="3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1" t="s">
        <v>49</v>
      </c>
      <c r="J961" s="1" t="s">
        <v>365</v>
      </c>
      <c r="K961" s="6">
        <f t="shared" si="70"/>
        <v>330864000</v>
      </c>
      <c r="L961" s="6">
        <f t="shared" si="71"/>
        <v>476974000</v>
      </c>
      <c r="M961" s="6">
        <f t="shared" si="72"/>
        <v>-146110000</v>
      </c>
      <c r="N961" s="7">
        <f t="shared" si="73"/>
        <v>4.2360839934396877E-2</v>
      </c>
      <c r="O961" s="7">
        <f t="shared" si="74"/>
        <v>-1.8706605502003044E-2</v>
      </c>
    </row>
    <row r="962" spans="1:15" x14ac:dyDescent="0.2">
      <c r="A962" s="1" t="s">
        <v>364</v>
      </c>
      <c r="B962" s="1" t="s">
        <v>17</v>
      </c>
      <c r="C962" s="3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1" t="s">
        <v>49</v>
      </c>
      <c r="J962" s="1" t="s">
        <v>365</v>
      </c>
      <c r="K962" s="6">
        <f t="shared" si="70"/>
        <v>1964071000</v>
      </c>
      <c r="L962" s="6">
        <f t="shared" si="71"/>
        <v>2345041000</v>
      </c>
      <c r="M962" s="6">
        <f t="shared" si="72"/>
        <v>-380970000</v>
      </c>
      <c r="N962" s="7">
        <f t="shared" si="73"/>
        <v>0.20605505079954656</v>
      </c>
      <c r="O962" s="7">
        <f t="shared" si="74"/>
        <v>-3.9968408832014343E-2</v>
      </c>
    </row>
    <row r="963" spans="1:15" x14ac:dyDescent="0.2">
      <c r="A963" s="1" t="s">
        <v>364</v>
      </c>
      <c r="B963" s="1" t="s">
        <v>18</v>
      </c>
      <c r="C963" s="3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1" t="s">
        <v>49</v>
      </c>
      <c r="J963" s="1" t="s">
        <v>365</v>
      </c>
      <c r="K963" s="6">
        <f t="shared" ref="K963:K1026" si="75">D963-E963</f>
        <v>2657611000</v>
      </c>
      <c r="L963" s="6">
        <f t="shared" ref="L963:L1026" si="76">F963+G963+H963</f>
        <v>3042635000</v>
      </c>
      <c r="M963" s="6">
        <f t="shared" ref="M963:M1026" si="77">K963-L963</f>
        <v>-385024000</v>
      </c>
      <c r="N963" s="7">
        <f t="shared" ref="N963:N1026" si="78">1-(E963/D963)</f>
        <v>0.24879578973659833</v>
      </c>
      <c r="O963" s="7">
        <f t="shared" ref="O963:O1026" si="79">M963/D963</f>
        <v>-3.6044534037353103E-2</v>
      </c>
    </row>
    <row r="964" spans="1:15" x14ac:dyDescent="0.2">
      <c r="A964" s="1" t="s">
        <v>364</v>
      </c>
      <c r="B964" s="1" t="s">
        <v>19</v>
      </c>
      <c r="C964" s="3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1" t="s">
        <v>49</v>
      </c>
      <c r="J964" s="1" t="s">
        <v>365</v>
      </c>
      <c r="K964" s="6">
        <f t="shared" si="75"/>
        <v>2439269000</v>
      </c>
      <c r="L964" s="6">
        <f t="shared" si="76"/>
        <v>2844205000</v>
      </c>
      <c r="M964" s="6">
        <f t="shared" si="77"/>
        <v>-404936000</v>
      </c>
      <c r="N964" s="7">
        <f t="shared" si="78"/>
        <v>0.24111782906779433</v>
      </c>
      <c r="O964" s="7">
        <f t="shared" si="79"/>
        <v>-4.0027274249538031E-2</v>
      </c>
    </row>
    <row r="965" spans="1:15" x14ac:dyDescent="0.2">
      <c r="A965" s="1" t="s">
        <v>366</v>
      </c>
      <c r="B965" s="1" t="s">
        <v>14</v>
      </c>
      <c r="C965" s="3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1" t="s">
        <v>15</v>
      </c>
      <c r="J965" s="1" t="s">
        <v>16</v>
      </c>
      <c r="K965" s="6">
        <f t="shared" si="75"/>
        <v>9392000000</v>
      </c>
      <c r="L965" s="6">
        <f t="shared" si="76"/>
        <v>8028000000</v>
      </c>
      <c r="M965" s="6">
        <f t="shared" si="77"/>
        <v>1364000000</v>
      </c>
      <c r="N965" s="7">
        <f t="shared" si="78"/>
        <v>0.53065144923442009</v>
      </c>
      <c r="O965" s="7">
        <f t="shared" si="79"/>
        <v>7.706650093225606E-2</v>
      </c>
    </row>
    <row r="966" spans="1:15" x14ac:dyDescent="0.2">
      <c r="A966" s="1" t="s">
        <v>366</v>
      </c>
      <c r="B966" s="1" t="s">
        <v>17</v>
      </c>
      <c r="C966" s="3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1" t="s">
        <v>15</v>
      </c>
      <c r="J966" s="1" t="s">
        <v>16</v>
      </c>
      <c r="K966" s="6">
        <f t="shared" si="75"/>
        <v>10928000000</v>
      </c>
      <c r="L966" s="6">
        <f t="shared" si="76"/>
        <v>8577000000</v>
      </c>
      <c r="M966" s="6">
        <f t="shared" si="77"/>
        <v>2351000000</v>
      </c>
      <c r="N966" s="7">
        <f t="shared" si="78"/>
        <v>0.58736898683149685</v>
      </c>
      <c r="O966" s="7">
        <f t="shared" si="79"/>
        <v>0.12636388067723731</v>
      </c>
    </row>
    <row r="967" spans="1:15" x14ac:dyDescent="0.2">
      <c r="A967" s="1" t="s">
        <v>366</v>
      </c>
      <c r="B967" s="1" t="s">
        <v>18</v>
      </c>
      <c r="C967" s="3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1" t="s">
        <v>15</v>
      </c>
      <c r="J967" s="1" t="s">
        <v>16</v>
      </c>
      <c r="K967" s="6">
        <f t="shared" si="75"/>
        <v>13795000000</v>
      </c>
      <c r="L967" s="6">
        <f t="shared" si="76"/>
        <v>9640000000</v>
      </c>
      <c r="M967" s="6">
        <f t="shared" si="77"/>
        <v>4155000000</v>
      </c>
      <c r="N967" s="7">
        <f t="shared" si="78"/>
        <v>0.69601412714429867</v>
      </c>
      <c r="O967" s="7">
        <f t="shared" si="79"/>
        <v>0.20963673057517659</v>
      </c>
    </row>
    <row r="968" spans="1:15" x14ac:dyDescent="0.2">
      <c r="A968" s="1" t="s">
        <v>366</v>
      </c>
      <c r="B968" s="1" t="s">
        <v>19</v>
      </c>
      <c r="C968" s="3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1" t="s">
        <v>15</v>
      </c>
      <c r="J968" s="1" t="s">
        <v>16</v>
      </c>
      <c r="K968" s="6">
        <f t="shared" si="75"/>
        <v>14293000000</v>
      </c>
      <c r="L968" s="6">
        <f t="shared" si="76"/>
        <v>10533000000</v>
      </c>
      <c r="M968" s="6">
        <f t="shared" si="77"/>
        <v>3760000000</v>
      </c>
      <c r="N968" s="7">
        <f t="shared" si="78"/>
        <v>0.6997796817625459</v>
      </c>
      <c r="O968" s="7">
        <f t="shared" si="79"/>
        <v>0.18408812729498164</v>
      </c>
    </row>
    <row r="969" spans="1:15" x14ac:dyDescent="0.2">
      <c r="A969" s="1" t="s">
        <v>367</v>
      </c>
      <c r="B969" s="1" t="s">
        <v>14</v>
      </c>
      <c r="C969" s="3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1" t="s">
        <v>184</v>
      </c>
      <c r="J969" s="1" t="s">
        <v>368</v>
      </c>
      <c r="K969" s="6">
        <f t="shared" si="75"/>
        <v>2525000000</v>
      </c>
      <c r="L969" s="6">
        <f t="shared" si="76"/>
        <v>1950000000</v>
      </c>
      <c r="M969" s="6">
        <f t="shared" si="77"/>
        <v>575000000</v>
      </c>
      <c r="N969" s="7">
        <f t="shared" si="78"/>
        <v>0.39601631116687575</v>
      </c>
      <c r="O969" s="7">
        <f t="shared" si="79"/>
        <v>9.0181932245922206E-2</v>
      </c>
    </row>
    <row r="970" spans="1:15" x14ac:dyDescent="0.2">
      <c r="A970" s="1" t="s">
        <v>367</v>
      </c>
      <c r="B970" s="1" t="s">
        <v>17</v>
      </c>
      <c r="C970" s="3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1" t="s">
        <v>184</v>
      </c>
      <c r="J970" s="1" t="s">
        <v>368</v>
      </c>
      <c r="K970" s="6">
        <f t="shared" si="75"/>
        <v>2628000000</v>
      </c>
      <c r="L970" s="6">
        <f t="shared" si="76"/>
        <v>1962000000</v>
      </c>
      <c r="M970" s="6">
        <f t="shared" si="77"/>
        <v>666000000</v>
      </c>
      <c r="N970" s="7">
        <f t="shared" si="78"/>
        <v>0.4162838587042611</v>
      </c>
      <c r="O970" s="7">
        <f t="shared" si="79"/>
        <v>0.10549659432916204</v>
      </c>
    </row>
    <row r="971" spans="1:15" x14ac:dyDescent="0.2">
      <c r="A971" s="1" t="s">
        <v>367</v>
      </c>
      <c r="B971" s="1" t="s">
        <v>18</v>
      </c>
      <c r="C971" s="3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1" t="s">
        <v>184</v>
      </c>
      <c r="J971" s="1" t="s">
        <v>368</v>
      </c>
      <c r="K971" s="6">
        <f t="shared" si="75"/>
        <v>3002000000</v>
      </c>
      <c r="L971" s="6">
        <f t="shared" si="76"/>
        <v>1989000000</v>
      </c>
      <c r="M971" s="6">
        <f t="shared" si="77"/>
        <v>1013000000</v>
      </c>
      <c r="N971" s="7">
        <f t="shared" si="78"/>
        <v>0.4429688652796222</v>
      </c>
      <c r="O971" s="7">
        <f t="shared" si="79"/>
        <v>0.14947616939648811</v>
      </c>
    </row>
    <row r="972" spans="1:15" x14ac:dyDescent="0.2">
      <c r="A972" s="1" t="s">
        <v>367</v>
      </c>
      <c r="B972" s="1" t="s">
        <v>19</v>
      </c>
      <c r="C972" s="3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1" t="s">
        <v>184</v>
      </c>
      <c r="J972" s="1" t="s">
        <v>368</v>
      </c>
      <c r="K972" s="6">
        <f t="shared" si="75"/>
        <v>3964000000</v>
      </c>
      <c r="L972" s="6">
        <f t="shared" si="76"/>
        <v>2633000000</v>
      </c>
      <c r="M972" s="6">
        <f t="shared" si="77"/>
        <v>1331000000</v>
      </c>
      <c r="N972" s="7">
        <f t="shared" si="78"/>
        <v>0.48171102199538218</v>
      </c>
      <c r="O972" s="7">
        <f t="shared" si="79"/>
        <v>0.16174504800097217</v>
      </c>
    </row>
    <row r="973" spans="1:15" x14ac:dyDescent="0.2">
      <c r="A973" s="1" t="s">
        <v>369</v>
      </c>
      <c r="B973" s="1" t="s">
        <v>14</v>
      </c>
      <c r="C973" s="3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1" t="s">
        <v>61</v>
      </c>
      <c r="J973" s="1" t="s">
        <v>195</v>
      </c>
      <c r="K973" s="6">
        <f t="shared" si="75"/>
        <v>5757000000</v>
      </c>
      <c r="L973" s="6">
        <f t="shared" si="76"/>
        <v>1081000000</v>
      </c>
      <c r="M973" s="6">
        <f t="shared" si="77"/>
        <v>4676000000</v>
      </c>
      <c r="N973" s="7">
        <f t="shared" si="78"/>
        <v>0.12694037749162113</v>
      </c>
      <c r="O973" s="7">
        <f t="shared" si="79"/>
        <v>0.10310460398659375</v>
      </c>
    </row>
    <row r="974" spans="1:15" x14ac:dyDescent="0.2">
      <c r="A974" s="1" t="s">
        <v>369</v>
      </c>
      <c r="B974" s="1" t="s">
        <v>17</v>
      </c>
      <c r="C974" s="3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1" t="s">
        <v>61</v>
      </c>
      <c r="J974" s="1" t="s">
        <v>195</v>
      </c>
      <c r="K974" s="6">
        <f t="shared" si="75"/>
        <v>6122000000</v>
      </c>
      <c r="L974" s="6">
        <f t="shared" si="76"/>
        <v>1020000000</v>
      </c>
      <c r="M974" s="6">
        <f t="shared" si="77"/>
        <v>5102000000</v>
      </c>
      <c r="N974" s="7">
        <f t="shared" si="78"/>
        <v>0.13894058372293583</v>
      </c>
      <c r="O974" s="7">
        <f t="shared" si="79"/>
        <v>0.11579138486677863</v>
      </c>
    </row>
    <row r="975" spans="1:15" x14ac:dyDescent="0.2">
      <c r="A975" s="1" t="s">
        <v>369</v>
      </c>
      <c r="B975" s="1" t="s">
        <v>18</v>
      </c>
      <c r="C975" s="3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1" t="s">
        <v>61</v>
      </c>
      <c r="J975" s="1" t="s">
        <v>195</v>
      </c>
      <c r="K975" s="6">
        <f t="shared" si="75"/>
        <v>6669000000</v>
      </c>
      <c r="L975" s="6">
        <f t="shared" si="76"/>
        <v>933000000</v>
      </c>
      <c r="M975" s="6">
        <f t="shared" si="77"/>
        <v>5736000000</v>
      </c>
      <c r="N975" s="7">
        <f t="shared" si="78"/>
        <v>0.14622434660585859</v>
      </c>
      <c r="O975" s="7">
        <f t="shared" si="79"/>
        <v>0.12576740922645149</v>
      </c>
    </row>
    <row r="976" spans="1:15" x14ac:dyDescent="0.2">
      <c r="A976" s="1" t="s">
        <v>369</v>
      </c>
      <c r="B976" s="1" t="s">
        <v>19</v>
      </c>
      <c r="C976" s="3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1" t="s">
        <v>61</v>
      </c>
      <c r="J976" s="1" t="s">
        <v>195</v>
      </c>
      <c r="K976" s="6">
        <f t="shared" si="75"/>
        <v>7052000000</v>
      </c>
      <c r="L976" s="6">
        <f t="shared" si="76"/>
        <v>930000000</v>
      </c>
      <c r="M976" s="6">
        <f t="shared" si="77"/>
        <v>6122000000</v>
      </c>
      <c r="N976" s="7">
        <f t="shared" si="78"/>
        <v>0.21542691308996487</v>
      </c>
      <c r="O976" s="7">
        <f t="shared" si="79"/>
        <v>0.18701695433022758</v>
      </c>
    </row>
    <row r="977" spans="1:15" x14ac:dyDescent="0.2">
      <c r="A977" s="1" t="s">
        <v>370</v>
      </c>
      <c r="B977" s="1" t="s">
        <v>14</v>
      </c>
      <c r="C977" s="3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1" t="s">
        <v>21</v>
      </c>
      <c r="J977" s="1" t="s">
        <v>336</v>
      </c>
      <c r="K977" s="6">
        <f t="shared" si="75"/>
        <v>11148000000</v>
      </c>
      <c r="L977" s="6">
        <f t="shared" si="76"/>
        <v>8482000000</v>
      </c>
      <c r="M977" s="6">
        <f t="shared" si="77"/>
        <v>2666000000</v>
      </c>
      <c r="N977" s="7">
        <f t="shared" si="78"/>
        <v>0.40265838329841797</v>
      </c>
      <c r="O977" s="7">
        <f t="shared" si="79"/>
        <v>9.6294155891064076E-2</v>
      </c>
    </row>
    <row r="978" spans="1:15" x14ac:dyDescent="0.2">
      <c r="A978" s="1" t="s">
        <v>370</v>
      </c>
      <c r="B978" s="1" t="s">
        <v>17</v>
      </c>
      <c r="C978" s="3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1" t="s">
        <v>21</v>
      </c>
      <c r="J978" s="1" t="s">
        <v>336</v>
      </c>
      <c r="K978" s="6">
        <f t="shared" si="75"/>
        <v>11206000000</v>
      </c>
      <c r="L978" s="6">
        <f t="shared" si="76"/>
        <v>8440000000</v>
      </c>
      <c r="M978" s="6">
        <f t="shared" si="77"/>
        <v>2766000000</v>
      </c>
      <c r="N978" s="7">
        <f t="shared" si="78"/>
        <v>0.40120296444810422</v>
      </c>
      <c r="O978" s="7">
        <f t="shared" si="79"/>
        <v>9.9029751888582582E-2</v>
      </c>
    </row>
    <row r="979" spans="1:15" x14ac:dyDescent="0.2">
      <c r="A979" s="1" t="s">
        <v>370</v>
      </c>
      <c r="B979" s="1" t="s">
        <v>18</v>
      </c>
      <c r="C979" s="3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1" t="s">
        <v>21</v>
      </c>
      <c r="J979" s="1" t="s">
        <v>336</v>
      </c>
      <c r="K979" s="6">
        <f t="shared" si="75"/>
        <v>11242000000</v>
      </c>
      <c r="L979" s="6">
        <f t="shared" si="76"/>
        <v>8355000000</v>
      </c>
      <c r="M979" s="6">
        <f t="shared" si="77"/>
        <v>2887000000</v>
      </c>
      <c r="N979" s="7">
        <f t="shared" si="78"/>
        <v>0.4</v>
      </c>
      <c r="O979" s="7">
        <f t="shared" si="79"/>
        <v>0.10272193559864792</v>
      </c>
    </row>
    <row r="980" spans="1:15" x14ac:dyDescent="0.2">
      <c r="A980" s="1" t="s">
        <v>370</v>
      </c>
      <c r="B980" s="1" t="s">
        <v>19</v>
      </c>
      <c r="C980" s="3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1" t="s">
        <v>21</v>
      </c>
      <c r="J980" s="1" t="s">
        <v>336</v>
      </c>
      <c r="K980" s="6">
        <f t="shared" si="75"/>
        <v>10583000000</v>
      </c>
      <c r="L980" s="6">
        <f t="shared" si="76"/>
        <v>8256000000</v>
      </c>
      <c r="M980" s="6">
        <f t="shared" si="77"/>
        <v>2327000000</v>
      </c>
      <c r="N980" s="7">
        <f t="shared" si="78"/>
        <v>0.39081945418959341</v>
      </c>
      <c r="O980" s="7">
        <f t="shared" si="79"/>
        <v>8.5933749399903989E-2</v>
      </c>
    </row>
    <row r="981" spans="1:15" x14ac:dyDescent="0.2">
      <c r="A981" s="1" t="s">
        <v>371</v>
      </c>
      <c r="B981" s="1" t="s">
        <v>14</v>
      </c>
      <c r="C981" s="3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1" t="s">
        <v>24</v>
      </c>
      <c r="J981" s="1" t="s">
        <v>59</v>
      </c>
      <c r="K981" s="6">
        <f t="shared" si="75"/>
        <v>8312000000</v>
      </c>
      <c r="L981" s="6">
        <f t="shared" si="76"/>
        <v>3714000000</v>
      </c>
      <c r="M981" s="6">
        <f t="shared" si="77"/>
        <v>4598000000</v>
      </c>
      <c r="N981" s="7">
        <f t="shared" si="78"/>
        <v>1</v>
      </c>
      <c r="O981" s="7">
        <f t="shared" si="79"/>
        <v>0.55317613089509143</v>
      </c>
    </row>
    <row r="982" spans="1:15" x14ac:dyDescent="0.2">
      <c r="A982" s="1" t="s">
        <v>371</v>
      </c>
      <c r="B982" s="1" t="s">
        <v>17</v>
      </c>
      <c r="C982" s="3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1" t="s">
        <v>24</v>
      </c>
      <c r="J982" s="1" t="s">
        <v>59</v>
      </c>
      <c r="K982" s="6">
        <f t="shared" si="75"/>
        <v>9441000000</v>
      </c>
      <c r="L982" s="6">
        <f t="shared" si="76"/>
        <v>4335000000</v>
      </c>
      <c r="M982" s="6">
        <f t="shared" si="77"/>
        <v>5106000000</v>
      </c>
      <c r="N982" s="7">
        <f t="shared" si="78"/>
        <v>1</v>
      </c>
      <c r="O982" s="7">
        <f t="shared" si="79"/>
        <v>0.54083253892596128</v>
      </c>
    </row>
    <row r="983" spans="1:15" x14ac:dyDescent="0.2">
      <c r="A983" s="1" t="s">
        <v>371</v>
      </c>
      <c r="B983" s="1" t="s">
        <v>18</v>
      </c>
      <c r="C983" s="3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1" t="s">
        <v>24</v>
      </c>
      <c r="J983" s="1" t="s">
        <v>59</v>
      </c>
      <c r="K983" s="6">
        <f t="shared" si="75"/>
        <v>9667000000</v>
      </c>
      <c r="L983" s="6">
        <f t="shared" si="76"/>
        <v>4528000000</v>
      </c>
      <c r="M983" s="6">
        <f t="shared" si="77"/>
        <v>5139000000</v>
      </c>
      <c r="N983" s="7">
        <f t="shared" si="78"/>
        <v>1</v>
      </c>
      <c r="O983" s="7">
        <f t="shared" si="79"/>
        <v>0.53160235853936066</v>
      </c>
    </row>
    <row r="984" spans="1:15" x14ac:dyDescent="0.2">
      <c r="A984" s="1" t="s">
        <v>371</v>
      </c>
      <c r="B984" s="1" t="s">
        <v>19</v>
      </c>
      <c r="C984" s="3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1" t="s">
        <v>24</v>
      </c>
      <c r="J984" s="1" t="s">
        <v>59</v>
      </c>
      <c r="K984" s="6">
        <f t="shared" si="75"/>
        <v>10776000000</v>
      </c>
      <c r="L984" s="6">
        <f t="shared" si="76"/>
        <v>4898000000</v>
      </c>
      <c r="M984" s="6">
        <f t="shared" si="77"/>
        <v>5878000000</v>
      </c>
      <c r="N984" s="7">
        <f t="shared" si="78"/>
        <v>1</v>
      </c>
      <c r="O984" s="7">
        <f t="shared" si="79"/>
        <v>0.54547141796585008</v>
      </c>
    </row>
    <row r="985" spans="1:15" x14ac:dyDescent="0.2">
      <c r="A985" s="1" t="s">
        <v>372</v>
      </c>
      <c r="B985" s="1" t="s">
        <v>14</v>
      </c>
      <c r="C985" s="3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1" t="s">
        <v>54</v>
      </c>
      <c r="J985" s="1" t="s">
        <v>236</v>
      </c>
      <c r="K985" s="6">
        <f t="shared" si="75"/>
        <v>358613000</v>
      </c>
      <c r="L985" s="6">
        <f t="shared" si="76"/>
        <v>168326000</v>
      </c>
      <c r="M985" s="6">
        <f t="shared" si="77"/>
        <v>190287000</v>
      </c>
      <c r="N985" s="7">
        <f t="shared" si="78"/>
        <v>0.75356596510103224</v>
      </c>
      <c r="O985" s="7">
        <f t="shared" si="79"/>
        <v>0.39985668896883303</v>
      </c>
    </row>
    <row r="986" spans="1:15" x14ac:dyDescent="0.2">
      <c r="A986" s="1" t="s">
        <v>372</v>
      </c>
      <c r="B986" s="1" t="s">
        <v>17</v>
      </c>
      <c r="C986" s="3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1" t="s">
        <v>54</v>
      </c>
      <c r="J986" s="1" t="s">
        <v>236</v>
      </c>
      <c r="K986" s="6">
        <f t="shared" si="75"/>
        <v>463440000</v>
      </c>
      <c r="L986" s="6">
        <f t="shared" si="76"/>
        <v>230699000</v>
      </c>
      <c r="M986" s="6">
        <f t="shared" si="77"/>
        <v>232741000</v>
      </c>
      <c r="N986" s="7">
        <f t="shared" si="78"/>
        <v>0.72926403247887461</v>
      </c>
      <c r="O986" s="7">
        <f t="shared" si="79"/>
        <v>0.36623865049017296</v>
      </c>
    </row>
    <row r="987" spans="1:15" x14ac:dyDescent="0.2">
      <c r="A987" s="1" t="s">
        <v>372</v>
      </c>
      <c r="B987" s="1" t="s">
        <v>18</v>
      </c>
      <c r="C987" s="3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1" t="s">
        <v>54</v>
      </c>
      <c r="J987" s="1" t="s">
        <v>236</v>
      </c>
      <c r="K987" s="6">
        <f t="shared" si="75"/>
        <v>716953000</v>
      </c>
      <c r="L987" s="6">
        <f t="shared" si="76"/>
        <v>359476000</v>
      </c>
      <c r="M987" s="6">
        <f t="shared" si="77"/>
        <v>357477000</v>
      </c>
      <c r="N987" s="7">
        <f t="shared" si="78"/>
        <v>0.72249307691377485</v>
      </c>
      <c r="O987" s="7">
        <f t="shared" si="79"/>
        <v>0.36023931506794099</v>
      </c>
    </row>
    <row r="988" spans="1:15" x14ac:dyDescent="0.2">
      <c r="A988" s="1" t="s">
        <v>372</v>
      </c>
      <c r="B988" s="1" t="s">
        <v>19</v>
      </c>
      <c r="C988" s="3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1" t="s">
        <v>54</v>
      </c>
      <c r="J988" s="1" t="s">
        <v>236</v>
      </c>
      <c r="K988" s="6">
        <f t="shared" si="75"/>
        <v>761878000</v>
      </c>
      <c r="L988" s="6">
        <f t="shared" si="76"/>
        <v>348512000</v>
      </c>
      <c r="M988" s="6">
        <f t="shared" si="77"/>
        <v>413366000</v>
      </c>
      <c r="N988" s="7">
        <f t="shared" si="78"/>
        <v>0.73062269186471918</v>
      </c>
      <c r="O988" s="7">
        <f t="shared" si="79"/>
        <v>0.39640805961761794</v>
      </c>
    </row>
    <row r="989" spans="1:15" x14ac:dyDescent="0.2">
      <c r="A989" s="1" t="s">
        <v>373</v>
      </c>
      <c r="B989" s="1" t="s">
        <v>14</v>
      </c>
      <c r="C989" s="3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1" t="s">
        <v>54</v>
      </c>
      <c r="J989" s="1" t="s">
        <v>267</v>
      </c>
      <c r="K989" s="6">
        <f t="shared" si="75"/>
        <v>459984000</v>
      </c>
      <c r="L989" s="6">
        <f t="shared" si="76"/>
        <v>298033000</v>
      </c>
      <c r="M989" s="6">
        <f t="shared" si="77"/>
        <v>161951000</v>
      </c>
      <c r="N989" s="7">
        <f t="shared" si="78"/>
        <v>0.57677015035416179</v>
      </c>
      <c r="O989" s="7">
        <f t="shared" si="79"/>
        <v>0.20306902548785793</v>
      </c>
    </row>
    <row r="990" spans="1:15" x14ac:dyDescent="0.2">
      <c r="A990" s="1" t="s">
        <v>373</v>
      </c>
      <c r="B990" s="1" t="s">
        <v>17</v>
      </c>
      <c r="C990" s="3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1" t="s">
        <v>54</v>
      </c>
      <c r="J990" s="1" t="s">
        <v>267</v>
      </c>
      <c r="K990" s="6">
        <f t="shared" si="75"/>
        <v>606219000</v>
      </c>
      <c r="L990" s="6">
        <f t="shared" si="76"/>
        <v>384937000</v>
      </c>
      <c r="M990" s="6">
        <f t="shared" si="77"/>
        <v>221282000</v>
      </c>
      <c r="N990" s="7">
        <f t="shared" si="78"/>
        <v>0.58886228417397213</v>
      </c>
      <c r="O990" s="7">
        <f t="shared" si="79"/>
        <v>0.21494645328929796</v>
      </c>
    </row>
    <row r="991" spans="1:15" x14ac:dyDescent="0.2">
      <c r="A991" s="1" t="s">
        <v>373</v>
      </c>
      <c r="B991" s="1" t="s">
        <v>18</v>
      </c>
      <c r="C991" s="3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1" t="s">
        <v>54</v>
      </c>
      <c r="J991" s="1" t="s">
        <v>267</v>
      </c>
      <c r="K991" s="6">
        <f t="shared" si="75"/>
        <v>663318000</v>
      </c>
      <c r="L991" s="6">
        <f t="shared" si="76"/>
        <v>408128000</v>
      </c>
      <c r="M991" s="6">
        <f t="shared" si="77"/>
        <v>255190000</v>
      </c>
      <c r="N991" s="7">
        <f t="shared" si="78"/>
        <v>0.60015363081736472</v>
      </c>
      <c r="O991" s="7">
        <f t="shared" si="79"/>
        <v>0.23088956586174855</v>
      </c>
    </row>
    <row r="992" spans="1:15" x14ac:dyDescent="0.2">
      <c r="A992" s="1" t="s">
        <v>373</v>
      </c>
      <c r="B992" s="1" t="s">
        <v>19</v>
      </c>
      <c r="C992" s="3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1" t="s">
        <v>54</v>
      </c>
      <c r="J992" s="1" t="s">
        <v>267</v>
      </c>
      <c r="K992" s="6">
        <f t="shared" si="75"/>
        <v>790790000</v>
      </c>
      <c r="L992" s="6">
        <f t="shared" si="76"/>
        <v>494342000</v>
      </c>
      <c r="M992" s="6">
        <f t="shared" si="77"/>
        <v>296448000</v>
      </c>
      <c r="N992" s="7">
        <f t="shared" si="78"/>
        <v>0.61389637378905704</v>
      </c>
      <c r="O992" s="7">
        <f t="shared" si="79"/>
        <v>0.23013486793841395</v>
      </c>
    </row>
    <row r="993" spans="1:15" x14ac:dyDescent="0.2">
      <c r="A993" s="1" t="s">
        <v>374</v>
      </c>
      <c r="B993" s="1" t="s">
        <v>14</v>
      </c>
      <c r="C993" s="3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1" t="s">
        <v>21</v>
      </c>
      <c r="J993" s="1" t="s">
        <v>135</v>
      </c>
      <c r="K993" s="6">
        <f t="shared" si="75"/>
        <v>1624000000</v>
      </c>
      <c r="L993" s="6">
        <f t="shared" si="76"/>
        <v>684000000</v>
      </c>
      <c r="M993" s="6">
        <f t="shared" si="77"/>
        <v>940000000</v>
      </c>
      <c r="N993" s="7">
        <f t="shared" si="78"/>
        <v>0.13746402573218219</v>
      </c>
      <c r="O993" s="7">
        <f t="shared" si="79"/>
        <v>7.9566615879465036E-2</v>
      </c>
    </row>
    <row r="994" spans="1:15" x14ac:dyDescent="0.2">
      <c r="A994" s="1" t="s">
        <v>374</v>
      </c>
      <c r="B994" s="1" t="s">
        <v>17</v>
      </c>
      <c r="C994" s="3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1" t="s">
        <v>21</v>
      </c>
      <c r="J994" s="1" t="s">
        <v>135</v>
      </c>
      <c r="K994" s="6">
        <f t="shared" si="75"/>
        <v>1764000000</v>
      </c>
      <c r="L994" s="6">
        <f t="shared" si="76"/>
        <v>776000000</v>
      </c>
      <c r="M994" s="6">
        <f t="shared" si="77"/>
        <v>988000000</v>
      </c>
      <c r="N994" s="7">
        <f t="shared" si="78"/>
        <v>0.13798498122653313</v>
      </c>
      <c r="O994" s="7">
        <f t="shared" si="79"/>
        <v>7.7284105131414274E-2</v>
      </c>
    </row>
    <row r="995" spans="1:15" x14ac:dyDescent="0.2">
      <c r="A995" s="1" t="s">
        <v>374</v>
      </c>
      <c r="B995" s="1" t="s">
        <v>18</v>
      </c>
      <c r="C995" s="3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1" t="s">
        <v>21</v>
      </c>
      <c r="J995" s="1" t="s">
        <v>135</v>
      </c>
      <c r="K995" s="6">
        <f t="shared" si="75"/>
        <v>1966000000</v>
      </c>
      <c r="L995" s="6">
        <f t="shared" si="76"/>
        <v>807000000</v>
      </c>
      <c r="M995" s="6">
        <f t="shared" si="77"/>
        <v>1159000000</v>
      </c>
      <c r="N995" s="7">
        <f t="shared" si="78"/>
        <v>0.14250507393447376</v>
      </c>
      <c r="O995" s="7">
        <f t="shared" si="79"/>
        <v>8.400985792983473E-2</v>
      </c>
    </row>
    <row r="996" spans="1:15" x14ac:dyDescent="0.2">
      <c r="A996" s="1" t="s">
        <v>374</v>
      </c>
      <c r="B996" s="1" t="s">
        <v>19</v>
      </c>
      <c r="C996" s="3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1" t="s">
        <v>21</v>
      </c>
      <c r="J996" s="1" t="s">
        <v>135</v>
      </c>
      <c r="K996" s="6">
        <f t="shared" si="75"/>
        <v>2123000000</v>
      </c>
      <c r="L996" s="6">
        <f t="shared" si="76"/>
        <v>773000000</v>
      </c>
      <c r="M996" s="6">
        <f t="shared" si="77"/>
        <v>1350000000</v>
      </c>
      <c r="N996" s="7">
        <f t="shared" si="78"/>
        <v>0.14655529476736162</v>
      </c>
      <c r="O996" s="7">
        <f t="shared" si="79"/>
        <v>9.319342813751208E-2</v>
      </c>
    </row>
    <row r="997" spans="1:15" x14ac:dyDescent="0.2">
      <c r="A997" s="1" t="s">
        <v>375</v>
      </c>
      <c r="B997" s="1" t="s">
        <v>14</v>
      </c>
      <c r="C997" s="3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1" t="s">
        <v>15</v>
      </c>
      <c r="J997" s="1" t="s">
        <v>66</v>
      </c>
      <c r="K997" s="6">
        <f t="shared" si="75"/>
        <v>1959000000</v>
      </c>
      <c r="L997" s="6">
        <f t="shared" si="76"/>
        <v>1347000000</v>
      </c>
      <c r="M997" s="6">
        <f t="shared" si="77"/>
        <v>612000000</v>
      </c>
      <c r="N997" s="7">
        <f t="shared" si="78"/>
        <v>0.28975003697677859</v>
      </c>
      <c r="O997" s="7">
        <f t="shared" si="79"/>
        <v>9.0519153971306027E-2</v>
      </c>
    </row>
    <row r="998" spans="1:15" x14ac:dyDescent="0.2">
      <c r="A998" s="1" t="s">
        <v>375</v>
      </c>
      <c r="B998" s="1" t="s">
        <v>17</v>
      </c>
      <c r="C998" s="3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1" t="s">
        <v>15</v>
      </c>
      <c r="J998" s="1" t="s">
        <v>66</v>
      </c>
      <c r="K998" s="6">
        <f t="shared" si="75"/>
        <v>2060000000</v>
      </c>
      <c r="L998" s="6">
        <f t="shared" si="76"/>
        <v>1338000000</v>
      </c>
      <c r="M998" s="6">
        <f t="shared" si="77"/>
        <v>722000000</v>
      </c>
      <c r="N998" s="7">
        <f t="shared" si="78"/>
        <v>0.29403368541250352</v>
      </c>
      <c r="O998" s="7">
        <f t="shared" si="79"/>
        <v>0.10305452469312018</v>
      </c>
    </row>
    <row r="999" spans="1:15" x14ac:dyDescent="0.2">
      <c r="A999" s="1" t="s">
        <v>375</v>
      </c>
      <c r="B999" s="1" t="s">
        <v>18</v>
      </c>
      <c r="C999" s="3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1" t="s">
        <v>15</v>
      </c>
      <c r="J999" s="1" t="s">
        <v>66</v>
      </c>
      <c r="K999" s="6">
        <f t="shared" si="75"/>
        <v>2253000000</v>
      </c>
      <c r="L999" s="6">
        <f t="shared" si="76"/>
        <v>1339000000</v>
      </c>
      <c r="M999" s="6">
        <f t="shared" si="77"/>
        <v>914000000</v>
      </c>
      <c r="N999" s="7">
        <f t="shared" si="78"/>
        <v>0.31545785494259315</v>
      </c>
      <c r="O999" s="7">
        <f t="shared" si="79"/>
        <v>0.12797535704284513</v>
      </c>
    </row>
    <row r="1000" spans="1:15" x14ac:dyDescent="0.2">
      <c r="A1000" s="1" t="s">
        <v>375</v>
      </c>
      <c r="B1000" s="1" t="s">
        <v>19</v>
      </c>
      <c r="C1000" s="3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1" t="s">
        <v>15</v>
      </c>
      <c r="J1000" s="1" t="s">
        <v>66</v>
      </c>
      <c r="K1000" s="6">
        <f t="shared" si="75"/>
        <v>2456000000</v>
      </c>
      <c r="L1000" s="6">
        <f t="shared" si="76"/>
        <v>1403000000</v>
      </c>
      <c r="M1000" s="6">
        <f t="shared" si="77"/>
        <v>1053000000</v>
      </c>
      <c r="N1000" s="7">
        <f t="shared" si="78"/>
        <v>0.33383172488786195</v>
      </c>
      <c r="O1000" s="7">
        <f t="shared" si="79"/>
        <v>0.14312899279597663</v>
      </c>
    </row>
    <row r="1001" spans="1:15" x14ac:dyDescent="0.2">
      <c r="A1001" s="1" t="s">
        <v>376</v>
      </c>
      <c r="B1001" s="1" t="s">
        <v>14</v>
      </c>
      <c r="C1001" s="3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1" t="s">
        <v>21</v>
      </c>
      <c r="J1001" s="1" t="s">
        <v>288</v>
      </c>
      <c r="K1001" s="6">
        <f t="shared" si="75"/>
        <v>3409197000</v>
      </c>
      <c r="L1001" s="6">
        <f t="shared" si="76"/>
        <v>2388182000</v>
      </c>
      <c r="M1001" s="6">
        <f t="shared" si="77"/>
        <v>1021015000</v>
      </c>
      <c r="N1001" s="7">
        <f t="shared" si="78"/>
        <v>0.53095470855167692</v>
      </c>
      <c r="O1001" s="7">
        <f t="shared" si="79"/>
        <v>0.15901478317383549</v>
      </c>
    </row>
    <row r="1002" spans="1:15" x14ac:dyDescent="0.2">
      <c r="A1002" s="1" t="s">
        <v>376</v>
      </c>
      <c r="B1002" s="1" t="s">
        <v>17</v>
      </c>
      <c r="C1002" s="3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1" t="s">
        <v>21</v>
      </c>
      <c r="J1002" s="1" t="s">
        <v>288</v>
      </c>
      <c r="K1002" s="6">
        <f t="shared" si="75"/>
        <v>3478883000</v>
      </c>
      <c r="L1002" s="6">
        <f t="shared" si="76"/>
        <v>2310780000</v>
      </c>
      <c r="M1002" s="6">
        <f t="shared" si="77"/>
        <v>1168103000</v>
      </c>
      <c r="N1002" s="7">
        <f t="shared" si="78"/>
        <v>0.53645966656036825</v>
      </c>
      <c r="O1002" s="7">
        <f t="shared" si="79"/>
        <v>0.18012682400878843</v>
      </c>
    </row>
    <row r="1003" spans="1:15" x14ac:dyDescent="0.2">
      <c r="A1003" s="1" t="s">
        <v>376</v>
      </c>
      <c r="B1003" s="1" t="s">
        <v>18</v>
      </c>
      <c r="C1003" s="3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1" t="s">
        <v>21</v>
      </c>
      <c r="J1003" s="1" t="s">
        <v>288</v>
      </c>
      <c r="K1003" s="6">
        <f t="shared" si="75"/>
        <v>3001022000</v>
      </c>
      <c r="L1003" s="6">
        <f t="shared" si="76"/>
        <v>2347308000</v>
      </c>
      <c r="M1003" s="6">
        <f t="shared" si="77"/>
        <v>653714000</v>
      </c>
      <c r="N1003" s="7">
        <f t="shared" si="78"/>
        <v>0.49819259177608088</v>
      </c>
      <c r="O1003" s="7">
        <f t="shared" si="79"/>
        <v>0.10852152098195514</v>
      </c>
    </row>
    <row r="1004" spans="1:15" x14ac:dyDescent="0.2">
      <c r="A1004" s="1" t="s">
        <v>376</v>
      </c>
      <c r="B1004" s="1" t="s">
        <v>19</v>
      </c>
      <c r="C1004" s="3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1" t="s">
        <v>21</v>
      </c>
      <c r="J1004" s="1" t="s">
        <v>288</v>
      </c>
      <c r="K1004" s="6">
        <f t="shared" si="75"/>
        <v>2806358000</v>
      </c>
      <c r="L1004" s="6">
        <f t="shared" si="76"/>
        <v>2265436000</v>
      </c>
      <c r="M1004" s="6">
        <f t="shared" si="77"/>
        <v>540922000</v>
      </c>
      <c r="N1004" s="7">
        <f t="shared" si="78"/>
        <v>0.49211791156089324</v>
      </c>
      <c r="O1004" s="7">
        <f t="shared" si="79"/>
        <v>9.4855112910520137E-2</v>
      </c>
    </row>
    <row r="1005" spans="1:15" x14ac:dyDescent="0.2">
      <c r="A1005" s="1" t="s">
        <v>377</v>
      </c>
      <c r="B1005" s="1" t="s">
        <v>14</v>
      </c>
      <c r="C1005" s="3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1" t="s">
        <v>21</v>
      </c>
      <c r="J1005" s="1" t="s">
        <v>157</v>
      </c>
      <c r="K1005" s="6">
        <f t="shared" si="75"/>
        <v>10816300000</v>
      </c>
      <c r="L1005" s="6">
        <f t="shared" si="76"/>
        <v>2211700000</v>
      </c>
      <c r="M1005" s="6">
        <f t="shared" si="77"/>
        <v>8604600000</v>
      </c>
      <c r="N1005" s="7">
        <f t="shared" si="78"/>
        <v>0.39236405847571376</v>
      </c>
      <c r="O1005" s="7">
        <f t="shared" si="79"/>
        <v>0.31213407334856896</v>
      </c>
    </row>
    <row r="1006" spans="1:15" x14ac:dyDescent="0.2">
      <c r="A1006" s="1" t="s">
        <v>377</v>
      </c>
      <c r="B1006" s="1" t="s">
        <v>17</v>
      </c>
      <c r="C1006" s="3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1" t="s">
        <v>21</v>
      </c>
      <c r="J1006" s="1" t="s">
        <v>157</v>
      </c>
      <c r="K1006" s="6">
        <f t="shared" si="75"/>
        <v>10902700000</v>
      </c>
      <c r="L1006" s="6">
        <f t="shared" si="76"/>
        <v>2138400000</v>
      </c>
      <c r="M1006" s="6">
        <f t="shared" si="77"/>
        <v>8764300000</v>
      </c>
      <c r="N1006" s="7">
        <f t="shared" si="78"/>
        <v>0.38791775333829082</v>
      </c>
      <c r="O1006" s="7">
        <f t="shared" si="79"/>
        <v>0.31183354266216462</v>
      </c>
    </row>
    <row r="1007" spans="1:15" x14ac:dyDescent="0.2">
      <c r="A1007" s="1" t="s">
        <v>377</v>
      </c>
      <c r="B1007" s="1" t="s">
        <v>18</v>
      </c>
      <c r="C1007" s="3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1" t="s">
        <v>21</v>
      </c>
      <c r="J1007" s="1" t="s">
        <v>157</v>
      </c>
      <c r="K1007" s="6">
        <f t="shared" si="75"/>
        <v>10455700000</v>
      </c>
      <c r="L1007" s="6">
        <f t="shared" si="76"/>
        <v>2506500000</v>
      </c>
      <c r="M1007" s="6">
        <f t="shared" si="77"/>
        <v>7949200000</v>
      </c>
      <c r="N1007" s="7">
        <f t="shared" si="78"/>
        <v>0.38102057847113657</v>
      </c>
      <c r="O1007" s="7">
        <f t="shared" si="79"/>
        <v>0.28968015363703614</v>
      </c>
    </row>
    <row r="1008" spans="1:15" x14ac:dyDescent="0.2">
      <c r="A1008" s="1" t="s">
        <v>377</v>
      </c>
      <c r="B1008" s="1" t="s">
        <v>19</v>
      </c>
      <c r="C1008" s="3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1" t="s">
        <v>21</v>
      </c>
      <c r="J1008" s="1" t="s">
        <v>157</v>
      </c>
      <c r="K1008" s="6">
        <f t="shared" si="75"/>
        <v>9789200000</v>
      </c>
      <c r="L1008" s="6">
        <f t="shared" si="76"/>
        <v>2643700000</v>
      </c>
      <c r="M1008" s="6">
        <f t="shared" si="77"/>
        <v>7145500000</v>
      </c>
      <c r="N1008" s="7">
        <f t="shared" si="78"/>
        <v>0.3852044229331445</v>
      </c>
      <c r="O1008" s="7">
        <f t="shared" si="79"/>
        <v>0.28117498917876677</v>
      </c>
    </row>
    <row r="1009" spans="1:15" x14ac:dyDescent="0.2">
      <c r="A1009" s="1" t="s">
        <v>378</v>
      </c>
      <c r="B1009" s="1" t="s">
        <v>14</v>
      </c>
      <c r="C1009" s="3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1" t="s">
        <v>24</v>
      </c>
      <c r="J1009" s="1" t="s">
        <v>36</v>
      </c>
      <c r="K1009" s="6">
        <f t="shared" si="75"/>
        <v>838459000</v>
      </c>
      <c r="L1009" s="6">
        <f t="shared" si="76"/>
        <v>627731000</v>
      </c>
      <c r="M1009" s="6">
        <f t="shared" si="77"/>
        <v>210728000</v>
      </c>
      <c r="N1009" s="7">
        <f t="shared" si="78"/>
        <v>0.53012569999298187</v>
      </c>
      <c r="O1009" s="7">
        <f t="shared" si="79"/>
        <v>0.13323529058441866</v>
      </c>
    </row>
    <row r="1010" spans="1:15" x14ac:dyDescent="0.2">
      <c r="A1010" s="1" t="s">
        <v>378</v>
      </c>
      <c r="B1010" s="1" t="s">
        <v>17</v>
      </c>
      <c r="C1010" s="3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1" t="s">
        <v>24</v>
      </c>
      <c r="J1010" s="1" t="s">
        <v>36</v>
      </c>
      <c r="K1010" s="6">
        <f t="shared" si="75"/>
        <v>1128743000</v>
      </c>
      <c r="L1010" s="6">
        <f t="shared" si="76"/>
        <v>666855000</v>
      </c>
      <c r="M1010" s="6">
        <f t="shared" si="77"/>
        <v>461888000</v>
      </c>
      <c r="N1010" s="7">
        <f t="shared" si="78"/>
        <v>0.58447238192290141</v>
      </c>
      <c r="O1010" s="7">
        <f t="shared" si="79"/>
        <v>0.23916939422136405</v>
      </c>
    </row>
    <row r="1011" spans="1:15" x14ac:dyDescent="0.2">
      <c r="A1011" s="1" t="s">
        <v>378</v>
      </c>
      <c r="B1011" s="1" t="s">
        <v>18</v>
      </c>
      <c r="C1011" s="3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1" t="s">
        <v>24</v>
      </c>
      <c r="J1011" s="1" t="s">
        <v>36</v>
      </c>
      <c r="K1011" s="6">
        <f t="shared" si="75"/>
        <v>1229564000</v>
      </c>
      <c r="L1011" s="6">
        <f t="shared" si="76"/>
        <v>801104000</v>
      </c>
      <c r="M1011" s="6">
        <f t="shared" si="77"/>
        <v>428460000</v>
      </c>
      <c r="N1011" s="7">
        <f t="shared" si="78"/>
        <v>0.57267973149961149</v>
      </c>
      <c r="O1011" s="7">
        <f t="shared" si="79"/>
        <v>0.19955883366650581</v>
      </c>
    </row>
    <row r="1012" spans="1:15" x14ac:dyDescent="0.2">
      <c r="A1012" s="1" t="s">
        <v>378</v>
      </c>
      <c r="B1012" s="1" t="s">
        <v>19</v>
      </c>
      <c r="C1012" s="3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1" t="s">
        <v>24</v>
      </c>
      <c r="J1012" s="1" t="s">
        <v>36</v>
      </c>
      <c r="K1012" s="6">
        <f t="shared" si="75"/>
        <v>1205464000</v>
      </c>
      <c r="L1012" s="6">
        <f t="shared" si="76"/>
        <v>849162000</v>
      </c>
      <c r="M1012" s="6">
        <f t="shared" si="77"/>
        <v>356302000</v>
      </c>
      <c r="N1012" s="7">
        <f t="shared" si="78"/>
        <v>0.5546611795517854</v>
      </c>
      <c r="O1012" s="7">
        <f t="shared" si="79"/>
        <v>0.16394258774767248</v>
      </c>
    </row>
    <row r="1013" spans="1:15" x14ac:dyDescent="0.2">
      <c r="A1013" s="1" t="s">
        <v>379</v>
      </c>
      <c r="B1013" s="1" t="s">
        <v>14</v>
      </c>
      <c r="C1013" s="3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1" t="s">
        <v>27</v>
      </c>
      <c r="J1013" s="1" t="s">
        <v>30</v>
      </c>
      <c r="K1013" s="6">
        <f t="shared" si="75"/>
        <v>6881000000</v>
      </c>
      <c r="L1013" s="6">
        <f t="shared" si="76"/>
        <v>4543000000</v>
      </c>
      <c r="M1013" s="6">
        <f t="shared" si="77"/>
        <v>2338000000</v>
      </c>
      <c r="N1013" s="7">
        <f t="shared" si="78"/>
        <v>5.6311172215129823E-2</v>
      </c>
      <c r="O1013" s="7">
        <f t="shared" si="79"/>
        <v>1.9133195849291303E-2</v>
      </c>
    </row>
    <row r="1014" spans="1:15" x14ac:dyDescent="0.2">
      <c r="A1014" s="1" t="s">
        <v>379</v>
      </c>
      <c r="B1014" s="1" t="s">
        <v>17</v>
      </c>
      <c r="C1014" s="3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1" t="s">
        <v>27</v>
      </c>
      <c r="J1014" s="1" t="s">
        <v>30</v>
      </c>
      <c r="K1014" s="6">
        <f t="shared" si="75"/>
        <v>8352000000</v>
      </c>
      <c r="L1014" s="6">
        <f t="shared" si="76"/>
        <v>5845000000</v>
      </c>
      <c r="M1014" s="6">
        <f t="shared" si="77"/>
        <v>2507000000</v>
      </c>
      <c r="N1014" s="7">
        <f t="shared" si="78"/>
        <v>6.0789565622452524E-2</v>
      </c>
      <c r="O1014" s="7">
        <f t="shared" si="79"/>
        <v>1.8247059508559451E-2</v>
      </c>
    </row>
    <row r="1015" spans="1:15" x14ac:dyDescent="0.2">
      <c r="A1015" s="1" t="s">
        <v>379</v>
      </c>
      <c r="B1015" s="1" t="s">
        <v>18</v>
      </c>
      <c r="C1015" s="3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1" t="s">
        <v>27</v>
      </c>
      <c r="J1015" s="1" t="s">
        <v>30</v>
      </c>
      <c r="K1015" s="6">
        <f t="shared" si="75"/>
        <v>11411000000</v>
      </c>
      <c r="L1015" s="6">
        <f t="shared" si="76"/>
        <v>8293000000</v>
      </c>
      <c r="M1015" s="6">
        <f t="shared" si="77"/>
        <v>3118000000</v>
      </c>
      <c r="N1015" s="7">
        <f t="shared" si="78"/>
        <v>6.3732581194671734E-2</v>
      </c>
      <c r="O1015" s="7">
        <f t="shared" si="79"/>
        <v>1.7414616437208524E-2</v>
      </c>
    </row>
    <row r="1016" spans="1:15" x14ac:dyDescent="0.2">
      <c r="A1016" s="1" t="s">
        <v>379</v>
      </c>
      <c r="B1016" s="1" t="s">
        <v>19</v>
      </c>
      <c r="C1016" s="3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1" t="s">
        <v>27</v>
      </c>
      <c r="J1016" s="1" t="s">
        <v>30</v>
      </c>
      <c r="K1016" s="6">
        <f t="shared" si="75"/>
        <v>11416000000</v>
      </c>
      <c r="L1016" s="6">
        <f t="shared" si="76"/>
        <v>7668000000</v>
      </c>
      <c r="M1016" s="6">
        <f t="shared" si="77"/>
        <v>3748000000</v>
      </c>
      <c r="N1016" s="7">
        <f t="shared" si="78"/>
        <v>5.980595544938283E-2</v>
      </c>
      <c r="O1016" s="7">
        <f t="shared" si="79"/>
        <v>1.9634961547327173E-2</v>
      </c>
    </row>
    <row r="1017" spans="1:15" x14ac:dyDescent="0.2">
      <c r="A1017" s="1" t="s">
        <v>380</v>
      </c>
      <c r="B1017" s="1" t="s">
        <v>14</v>
      </c>
      <c r="C1017" s="3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1" t="s">
        <v>49</v>
      </c>
      <c r="J1017" s="1" t="s">
        <v>381</v>
      </c>
      <c r="K1017" s="6">
        <f t="shared" si="75"/>
        <v>1935300000</v>
      </c>
      <c r="L1017" s="6">
        <f t="shared" si="76"/>
        <v>845700000</v>
      </c>
      <c r="M1017" s="6">
        <f t="shared" si="77"/>
        <v>1089600000</v>
      </c>
      <c r="N1017" s="7">
        <f t="shared" si="78"/>
        <v>0.70882320624107242</v>
      </c>
      <c r="O1017" s="7">
        <f t="shared" si="79"/>
        <v>0.39907702450280191</v>
      </c>
    </row>
    <row r="1018" spans="1:15" x14ac:dyDescent="0.2">
      <c r="A1018" s="1" t="s">
        <v>380</v>
      </c>
      <c r="B1018" s="1" t="s">
        <v>17</v>
      </c>
      <c r="C1018" s="3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1" t="s">
        <v>49</v>
      </c>
      <c r="J1018" s="1" t="s">
        <v>381</v>
      </c>
      <c r="K1018" s="6">
        <f t="shared" si="75"/>
        <v>2150100000</v>
      </c>
      <c r="L1018" s="6">
        <f t="shared" si="76"/>
        <v>915500000</v>
      </c>
      <c r="M1018" s="6">
        <f t="shared" si="77"/>
        <v>1234600000</v>
      </c>
      <c r="N1018" s="7">
        <f t="shared" si="78"/>
        <v>0.72333052985702273</v>
      </c>
      <c r="O1018" s="7">
        <f t="shared" si="79"/>
        <v>0.41534062237174096</v>
      </c>
    </row>
    <row r="1019" spans="1:15" x14ac:dyDescent="0.2">
      <c r="A1019" s="1" t="s">
        <v>380</v>
      </c>
      <c r="B1019" s="1" t="s">
        <v>18</v>
      </c>
      <c r="C1019" s="3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1" t="s">
        <v>49</v>
      </c>
      <c r="J1019" s="1" t="s">
        <v>381</v>
      </c>
      <c r="K1019" s="6">
        <f t="shared" si="75"/>
        <v>2404000000</v>
      </c>
      <c r="L1019" s="6">
        <f t="shared" si="76"/>
        <v>964900000</v>
      </c>
      <c r="M1019" s="6">
        <f t="shared" si="77"/>
        <v>1439100000</v>
      </c>
      <c r="N1019" s="7">
        <f t="shared" si="78"/>
        <v>0.72099091263533577</v>
      </c>
      <c r="O1019" s="7">
        <f t="shared" si="79"/>
        <v>0.43160483459796661</v>
      </c>
    </row>
    <row r="1020" spans="1:15" x14ac:dyDescent="0.2">
      <c r="A1020" s="1" t="s">
        <v>380</v>
      </c>
      <c r="B1020" s="1" t="s">
        <v>19</v>
      </c>
      <c r="C1020" s="3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1" t="s">
        <v>49</v>
      </c>
      <c r="J1020" s="1" t="s">
        <v>381</v>
      </c>
      <c r="K1020" s="6">
        <f t="shared" si="75"/>
        <v>2508200000</v>
      </c>
      <c r="L1020" s="6">
        <f t="shared" si="76"/>
        <v>1034800000</v>
      </c>
      <c r="M1020" s="6">
        <f t="shared" si="77"/>
        <v>1473400000</v>
      </c>
      <c r="N1020" s="7">
        <f t="shared" si="78"/>
        <v>0.71981632945903284</v>
      </c>
      <c r="O1020" s="7">
        <f t="shared" si="79"/>
        <v>0.42284402353278805</v>
      </c>
    </row>
    <row r="1021" spans="1:15" x14ac:dyDescent="0.2">
      <c r="A1021" s="1" t="s">
        <v>382</v>
      </c>
      <c r="B1021" s="1" t="s">
        <v>14</v>
      </c>
      <c r="C1021" s="3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1" t="s">
        <v>38</v>
      </c>
      <c r="J1021" s="1" t="s">
        <v>126</v>
      </c>
      <c r="K1021" s="6">
        <f t="shared" si="75"/>
        <v>13076000000</v>
      </c>
      <c r="L1021" s="6">
        <f t="shared" si="76"/>
        <v>9393000000</v>
      </c>
      <c r="M1021" s="6">
        <f t="shared" si="77"/>
        <v>3683000000</v>
      </c>
      <c r="N1021" s="7">
        <f t="shared" si="78"/>
        <v>0.37343995430529775</v>
      </c>
      <c r="O1021" s="7">
        <f t="shared" si="79"/>
        <v>0.1051834927888048</v>
      </c>
    </row>
    <row r="1022" spans="1:15" x14ac:dyDescent="0.2">
      <c r="A1022" s="1" t="s">
        <v>382</v>
      </c>
      <c r="B1022" s="1" t="s">
        <v>17</v>
      </c>
      <c r="C1022" s="3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1" t="s">
        <v>38</v>
      </c>
      <c r="J1022" s="1" t="s">
        <v>126</v>
      </c>
      <c r="K1022" s="6">
        <f t="shared" si="75"/>
        <v>13110000000</v>
      </c>
      <c r="L1022" s="6">
        <f t="shared" si="76"/>
        <v>8896000000</v>
      </c>
      <c r="M1022" s="6">
        <f t="shared" si="77"/>
        <v>4214000000</v>
      </c>
      <c r="N1022" s="7">
        <f t="shared" si="78"/>
        <v>0.37139862319045869</v>
      </c>
      <c r="O1022" s="7">
        <f t="shared" si="79"/>
        <v>0.11938015241224964</v>
      </c>
    </row>
    <row r="1023" spans="1:15" x14ac:dyDescent="0.2">
      <c r="A1023" s="1" t="s">
        <v>382</v>
      </c>
      <c r="B1023" s="1" t="s">
        <v>18</v>
      </c>
      <c r="C1023" s="3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1" t="s">
        <v>38</v>
      </c>
      <c r="J1023" s="1" t="s">
        <v>126</v>
      </c>
      <c r="K1023" s="6">
        <f t="shared" si="75"/>
        <v>12597000000</v>
      </c>
      <c r="L1023" s="6">
        <f t="shared" si="76"/>
        <v>8663000000</v>
      </c>
      <c r="M1023" s="6">
        <f t="shared" si="77"/>
        <v>3934000000</v>
      </c>
      <c r="N1023" s="7">
        <f t="shared" si="78"/>
        <v>0.36786006307674335</v>
      </c>
      <c r="O1023" s="7">
        <f t="shared" si="79"/>
        <v>0.11488143908421913</v>
      </c>
    </row>
    <row r="1024" spans="1:15" x14ac:dyDescent="0.2">
      <c r="A1024" s="1" t="s">
        <v>382</v>
      </c>
      <c r="B1024" s="1" t="s">
        <v>19</v>
      </c>
      <c r="C1024" s="3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1" t="s">
        <v>38</v>
      </c>
      <c r="J1024" s="1" t="s">
        <v>126</v>
      </c>
      <c r="K1024" s="6">
        <f t="shared" si="75"/>
        <v>11512000000</v>
      </c>
      <c r="L1024" s="6">
        <f t="shared" si="76"/>
        <v>7758000000</v>
      </c>
      <c r="M1024" s="6">
        <f t="shared" si="77"/>
        <v>3754000000</v>
      </c>
      <c r="N1024" s="7">
        <f t="shared" si="78"/>
        <v>0.38844648400593873</v>
      </c>
      <c r="O1024" s="7">
        <f t="shared" si="79"/>
        <v>0.12667026589283303</v>
      </c>
    </row>
    <row r="1025" spans="1:15" x14ac:dyDescent="0.2">
      <c r="A1025" s="1" t="s">
        <v>383</v>
      </c>
      <c r="B1025" s="1" t="s">
        <v>14</v>
      </c>
      <c r="C1025" s="3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1" t="s">
        <v>49</v>
      </c>
      <c r="J1025" s="1" t="s">
        <v>50</v>
      </c>
      <c r="K1025" s="6">
        <f t="shared" si="75"/>
        <v>30163000000</v>
      </c>
      <c r="L1025" s="6">
        <f t="shared" si="76"/>
        <v>26853000000</v>
      </c>
      <c r="M1025" s="6">
        <f t="shared" si="77"/>
        <v>3310000000</v>
      </c>
      <c r="N1025" s="7">
        <f t="shared" si="78"/>
        <v>0.44259721203228175</v>
      </c>
      <c r="O1025" s="7">
        <f t="shared" si="79"/>
        <v>4.8569332355099047E-2</v>
      </c>
    </row>
    <row r="1026" spans="1:15" x14ac:dyDescent="0.2">
      <c r="A1026" s="1" t="s">
        <v>383</v>
      </c>
      <c r="B1026" s="1" t="s">
        <v>17</v>
      </c>
      <c r="C1026" s="3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1" t="s">
        <v>49</v>
      </c>
      <c r="J1026" s="1" t="s">
        <v>50</v>
      </c>
      <c r="K1026" s="6">
        <f t="shared" si="75"/>
        <v>30092000000</v>
      </c>
      <c r="L1026" s="6">
        <f t="shared" si="76"/>
        <v>26040000000</v>
      </c>
      <c r="M1026" s="6">
        <f t="shared" si="77"/>
        <v>4052000000</v>
      </c>
      <c r="N1026" s="7">
        <f t="shared" si="78"/>
        <v>0.44123814132172023</v>
      </c>
      <c r="O1026" s="7">
        <f t="shared" si="79"/>
        <v>5.9414360914382909E-2</v>
      </c>
    </row>
    <row r="1027" spans="1:15" x14ac:dyDescent="0.2">
      <c r="A1027" s="1" t="s">
        <v>383</v>
      </c>
      <c r="B1027" s="1" t="s">
        <v>18</v>
      </c>
      <c r="C1027" s="3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1" t="s">
        <v>49</v>
      </c>
      <c r="J1027" s="1" t="s">
        <v>50</v>
      </c>
      <c r="K1027" s="6">
        <f t="shared" ref="K1027:K1090" si="80">D1027-E1027</f>
        <v>34214000000</v>
      </c>
      <c r="L1027" s="6">
        <f t="shared" ref="L1027:L1090" si="81">F1027+G1027+H1027</f>
        <v>25410000000</v>
      </c>
      <c r="M1027" s="6">
        <f t="shared" ref="M1027:M1090" si="82">K1027-L1027</f>
        <v>8804000000</v>
      </c>
      <c r="N1027" s="7">
        <f t="shared" ref="N1027:N1090" si="83">1-(E1027/D1027)</f>
        <v>0.46666484805499486</v>
      </c>
      <c r="O1027" s="7">
        <f t="shared" ref="O1027:O1090" si="84">M1027/D1027</f>
        <v>0.12008292869223634</v>
      </c>
    </row>
    <row r="1028" spans="1:15" x14ac:dyDescent="0.2">
      <c r="A1028" s="1" t="s">
        <v>383</v>
      </c>
      <c r="B1028" s="1" t="s">
        <v>19</v>
      </c>
      <c r="C1028" s="3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1" t="s">
        <v>49</v>
      </c>
      <c r="J1028" s="1" t="s">
        <v>50</v>
      </c>
      <c r="K1028" s="6">
        <f t="shared" si="80"/>
        <v>31237000000</v>
      </c>
      <c r="L1028" s="6">
        <f t="shared" si="81"/>
        <v>23767000000</v>
      </c>
      <c r="M1028" s="6">
        <f t="shared" si="82"/>
        <v>7470000000</v>
      </c>
      <c r="N1028" s="7">
        <f t="shared" si="83"/>
        <v>0.44655544595502561</v>
      </c>
      <c r="O1028" s="7">
        <f t="shared" si="84"/>
        <v>0.10678903804091436</v>
      </c>
    </row>
    <row r="1029" spans="1:15" x14ac:dyDescent="0.2">
      <c r="A1029" s="1" t="s">
        <v>384</v>
      </c>
      <c r="B1029" s="1" t="s">
        <v>14</v>
      </c>
      <c r="C1029" s="3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1" t="s">
        <v>21</v>
      </c>
      <c r="J1029" s="1" t="s">
        <v>385</v>
      </c>
      <c r="K1029" s="6">
        <f t="shared" si="80"/>
        <v>1490058000</v>
      </c>
      <c r="L1029" s="6">
        <f t="shared" si="81"/>
        <v>1110550000</v>
      </c>
      <c r="M1029" s="6">
        <f t="shared" si="82"/>
        <v>379508000</v>
      </c>
      <c r="N1029" s="7">
        <f t="shared" si="83"/>
        <v>0.25744007408456837</v>
      </c>
      <c r="O1029" s="7">
        <f t="shared" si="84"/>
        <v>6.5568298439179121E-2</v>
      </c>
    </row>
    <row r="1030" spans="1:15" x14ac:dyDescent="0.2">
      <c r="A1030" s="1" t="s">
        <v>384</v>
      </c>
      <c r="B1030" s="1" t="s">
        <v>17</v>
      </c>
      <c r="C1030" s="3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1" t="s">
        <v>21</v>
      </c>
      <c r="J1030" s="1" t="s">
        <v>385</v>
      </c>
      <c r="K1030" s="6">
        <f t="shared" si="80"/>
        <v>1920809000</v>
      </c>
      <c r="L1030" s="6">
        <f t="shared" si="81"/>
        <v>1373878000</v>
      </c>
      <c r="M1030" s="6">
        <f t="shared" si="82"/>
        <v>546931000</v>
      </c>
      <c r="N1030" s="7">
        <f t="shared" si="83"/>
        <v>0.26137886776452168</v>
      </c>
      <c r="O1030" s="7">
        <f t="shared" si="84"/>
        <v>7.4424997761525294E-2</v>
      </c>
    </row>
    <row r="1031" spans="1:15" x14ac:dyDescent="0.2">
      <c r="A1031" s="1" t="s">
        <v>384</v>
      </c>
      <c r="B1031" s="1" t="s">
        <v>18</v>
      </c>
      <c r="C1031" s="3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1" t="s">
        <v>21</v>
      </c>
      <c r="J1031" s="1" t="s">
        <v>385</v>
      </c>
      <c r="K1031" s="6">
        <f t="shared" si="80"/>
        <v>2154192000</v>
      </c>
      <c r="L1031" s="6">
        <f t="shared" si="81"/>
        <v>1381396000</v>
      </c>
      <c r="M1031" s="6">
        <f t="shared" si="82"/>
        <v>772796000</v>
      </c>
      <c r="N1031" s="7">
        <f t="shared" si="83"/>
        <v>0.27605650119190928</v>
      </c>
      <c r="O1031" s="7">
        <f t="shared" si="84"/>
        <v>9.9032658135905602E-2</v>
      </c>
    </row>
    <row r="1032" spans="1:15" x14ac:dyDescent="0.2">
      <c r="A1032" s="1" t="s">
        <v>384</v>
      </c>
      <c r="B1032" s="1" t="s">
        <v>19</v>
      </c>
      <c r="C1032" s="3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1" t="s">
        <v>21</v>
      </c>
      <c r="J1032" s="1" t="s">
        <v>385</v>
      </c>
      <c r="K1032" s="6">
        <f t="shared" si="80"/>
        <v>2410686000</v>
      </c>
      <c r="L1032" s="6">
        <f t="shared" si="81"/>
        <v>1573120000</v>
      </c>
      <c r="M1032" s="6">
        <f t="shared" si="82"/>
        <v>837566000</v>
      </c>
      <c r="N1032" s="7">
        <f t="shared" si="83"/>
        <v>0.29866408773616704</v>
      </c>
      <c r="O1032" s="7">
        <f t="shared" si="84"/>
        <v>0.10376751070393678</v>
      </c>
    </row>
    <row r="1033" spans="1:15" x14ac:dyDescent="0.2">
      <c r="A1033" s="1" t="s">
        <v>386</v>
      </c>
      <c r="B1033" s="1" t="s">
        <v>14</v>
      </c>
      <c r="C1033" s="3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1" t="s">
        <v>38</v>
      </c>
      <c r="J1033" s="1" t="s">
        <v>126</v>
      </c>
      <c r="K1033" s="6">
        <f t="shared" si="80"/>
        <v>2397500000</v>
      </c>
      <c r="L1033" s="6">
        <f t="shared" si="81"/>
        <v>1557400000</v>
      </c>
      <c r="M1033" s="6">
        <f t="shared" si="82"/>
        <v>840100000</v>
      </c>
      <c r="N1033" s="7">
        <f t="shared" si="83"/>
        <v>0.61453874349575788</v>
      </c>
      <c r="O1033" s="7">
        <f t="shared" si="84"/>
        <v>0.21533847691795044</v>
      </c>
    </row>
    <row r="1034" spans="1:15" x14ac:dyDescent="0.2">
      <c r="A1034" s="1" t="s">
        <v>386</v>
      </c>
      <c r="B1034" s="1" t="s">
        <v>17</v>
      </c>
      <c r="C1034" s="3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1" t="s">
        <v>38</v>
      </c>
      <c r="J1034" s="1" t="s">
        <v>126</v>
      </c>
      <c r="K1034" s="6">
        <f t="shared" si="80"/>
        <v>2672200000</v>
      </c>
      <c r="L1034" s="6">
        <f t="shared" si="81"/>
        <v>1648800000</v>
      </c>
      <c r="M1034" s="6">
        <f t="shared" si="82"/>
        <v>1023400000</v>
      </c>
      <c r="N1034" s="7">
        <f t="shared" si="83"/>
        <v>0.63613207322589094</v>
      </c>
      <c r="O1034" s="7">
        <f t="shared" si="84"/>
        <v>0.24362606232294617</v>
      </c>
    </row>
    <row r="1035" spans="1:15" x14ac:dyDescent="0.2">
      <c r="A1035" s="1" t="s">
        <v>386</v>
      </c>
      <c r="B1035" s="1" t="s">
        <v>18</v>
      </c>
      <c r="C1035" s="3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1" t="s">
        <v>38</v>
      </c>
      <c r="J1035" s="1" t="s">
        <v>126</v>
      </c>
      <c r="K1035" s="6">
        <f t="shared" si="80"/>
        <v>2708700000</v>
      </c>
      <c r="L1035" s="6">
        <f t="shared" si="81"/>
        <v>1732700000</v>
      </c>
      <c r="M1035" s="6">
        <f t="shared" si="82"/>
        <v>976000000</v>
      </c>
      <c r="N1035" s="7">
        <f t="shared" si="83"/>
        <v>0.61431519742362739</v>
      </c>
      <c r="O1035" s="7">
        <f t="shared" si="84"/>
        <v>0.22135032771641758</v>
      </c>
    </row>
    <row r="1036" spans="1:15" x14ac:dyDescent="0.2">
      <c r="A1036" s="1" t="s">
        <v>386</v>
      </c>
      <c r="B1036" s="1" t="s">
        <v>19</v>
      </c>
      <c r="C1036" s="3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1" t="s">
        <v>38</v>
      </c>
      <c r="J1036" s="1" t="s">
        <v>126</v>
      </c>
      <c r="K1036" s="6">
        <f t="shared" si="80"/>
        <v>2616000000</v>
      </c>
      <c r="L1036" s="6">
        <f t="shared" si="81"/>
        <v>1640800000</v>
      </c>
      <c r="M1036" s="6">
        <f t="shared" si="82"/>
        <v>975200000</v>
      </c>
      <c r="N1036" s="7">
        <f t="shared" si="83"/>
        <v>0.64254660673494945</v>
      </c>
      <c r="O1036" s="7">
        <f t="shared" si="84"/>
        <v>0.23953037113452705</v>
      </c>
    </row>
    <row r="1037" spans="1:15" x14ac:dyDescent="0.2">
      <c r="A1037" s="1" t="s">
        <v>387</v>
      </c>
      <c r="B1037" s="1" t="s">
        <v>14</v>
      </c>
      <c r="C1037" s="3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1" t="s">
        <v>38</v>
      </c>
      <c r="J1037" s="1" t="s">
        <v>126</v>
      </c>
      <c r="K1037" s="6">
        <f t="shared" si="80"/>
        <v>1665800000</v>
      </c>
      <c r="L1037" s="6">
        <f t="shared" si="81"/>
        <v>1090300000</v>
      </c>
      <c r="M1037" s="6">
        <f t="shared" si="82"/>
        <v>575500000</v>
      </c>
      <c r="N1037" s="7">
        <f t="shared" si="83"/>
        <v>0.40398700101857687</v>
      </c>
      <c r="O1037" s="7">
        <f t="shared" si="84"/>
        <v>0.13956928748120484</v>
      </c>
    </row>
    <row r="1038" spans="1:15" x14ac:dyDescent="0.2">
      <c r="A1038" s="1" t="s">
        <v>387</v>
      </c>
      <c r="B1038" s="1" t="s">
        <v>17</v>
      </c>
      <c r="C1038" s="3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1" t="s">
        <v>38</v>
      </c>
      <c r="J1038" s="1" t="s">
        <v>126</v>
      </c>
      <c r="K1038" s="6">
        <f t="shared" si="80"/>
        <v>1730200000</v>
      </c>
      <c r="L1038" s="6">
        <f t="shared" si="81"/>
        <v>1122000000</v>
      </c>
      <c r="M1038" s="6">
        <f t="shared" si="82"/>
        <v>608200000</v>
      </c>
      <c r="N1038" s="7">
        <f t="shared" si="83"/>
        <v>0.40775829562594268</v>
      </c>
      <c r="O1038" s="7">
        <f t="shared" si="84"/>
        <v>0.14333521870286575</v>
      </c>
    </row>
    <row r="1039" spans="1:15" x14ac:dyDescent="0.2">
      <c r="A1039" s="1" t="s">
        <v>387</v>
      </c>
      <c r="B1039" s="1" t="s">
        <v>18</v>
      </c>
      <c r="C1039" s="3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1" t="s">
        <v>38</v>
      </c>
      <c r="J1039" s="1" t="s">
        <v>126</v>
      </c>
      <c r="K1039" s="6">
        <f t="shared" si="80"/>
        <v>1737300000</v>
      </c>
      <c r="L1039" s="6">
        <f t="shared" si="81"/>
        <v>1127400000</v>
      </c>
      <c r="M1039" s="6">
        <f t="shared" si="82"/>
        <v>609900000</v>
      </c>
      <c r="N1039" s="7">
        <f t="shared" si="83"/>
        <v>0.40437120312827313</v>
      </c>
      <c r="O1039" s="7">
        <f t="shared" si="84"/>
        <v>0.14195936037986173</v>
      </c>
    </row>
    <row r="1040" spans="1:15" x14ac:dyDescent="0.2">
      <c r="A1040" s="1" t="s">
        <v>387</v>
      </c>
      <c r="B1040" s="1" t="s">
        <v>19</v>
      </c>
      <c r="C1040" s="3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1" t="s">
        <v>38</v>
      </c>
      <c r="J1040" s="1" t="s">
        <v>126</v>
      </c>
      <c r="K1040" s="6">
        <f t="shared" si="80"/>
        <v>1831700000</v>
      </c>
      <c r="L1040" s="6">
        <f t="shared" si="81"/>
        <v>1175000000</v>
      </c>
      <c r="M1040" s="6">
        <f t="shared" si="82"/>
        <v>656700000</v>
      </c>
      <c r="N1040" s="7">
        <f t="shared" si="83"/>
        <v>0.4152102459480902</v>
      </c>
      <c r="O1040" s="7">
        <f t="shared" si="84"/>
        <v>0.14886093165589936</v>
      </c>
    </row>
    <row r="1041" spans="1:15" x14ac:dyDescent="0.2">
      <c r="A1041" s="1" t="s">
        <v>388</v>
      </c>
      <c r="B1041" s="1" t="s">
        <v>14</v>
      </c>
      <c r="C1041" s="3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1" t="s">
        <v>61</v>
      </c>
      <c r="J1041" s="1" t="s">
        <v>389</v>
      </c>
      <c r="K1041" s="6">
        <f t="shared" si="80"/>
        <v>327134000</v>
      </c>
      <c r="L1041" s="6">
        <f t="shared" si="81"/>
        <v>135824000</v>
      </c>
      <c r="M1041" s="6">
        <f t="shared" si="82"/>
        <v>191310000</v>
      </c>
      <c r="N1041" s="7">
        <f t="shared" si="83"/>
        <v>0.16099898567892823</v>
      </c>
      <c r="O1041" s="7">
        <f t="shared" si="84"/>
        <v>9.4153209236079907E-2</v>
      </c>
    </row>
    <row r="1042" spans="1:15" x14ac:dyDescent="0.2">
      <c r="A1042" s="1" t="s">
        <v>388</v>
      </c>
      <c r="B1042" s="1" t="s">
        <v>17</v>
      </c>
      <c r="C1042" s="3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1" t="s">
        <v>61</v>
      </c>
      <c r="J1042" s="1" t="s">
        <v>389</v>
      </c>
      <c r="K1042" s="6">
        <f t="shared" si="80"/>
        <v>363957000</v>
      </c>
      <c r="L1042" s="6">
        <f t="shared" si="81"/>
        <v>145298000</v>
      </c>
      <c r="M1042" s="6">
        <f t="shared" si="82"/>
        <v>218659000</v>
      </c>
      <c r="N1042" s="7">
        <f t="shared" si="83"/>
        <v>0.16884638776813909</v>
      </c>
      <c r="O1042" s="7">
        <f t="shared" si="84"/>
        <v>0.10143995665145478</v>
      </c>
    </row>
    <row r="1043" spans="1:15" x14ac:dyDescent="0.2">
      <c r="A1043" s="1" t="s">
        <v>388</v>
      </c>
      <c r="B1043" s="1" t="s">
        <v>18</v>
      </c>
      <c r="C1043" s="3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1" t="s">
        <v>61</v>
      </c>
      <c r="J1043" s="1" t="s">
        <v>389</v>
      </c>
      <c r="K1043" s="6">
        <f t="shared" si="80"/>
        <v>522360000</v>
      </c>
      <c r="L1043" s="6">
        <f t="shared" si="81"/>
        <v>164596000</v>
      </c>
      <c r="M1043" s="6">
        <f t="shared" si="82"/>
        <v>357764000</v>
      </c>
      <c r="N1043" s="7">
        <f t="shared" si="83"/>
        <v>0.17659521743260786</v>
      </c>
      <c r="O1043" s="7">
        <f t="shared" si="84"/>
        <v>0.12094994136143566</v>
      </c>
    </row>
    <row r="1044" spans="1:15" x14ac:dyDescent="0.2">
      <c r="A1044" s="1" t="s">
        <v>388</v>
      </c>
      <c r="B1044" s="1" t="s">
        <v>19</v>
      </c>
      <c r="C1044" s="3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1" t="s">
        <v>61</v>
      </c>
      <c r="J1044" s="1" t="s">
        <v>389</v>
      </c>
      <c r="K1044" s="6">
        <f t="shared" si="80"/>
        <v>721767000</v>
      </c>
      <c r="L1044" s="6">
        <f t="shared" si="81"/>
        <v>233887000</v>
      </c>
      <c r="M1044" s="6">
        <f t="shared" si="82"/>
        <v>487880000</v>
      </c>
      <c r="N1044" s="7">
        <f t="shared" si="83"/>
        <v>0.20391375223544106</v>
      </c>
      <c r="O1044" s="7">
        <f t="shared" si="84"/>
        <v>0.13783595182465666</v>
      </c>
    </row>
    <row r="1045" spans="1:15" x14ac:dyDescent="0.2">
      <c r="A1045" s="1" t="s">
        <v>390</v>
      </c>
      <c r="B1045" s="1" t="s">
        <v>14</v>
      </c>
      <c r="C1045" s="3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1" t="s">
        <v>49</v>
      </c>
      <c r="J1045" s="1" t="s">
        <v>391</v>
      </c>
      <c r="K1045" s="6">
        <f t="shared" si="80"/>
        <v>11924000000</v>
      </c>
      <c r="L1045" s="6">
        <f t="shared" si="81"/>
        <v>10095000000</v>
      </c>
      <c r="M1045" s="6">
        <f t="shared" si="82"/>
        <v>1829000000</v>
      </c>
      <c r="N1045" s="7">
        <f t="shared" si="83"/>
        <v>1</v>
      </c>
      <c r="O1045" s="7">
        <f t="shared" si="84"/>
        <v>0.15338812479033881</v>
      </c>
    </row>
    <row r="1046" spans="1:15" x14ac:dyDescent="0.2">
      <c r="A1046" s="1" t="s">
        <v>390</v>
      </c>
      <c r="B1046" s="1" t="s">
        <v>17</v>
      </c>
      <c r="C1046" s="3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1" t="s">
        <v>49</v>
      </c>
      <c r="J1046" s="1" t="s">
        <v>391</v>
      </c>
      <c r="K1046" s="6">
        <f t="shared" si="80"/>
        <v>12261000000</v>
      </c>
      <c r="L1046" s="6">
        <f t="shared" si="81"/>
        <v>10184000000</v>
      </c>
      <c r="M1046" s="6">
        <f t="shared" si="82"/>
        <v>2077000000</v>
      </c>
      <c r="N1046" s="7">
        <f t="shared" si="83"/>
        <v>1</v>
      </c>
      <c r="O1046" s="7">
        <f t="shared" si="84"/>
        <v>0.16939890710382513</v>
      </c>
    </row>
    <row r="1047" spans="1:15" x14ac:dyDescent="0.2">
      <c r="A1047" s="1" t="s">
        <v>390</v>
      </c>
      <c r="B1047" s="1" t="s">
        <v>18</v>
      </c>
      <c r="C1047" s="3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1" t="s">
        <v>49</v>
      </c>
      <c r="J1047" s="1" t="s">
        <v>391</v>
      </c>
      <c r="K1047" s="6">
        <f t="shared" si="80"/>
        <v>12951000000</v>
      </c>
      <c r="L1047" s="6">
        <f t="shared" si="81"/>
        <v>10650000000</v>
      </c>
      <c r="M1047" s="6">
        <f t="shared" si="82"/>
        <v>2301000000</v>
      </c>
      <c r="N1047" s="7">
        <f t="shared" si="83"/>
        <v>1</v>
      </c>
      <c r="O1047" s="7">
        <f t="shared" si="84"/>
        <v>0.17766967801714154</v>
      </c>
    </row>
    <row r="1048" spans="1:15" x14ac:dyDescent="0.2">
      <c r="A1048" s="1" t="s">
        <v>390</v>
      </c>
      <c r="B1048" s="1" t="s">
        <v>19</v>
      </c>
      <c r="C1048" s="3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1" t="s">
        <v>49</v>
      </c>
      <c r="J1048" s="1" t="s">
        <v>391</v>
      </c>
      <c r="K1048" s="6">
        <f t="shared" si="80"/>
        <v>12893000000</v>
      </c>
      <c r="L1048" s="6">
        <f t="shared" si="81"/>
        <v>10474000000</v>
      </c>
      <c r="M1048" s="6">
        <f t="shared" si="82"/>
        <v>2419000000</v>
      </c>
      <c r="N1048" s="7">
        <f t="shared" si="83"/>
        <v>1</v>
      </c>
      <c r="O1048" s="7">
        <f t="shared" si="84"/>
        <v>0.18762118979291087</v>
      </c>
    </row>
    <row r="1049" spans="1:15" x14ac:dyDescent="0.2">
      <c r="A1049" s="1" t="s">
        <v>392</v>
      </c>
      <c r="B1049" s="1" t="s">
        <v>14</v>
      </c>
      <c r="C1049" s="3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1" t="s">
        <v>15</v>
      </c>
      <c r="J1049" s="1" t="s">
        <v>166</v>
      </c>
      <c r="K1049" s="6">
        <f t="shared" si="80"/>
        <v>14765000000</v>
      </c>
      <c r="L1049" s="6">
        <f t="shared" si="81"/>
        <v>8099000000</v>
      </c>
      <c r="M1049" s="6">
        <f t="shared" si="82"/>
        <v>6666000000</v>
      </c>
      <c r="N1049" s="7">
        <f t="shared" si="83"/>
        <v>0.47828058695863429</v>
      </c>
      <c r="O1049" s="7">
        <f t="shared" si="84"/>
        <v>0.21593080884972951</v>
      </c>
    </row>
    <row r="1050" spans="1:15" x14ac:dyDescent="0.2">
      <c r="A1050" s="1" t="s">
        <v>392</v>
      </c>
      <c r="B1050" s="1" t="s">
        <v>17</v>
      </c>
      <c r="C1050" s="3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1" t="s">
        <v>15</v>
      </c>
      <c r="J1050" s="1" t="s">
        <v>166</v>
      </c>
      <c r="K1050" s="6">
        <f t="shared" si="80"/>
        <v>15374000000</v>
      </c>
      <c r="L1050" s="6">
        <f t="shared" si="81"/>
        <v>8239000000</v>
      </c>
      <c r="M1050" s="6">
        <f t="shared" si="82"/>
        <v>7135000000</v>
      </c>
      <c r="N1050" s="7">
        <f t="shared" si="83"/>
        <v>0.48314006473712323</v>
      </c>
      <c r="O1050" s="7">
        <f t="shared" si="84"/>
        <v>0.2242229973916596</v>
      </c>
    </row>
    <row r="1051" spans="1:15" x14ac:dyDescent="0.2">
      <c r="A1051" s="1" t="s">
        <v>392</v>
      </c>
      <c r="B1051" s="1" t="s">
        <v>18</v>
      </c>
      <c r="C1051" s="3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1" t="s">
        <v>15</v>
      </c>
      <c r="J1051" s="1" t="s">
        <v>166</v>
      </c>
      <c r="K1051" s="6">
        <f t="shared" si="80"/>
        <v>14891000000</v>
      </c>
      <c r="L1051" s="6">
        <f t="shared" si="81"/>
        <v>7945000000</v>
      </c>
      <c r="M1051" s="6">
        <f t="shared" si="82"/>
        <v>6946000000</v>
      </c>
      <c r="N1051" s="7">
        <f t="shared" si="83"/>
        <v>0.49187421549844756</v>
      </c>
      <c r="O1051" s="7">
        <f t="shared" si="84"/>
        <v>0.22943780141375439</v>
      </c>
    </row>
    <row r="1052" spans="1:15" x14ac:dyDescent="0.2">
      <c r="A1052" s="1" t="s">
        <v>392</v>
      </c>
      <c r="B1052" s="1" t="s">
        <v>19</v>
      </c>
      <c r="C1052" s="3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1" t="s">
        <v>15</v>
      </c>
      <c r="J1052" s="1" t="s">
        <v>166</v>
      </c>
      <c r="K1052" s="6">
        <f t="shared" si="80"/>
        <v>15069000000</v>
      </c>
      <c r="L1052" s="6">
        <f t="shared" si="81"/>
        <v>7846000000</v>
      </c>
      <c r="M1052" s="6">
        <f t="shared" si="82"/>
        <v>7223000000</v>
      </c>
      <c r="N1052" s="7">
        <f t="shared" si="83"/>
        <v>0.50048158357966055</v>
      </c>
      <c r="O1052" s="7">
        <f t="shared" si="84"/>
        <v>0.23989504799229466</v>
      </c>
    </row>
    <row r="1053" spans="1:15" x14ac:dyDescent="0.2">
      <c r="A1053" s="1" t="s">
        <v>393</v>
      </c>
      <c r="B1053" s="1" t="s">
        <v>14</v>
      </c>
      <c r="C1053" s="3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1" t="s">
        <v>38</v>
      </c>
      <c r="J1053" s="1" t="s">
        <v>216</v>
      </c>
      <c r="K1053" s="6">
        <f t="shared" si="80"/>
        <v>1065656000</v>
      </c>
      <c r="L1053" s="6">
        <f t="shared" si="81"/>
        <v>0</v>
      </c>
      <c r="M1053" s="6">
        <f t="shared" si="82"/>
        <v>1065656000</v>
      </c>
      <c r="N1053" s="7">
        <f t="shared" si="83"/>
        <v>0.51713251115396597</v>
      </c>
      <c r="O1053" s="7">
        <f t="shared" si="84"/>
        <v>0.51713251115396597</v>
      </c>
    </row>
    <row r="1054" spans="1:15" x14ac:dyDescent="0.2">
      <c r="A1054" s="1" t="s">
        <v>393</v>
      </c>
      <c r="B1054" s="1" t="s">
        <v>17</v>
      </c>
      <c r="C1054" s="3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1" t="s">
        <v>38</v>
      </c>
      <c r="J1054" s="1" t="s">
        <v>216</v>
      </c>
      <c r="K1054" s="6">
        <f t="shared" si="80"/>
        <v>1172931000</v>
      </c>
      <c r="L1054" s="6">
        <f t="shared" si="81"/>
        <v>0</v>
      </c>
      <c r="M1054" s="6">
        <f t="shared" si="82"/>
        <v>1172931000</v>
      </c>
      <c r="N1054" s="7">
        <f t="shared" si="83"/>
        <v>0.52213157955652267</v>
      </c>
      <c r="O1054" s="7">
        <f t="shared" si="84"/>
        <v>0.52213157955652267</v>
      </c>
    </row>
    <row r="1055" spans="1:15" x14ac:dyDescent="0.2">
      <c r="A1055" s="1" t="s">
        <v>393</v>
      </c>
      <c r="B1055" s="1" t="s">
        <v>18</v>
      </c>
      <c r="C1055" s="3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1" t="s">
        <v>38</v>
      </c>
      <c r="J1055" s="1" t="s">
        <v>216</v>
      </c>
      <c r="K1055" s="6">
        <f t="shared" si="80"/>
        <v>1339810000</v>
      </c>
      <c r="L1055" s="6">
        <f t="shared" si="81"/>
        <v>0</v>
      </c>
      <c r="M1055" s="6">
        <f t="shared" si="82"/>
        <v>1339810000</v>
      </c>
      <c r="N1055" s="7">
        <f t="shared" si="83"/>
        <v>0.54356279669450724</v>
      </c>
      <c r="O1055" s="7">
        <f t="shared" si="84"/>
        <v>0.54356279669450724</v>
      </c>
    </row>
    <row r="1056" spans="1:15" x14ac:dyDescent="0.2">
      <c r="A1056" s="1" t="s">
        <v>393</v>
      </c>
      <c r="B1056" s="1" t="s">
        <v>19</v>
      </c>
      <c r="C1056" s="3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1" t="s">
        <v>38</v>
      </c>
      <c r="J1056" s="1" t="s">
        <v>216</v>
      </c>
      <c r="K1056" s="6">
        <f t="shared" si="80"/>
        <v>1632301000</v>
      </c>
      <c r="L1056" s="6">
        <f t="shared" si="81"/>
        <v>0</v>
      </c>
      <c r="M1056" s="6">
        <f t="shared" si="82"/>
        <v>1632301000</v>
      </c>
      <c r="N1056" s="7">
        <f t="shared" si="83"/>
        <v>0.59954550196065182</v>
      </c>
      <c r="O1056" s="7">
        <f t="shared" si="84"/>
        <v>0.59954550196065182</v>
      </c>
    </row>
    <row r="1057" spans="1:15" x14ac:dyDescent="0.2">
      <c r="A1057" s="1" t="s">
        <v>394</v>
      </c>
      <c r="B1057" s="1" t="s">
        <v>14</v>
      </c>
      <c r="C1057" s="3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1" t="s">
        <v>38</v>
      </c>
      <c r="J1057" s="1" t="s">
        <v>395</v>
      </c>
      <c r="K1057" s="6">
        <f t="shared" si="80"/>
        <v>9563000000</v>
      </c>
      <c r="L1057" s="6">
        <f t="shared" si="81"/>
        <v>2249000000</v>
      </c>
      <c r="M1057" s="6">
        <f t="shared" si="82"/>
        <v>7314000000</v>
      </c>
      <c r="N1057" s="7">
        <f t="shared" si="83"/>
        <v>0.38845560159233083</v>
      </c>
      <c r="O1057" s="7">
        <f t="shared" si="84"/>
        <v>0.29709968315866442</v>
      </c>
    </row>
    <row r="1058" spans="1:15" x14ac:dyDescent="0.2">
      <c r="A1058" s="1" t="s">
        <v>394</v>
      </c>
      <c r="B1058" s="1" t="s">
        <v>17</v>
      </c>
      <c r="C1058" s="3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1" t="s">
        <v>38</v>
      </c>
      <c r="J1058" s="1" t="s">
        <v>395</v>
      </c>
      <c r="K1058" s="6">
        <f t="shared" si="80"/>
        <v>10457000000</v>
      </c>
      <c r="L1058" s="6">
        <f t="shared" si="81"/>
        <v>2362000000</v>
      </c>
      <c r="M1058" s="6">
        <f t="shared" si="82"/>
        <v>8095000000</v>
      </c>
      <c r="N1058" s="7">
        <f t="shared" si="83"/>
        <v>0.42740946619798903</v>
      </c>
      <c r="O1058" s="7">
        <f t="shared" si="84"/>
        <v>0.33086732608517944</v>
      </c>
    </row>
    <row r="1059" spans="1:15" x14ac:dyDescent="0.2">
      <c r="A1059" s="1" t="s">
        <v>394</v>
      </c>
      <c r="B1059" s="1" t="s">
        <v>18</v>
      </c>
      <c r="C1059" s="3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1" t="s">
        <v>38</v>
      </c>
      <c r="J1059" s="1" t="s">
        <v>395</v>
      </c>
      <c r="K1059" s="6">
        <f t="shared" si="80"/>
        <v>10160000000</v>
      </c>
      <c r="L1059" s="6">
        <f t="shared" si="81"/>
        <v>2541000000</v>
      </c>
      <c r="M1059" s="6">
        <f t="shared" si="82"/>
        <v>7619000000</v>
      </c>
      <c r="N1059" s="7">
        <f t="shared" si="83"/>
        <v>0.41432183345567242</v>
      </c>
      <c r="O1059" s="7">
        <f t="shared" si="84"/>
        <v>0.31070059538373707</v>
      </c>
    </row>
    <row r="1060" spans="1:15" x14ac:dyDescent="0.2">
      <c r="A1060" s="1" t="s">
        <v>394</v>
      </c>
      <c r="B1060" s="1" t="s">
        <v>19</v>
      </c>
      <c r="C1060" s="3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1" t="s">
        <v>38</v>
      </c>
      <c r="J1060" s="1" t="s">
        <v>395</v>
      </c>
      <c r="K1060" s="6">
        <f t="shared" si="80"/>
        <v>11114000000</v>
      </c>
      <c r="L1060" s="6">
        <f t="shared" si="81"/>
        <v>2749000000</v>
      </c>
      <c r="M1060" s="6">
        <f t="shared" si="82"/>
        <v>8365000000</v>
      </c>
      <c r="N1060" s="7">
        <f t="shared" si="83"/>
        <v>0.43697412911850275</v>
      </c>
      <c r="O1060" s="7">
        <f t="shared" si="84"/>
        <v>0.32889046158685226</v>
      </c>
    </row>
    <row r="1061" spans="1:15" x14ac:dyDescent="0.2">
      <c r="A1061" s="1" t="s">
        <v>396</v>
      </c>
      <c r="B1061" s="1" t="s">
        <v>14</v>
      </c>
      <c r="C1061" s="3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1" t="s">
        <v>61</v>
      </c>
      <c r="J1061" s="1" t="s">
        <v>140</v>
      </c>
      <c r="K1061" s="6">
        <f t="shared" si="80"/>
        <v>7653000000</v>
      </c>
      <c r="L1061" s="6">
        <f t="shared" si="81"/>
        <v>4083000000</v>
      </c>
      <c r="M1061" s="6">
        <f t="shared" si="82"/>
        <v>3570000000</v>
      </c>
      <c r="N1061" s="7">
        <f t="shared" si="83"/>
        <v>0.51497207455756677</v>
      </c>
      <c r="O1061" s="7">
        <f t="shared" si="84"/>
        <v>0.24022609514837495</v>
      </c>
    </row>
    <row r="1062" spans="1:15" x14ac:dyDescent="0.2">
      <c r="A1062" s="1" t="s">
        <v>396</v>
      </c>
      <c r="B1062" s="1" t="s">
        <v>17</v>
      </c>
      <c r="C1062" s="3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1" t="s">
        <v>61</v>
      </c>
      <c r="J1062" s="1" t="s">
        <v>140</v>
      </c>
      <c r="K1062" s="6">
        <f t="shared" si="80"/>
        <v>8574000000</v>
      </c>
      <c r="L1062" s="6">
        <f t="shared" si="81"/>
        <v>4499000000</v>
      </c>
      <c r="M1062" s="6">
        <f t="shared" si="82"/>
        <v>4075000000</v>
      </c>
      <c r="N1062" s="7">
        <f t="shared" si="83"/>
        <v>0.54077578051087982</v>
      </c>
      <c r="O1062" s="7">
        <f t="shared" si="84"/>
        <v>0.25701671397035636</v>
      </c>
    </row>
    <row r="1063" spans="1:15" x14ac:dyDescent="0.2">
      <c r="A1063" s="1" t="s">
        <v>396</v>
      </c>
      <c r="B1063" s="1" t="s">
        <v>18</v>
      </c>
      <c r="C1063" s="3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1" t="s">
        <v>61</v>
      </c>
      <c r="J1063" s="1" t="s">
        <v>140</v>
      </c>
      <c r="K1063" s="6">
        <f t="shared" si="80"/>
        <v>8182000000</v>
      </c>
      <c r="L1063" s="6">
        <f t="shared" si="81"/>
        <v>4266000000</v>
      </c>
      <c r="M1063" s="6">
        <f t="shared" si="82"/>
        <v>3916000000</v>
      </c>
      <c r="N1063" s="7">
        <f t="shared" si="83"/>
        <v>0.54543030464635689</v>
      </c>
      <c r="O1063" s="7">
        <f t="shared" si="84"/>
        <v>0.26104926338244117</v>
      </c>
    </row>
    <row r="1064" spans="1:15" x14ac:dyDescent="0.2">
      <c r="A1064" s="1" t="s">
        <v>396</v>
      </c>
      <c r="B1064" s="1" t="s">
        <v>19</v>
      </c>
      <c r="C1064" s="3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1" t="s">
        <v>61</v>
      </c>
      <c r="J1064" s="1" t="s">
        <v>140</v>
      </c>
      <c r="K1064" s="6">
        <f t="shared" si="80"/>
        <v>7017000000</v>
      </c>
      <c r="L1064" s="6">
        <f t="shared" si="81"/>
        <v>4345000000</v>
      </c>
      <c r="M1064" s="6">
        <f t="shared" si="82"/>
        <v>2672000000</v>
      </c>
      <c r="N1064" s="7">
        <f t="shared" si="83"/>
        <v>0.51970078506887862</v>
      </c>
      <c r="O1064" s="7">
        <f t="shared" si="84"/>
        <v>0.19789660790993926</v>
      </c>
    </row>
    <row r="1065" spans="1:15" x14ac:dyDescent="0.2">
      <c r="A1065" s="1" t="s">
        <v>397</v>
      </c>
      <c r="B1065" s="1" t="s">
        <v>14</v>
      </c>
      <c r="C1065" s="3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1" t="s">
        <v>61</v>
      </c>
      <c r="J1065" s="1" t="s">
        <v>140</v>
      </c>
      <c r="K1065" s="6">
        <f t="shared" si="80"/>
        <v>2760200000</v>
      </c>
      <c r="L1065" s="6">
        <f t="shared" si="81"/>
        <v>550600000</v>
      </c>
      <c r="M1065" s="6">
        <f t="shared" si="82"/>
        <v>2209600000</v>
      </c>
      <c r="N1065" s="7">
        <f t="shared" si="83"/>
        <v>0.27673674817778049</v>
      </c>
      <c r="O1065" s="7">
        <f t="shared" si="84"/>
        <v>0.22153377247069911</v>
      </c>
    </row>
    <row r="1066" spans="1:15" x14ac:dyDescent="0.2">
      <c r="A1066" s="1" t="s">
        <v>397</v>
      </c>
      <c r="B1066" s="1" t="s">
        <v>17</v>
      </c>
      <c r="C1066" s="3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1" t="s">
        <v>61</v>
      </c>
      <c r="J1066" s="1" t="s">
        <v>140</v>
      </c>
      <c r="K1066" s="6">
        <f t="shared" si="80"/>
        <v>1926600000</v>
      </c>
      <c r="L1066" s="6">
        <f t="shared" si="81"/>
        <v>505800000</v>
      </c>
      <c r="M1066" s="6">
        <f t="shared" si="82"/>
        <v>1420800000</v>
      </c>
      <c r="N1066" s="7">
        <f t="shared" si="83"/>
        <v>0.21274763135228247</v>
      </c>
      <c r="O1066" s="7">
        <f t="shared" si="84"/>
        <v>0.15689392433578481</v>
      </c>
    </row>
    <row r="1067" spans="1:15" x14ac:dyDescent="0.2">
      <c r="A1067" s="1" t="s">
        <v>397</v>
      </c>
      <c r="B1067" s="1" t="s">
        <v>18</v>
      </c>
      <c r="C1067" s="3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1" t="s">
        <v>61</v>
      </c>
      <c r="J1067" s="1" t="s">
        <v>140</v>
      </c>
      <c r="K1067" s="6">
        <f t="shared" si="80"/>
        <v>1717900000</v>
      </c>
      <c r="L1067" s="6">
        <f t="shared" si="81"/>
        <v>439100000</v>
      </c>
      <c r="M1067" s="6">
        <f t="shared" si="82"/>
        <v>1278800000</v>
      </c>
      <c r="N1067" s="7">
        <f t="shared" si="83"/>
        <v>0.1931244589839578</v>
      </c>
      <c r="O1067" s="7">
        <f t="shared" si="84"/>
        <v>0.14376131215360921</v>
      </c>
    </row>
    <row r="1068" spans="1:15" x14ac:dyDescent="0.2">
      <c r="A1068" s="1" t="s">
        <v>397</v>
      </c>
      <c r="B1068" s="1" t="s">
        <v>19</v>
      </c>
      <c r="C1068" s="3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1" t="s">
        <v>61</v>
      </c>
      <c r="J1068" s="1" t="s">
        <v>140</v>
      </c>
      <c r="K1068" s="6">
        <f t="shared" si="80"/>
        <v>810000000</v>
      </c>
      <c r="L1068" s="6">
        <f t="shared" si="81"/>
        <v>491000000</v>
      </c>
      <c r="M1068" s="6">
        <f t="shared" si="82"/>
        <v>319000000</v>
      </c>
      <c r="N1068" s="7">
        <f t="shared" si="83"/>
        <v>0.11308426872172894</v>
      </c>
      <c r="O1068" s="7">
        <f t="shared" si="84"/>
        <v>4.4535656447199416E-2</v>
      </c>
    </row>
    <row r="1069" spans="1:15" x14ac:dyDescent="0.2">
      <c r="A1069" s="1" t="s">
        <v>398</v>
      </c>
      <c r="B1069" s="1" t="s">
        <v>14</v>
      </c>
      <c r="C1069" s="3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1" t="s">
        <v>85</v>
      </c>
      <c r="J1069" s="1" t="s">
        <v>343</v>
      </c>
      <c r="K1069" s="6">
        <f t="shared" si="80"/>
        <v>13295000000</v>
      </c>
      <c r="L1069" s="6">
        <f t="shared" si="81"/>
        <v>8197000000</v>
      </c>
      <c r="M1069" s="6">
        <f t="shared" si="82"/>
        <v>5098000000</v>
      </c>
      <c r="N1069" s="7">
        <f t="shared" si="83"/>
        <v>0.16165509526646649</v>
      </c>
      <c r="O1069" s="7">
        <f t="shared" si="84"/>
        <v>6.198703841056382E-2</v>
      </c>
    </row>
    <row r="1070" spans="1:15" x14ac:dyDescent="0.2">
      <c r="A1070" s="1" t="s">
        <v>398</v>
      </c>
      <c r="B1070" s="1" t="s">
        <v>17</v>
      </c>
      <c r="C1070" s="3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1" t="s">
        <v>85</v>
      </c>
      <c r="J1070" s="1" t="s">
        <v>343</v>
      </c>
      <c r="K1070" s="6">
        <f t="shared" si="80"/>
        <v>12402000000</v>
      </c>
      <c r="L1070" s="6">
        <f t="shared" si="81"/>
        <v>9071000000</v>
      </c>
      <c r="M1070" s="6">
        <f t="shared" si="82"/>
        <v>3331000000</v>
      </c>
      <c r="N1070" s="7">
        <f t="shared" si="83"/>
        <v>0.12382188498402558</v>
      </c>
      <c r="O1070" s="7">
        <f t="shared" si="84"/>
        <v>3.3256789137380192E-2</v>
      </c>
    </row>
    <row r="1071" spans="1:15" x14ac:dyDescent="0.2">
      <c r="A1071" s="1" t="s">
        <v>398</v>
      </c>
      <c r="B1071" s="1" t="s">
        <v>18</v>
      </c>
      <c r="C1071" s="3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1" t="s">
        <v>85</v>
      </c>
      <c r="J1071" s="1" t="s">
        <v>343</v>
      </c>
      <c r="K1071" s="6">
        <f t="shared" si="80"/>
        <v>13542000000</v>
      </c>
      <c r="L1071" s="6">
        <f t="shared" si="81"/>
        <v>9776000000</v>
      </c>
      <c r="M1071" s="6">
        <f t="shared" si="82"/>
        <v>3766000000</v>
      </c>
      <c r="N1071" s="7">
        <f t="shared" si="83"/>
        <v>0.13844219307482342</v>
      </c>
      <c r="O1071" s="7">
        <f t="shared" si="84"/>
        <v>3.8500465154318778E-2</v>
      </c>
    </row>
    <row r="1072" spans="1:15" x14ac:dyDescent="0.2">
      <c r="A1072" s="1" t="s">
        <v>398</v>
      </c>
      <c r="B1072" s="1" t="s">
        <v>19</v>
      </c>
      <c r="C1072" s="3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1" t="s">
        <v>85</v>
      </c>
      <c r="J1072" s="1" t="s">
        <v>343</v>
      </c>
      <c r="K1072" s="6">
        <f t="shared" si="80"/>
        <v>16160000000</v>
      </c>
      <c r="L1072" s="6">
        <f t="shared" si="81"/>
        <v>11675000000</v>
      </c>
      <c r="M1072" s="6">
        <f t="shared" si="82"/>
        <v>4485000000</v>
      </c>
      <c r="N1072" s="7">
        <f t="shared" si="83"/>
        <v>0.22428557549513539</v>
      </c>
      <c r="O1072" s="7">
        <f t="shared" si="84"/>
        <v>6.2247574634633804E-2</v>
      </c>
    </row>
    <row r="1073" spans="1:15" x14ac:dyDescent="0.2">
      <c r="A1073" s="1" t="s">
        <v>399</v>
      </c>
      <c r="B1073" s="1" t="s">
        <v>14</v>
      </c>
      <c r="C1073" s="3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1" t="s">
        <v>27</v>
      </c>
      <c r="J1073" s="1" t="s">
        <v>28</v>
      </c>
      <c r="K1073" s="6">
        <f t="shared" si="80"/>
        <v>30821000000</v>
      </c>
      <c r="L1073" s="6">
        <f t="shared" si="81"/>
        <v>20944000000</v>
      </c>
      <c r="M1073" s="6">
        <f t="shared" si="82"/>
        <v>9877000000</v>
      </c>
      <c r="N1073" s="7">
        <f t="shared" si="83"/>
        <v>0.65206169208961851</v>
      </c>
      <c r="O1073" s="7">
        <f t="shared" si="84"/>
        <v>0.20896185499397044</v>
      </c>
    </row>
    <row r="1074" spans="1:15" x14ac:dyDescent="0.2">
      <c r="A1074" s="1" t="s">
        <v>399</v>
      </c>
      <c r="B1074" s="1" t="s">
        <v>17</v>
      </c>
      <c r="C1074" s="3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1" t="s">
        <v>27</v>
      </c>
      <c r="J1074" s="1" t="s">
        <v>28</v>
      </c>
      <c r="K1074" s="6">
        <f t="shared" si="80"/>
        <v>27079000000</v>
      </c>
      <c r="L1074" s="6">
        <f t="shared" si="81"/>
        <v>19414000000</v>
      </c>
      <c r="M1074" s="6">
        <f t="shared" si="82"/>
        <v>7665000000</v>
      </c>
      <c r="N1074" s="7">
        <f t="shared" si="83"/>
        <v>0.6149705902391388</v>
      </c>
      <c r="O1074" s="7">
        <f t="shared" si="84"/>
        <v>0.17407398996207391</v>
      </c>
    </row>
    <row r="1075" spans="1:15" x14ac:dyDescent="0.2">
      <c r="A1075" s="1" t="s">
        <v>399</v>
      </c>
      <c r="B1075" s="1" t="s">
        <v>18</v>
      </c>
      <c r="C1075" s="3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1" t="s">
        <v>27</v>
      </c>
      <c r="J1075" s="1" t="s">
        <v>28</v>
      </c>
      <c r="K1075" s="6">
        <f t="shared" si="80"/>
        <v>25469000000</v>
      </c>
      <c r="L1075" s="6">
        <f t="shared" si="81"/>
        <v>18786000000</v>
      </c>
      <c r="M1075" s="6">
        <f t="shared" si="82"/>
        <v>6683000000</v>
      </c>
      <c r="N1075" s="7">
        <f t="shared" si="83"/>
        <v>0.60300210715723179</v>
      </c>
      <c r="O1075" s="7">
        <f t="shared" si="84"/>
        <v>0.15822619977744631</v>
      </c>
    </row>
    <row r="1076" spans="1:15" x14ac:dyDescent="0.2">
      <c r="A1076" s="1" t="s">
        <v>399</v>
      </c>
      <c r="B1076" s="1" t="s">
        <v>19</v>
      </c>
      <c r="C1076" s="3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1" t="s">
        <v>27</v>
      </c>
      <c r="J1076" s="1" t="s">
        <v>28</v>
      </c>
      <c r="K1076" s="6">
        <f t="shared" si="80"/>
        <v>24564000000</v>
      </c>
      <c r="L1076" s="6">
        <f t="shared" si="81"/>
        <v>17017000000</v>
      </c>
      <c r="M1076" s="6">
        <f t="shared" si="82"/>
        <v>7547000000</v>
      </c>
      <c r="N1076" s="7">
        <f t="shared" si="83"/>
        <v>0.62190490657754816</v>
      </c>
      <c r="O1076" s="7">
        <f t="shared" si="84"/>
        <v>0.19107296571978327</v>
      </c>
    </row>
    <row r="1077" spans="1:15" x14ac:dyDescent="0.2">
      <c r="A1077" s="1" t="s">
        <v>400</v>
      </c>
      <c r="B1077" s="1" t="s">
        <v>14</v>
      </c>
      <c r="C1077" s="3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1" t="s">
        <v>85</v>
      </c>
      <c r="J1077" s="1" t="s">
        <v>86</v>
      </c>
      <c r="K1077" s="6">
        <f t="shared" si="80"/>
        <v>9887000000</v>
      </c>
      <c r="L1077" s="6">
        <f t="shared" si="81"/>
        <v>6025000000</v>
      </c>
      <c r="M1077" s="6">
        <f t="shared" si="82"/>
        <v>3862000000</v>
      </c>
      <c r="N1077" s="7">
        <f t="shared" si="83"/>
        <v>0.82625773023566773</v>
      </c>
      <c r="O1077" s="7">
        <f t="shared" si="84"/>
        <v>0.32274778539194382</v>
      </c>
    </row>
    <row r="1078" spans="1:15" x14ac:dyDescent="0.2">
      <c r="A1078" s="1" t="s">
        <v>400</v>
      </c>
      <c r="B1078" s="1" t="s">
        <v>17</v>
      </c>
      <c r="C1078" s="3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1" t="s">
        <v>85</v>
      </c>
      <c r="J1078" s="1" t="s">
        <v>86</v>
      </c>
      <c r="K1078" s="6">
        <f t="shared" si="80"/>
        <v>9169000000</v>
      </c>
      <c r="L1078" s="6">
        <f t="shared" si="81"/>
        <v>5969000000</v>
      </c>
      <c r="M1078" s="6">
        <f t="shared" si="82"/>
        <v>3200000000</v>
      </c>
      <c r="N1078" s="7">
        <f t="shared" si="83"/>
        <v>0.80962472406181019</v>
      </c>
      <c r="O1078" s="7">
        <f t="shared" si="84"/>
        <v>0.282560706401766</v>
      </c>
    </row>
    <row r="1079" spans="1:15" x14ac:dyDescent="0.2">
      <c r="A1079" s="1" t="s">
        <v>400</v>
      </c>
      <c r="B1079" s="1" t="s">
        <v>18</v>
      </c>
      <c r="C1079" s="3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1" t="s">
        <v>85</v>
      </c>
      <c r="J1079" s="1" t="s">
        <v>86</v>
      </c>
      <c r="K1079" s="6">
        <f t="shared" si="80"/>
        <v>8600000000</v>
      </c>
      <c r="L1079" s="6">
        <f t="shared" si="81"/>
        <v>6488000000</v>
      </c>
      <c r="M1079" s="6">
        <f t="shared" si="82"/>
        <v>2112000000</v>
      </c>
      <c r="N1079" s="7">
        <f t="shared" si="83"/>
        <v>0.79291904849714179</v>
      </c>
      <c r="O1079" s="7">
        <f t="shared" si="84"/>
        <v>0.1947261663286004</v>
      </c>
    </row>
    <row r="1080" spans="1:15" x14ac:dyDescent="0.2">
      <c r="A1080" s="1" t="s">
        <v>400</v>
      </c>
      <c r="B1080" s="1" t="s">
        <v>19</v>
      </c>
      <c r="C1080" s="3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1" t="s">
        <v>85</v>
      </c>
      <c r="J1080" s="1" t="s">
        <v>86</v>
      </c>
      <c r="K1080" s="6">
        <f t="shared" si="80"/>
        <v>3828000000</v>
      </c>
      <c r="L1080" s="6">
        <f t="shared" si="81"/>
        <v>4788000000</v>
      </c>
      <c r="M1080" s="6">
        <f t="shared" si="82"/>
        <v>-960000000</v>
      </c>
      <c r="N1080" s="7">
        <f t="shared" si="83"/>
        <v>0.69322709163346619</v>
      </c>
      <c r="O1080" s="7">
        <f t="shared" si="84"/>
        <v>-0.17385005432814199</v>
      </c>
    </row>
    <row r="1081" spans="1:15" x14ac:dyDescent="0.2">
      <c r="A1081" s="1" t="s">
        <v>401</v>
      </c>
      <c r="B1081" s="1" t="s">
        <v>14</v>
      </c>
      <c r="C1081" s="3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1" t="s">
        <v>24</v>
      </c>
      <c r="J1081" s="1" t="s">
        <v>402</v>
      </c>
      <c r="K1081" s="6">
        <f t="shared" si="80"/>
        <v>57464000000</v>
      </c>
      <c r="L1081" s="6">
        <f t="shared" si="81"/>
        <v>30700000000</v>
      </c>
      <c r="M1081" s="6">
        <f t="shared" si="82"/>
        <v>26764000000</v>
      </c>
      <c r="N1081" s="7">
        <f t="shared" si="83"/>
        <v>0.73814692545825888</v>
      </c>
      <c r="O1081" s="7">
        <f t="shared" si="84"/>
        <v>0.34379375457616668</v>
      </c>
    </row>
    <row r="1082" spans="1:15" x14ac:dyDescent="0.2">
      <c r="A1082" s="1" t="s">
        <v>401</v>
      </c>
      <c r="B1082" s="1" t="s">
        <v>17</v>
      </c>
      <c r="C1082" s="3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1" t="s">
        <v>24</v>
      </c>
      <c r="J1082" s="1" t="s">
        <v>402</v>
      </c>
      <c r="K1082" s="6">
        <f t="shared" si="80"/>
        <v>59755000000</v>
      </c>
      <c r="L1082" s="6">
        <f t="shared" si="81"/>
        <v>31869000000</v>
      </c>
      <c r="M1082" s="6">
        <f t="shared" si="82"/>
        <v>27886000000</v>
      </c>
      <c r="N1082" s="7">
        <f t="shared" si="83"/>
        <v>0.68816003132449644</v>
      </c>
      <c r="O1082" s="7">
        <f t="shared" si="84"/>
        <v>0.32114518673776099</v>
      </c>
    </row>
    <row r="1083" spans="1:15" x14ac:dyDescent="0.2">
      <c r="A1083" s="1" t="s">
        <v>401</v>
      </c>
      <c r="B1083" s="1" t="s">
        <v>18</v>
      </c>
      <c r="C1083" s="3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1" t="s">
        <v>24</v>
      </c>
      <c r="J1083" s="1" t="s">
        <v>402</v>
      </c>
      <c r="K1083" s="6">
        <f t="shared" si="80"/>
        <v>60542000000</v>
      </c>
      <c r="L1083" s="6">
        <f t="shared" si="81"/>
        <v>32370000000</v>
      </c>
      <c r="M1083" s="6">
        <f t="shared" si="82"/>
        <v>28172000000</v>
      </c>
      <c r="N1083" s="7">
        <f t="shared" si="83"/>
        <v>0.64695447745244716</v>
      </c>
      <c r="O1083" s="7">
        <f t="shared" si="84"/>
        <v>0.30104723231459712</v>
      </c>
    </row>
    <row r="1084" spans="1:15" x14ac:dyDescent="0.2">
      <c r="A1084" s="1" t="s">
        <v>401</v>
      </c>
      <c r="B1084" s="1" t="s">
        <v>19</v>
      </c>
      <c r="C1084" s="3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1" t="s">
        <v>24</v>
      </c>
      <c r="J1084" s="1" t="s">
        <v>402</v>
      </c>
      <c r="K1084" s="6">
        <f t="shared" si="80"/>
        <v>52540000000</v>
      </c>
      <c r="L1084" s="6">
        <f t="shared" si="81"/>
        <v>31248000000</v>
      </c>
      <c r="M1084" s="6">
        <f t="shared" si="82"/>
        <v>21292000000</v>
      </c>
      <c r="N1084" s="7">
        <f t="shared" si="83"/>
        <v>0.61579934364744493</v>
      </c>
      <c r="O1084" s="7">
        <f t="shared" si="84"/>
        <v>0.24955461790904829</v>
      </c>
    </row>
    <row r="1085" spans="1:15" x14ac:dyDescent="0.2">
      <c r="A1085" s="1" t="s">
        <v>403</v>
      </c>
      <c r="B1085" s="1" t="s">
        <v>14</v>
      </c>
      <c r="C1085" s="3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1" t="s">
        <v>49</v>
      </c>
      <c r="J1085" s="1" t="s">
        <v>107</v>
      </c>
      <c r="K1085" s="6">
        <f t="shared" si="80"/>
        <v>4492369000</v>
      </c>
      <c r="L1085" s="6">
        <f t="shared" si="81"/>
        <v>2713260000</v>
      </c>
      <c r="M1085" s="6">
        <f t="shared" si="82"/>
        <v>1779109000</v>
      </c>
      <c r="N1085" s="7">
        <f t="shared" si="83"/>
        <v>0.97470446120649912</v>
      </c>
      <c r="O1085" s="7">
        <f t="shared" si="84"/>
        <v>0.38601136266246905</v>
      </c>
    </row>
    <row r="1086" spans="1:15" x14ac:dyDescent="0.2">
      <c r="A1086" s="1" t="s">
        <v>403</v>
      </c>
      <c r="B1086" s="1" t="s">
        <v>17</v>
      </c>
      <c r="C1086" s="3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1" t="s">
        <v>49</v>
      </c>
      <c r="J1086" s="1" t="s">
        <v>107</v>
      </c>
      <c r="K1086" s="6">
        <f t="shared" si="80"/>
        <v>4738847000</v>
      </c>
      <c r="L1086" s="6">
        <f t="shared" si="81"/>
        <v>2772866000</v>
      </c>
      <c r="M1086" s="6">
        <f t="shared" si="82"/>
        <v>1965981000</v>
      </c>
      <c r="N1086" s="7">
        <f t="shared" si="83"/>
        <v>0.98264565615747224</v>
      </c>
      <c r="O1086" s="7">
        <f t="shared" si="84"/>
        <v>0.40766513241261504</v>
      </c>
    </row>
    <row r="1087" spans="1:15" x14ac:dyDescent="0.2">
      <c r="A1087" s="1" t="s">
        <v>403</v>
      </c>
      <c r="B1087" s="1" t="s">
        <v>18</v>
      </c>
      <c r="C1087" s="3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1" t="s">
        <v>49</v>
      </c>
      <c r="J1087" s="1" t="s">
        <v>107</v>
      </c>
      <c r="K1087" s="6">
        <f t="shared" si="80"/>
        <v>4673067000</v>
      </c>
      <c r="L1087" s="6">
        <f t="shared" si="81"/>
        <v>2813474000</v>
      </c>
      <c r="M1087" s="6">
        <f t="shared" si="82"/>
        <v>1859593000</v>
      </c>
      <c r="N1087" s="7">
        <f t="shared" si="83"/>
        <v>0.98668053165545855</v>
      </c>
      <c r="O1087" s="7">
        <f t="shared" si="84"/>
        <v>0.39263811323543385</v>
      </c>
    </row>
    <row r="1088" spans="1:15" x14ac:dyDescent="0.2">
      <c r="A1088" s="1" t="s">
        <v>403</v>
      </c>
      <c r="B1088" s="1" t="s">
        <v>19</v>
      </c>
      <c r="C1088" s="3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1" t="s">
        <v>49</v>
      </c>
      <c r="J1088" s="1" t="s">
        <v>107</v>
      </c>
      <c r="K1088" s="6">
        <f t="shared" si="80"/>
        <v>4922067000</v>
      </c>
      <c r="L1088" s="6">
        <f t="shared" si="81"/>
        <v>2992932000</v>
      </c>
      <c r="M1088" s="6">
        <f t="shared" si="82"/>
        <v>1929135000</v>
      </c>
      <c r="N1088" s="7">
        <f t="shared" si="83"/>
        <v>0.98522502837837811</v>
      </c>
      <c r="O1088" s="7">
        <f t="shared" si="84"/>
        <v>0.38614510633860172</v>
      </c>
    </row>
    <row r="1089" spans="1:15" x14ac:dyDescent="0.2">
      <c r="A1089" s="1" t="s">
        <v>404</v>
      </c>
      <c r="B1089" s="1" t="s">
        <v>14</v>
      </c>
      <c r="C1089" s="3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1" t="s">
        <v>27</v>
      </c>
      <c r="J1089" s="1" t="s">
        <v>320</v>
      </c>
      <c r="K1089" s="6">
        <f t="shared" si="80"/>
        <v>1281931000</v>
      </c>
      <c r="L1089" s="6">
        <f t="shared" si="81"/>
        <v>833578000</v>
      </c>
      <c r="M1089" s="6">
        <f t="shared" si="82"/>
        <v>448353000</v>
      </c>
      <c r="N1089" s="7">
        <f t="shared" si="83"/>
        <v>0.53885922154611321</v>
      </c>
      <c r="O1089" s="7">
        <f t="shared" si="84"/>
        <v>0.18846501766309146</v>
      </c>
    </row>
    <row r="1090" spans="1:15" x14ac:dyDescent="0.2">
      <c r="A1090" s="1" t="s">
        <v>404</v>
      </c>
      <c r="B1090" s="1" t="s">
        <v>17</v>
      </c>
      <c r="C1090" s="3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1" t="s">
        <v>27</v>
      </c>
      <c r="J1090" s="1" t="s">
        <v>320</v>
      </c>
      <c r="K1090" s="6">
        <f t="shared" si="80"/>
        <v>1358750000</v>
      </c>
      <c r="L1090" s="6">
        <f t="shared" si="81"/>
        <v>881064000</v>
      </c>
      <c r="M1090" s="6">
        <f t="shared" si="82"/>
        <v>477686000</v>
      </c>
      <c r="N1090" s="7">
        <f t="shared" si="83"/>
        <v>0.54656447771364491</v>
      </c>
      <c r="O1090" s="7">
        <f t="shared" si="84"/>
        <v>0.19215175646816571</v>
      </c>
    </row>
    <row r="1091" spans="1:15" x14ac:dyDescent="0.2">
      <c r="A1091" s="1" t="s">
        <v>404</v>
      </c>
      <c r="B1091" s="1" t="s">
        <v>18</v>
      </c>
      <c r="C1091" s="3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1" t="s">
        <v>27</v>
      </c>
      <c r="J1091" s="1" t="s">
        <v>320</v>
      </c>
      <c r="K1091" s="6">
        <f t="shared" ref="K1091:K1154" si="85">D1091-E1091</f>
        <v>1351993000</v>
      </c>
      <c r="L1091" s="6">
        <f t="shared" ref="L1091:L1154" si="86">F1091+G1091+H1091</f>
        <v>850837000</v>
      </c>
      <c r="M1091" s="6">
        <f t="shared" ref="M1091:M1154" si="87">K1091-L1091</f>
        <v>501156000</v>
      </c>
      <c r="N1091" s="7">
        <f t="shared" ref="N1091:N1154" si="88">1-(E1091/D1091)</f>
        <v>0.56440113264872904</v>
      </c>
      <c r="O1091" s="7">
        <f t="shared" ref="O1091:O1154" si="89">M1091/D1091</f>
        <v>0.20921189239419616</v>
      </c>
    </row>
    <row r="1092" spans="1:15" x14ac:dyDescent="0.2">
      <c r="A1092" s="1" t="s">
        <v>404</v>
      </c>
      <c r="B1092" s="1" t="s">
        <v>19</v>
      </c>
      <c r="C1092" s="3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1" t="s">
        <v>27</v>
      </c>
      <c r="J1092" s="1" t="s">
        <v>320</v>
      </c>
      <c r="K1092" s="6">
        <f t="shared" si="85"/>
        <v>1435587000</v>
      </c>
      <c r="L1092" s="6">
        <f t="shared" si="86"/>
        <v>888642000</v>
      </c>
      <c r="M1092" s="6">
        <f t="shared" si="87"/>
        <v>546945000</v>
      </c>
      <c r="N1092" s="7">
        <f t="shared" si="88"/>
        <v>0.57234446071514999</v>
      </c>
      <c r="O1092" s="7">
        <f t="shared" si="89"/>
        <v>0.21805779870244557</v>
      </c>
    </row>
    <row r="1093" spans="1:15" x14ac:dyDescent="0.2">
      <c r="A1093" s="1" t="s">
        <v>405</v>
      </c>
      <c r="B1093" s="1" t="s">
        <v>14</v>
      </c>
      <c r="C1093" s="3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1" t="s">
        <v>24</v>
      </c>
      <c r="J1093" s="1" t="s">
        <v>36</v>
      </c>
      <c r="K1093" s="6">
        <f t="shared" si="85"/>
        <v>1847000000</v>
      </c>
      <c r="L1093" s="6">
        <f t="shared" si="86"/>
        <v>1485000000</v>
      </c>
      <c r="M1093" s="6">
        <f t="shared" si="87"/>
        <v>362000000</v>
      </c>
      <c r="N1093" s="7">
        <f t="shared" si="88"/>
        <v>0.20357103493882944</v>
      </c>
      <c r="O1093" s="7">
        <f t="shared" si="89"/>
        <v>3.9898600242477683E-2</v>
      </c>
    </row>
    <row r="1094" spans="1:15" x14ac:dyDescent="0.2">
      <c r="A1094" s="1" t="s">
        <v>405</v>
      </c>
      <c r="B1094" s="1" t="s">
        <v>17</v>
      </c>
      <c r="C1094" s="3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1" t="s">
        <v>24</v>
      </c>
      <c r="J1094" s="1" t="s">
        <v>36</v>
      </c>
      <c r="K1094" s="6">
        <f t="shared" si="85"/>
        <v>5437000000</v>
      </c>
      <c r="L1094" s="6">
        <f t="shared" si="86"/>
        <v>2310000000</v>
      </c>
      <c r="M1094" s="6">
        <f t="shared" si="87"/>
        <v>3127000000</v>
      </c>
      <c r="N1094" s="7">
        <f t="shared" si="88"/>
        <v>0.33237559603863553</v>
      </c>
      <c r="O1094" s="7">
        <f t="shared" si="89"/>
        <v>0.19116028854383177</v>
      </c>
    </row>
    <row r="1095" spans="1:15" x14ac:dyDescent="0.2">
      <c r="A1095" s="1" t="s">
        <v>405</v>
      </c>
      <c r="B1095" s="1" t="s">
        <v>18</v>
      </c>
      <c r="C1095" s="3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1" t="s">
        <v>24</v>
      </c>
      <c r="J1095" s="1" t="s">
        <v>36</v>
      </c>
      <c r="K1095" s="6">
        <f t="shared" si="85"/>
        <v>5215000000</v>
      </c>
      <c r="L1095" s="6">
        <f t="shared" si="86"/>
        <v>2214000000</v>
      </c>
      <c r="M1095" s="6">
        <f t="shared" si="87"/>
        <v>3001000000</v>
      </c>
      <c r="N1095" s="7">
        <f t="shared" si="88"/>
        <v>0.32207262845849804</v>
      </c>
      <c r="O1095" s="7">
        <f t="shared" si="89"/>
        <v>0.18533843873517786</v>
      </c>
    </row>
    <row r="1096" spans="1:15" x14ac:dyDescent="0.2">
      <c r="A1096" s="1" t="s">
        <v>405</v>
      </c>
      <c r="B1096" s="1" t="s">
        <v>19</v>
      </c>
      <c r="C1096" s="3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1" t="s">
        <v>24</v>
      </c>
      <c r="J1096" s="1" t="s">
        <v>36</v>
      </c>
      <c r="K1096" s="6">
        <f t="shared" si="85"/>
        <v>2505000000</v>
      </c>
      <c r="L1096" s="6">
        <f t="shared" si="86"/>
        <v>2270000000</v>
      </c>
      <c r="M1096" s="6">
        <f t="shared" si="87"/>
        <v>235000000</v>
      </c>
      <c r="N1096" s="7">
        <f t="shared" si="88"/>
        <v>0.20203242196951365</v>
      </c>
      <c r="O1096" s="7">
        <f t="shared" si="89"/>
        <v>1.8953141382369545E-2</v>
      </c>
    </row>
    <row r="1097" spans="1:15" x14ac:dyDescent="0.2">
      <c r="A1097" s="1" t="s">
        <v>406</v>
      </c>
      <c r="B1097" s="1" t="s">
        <v>14</v>
      </c>
      <c r="C1097" s="3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1" t="s">
        <v>85</v>
      </c>
      <c r="J1097" s="1" t="s">
        <v>146</v>
      </c>
      <c r="K1097" s="6">
        <f t="shared" si="85"/>
        <v>3529427000</v>
      </c>
      <c r="L1097" s="6">
        <f t="shared" si="86"/>
        <v>1576600000</v>
      </c>
      <c r="M1097" s="6">
        <f t="shared" si="87"/>
        <v>1952827000</v>
      </c>
      <c r="N1097" s="7">
        <f t="shared" si="88"/>
        <v>0.76584110925683335</v>
      </c>
      <c r="O1097" s="7">
        <f t="shared" si="89"/>
        <v>0.42373880968970157</v>
      </c>
    </row>
    <row r="1098" spans="1:15" x14ac:dyDescent="0.2">
      <c r="A1098" s="1" t="s">
        <v>406</v>
      </c>
      <c r="B1098" s="1" t="s">
        <v>17</v>
      </c>
      <c r="C1098" s="3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1" t="s">
        <v>85</v>
      </c>
      <c r="J1098" s="1" t="s">
        <v>146</v>
      </c>
      <c r="K1098" s="6">
        <f t="shared" si="85"/>
        <v>4059874000</v>
      </c>
      <c r="L1098" s="6">
        <f t="shared" si="86"/>
        <v>2068888000</v>
      </c>
      <c r="M1098" s="6">
        <f t="shared" si="87"/>
        <v>1990986000</v>
      </c>
      <c r="N1098" s="7">
        <f t="shared" si="88"/>
        <v>0.76418482101144314</v>
      </c>
      <c r="O1098" s="7">
        <f t="shared" si="89"/>
        <v>0.37476071426016894</v>
      </c>
    </row>
    <row r="1099" spans="1:15" x14ac:dyDescent="0.2">
      <c r="A1099" s="1" t="s">
        <v>406</v>
      </c>
      <c r="B1099" s="1" t="s">
        <v>18</v>
      </c>
      <c r="C1099" s="3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1" t="s">
        <v>85</v>
      </c>
      <c r="J1099" s="1" t="s">
        <v>146</v>
      </c>
      <c r="K1099" s="6">
        <f t="shared" si="85"/>
        <v>4199045000</v>
      </c>
      <c r="L1099" s="6">
        <f t="shared" si="86"/>
        <v>2428244000</v>
      </c>
      <c r="M1099" s="6">
        <f t="shared" si="87"/>
        <v>1770801000</v>
      </c>
      <c r="N1099" s="7">
        <f t="shared" si="88"/>
        <v>0.79393045818504415</v>
      </c>
      <c r="O1099" s="7">
        <f t="shared" si="89"/>
        <v>0.33481252267706929</v>
      </c>
    </row>
    <row r="1100" spans="1:15" x14ac:dyDescent="0.2">
      <c r="A1100" s="1" t="s">
        <v>406</v>
      </c>
      <c r="B1100" s="1" t="s">
        <v>19</v>
      </c>
      <c r="C1100" s="3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1" t="s">
        <v>85</v>
      </c>
      <c r="J1100" s="1" t="s">
        <v>146</v>
      </c>
      <c r="K1100" s="6">
        <f t="shared" si="85"/>
        <v>1954810000</v>
      </c>
      <c r="L1100" s="6">
        <f t="shared" si="86"/>
        <v>2040946000</v>
      </c>
      <c r="M1100" s="6">
        <f t="shared" si="87"/>
        <v>-86136000</v>
      </c>
      <c r="N1100" s="7">
        <f t="shared" si="88"/>
        <v>0.70137374978292977</v>
      </c>
      <c r="O1100" s="7">
        <f t="shared" si="89"/>
        <v>-3.0905064590063709E-2</v>
      </c>
    </row>
    <row r="1101" spans="1:15" x14ac:dyDescent="0.2">
      <c r="A1101" s="1" t="s">
        <v>407</v>
      </c>
      <c r="B1101" s="1" t="s">
        <v>14</v>
      </c>
      <c r="C1101" s="3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1" t="s">
        <v>27</v>
      </c>
      <c r="J1101" s="1" t="s">
        <v>28</v>
      </c>
      <c r="K1101" s="6">
        <f t="shared" si="85"/>
        <v>3528000000</v>
      </c>
      <c r="L1101" s="6">
        <f t="shared" si="86"/>
        <v>2127500000</v>
      </c>
      <c r="M1101" s="6">
        <f t="shared" si="87"/>
        <v>1400500000</v>
      </c>
      <c r="N1101" s="7">
        <f t="shared" si="88"/>
        <v>0.45701849836779107</v>
      </c>
      <c r="O1101" s="7">
        <f t="shared" si="89"/>
        <v>0.18142131716669258</v>
      </c>
    </row>
    <row r="1102" spans="1:15" x14ac:dyDescent="0.2">
      <c r="A1102" s="1" t="s">
        <v>407</v>
      </c>
      <c r="B1102" s="1" t="s">
        <v>17</v>
      </c>
      <c r="C1102" s="3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1" t="s">
        <v>27</v>
      </c>
      <c r="J1102" s="1" t="s">
        <v>28</v>
      </c>
      <c r="K1102" s="6">
        <f t="shared" si="85"/>
        <v>4216100000</v>
      </c>
      <c r="L1102" s="6">
        <f t="shared" si="86"/>
        <v>2852600000</v>
      </c>
      <c r="M1102" s="6">
        <f t="shared" si="87"/>
        <v>1363500000</v>
      </c>
      <c r="N1102" s="7">
        <f t="shared" si="88"/>
        <v>0.44712757044531404</v>
      </c>
      <c r="O1102" s="7">
        <f t="shared" si="89"/>
        <v>0.14460246253698578</v>
      </c>
    </row>
    <row r="1103" spans="1:15" x14ac:dyDescent="0.2">
      <c r="A1103" s="1" t="s">
        <v>408</v>
      </c>
      <c r="B1103" s="1" t="s">
        <v>14</v>
      </c>
      <c r="C1103" s="3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1" t="s">
        <v>85</v>
      </c>
      <c r="J1103" s="1" t="s">
        <v>86</v>
      </c>
      <c r="K1103" s="6">
        <f t="shared" si="85"/>
        <v>4171000000</v>
      </c>
      <c r="L1103" s="6">
        <f t="shared" si="86"/>
        <v>2014000000</v>
      </c>
      <c r="M1103" s="6">
        <f t="shared" si="87"/>
        <v>2157000000</v>
      </c>
      <c r="N1103" s="7">
        <f t="shared" si="88"/>
        <v>0.83170488534396814</v>
      </c>
      <c r="O1103" s="7">
        <f t="shared" si="89"/>
        <v>0.43010967098703889</v>
      </c>
    </row>
    <row r="1104" spans="1:15" x14ac:dyDescent="0.2">
      <c r="A1104" s="1" t="s">
        <v>408</v>
      </c>
      <c r="B1104" s="1" t="s">
        <v>17</v>
      </c>
      <c r="C1104" s="3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1" t="s">
        <v>85</v>
      </c>
      <c r="J1104" s="1" t="s">
        <v>86</v>
      </c>
      <c r="K1104" s="6">
        <f t="shared" si="85"/>
        <v>4170000000</v>
      </c>
      <c r="L1104" s="6">
        <f t="shared" si="86"/>
        <v>2254000000</v>
      </c>
      <c r="M1104" s="6">
        <f t="shared" si="87"/>
        <v>1916000000</v>
      </c>
      <c r="N1104" s="7">
        <f t="shared" si="88"/>
        <v>0.81524926686217003</v>
      </c>
      <c r="O1104" s="7">
        <f t="shared" si="89"/>
        <v>0.37458455522971651</v>
      </c>
    </row>
    <row r="1105" spans="1:15" x14ac:dyDescent="0.2">
      <c r="A1105" s="1" t="s">
        <v>408</v>
      </c>
      <c r="B1105" s="1" t="s">
        <v>18</v>
      </c>
      <c r="C1105" s="3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1" t="s">
        <v>85</v>
      </c>
      <c r="J1105" s="1" t="s">
        <v>86</v>
      </c>
      <c r="K1105" s="6">
        <f t="shared" si="85"/>
        <v>2204000000</v>
      </c>
      <c r="L1105" s="6">
        <f t="shared" si="86"/>
        <v>2876000000</v>
      </c>
      <c r="M1105" s="6">
        <f t="shared" si="87"/>
        <v>-672000000</v>
      </c>
      <c r="N1105" s="7">
        <f t="shared" si="88"/>
        <v>0.69242852654728249</v>
      </c>
      <c r="O1105" s="7">
        <f t="shared" si="89"/>
        <v>-0.21112158341187559</v>
      </c>
    </row>
    <row r="1106" spans="1:15" x14ac:dyDescent="0.2">
      <c r="A1106" s="1" t="s">
        <v>408</v>
      </c>
      <c r="B1106" s="1" t="s">
        <v>19</v>
      </c>
      <c r="C1106" s="3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1" t="s">
        <v>85</v>
      </c>
      <c r="J1106" s="1" t="s">
        <v>86</v>
      </c>
      <c r="K1106" s="6">
        <f t="shared" si="85"/>
        <v>2408000000</v>
      </c>
      <c r="L1106" s="6">
        <f t="shared" si="86"/>
        <v>2687000000</v>
      </c>
      <c r="M1106" s="6">
        <f t="shared" si="87"/>
        <v>-279000000</v>
      </c>
      <c r="N1106" s="7">
        <f t="shared" si="88"/>
        <v>0.68977370380979663</v>
      </c>
      <c r="O1106" s="7">
        <f t="shared" si="89"/>
        <v>-7.9919793755370949E-2</v>
      </c>
    </row>
    <row r="1107" spans="1:15" x14ac:dyDescent="0.2">
      <c r="A1107" s="1" t="s">
        <v>409</v>
      </c>
      <c r="B1107" s="1" t="s">
        <v>14</v>
      </c>
      <c r="C1107" s="3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1" t="s">
        <v>49</v>
      </c>
      <c r="J1107" s="1" t="s">
        <v>381</v>
      </c>
      <c r="K1107" s="6">
        <f t="shared" si="85"/>
        <v>1577000000</v>
      </c>
      <c r="L1107" s="6">
        <f t="shared" si="86"/>
        <v>936000000</v>
      </c>
      <c r="M1107" s="6">
        <f t="shared" si="87"/>
        <v>641000000</v>
      </c>
      <c r="N1107" s="7">
        <f t="shared" si="88"/>
        <v>0.52166721799536886</v>
      </c>
      <c r="O1107" s="7">
        <f t="shared" si="89"/>
        <v>0.2120410188554416</v>
      </c>
    </row>
    <row r="1108" spans="1:15" x14ac:dyDescent="0.2">
      <c r="A1108" s="1" t="s">
        <v>409</v>
      </c>
      <c r="B1108" s="1" t="s">
        <v>17</v>
      </c>
      <c r="C1108" s="3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1" t="s">
        <v>49</v>
      </c>
      <c r="J1108" s="1" t="s">
        <v>381</v>
      </c>
      <c r="K1108" s="6">
        <f t="shared" si="85"/>
        <v>1784000000</v>
      </c>
      <c r="L1108" s="6">
        <f t="shared" si="86"/>
        <v>1176000000</v>
      </c>
      <c r="M1108" s="6">
        <f t="shared" si="87"/>
        <v>608000000</v>
      </c>
      <c r="N1108" s="7">
        <f t="shared" si="88"/>
        <v>0.5754838709677419</v>
      </c>
      <c r="O1108" s="7">
        <f t="shared" si="89"/>
        <v>0.19612903225806452</v>
      </c>
    </row>
    <row r="1109" spans="1:15" x14ac:dyDescent="0.2">
      <c r="A1109" s="1" t="s">
        <v>409</v>
      </c>
      <c r="B1109" s="1" t="s">
        <v>18</v>
      </c>
      <c r="C1109" s="3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1" t="s">
        <v>49</v>
      </c>
      <c r="J1109" s="1" t="s">
        <v>381</v>
      </c>
      <c r="K1109" s="6">
        <f t="shared" si="85"/>
        <v>1950000000</v>
      </c>
      <c r="L1109" s="6">
        <f t="shared" si="86"/>
        <v>1232000000</v>
      </c>
      <c r="M1109" s="6">
        <f t="shared" si="87"/>
        <v>718000000</v>
      </c>
      <c r="N1109" s="7">
        <f t="shared" si="88"/>
        <v>0.57641146911025709</v>
      </c>
      <c r="O1109" s="7">
        <f t="shared" si="89"/>
        <v>0.21223765888264853</v>
      </c>
    </row>
    <row r="1110" spans="1:15" x14ac:dyDescent="0.2">
      <c r="A1110" s="1" t="s">
        <v>409</v>
      </c>
      <c r="B1110" s="1" t="s">
        <v>19</v>
      </c>
      <c r="C1110" s="3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1" t="s">
        <v>49</v>
      </c>
      <c r="J1110" s="1" t="s">
        <v>381</v>
      </c>
      <c r="K1110" s="6">
        <f t="shared" si="85"/>
        <v>1979000000</v>
      </c>
      <c r="L1110" s="6">
        <f t="shared" si="86"/>
        <v>1188000000</v>
      </c>
      <c r="M1110" s="6">
        <f t="shared" si="87"/>
        <v>791000000</v>
      </c>
      <c r="N1110" s="7">
        <f t="shared" si="88"/>
        <v>0.6011543134872418</v>
      </c>
      <c r="O1110" s="7">
        <f t="shared" si="89"/>
        <v>0.24027946537059539</v>
      </c>
    </row>
    <row r="1111" spans="1:15" x14ac:dyDescent="0.2">
      <c r="A1111" s="1" t="s">
        <v>410</v>
      </c>
      <c r="B1111" s="1" t="s">
        <v>14</v>
      </c>
      <c r="C1111" s="3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1" t="s">
        <v>44</v>
      </c>
      <c r="J1111" s="1" t="s">
        <v>45</v>
      </c>
      <c r="K1111" s="6">
        <f t="shared" si="85"/>
        <v>5980000000</v>
      </c>
      <c r="L1111" s="6">
        <f t="shared" si="86"/>
        <v>2704000000</v>
      </c>
      <c r="M1111" s="6">
        <f t="shared" si="87"/>
        <v>3276000000</v>
      </c>
      <c r="N1111" s="7">
        <f t="shared" si="88"/>
        <v>0.41947250280583614</v>
      </c>
      <c r="O1111" s="7">
        <f t="shared" si="89"/>
        <v>0.22979797979797981</v>
      </c>
    </row>
    <row r="1112" spans="1:15" x14ac:dyDescent="0.2">
      <c r="A1112" s="1" t="s">
        <v>410</v>
      </c>
      <c r="B1112" s="1" t="s">
        <v>17</v>
      </c>
      <c r="C1112" s="3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1" t="s">
        <v>44</v>
      </c>
      <c r="J1112" s="1" t="s">
        <v>45</v>
      </c>
      <c r="K1112" s="6">
        <f t="shared" si="85"/>
        <v>6984000000</v>
      </c>
      <c r="L1112" s="6">
        <f t="shared" si="86"/>
        <v>3443000000</v>
      </c>
      <c r="M1112" s="6">
        <f t="shared" si="87"/>
        <v>3541000000</v>
      </c>
      <c r="N1112" s="7">
        <f t="shared" si="88"/>
        <v>0.46141649048625788</v>
      </c>
      <c r="O1112" s="7">
        <f t="shared" si="89"/>
        <v>0.23394556025369978</v>
      </c>
    </row>
    <row r="1113" spans="1:15" x14ac:dyDescent="0.2">
      <c r="A1113" s="1" t="s">
        <v>410</v>
      </c>
      <c r="B1113" s="1" t="s">
        <v>18</v>
      </c>
      <c r="C1113" s="3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1" t="s">
        <v>44</v>
      </c>
      <c r="J1113" s="1" t="s">
        <v>45</v>
      </c>
      <c r="K1113" s="6">
        <f t="shared" si="85"/>
        <v>8270000000</v>
      </c>
      <c r="L1113" s="6">
        <f t="shared" si="86"/>
        <v>3875000000</v>
      </c>
      <c r="M1113" s="6">
        <f t="shared" si="87"/>
        <v>4395000000</v>
      </c>
      <c r="N1113" s="7">
        <f t="shared" si="88"/>
        <v>0.48587039539392518</v>
      </c>
      <c r="O1113" s="7">
        <f t="shared" si="89"/>
        <v>0.25821044591974618</v>
      </c>
    </row>
    <row r="1114" spans="1:15" x14ac:dyDescent="0.2">
      <c r="A1114" s="1" t="s">
        <v>410</v>
      </c>
      <c r="B1114" s="1" t="s">
        <v>19</v>
      </c>
      <c r="C1114" s="3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1" t="s">
        <v>44</v>
      </c>
      <c r="J1114" s="1" t="s">
        <v>45</v>
      </c>
      <c r="K1114" s="6">
        <f t="shared" si="85"/>
        <v>8890000000</v>
      </c>
      <c r="L1114" s="6">
        <f t="shared" si="86"/>
        <v>4230000000</v>
      </c>
      <c r="M1114" s="6">
        <f t="shared" si="87"/>
        <v>4660000000</v>
      </c>
      <c r="N1114" s="7">
        <f t="shared" si="88"/>
        <v>0.50840672538030418</v>
      </c>
      <c r="O1114" s="7">
        <f t="shared" si="89"/>
        <v>0.26649891341644744</v>
      </c>
    </row>
    <row r="1115" spans="1:15" x14ac:dyDescent="0.2">
      <c r="A1115" s="1" t="s">
        <v>411</v>
      </c>
      <c r="B1115" s="1" t="s">
        <v>14</v>
      </c>
      <c r="C1115" s="3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1" t="s">
        <v>61</v>
      </c>
      <c r="J1115" s="1" t="s">
        <v>412</v>
      </c>
      <c r="K1115" s="6">
        <f t="shared" si="85"/>
        <v>5630000000</v>
      </c>
      <c r="L1115" s="6">
        <f t="shared" si="86"/>
        <v>2493000000</v>
      </c>
      <c r="M1115" s="6">
        <f t="shared" si="87"/>
        <v>3137000000</v>
      </c>
      <c r="N1115" s="7">
        <f t="shared" si="88"/>
        <v>0.56503412284223198</v>
      </c>
      <c r="O1115" s="7">
        <f t="shared" si="89"/>
        <v>0.31483340024086715</v>
      </c>
    </row>
    <row r="1116" spans="1:15" x14ac:dyDescent="0.2">
      <c r="A1116" s="1" t="s">
        <v>411</v>
      </c>
      <c r="B1116" s="1" t="s">
        <v>17</v>
      </c>
      <c r="C1116" s="3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1" t="s">
        <v>61</v>
      </c>
      <c r="J1116" s="1" t="s">
        <v>412</v>
      </c>
      <c r="K1116" s="6">
        <f t="shared" si="85"/>
        <v>3115000000</v>
      </c>
      <c r="L1116" s="6">
        <f t="shared" si="86"/>
        <v>2415000000</v>
      </c>
      <c r="M1116" s="6">
        <f t="shared" si="87"/>
        <v>700000000</v>
      </c>
      <c r="N1116" s="7">
        <f t="shared" si="88"/>
        <v>0.37021630615640599</v>
      </c>
      <c r="O1116" s="7">
        <f t="shared" si="89"/>
        <v>8.3194675540765387E-2</v>
      </c>
    </row>
    <row r="1117" spans="1:15" x14ac:dyDescent="0.2">
      <c r="A1117" s="1" t="s">
        <v>411</v>
      </c>
      <c r="B1117" s="1" t="s">
        <v>18</v>
      </c>
      <c r="C1117" s="3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1" t="s">
        <v>61</v>
      </c>
      <c r="J1117" s="1" t="s">
        <v>412</v>
      </c>
      <c r="K1117" s="6">
        <f t="shared" si="85"/>
        <v>2835000000</v>
      </c>
      <c r="L1117" s="6">
        <f t="shared" si="86"/>
        <v>2099000000</v>
      </c>
      <c r="M1117" s="6">
        <f t="shared" si="87"/>
        <v>736000000</v>
      </c>
      <c r="N1117" s="7">
        <f t="shared" si="88"/>
        <v>0.38878222709818977</v>
      </c>
      <c r="O1117" s="7">
        <f t="shared" si="89"/>
        <v>0.10093252879868349</v>
      </c>
    </row>
    <row r="1118" spans="1:15" x14ac:dyDescent="0.2">
      <c r="A1118" s="1" t="s">
        <v>411</v>
      </c>
      <c r="B1118" s="1" t="s">
        <v>19</v>
      </c>
      <c r="C1118" s="3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1" t="s">
        <v>61</v>
      </c>
      <c r="J1118" s="1" t="s">
        <v>412</v>
      </c>
      <c r="K1118" s="6">
        <f t="shared" si="85"/>
        <v>3417000000</v>
      </c>
      <c r="L1118" s="6">
        <f t="shared" si="86"/>
        <v>2198000000</v>
      </c>
      <c r="M1118" s="6">
        <f t="shared" si="87"/>
        <v>1219000000</v>
      </c>
      <c r="N1118" s="7">
        <f t="shared" si="88"/>
        <v>0.44210117738387888</v>
      </c>
      <c r="O1118" s="7">
        <f t="shared" si="89"/>
        <v>0.15771768663475222</v>
      </c>
    </row>
    <row r="1119" spans="1:15" x14ac:dyDescent="0.2">
      <c r="A1119" s="1" t="s">
        <v>413</v>
      </c>
      <c r="B1119" s="1" t="s">
        <v>14</v>
      </c>
      <c r="C1119" s="3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1" t="s">
        <v>24</v>
      </c>
      <c r="J1119" s="1" t="s">
        <v>59</v>
      </c>
      <c r="K1119" s="6">
        <f t="shared" si="85"/>
        <v>1257359000</v>
      </c>
      <c r="L1119" s="6">
        <f t="shared" si="86"/>
        <v>1029012000</v>
      </c>
      <c r="M1119" s="6">
        <f t="shared" si="87"/>
        <v>228347000</v>
      </c>
      <c r="N1119" s="7">
        <f t="shared" si="88"/>
        <v>0.28742511821754957</v>
      </c>
      <c r="O1119" s="7">
        <f t="shared" si="89"/>
        <v>5.2198825848164911E-2</v>
      </c>
    </row>
    <row r="1120" spans="1:15" x14ac:dyDescent="0.2">
      <c r="A1120" s="1" t="s">
        <v>413</v>
      </c>
      <c r="B1120" s="1" t="s">
        <v>17</v>
      </c>
      <c r="C1120" s="3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1" t="s">
        <v>24</v>
      </c>
      <c r="J1120" s="1" t="s">
        <v>59</v>
      </c>
      <c r="K1120" s="6">
        <f t="shared" si="85"/>
        <v>1751896000</v>
      </c>
      <c r="L1120" s="6">
        <f t="shared" si="86"/>
        <v>1349248000</v>
      </c>
      <c r="M1120" s="6">
        <f t="shared" si="87"/>
        <v>402648000</v>
      </c>
      <c r="N1120" s="7">
        <f t="shared" si="88"/>
        <v>0.31825712633087333</v>
      </c>
      <c r="O1120" s="7">
        <f t="shared" si="89"/>
        <v>7.3146805177289914E-2</v>
      </c>
    </row>
    <row r="1121" spans="1:15" x14ac:dyDescent="0.2">
      <c r="A1121" s="1" t="s">
        <v>413</v>
      </c>
      <c r="B1121" s="1" t="s">
        <v>18</v>
      </c>
      <c r="C1121" s="3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1" t="s">
        <v>24</v>
      </c>
      <c r="J1121" s="1" t="s">
        <v>59</v>
      </c>
      <c r="K1121" s="6">
        <f t="shared" si="85"/>
        <v>2188035000</v>
      </c>
      <c r="L1121" s="6">
        <f t="shared" si="86"/>
        <v>1882209000</v>
      </c>
      <c r="M1121" s="6">
        <f t="shared" si="87"/>
        <v>305826000</v>
      </c>
      <c r="N1121" s="7">
        <f t="shared" si="88"/>
        <v>0.32274230398033132</v>
      </c>
      <c r="O1121" s="7">
        <f t="shared" si="89"/>
        <v>4.5110333178897413E-2</v>
      </c>
    </row>
    <row r="1122" spans="1:15" x14ac:dyDescent="0.2">
      <c r="A1122" s="1" t="s">
        <v>413</v>
      </c>
      <c r="B1122" s="1" t="s">
        <v>19</v>
      </c>
      <c r="C1122" s="3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1" t="s">
        <v>24</v>
      </c>
      <c r="J1122" s="1" t="s">
        <v>59</v>
      </c>
      <c r="K1122" s="6">
        <f t="shared" si="85"/>
        <v>2800768000</v>
      </c>
      <c r="L1122" s="6">
        <f t="shared" si="86"/>
        <v>2420975000</v>
      </c>
      <c r="M1122" s="6">
        <f t="shared" si="87"/>
        <v>379793000</v>
      </c>
      <c r="N1122" s="7">
        <f t="shared" si="88"/>
        <v>0.31716373923651764</v>
      </c>
      <c r="O1122" s="7">
        <f t="shared" si="89"/>
        <v>4.3008406271370835E-2</v>
      </c>
    </row>
    <row r="1123" spans="1:15" x14ac:dyDescent="0.2">
      <c r="A1123" s="1" t="s">
        <v>414</v>
      </c>
      <c r="B1123" s="1" t="s">
        <v>14</v>
      </c>
      <c r="C1123" s="3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1" t="s">
        <v>85</v>
      </c>
      <c r="J1123" s="1" t="s">
        <v>86</v>
      </c>
      <c r="K1123" s="6">
        <f t="shared" si="85"/>
        <v>1149000000</v>
      </c>
      <c r="L1123" s="6">
        <f t="shared" si="86"/>
        <v>1015000000</v>
      </c>
      <c r="M1123" s="6">
        <f t="shared" si="87"/>
        <v>134000000</v>
      </c>
      <c r="N1123" s="7">
        <f t="shared" si="88"/>
        <v>0.73559539052496792</v>
      </c>
      <c r="O1123" s="7">
        <f t="shared" si="89"/>
        <v>8.5787451984635082E-2</v>
      </c>
    </row>
    <row r="1124" spans="1:15" x14ac:dyDescent="0.2">
      <c r="A1124" s="1" t="s">
        <v>414</v>
      </c>
      <c r="B1124" s="1" t="s">
        <v>17</v>
      </c>
      <c r="C1124" s="3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1" t="s">
        <v>85</v>
      </c>
      <c r="J1124" s="1" t="s">
        <v>86</v>
      </c>
      <c r="K1124" s="6">
        <f t="shared" si="85"/>
        <v>1446000000</v>
      </c>
      <c r="L1124" s="6">
        <f t="shared" si="86"/>
        <v>996000000</v>
      </c>
      <c r="M1124" s="6">
        <f t="shared" si="87"/>
        <v>450000000</v>
      </c>
      <c r="N1124" s="7">
        <f t="shared" si="88"/>
        <v>0.77867528271405495</v>
      </c>
      <c r="O1124" s="7">
        <f t="shared" si="89"/>
        <v>0.24232633279483037</v>
      </c>
    </row>
    <row r="1125" spans="1:15" x14ac:dyDescent="0.2">
      <c r="A1125" s="1" t="s">
        <v>414</v>
      </c>
      <c r="B1125" s="1" t="s">
        <v>18</v>
      </c>
      <c r="C1125" s="3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1" t="s">
        <v>85</v>
      </c>
      <c r="J1125" s="1" t="s">
        <v>86</v>
      </c>
      <c r="K1125" s="6">
        <f t="shared" si="85"/>
        <v>1803000000</v>
      </c>
      <c r="L1125" s="6">
        <f t="shared" si="86"/>
        <v>1228000000</v>
      </c>
      <c r="M1125" s="6">
        <f t="shared" si="87"/>
        <v>575000000</v>
      </c>
      <c r="N1125" s="7">
        <f t="shared" si="88"/>
        <v>0.78802447552447552</v>
      </c>
      <c r="O1125" s="7">
        <f t="shared" si="89"/>
        <v>0.2513111888111888</v>
      </c>
    </row>
    <row r="1126" spans="1:15" x14ac:dyDescent="0.2">
      <c r="A1126" s="1" t="s">
        <v>414</v>
      </c>
      <c r="B1126" s="1" t="s">
        <v>19</v>
      </c>
      <c r="C1126" s="3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1" t="s">
        <v>85</v>
      </c>
      <c r="J1126" s="1" t="s">
        <v>86</v>
      </c>
      <c r="K1126" s="6">
        <f t="shared" si="85"/>
        <v>1060000000</v>
      </c>
      <c r="L1126" s="6">
        <f t="shared" si="86"/>
        <v>6121000000</v>
      </c>
      <c r="M1126" s="6">
        <f t="shared" si="87"/>
        <v>-5061000000</v>
      </c>
      <c r="N1126" s="7">
        <f t="shared" si="88"/>
        <v>0.680796403339756</v>
      </c>
      <c r="O1126" s="7">
        <f t="shared" si="89"/>
        <v>-3.2504816955684008</v>
      </c>
    </row>
    <row r="1127" spans="1:15" x14ac:dyDescent="0.2">
      <c r="A1127" s="1" t="s">
        <v>415</v>
      </c>
      <c r="B1127" s="1" t="s">
        <v>14</v>
      </c>
      <c r="C1127" s="3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1" t="s">
        <v>21</v>
      </c>
      <c r="J1127" s="1" t="s">
        <v>291</v>
      </c>
      <c r="K1127" s="6">
        <f t="shared" si="85"/>
        <v>11034000000</v>
      </c>
      <c r="L1127" s="6">
        <f t="shared" si="86"/>
        <v>7796000000</v>
      </c>
      <c r="M1127" s="6">
        <f t="shared" si="87"/>
        <v>3238000000</v>
      </c>
      <c r="N1127" s="7">
        <f t="shared" si="88"/>
        <v>0.4359025006913444</v>
      </c>
      <c r="O1127" s="7">
        <f t="shared" si="89"/>
        <v>0.12791846086990874</v>
      </c>
    </row>
    <row r="1128" spans="1:15" x14ac:dyDescent="0.2">
      <c r="A1128" s="1" t="s">
        <v>415</v>
      </c>
      <c r="B1128" s="1" t="s">
        <v>17</v>
      </c>
      <c r="C1128" s="3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1" t="s">
        <v>21</v>
      </c>
      <c r="J1128" s="1" t="s">
        <v>291</v>
      </c>
      <c r="K1128" s="6">
        <f t="shared" si="85"/>
        <v>12446000000</v>
      </c>
      <c r="L1128" s="6">
        <f t="shared" si="86"/>
        <v>8766000000</v>
      </c>
      <c r="M1128" s="6">
        <f t="shared" si="87"/>
        <v>3680000000</v>
      </c>
      <c r="N1128" s="7">
        <f t="shared" si="88"/>
        <v>0.44771394654483976</v>
      </c>
      <c r="O1128" s="7">
        <f t="shared" si="89"/>
        <v>0.13237886254901254</v>
      </c>
    </row>
    <row r="1129" spans="1:15" x14ac:dyDescent="0.2">
      <c r="A1129" s="1" t="s">
        <v>415</v>
      </c>
      <c r="B1129" s="1" t="s">
        <v>18</v>
      </c>
      <c r="C1129" s="3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1" t="s">
        <v>21</v>
      </c>
      <c r="J1129" s="1" t="s">
        <v>291</v>
      </c>
      <c r="K1129" s="6">
        <f t="shared" si="85"/>
        <v>14067000000</v>
      </c>
      <c r="L1129" s="6">
        <f t="shared" si="86"/>
        <v>9892000000</v>
      </c>
      <c r="M1129" s="6">
        <f t="shared" si="87"/>
        <v>4175000000</v>
      </c>
      <c r="N1129" s="7">
        <f t="shared" si="88"/>
        <v>0.45969085977582436</v>
      </c>
      <c r="O1129" s="7">
        <f t="shared" si="89"/>
        <v>0.13643344988725858</v>
      </c>
    </row>
    <row r="1130" spans="1:15" x14ac:dyDescent="0.2">
      <c r="A1130" s="1" t="s">
        <v>415</v>
      </c>
      <c r="B1130" s="1" t="s">
        <v>19</v>
      </c>
      <c r="C1130" s="3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1" t="s">
        <v>21</v>
      </c>
      <c r="J1130" s="1" t="s">
        <v>291</v>
      </c>
      <c r="K1130" s="6">
        <f t="shared" si="85"/>
        <v>14971000000</v>
      </c>
      <c r="L1130" s="6">
        <f t="shared" si="86"/>
        <v>10469000000</v>
      </c>
      <c r="M1130" s="6">
        <f t="shared" si="87"/>
        <v>4502000000</v>
      </c>
      <c r="N1130" s="7">
        <f t="shared" si="88"/>
        <v>0.46241042747714356</v>
      </c>
      <c r="O1130" s="7">
        <f t="shared" si="89"/>
        <v>0.13905361996540647</v>
      </c>
    </row>
    <row r="1131" spans="1:15" x14ac:dyDescent="0.2">
      <c r="A1131" s="1" t="s">
        <v>416</v>
      </c>
      <c r="B1131" s="1" t="s">
        <v>14</v>
      </c>
      <c r="C1131" s="3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1" t="s">
        <v>15</v>
      </c>
      <c r="J1131" s="1" t="s">
        <v>213</v>
      </c>
      <c r="K1131" s="6">
        <f t="shared" si="85"/>
        <v>3305000000</v>
      </c>
      <c r="L1131" s="6">
        <f t="shared" si="86"/>
        <v>2325000000</v>
      </c>
      <c r="M1131" s="6">
        <f t="shared" si="87"/>
        <v>980000000</v>
      </c>
      <c r="N1131" s="7">
        <f t="shared" si="88"/>
        <v>0.57951955111344899</v>
      </c>
      <c r="O1131" s="7">
        <f t="shared" si="89"/>
        <v>0.17183938278099245</v>
      </c>
    </row>
    <row r="1132" spans="1:15" x14ac:dyDescent="0.2">
      <c r="A1132" s="1" t="s">
        <v>416</v>
      </c>
      <c r="B1132" s="1" t="s">
        <v>17</v>
      </c>
      <c r="C1132" s="3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1" t="s">
        <v>15</v>
      </c>
      <c r="J1132" s="1" t="s">
        <v>213</v>
      </c>
      <c r="K1132" s="6">
        <f t="shared" si="85"/>
        <v>3668000000</v>
      </c>
      <c r="L1132" s="6">
        <f t="shared" si="86"/>
        <v>2490000000</v>
      </c>
      <c r="M1132" s="6">
        <f t="shared" si="87"/>
        <v>1178000000</v>
      </c>
      <c r="N1132" s="7">
        <f t="shared" si="88"/>
        <v>0.58333333333333326</v>
      </c>
      <c r="O1132" s="7">
        <f t="shared" si="89"/>
        <v>0.18734096692111959</v>
      </c>
    </row>
    <row r="1133" spans="1:15" x14ac:dyDescent="0.2">
      <c r="A1133" s="1" t="s">
        <v>416</v>
      </c>
      <c r="B1133" s="1" t="s">
        <v>18</v>
      </c>
      <c r="C1133" s="3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1" t="s">
        <v>15</v>
      </c>
      <c r="J1133" s="1" t="s">
        <v>213</v>
      </c>
      <c r="K1133" s="6">
        <f t="shared" si="85"/>
        <v>3633000000</v>
      </c>
      <c r="L1133" s="6">
        <f t="shared" si="86"/>
        <v>2489000000</v>
      </c>
      <c r="M1133" s="6">
        <f t="shared" si="87"/>
        <v>1144000000</v>
      </c>
      <c r="N1133" s="7">
        <f t="shared" si="88"/>
        <v>0.58862605314322747</v>
      </c>
      <c r="O1133" s="7">
        <f t="shared" si="89"/>
        <v>0.18535320803629293</v>
      </c>
    </row>
    <row r="1134" spans="1:15" x14ac:dyDescent="0.2">
      <c r="A1134" s="1" t="s">
        <v>416</v>
      </c>
      <c r="B1134" s="1" t="s">
        <v>19</v>
      </c>
      <c r="C1134" s="3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1" t="s">
        <v>15</v>
      </c>
      <c r="J1134" s="1" t="s">
        <v>213</v>
      </c>
      <c r="K1134" s="6">
        <f t="shared" si="85"/>
        <v>3702000000</v>
      </c>
      <c r="L1134" s="6">
        <f t="shared" si="86"/>
        <v>2454000000</v>
      </c>
      <c r="M1134" s="6">
        <f t="shared" si="87"/>
        <v>1248000000</v>
      </c>
      <c r="N1134" s="7">
        <f t="shared" si="88"/>
        <v>0.58678078934854971</v>
      </c>
      <c r="O1134" s="7">
        <f t="shared" si="89"/>
        <v>0.19781264859724204</v>
      </c>
    </row>
    <row r="1135" spans="1:15" x14ac:dyDescent="0.2">
      <c r="A1135" s="1" t="s">
        <v>417</v>
      </c>
      <c r="B1135" s="1" t="s">
        <v>14</v>
      </c>
      <c r="C1135" s="3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1" t="s">
        <v>85</v>
      </c>
      <c r="J1135" s="1" t="s">
        <v>116</v>
      </c>
      <c r="K1135" s="6">
        <f t="shared" si="85"/>
        <v>5043000000</v>
      </c>
      <c r="L1135" s="6">
        <f t="shared" si="86"/>
        <v>1654000000</v>
      </c>
      <c r="M1135" s="6">
        <f t="shared" si="87"/>
        <v>3389000000</v>
      </c>
      <c r="N1135" s="7">
        <f t="shared" si="88"/>
        <v>0.29329998836803539</v>
      </c>
      <c r="O1135" s="7">
        <f t="shared" si="89"/>
        <v>0.19710364080493195</v>
      </c>
    </row>
    <row r="1136" spans="1:15" x14ac:dyDescent="0.2">
      <c r="A1136" s="1" t="s">
        <v>417</v>
      </c>
      <c r="B1136" s="1" t="s">
        <v>17</v>
      </c>
      <c r="C1136" s="3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1" t="s">
        <v>85</v>
      </c>
      <c r="J1136" s="1" t="s">
        <v>116</v>
      </c>
      <c r="K1136" s="6">
        <f t="shared" si="85"/>
        <v>5104000000</v>
      </c>
      <c r="L1136" s="6">
        <f t="shared" si="86"/>
        <v>1905000000</v>
      </c>
      <c r="M1136" s="6">
        <f t="shared" si="87"/>
        <v>3199000000</v>
      </c>
      <c r="N1136" s="7">
        <f t="shared" si="88"/>
        <v>0.26554289579106183</v>
      </c>
      <c r="O1136" s="7">
        <f t="shared" si="89"/>
        <v>0.16643254773424901</v>
      </c>
    </row>
    <row r="1137" spans="1:15" x14ac:dyDescent="0.2">
      <c r="A1137" s="1" t="s">
        <v>417</v>
      </c>
      <c r="B1137" s="1" t="s">
        <v>18</v>
      </c>
      <c r="C1137" s="3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1" t="s">
        <v>85</v>
      </c>
      <c r="J1137" s="1" t="s">
        <v>116</v>
      </c>
      <c r="K1137" s="6">
        <f t="shared" si="85"/>
        <v>5809000000</v>
      </c>
      <c r="L1137" s="6">
        <f t="shared" si="86"/>
        <v>2092000000</v>
      </c>
      <c r="M1137" s="6">
        <f t="shared" si="87"/>
        <v>3717000000</v>
      </c>
      <c r="N1137" s="7">
        <f t="shared" si="88"/>
        <v>0.27094216417910444</v>
      </c>
      <c r="O1137" s="7">
        <f t="shared" si="89"/>
        <v>0.17336753731343282</v>
      </c>
    </row>
    <row r="1138" spans="1:15" x14ac:dyDescent="0.2">
      <c r="A1138" s="1" t="s">
        <v>417</v>
      </c>
      <c r="B1138" s="1" t="s">
        <v>19</v>
      </c>
      <c r="C1138" s="3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1" t="s">
        <v>85</v>
      </c>
      <c r="J1138" s="1" t="s">
        <v>116</v>
      </c>
      <c r="K1138" s="6">
        <f t="shared" si="85"/>
        <v>3063000000</v>
      </c>
      <c r="L1138" s="6">
        <f t="shared" si="86"/>
        <v>1764000000</v>
      </c>
      <c r="M1138" s="6">
        <f t="shared" si="87"/>
        <v>1299000000</v>
      </c>
      <c r="N1138" s="7">
        <f t="shared" si="88"/>
        <v>0.20756251270583448</v>
      </c>
      <c r="O1138" s="7">
        <f t="shared" si="89"/>
        <v>8.8026021549095348E-2</v>
      </c>
    </row>
    <row r="1139" spans="1:15" x14ac:dyDescent="0.2">
      <c r="A1139" s="1" t="s">
        <v>418</v>
      </c>
      <c r="B1139" s="1" t="s">
        <v>14</v>
      </c>
      <c r="C1139" s="3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1" t="s">
        <v>15</v>
      </c>
      <c r="J1139" s="1" t="s">
        <v>180</v>
      </c>
      <c r="K1139" s="6">
        <f t="shared" si="85"/>
        <v>7175000000</v>
      </c>
      <c r="L1139" s="6">
        <f t="shared" si="86"/>
        <v>3918000000</v>
      </c>
      <c r="M1139" s="6">
        <f t="shared" si="87"/>
        <v>3257000000</v>
      </c>
      <c r="N1139" s="7">
        <f t="shared" si="88"/>
        <v>0.63806136060471319</v>
      </c>
      <c r="O1139" s="7">
        <f t="shared" si="89"/>
        <v>0.28963983992885728</v>
      </c>
    </row>
    <row r="1140" spans="1:15" x14ac:dyDescent="0.2">
      <c r="A1140" s="1" t="s">
        <v>418</v>
      </c>
      <c r="B1140" s="1" t="s">
        <v>17</v>
      </c>
      <c r="C1140" s="3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1" t="s">
        <v>15</v>
      </c>
      <c r="J1140" s="1" t="s">
        <v>180</v>
      </c>
      <c r="K1140" s="6">
        <f t="shared" si="85"/>
        <v>7423000000</v>
      </c>
      <c r="L1140" s="6">
        <f t="shared" si="86"/>
        <v>3848000000</v>
      </c>
      <c r="M1140" s="6">
        <f t="shared" si="87"/>
        <v>3575000000</v>
      </c>
      <c r="N1140" s="7">
        <f t="shared" si="88"/>
        <v>0.63859256710254653</v>
      </c>
      <c r="O1140" s="7">
        <f t="shared" si="89"/>
        <v>0.30755333792154166</v>
      </c>
    </row>
    <row r="1141" spans="1:15" x14ac:dyDescent="0.2">
      <c r="A1141" s="1" t="s">
        <v>418</v>
      </c>
      <c r="B1141" s="1" t="s">
        <v>18</v>
      </c>
      <c r="C1141" s="3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1" t="s">
        <v>15</v>
      </c>
      <c r="J1141" s="1" t="s">
        <v>180</v>
      </c>
      <c r="K1141" s="6">
        <f t="shared" si="85"/>
        <v>6849000000</v>
      </c>
      <c r="L1141" s="6">
        <f t="shared" si="86"/>
        <v>3965000000</v>
      </c>
      <c r="M1141" s="6">
        <f t="shared" si="87"/>
        <v>2884000000</v>
      </c>
      <c r="N1141" s="7">
        <f t="shared" si="88"/>
        <v>0.65160308248501564</v>
      </c>
      <c r="O1141" s="7">
        <f t="shared" si="89"/>
        <v>0.27437922176767199</v>
      </c>
    </row>
    <row r="1142" spans="1:15" x14ac:dyDescent="0.2">
      <c r="A1142" s="1" t="s">
        <v>418</v>
      </c>
      <c r="B1142" s="1" t="s">
        <v>19</v>
      </c>
      <c r="C1142" s="3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1" t="s">
        <v>15</v>
      </c>
      <c r="J1142" s="1" t="s">
        <v>180</v>
      </c>
      <c r="K1142" s="6">
        <f t="shared" si="85"/>
        <v>6843000000</v>
      </c>
      <c r="L1142" s="6">
        <f t="shared" si="86"/>
        <v>3769000000</v>
      </c>
      <c r="M1142" s="6">
        <f t="shared" si="87"/>
        <v>3074000000</v>
      </c>
      <c r="N1142" s="7">
        <f t="shared" si="88"/>
        <v>0.69205097087378642</v>
      </c>
      <c r="O1142" s="7">
        <f t="shared" si="89"/>
        <v>0.31088187702265374</v>
      </c>
    </row>
    <row r="1143" spans="1:15" x14ac:dyDescent="0.2">
      <c r="A1143" s="1" t="s">
        <v>419</v>
      </c>
      <c r="B1143" s="1" t="s">
        <v>14</v>
      </c>
      <c r="C1143" s="3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1" t="s">
        <v>24</v>
      </c>
      <c r="J1143" s="1" t="s">
        <v>59</v>
      </c>
      <c r="K1143" s="6">
        <f t="shared" si="85"/>
        <v>3761100000</v>
      </c>
      <c r="L1143" s="6">
        <f t="shared" si="86"/>
        <v>3151600000</v>
      </c>
      <c r="M1143" s="6">
        <f t="shared" si="87"/>
        <v>609500000</v>
      </c>
      <c r="N1143" s="7">
        <f t="shared" si="88"/>
        <v>0.59394542353610014</v>
      </c>
      <c r="O1143" s="7">
        <f t="shared" si="89"/>
        <v>9.6251026467058298E-2</v>
      </c>
    </row>
    <row r="1144" spans="1:15" x14ac:dyDescent="0.2">
      <c r="A1144" s="1" t="s">
        <v>419</v>
      </c>
      <c r="B1144" s="1" t="s">
        <v>17</v>
      </c>
      <c r="C1144" s="3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1" t="s">
        <v>24</v>
      </c>
      <c r="J1144" s="1" t="s">
        <v>59</v>
      </c>
      <c r="K1144" s="6">
        <f t="shared" si="85"/>
        <v>3919000000</v>
      </c>
      <c r="L1144" s="6">
        <f t="shared" si="86"/>
        <v>3097000000</v>
      </c>
      <c r="M1144" s="6">
        <f t="shared" si="87"/>
        <v>822000000</v>
      </c>
      <c r="N1144" s="7">
        <f t="shared" si="88"/>
        <v>0.61960474308300395</v>
      </c>
      <c r="O1144" s="7">
        <f t="shared" si="89"/>
        <v>0.12996047430830041</v>
      </c>
    </row>
    <row r="1145" spans="1:15" x14ac:dyDescent="0.2">
      <c r="A1145" s="1" t="s">
        <v>419</v>
      </c>
      <c r="B1145" s="1" t="s">
        <v>18</v>
      </c>
      <c r="C1145" s="3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1" t="s">
        <v>24</v>
      </c>
      <c r="J1145" s="1" t="s">
        <v>59</v>
      </c>
      <c r="K1145" s="6">
        <f t="shared" si="85"/>
        <v>3833000000</v>
      </c>
      <c r="L1145" s="6">
        <f t="shared" si="86"/>
        <v>3117000000</v>
      </c>
      <c r="M1145" s="6">
        <f t="shared" si="87"/>
        <v>716000000</v>
      </c>
      <c r="N1145" s="7">
        <f t="shared" si="88"/>
        <v>0.62600032663726934</v>
      </c>
      <c r="O1145" s="7">
        <f t="shared" si="89"/>
        <v>0.11693614241384942</v>
      </c>
    </row>
    <row r="1146" spans="1:15" x14ac:dyDescent="0.2">
      <c r="A1146" s="1" t="s">
        <v>419</v>
      </c>
      <c r="B1146" s="1" t="s">
        <v>19</v>
      </c>
      <c r="C1146" s="3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1" t="s">
        <v>24</v>
      </c>
      <c r="J1146" s="1" t="s">
        <v>59</v>
      </c>
      <c r="K1146" s="6">
        <f t="shared" si="85"/>
        <v>3373000000</v>
      </c>
      <c r="L1146" s="6">
        <f t="shared" si="86"/>
        <v>2960000000</v>
      </c>
      <c r="M1146" s="6">
        <f t="shared" si="87"/>
        <v>413000000</v>
      </c>
      <c r="N1146" s="7">
        <f t="shared" si="88"/>
        <v>0.60818608005769925</v>
      </c>
      <c r="O1146" s="7">
        <f t="shared" si="89"/>
        <v>7.4468085106382975E-2</v>
      </c>
    </row>
    <row r="1147" spans="1:15" x14ac:dyDescent="0.2">
      <c r="A1147" s="1" t="s">
        <v>420</v>
      </c>
      <c r="B1147" s="1" t="s">
        <v>14</v>
      </c>
      <c r="C1147" s="3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1" t="s">
        <v>61</v>
      </c>
      <c r="J1147" s="1" t="s">
        <v>421</v>
      </c>
      <c r="K1147" s="6">
        <f t="shared" si="85"/>
        <v>1513538000</v>
      </c>
      <c r="L1147" s="6">
        <f t="shared" si="86"/>
        <v>454900000</v>
      </c>
      <c r="M1147" s="6">
        <f t="shared" si="87"/>
        <v>1058638000</v>
      </c>
      <c r="N1147" s="7">
        <f t="shared" si="88"/>
        <v>7.7899878188957494E-2</v>
      </c>
      <c r="O1147" s="7">
        <f t="shared" si="89"/>
        <v>5.448675305555694E-2</v>
      </c>
    </row>
    <row r="1148" spans="1:15" x14ac:dyDescent="0.2">
      <c r="A1148" s="1" t="s">
        <v>420</v>
      </c>
      <c r="B1148" s="1" t="s">
        <v>17</v>
      </c>
      <c r="C1148" s="3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1" t="s">
        <v>61</v>
      </c>
      <c r="J1148" s="1" t="s">
        <v>421</v>
      </c>
      <c r="K1148" s="6">
        <f t="shared" si="85"/>
        <v>1410625000</v>
      </c>
      <c r="L1148" s="6">
        <f t="shared" si="86"/>
        <v>467904000</v>
      </c>
      <c r="M1148" s="6">
        <f t="shared" si="87"/>
        <v>942721000</v>
      </c>
      <c r="N1148" s="7">
        <f t="shared" si="88"/>
        <v>7.4040604352939354E-2</v>
      </c>
      <c r="O1148" s="7">
        <f t="shared" si="89"/>
        <v>4.9481352291507172E-2</v>
      </c>
    </row>
    <row r="1149" spans="1:15" x14ac:dyDescent="0.2">
      <c r="A1149" s="1" t="s">
        <v>420</v>
      </c>
      <c r="B1149" s="1" t="s">
        <v>18</v>
      </c>
      <c r="C1149" s="3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1" t="s">
        <v>61</v>
      </c>
      <c r="J1149" s="1" t="s">
        <v>421</v>
      </c>
      <c r="K1149" s="6">
        <f t="shared" si="85"/>
        <v>1906526000</v>
      </c>
      <c r="L1149" s="6">
        <f t="shared" si="86"/>
        <v>520805000</v>
      </c>
      <c r="M1149" s="6">
        <f t="shared" si="87"/>
        <v>1385721000</v>
      </c>
      <c r="N1149" s="7">
        <f t="shared" si="88"/>
        <v>9.03346724857228E-2</v>
      </c>
      <c r="O1149" s="7">
        <f t="shared" si="89"/>
        <v>6.5657983521645272E-2</v>
      </c>
    </row>
    <row r="1150" spans="1:15" x14ac:dyDescent="0.2">
      <c r="A1150" s="1" t="s">
        <v>420</v>
      </c>
      <c r="B1150" s="1" t="s">
        <v>19</v>
      </c>
      <c r="C1150" s="3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1" t="s">
        <v>61</v>
      </c>
      <c r="J1150" s="1" t="s">
        <v>421</v>
      </c>
      <c r="K1150" s="6">
        <f t="shared" si="85"/>
        <v>1581262000</v>
      </c>
      <c r="L1150" s="6">
        <f t="shared" si="86"/>
        <v>458989000</v>
      </c>
      <c r="M1150" s="6">
        <f t="shared" si="87"/>
        <v>1122273000</v>
      </c>
      <c r="N1150" s="7">
        <f t="shared" si="88"/>
        <v>9.6188055970348074E-2</v>
      </c>
      <c r="O1150" s="7">
        <f t="shared" si="89"/>
        <v>6.8267787462172907E-2</v>
      </c>
    </row>
    <row r="1151" spans="1:15" x14ac:dyDescent="0.2">
      <c r="A1151" s="1" t="s">
        <v>422</v>
      </c>
      <c r="B1151" s="1" t="s">
        <v>14</v>
      </c>
      <c r="C1151" s="3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1" t="s">
        <v>24</v>
      </c>
      <c r="J1151" s="1" t="s">
        <v>36</v>
      </c>
      <c r="K1151" s="6">
        <f t="shared" si="85"/>
        <v>2226343000</v>
      </c>
      <c r="L1151" s="6">
        <f t="shared" si="86"/>
        <v>1578104000</v>
      </c>
      <c r="M1151" s="6">
        <f t="shared" si="87"/>
        <v>648239000</v>
      </c>
      <c r="N1151" s="7">
        <f t="shared" si="88"/>
        <v>0.52015427464260089</v>
      </c>
      <c r="O1151" s="7">
        <f t="shared" si="89"/>
        <v>0.15145208390622872</v>
      </c>
    </row>
    <row r="1152" spans="1:15" x14ac:dyDescent="0.2">
      <c r="A1152" s="1" t="s">
        <v>422</v>
      </c>
      <c r="B1152" s="1" t="s">
        <v>17</v>
      </c>
      <c r="C1152" s="3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1" t="s">
        <v>24</v>
      </c>
      <c r="J1152" s="1" t="s">
        <v>36</v>
      </c>
      <c r="K1152" s="6">
        <f t="shared" si="85"/>
        <v>2268000000</v>
      </c>
      <c r="L1152" s="6">
        <f t="shared" si="86"/>
        <v>1772000000</v>
      </c>
      <c r="M1152" s="6">
        <f t="shared" si="87"/>
        <v>496000000</v>
      </c>
      <c r="N1152" s="7">
        <f t="shared" si="88"/>
        <v>0.54915254237288136</v>
      </c>
      <c r="O1152" s="7">
        <f t="shared" si="89"/>
        <v>0.12009685230024213</v>
      </c>
    </row>
    <row r="1153" spans="1:15" x14ac:dyDescent="0.2">
      <c r="A1153" s="1" t="s">
        <v>422</v>
      </c>
      <c r="B1153" s="1" t="s">
        <v>18</v>
      </c>
      <c r="C1153" s="3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1" t="s">
        <v>24</v>
      </c>
      <c r="J1153" s="1" t="s">
        <v>36</v>
      </c>
      <c r="K1153" s="6">
        <f t="shared" si="85"/>
        <v>2599000000</v>
      </c>
      <c r="L1153" s="6">
        <f t="shared" si="86"/>
        <v>1840000000</v>
      </c>
      <c r="M1153" s="6">
        <f t="shared" si="87"/>
        <v>759000000</v>
      </c>
      <c r="N1153" s="7">
        <f t="shared" si="88"/>
        <v>0.55510465612985904</v>
      </c>
      <c r="O1153" s="7">
        <f t="shared" si="89"/>
        <v>0.16211020931225972</v>
      </c>
    </row>
    <row r="1154" spans="1:15" x14ac:dyDescent="0.2">
      <c r="A1154" s="1" t="s">
        <v>422</v>
      </c>
      <c r="B1154" s="1" t="s">
        <v>19</v>
      </c>
      <c r="C1154" s="3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1" t="s">
        <v>24</v>
      </c>
      <c r="J1154" s="1" t="s">
        <v>36</v>
      </c>
      <c r="K1154" s="6">
        <f t="shared" si="85"/>
        <v>2811000000</v>
      </c>
      <c r="L1154" s="6">
        <f t="shared" si="86"/>
        <v>1933000000</v>
      </c>
      <c r="M1154" s="6">
        <f t="shared" si="87"/>
        <v>878000000</v>
      </c>
      <c r="N1154" s="7">
        <f t="shared" si="88"/>
        <v>0.56107784431137731</v>
      </c>
      <c r="O1154" s="7">
        <f t="shared" si="89"/>
        <v>0.17524950099800399</v>
      </c>
    </row>
    <row r="1155" spans="1:15" x14ac:dyDescent="0.2">
      <c r="A1155" s="1" t="s">
        <v>423</v>
      </c>
      <c r="B1155" s="1" t="s">
        <v>14</v>
      </c>
      <c r="C1155" s="3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1" t="s">
        <v>21</v>
      </c>
      <c r="J1155" s="1" t="s">
        <v>424</v>
      </c>
      <c r="K1155" s="6">
        <f t="shared" ref="K1155:K1218" si="90">D1155-E1155</f>
        <v>2094100000</v>
      </c>
      <c r="L1155" s="6">
        <f t="shared" ref="L1155:L1218" si="91">F1155+G1155+H1155</f>
        <v>1403500000</v>
      </c>
      <c r="M1155" s="6">
        <f t="shared" ref="M1155:M1218" si="92">K1155-L1155</f>
        <v>690600000</v>
      </c>
      <c r="N1155" s="7">
        <f t="shared" ref="N1155:N1218" si="93">1-(E1155/D1155)</f>
        <v>0.3801579377325951</v>
      </c>
      <c r="O1155" s="7">
        <f t="shared" ref="O1155:O1218" si="94">M1155/D1155</f>
        <v>0.12536988290823273</v>
      </c>
    </row>
    <row r="1156" spans="1:15" x14ac:dyDescent="0.2">
      <c r="A1156" s="1" t="s">
        <v>423</v>
      </c>
      <c r="B1156" s="1" t="s">
        <v>17</v>
      </c>
      <c r="C1156" s="3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1" t="s">
        <v>21</v>
      </c>
      <c r="J1156" s="1" t="s">
        <v>424</v>
      </c>
      <c r="K1156" s="6">
        <f t="shared" si="90"/>
        <v>2124900000</v>
      </c>
      <c r="L1156" s="6">
        <f t="shared" si="91"/>
        <v>1399500000</v>
      </c>
      <c r="M1156" s="6">
        <f t="shared" si="92"/>
        <v>725400000</v>
      </c>
      <c r="N1156" s="7">
        <f t="shared" si="93"/>
        <v>0.37897271268057786</v>
      </c>
      <c r="O1156" s="7">
        <f t="shared" si="94"/>
        <v>0.12937399678972714</v>
      </c>
    </row>
    <row r="1157" spans="1:15" x14ac:dyDescent="0.2">
      <c r="A1157" s="1" t="s">
        <v>423</v>
      </c>
      <c r="B1157" s="1" t="s">
        <v>18</v>
      </c>
      <c r="C1157" s="3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1" t="s">
        <v>21</v>
      </c>
      <c r="J1157" s="1" t="s">
        <v>424</v>
      </c>
      <c r="K1157" s="6">
        <f t="shared" si="90"/>
        <v>2203400000</v>
      </c>
      <c r="L1157" s="6">
        <f t="shared" si="91"/>
        <v>1545900000</v>
      </c>
      <c r="M1157" s="6">
        <f t="shared" si="92"/>
        <v>657500000</v>
      </c>
      <c r="N1157" s="7">
        <f t="shared" si="93"/>
        <v>0.3847389558232932</v>
      </c>
      <c r="O1157" s="7">
        <f t="shared" si="94"/>
        <v>0.11480705430417322</v>
      </c>
    </row>
    <row r="1158" spans="1:15" x14ac:dyDescent="0.2">
      <c r="A1158" s="1" t="s">
        <v>423</v>
      </c>
      <c r="B1158" s="1" t="s">
        <v>19</v>
      </c>
      <c r="C1158" s="3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1" t="s">
        <v>21</v>
      </c>
      <c r="J1158" s="1" t="s">
        <v>424</v>
      </c>
      <c r="K1158" s="6">
        <f t="shared" si="90"/>
        <v>2304600000</v>
      </c>
      <c r="L1158" s="6">
        <f t="shared" si="91"/>
        <v>1626000000</v>
      </c>
      <c r="M1158" s="6">
        <f t="shared" si="92"/>
        <v>678600000</v>
      </c>
      <c r="N1158" s="7">
        <f t="shared" si="93"/>
        <v>0.38957350778437039</v>
      </c>
      <c r="O1158" s="7">
        <f t="shared" si="94"/>
        <v>0.11471169937623611</v>
      </c>
    </row>
    <row r="1159" spans="1:15" x14ac:dyDescent="0.2">
      <c r="A1159" s="1" t="s">
        <v>425</v>
      </c>
      <c r="B1159" s="1" t="s">
        <v>14</v>
      </c>
      <c r="C1159" s="3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1" t="s">
        <v>54</v>
      </c>
      <c r="J1159" s="1" t="s">
        <v>267</v>
      </c>
      <c r="K1159" s="6">
        <f t="shared" si="90"/>
        <v>463275000</v>
      </c>
      <c r="L1159" s="6">
        <f t="shared" si="91"/>
        <v>185638000</v>
      </c>
      <c r="M1159" s="6">
        <f t="shared" si="92"/>
        <v>277637000</v>
      </c>
      <c r="N1159" s="7">
        <f t="shared" si="93"/>
        <v>0.95603211846935809</v>
      </c>
      <c r="O1159" s="7">
        <f t="shared" si="94"/>
        <v>0.57294239765900845</v>
      </c>
    </row>
    <row r="1160" spans="1:15" x14ac:dyDescent="0.2">
      <c r="A1160" s="1" t="s">
        <v>425</v>
      </c>
      <c r="B1160" s="1" t="s">
        <v>17</v>
      </c>
      <c r="C1160" s="3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1" t="s">
        <v>54</v>
      </c>
      <c r="J1160" s="1" t="s">
        <v>267</v>
      </c>
      <c r="K1160" s="6">
        <f t="shared" si="90"/>
        <v>741358000</v>
      </c>
      <c r="L1160" s="6">
        <f t="shared" si="91"/>
        <v>363650000</v>
      </c>
      <c r="M1160" s="6">
        <f t="shared" si="92"/>
        <v>377708000</v>
      </c>
      <c r="N1160" s="7">
        <f t="shared" si="93"/>
        <v>0.95020436831669464</v>
      </c>
      <c r="O1160" s="7">
        <f t="shared" si="94"/>
        <v>0.48411130863653201</v>
      </c>
    </row>
    <row r="1161" spans="1:15" x14ac:dyDescent="0.2">
      <c r="A1161" s="1" t="s">
        <v>425</v>
      </c>
      <c r="B1161" s="1" t="s">
        <v>18</v>
      </c>
      <c r="C1161" s="3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1" t="s">
        <v>54</v>
      </c>
      <c r="J1161" s="1" t="s">
        <v>267</v>
      </c>
      <c r="K1161" s="6">
        <f t="shared" si="90"/>
        <v>879634000</v>
      </c>
      <c r="L1161" s="6">
        <f t="shared" si="91"/>
        <v>425746000</v>
      </c>
      <c r="M1161" s="6">
        <f t="shared" si="92"/>
        <v>453888000</v>
      </c>
      <c r="N1161" s="7">
        <f t="shared" si="93"/>
        <v>0.94229168563639187</v>
      </c>
      <c r="O1161" s="7">
        <f t="shared" si="94"/>
        <v>0.48621914183641224</v>
      </c>
    </row>
    <row r="1162" spans="1:15" x14ac:dyDescent="0.2">
      <c r="A1162" s="1" t="s">
        <v>425</v>
      </c>
      <c r="B1162" s="1" t="s">
        <v>19</v>
      </c>
      <c r="C1162" s="3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1" t="s">
        <v>54</v>
      </c>
      <c r="J1162" s="1" t="s">
        <v>267</v>
      </c>
      <c r="K1162" s="6">
        <f t="shared" si="90"/>
        <v>967933000</v>
      </c>
      <c r="L1162" s="6">
        <f t="shared" si="91"/>
        <v>458513000</v>
      </c>
      <c r="M1162" s="6">
        <f t="shared" si="92"/>
        <v>509420000</v>
      </c>
      <c r="N1162" s="7">
        <f t="shared" si="93"/>
        <v>0.94590754286440237</v>
      </c>
      <c r="O1162" s="7">
        <f t="shared" si="94"/>
        <v>0.4978280733129089</v>
      </c>
    </row>
    <row r="1163" spans="1:15" x14ac:dyDescent="0.2">
      <c r="A1163" s="1" t="s">
        <v>426</v>
      </c>
      <c r="B1163" s="1" t="s">
        <v>14</v>
      </c>
      <c r="C1163" s="3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1" t="s">
        <v>85</v>
      </c>
      <c r="J1163" s="1" t="s">
        <v>86</v>
      </c>
      <c r="K1163" s="6">
        <f t="shared" si="90"/>
        <v>1643802000</v>
      </c>
      <c r="L1163" s="6">
        <f t="shared" si="91"/>
        <v>697059000</v>
      </c>
      <c r="M1163" s="6">
        <f t="shared" si="92"/>
        <v>946743000</v>
      </c>
      <c r="N1163" s="7">
        <f t="shared" si="93"/>
        <v>0.16140833362054519</v>
      </c>
      <c r="O1163" s="7">
        <f t="shared" si="94"/>
        <v>9.2962662167898433E-2</v>
      </c>
    </row>
    <row r="1164" spans="1:15" x14ac:dyDescent="0.2">
      <c r="A1164" s="1" t="s">
        <v>426</v>
      </c>
      <c r="B1164" s="1" t="s">
        <v>17</v>
      </c>
      <c r="C1164" s="3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1" t="s">
        <v>85</v>
      </c>
      <c r="J1164" s="1" t="s">
        <v>86</v>
      </c>
      <c r="K1164" s="6">
        <f t="shared" si="90"/>
        <v>1649666000</v>
      </c>
      <c r="L1164" s="6">
        <f t="shared" si="91"/>
        <v>780929000</v>
      </c>
      <c r="M1164" s="6">
        <f t="shared" si="92"/>
        <v>868737000</v>
      </c>
      <c r="N1164" s="7">
        <f t="shared" si="93"/>
        <v>0.13895576260506026</v>
      </c>
      <c r="O1164" s="7">
        <f t="shared" si="94"/>
        <v>7.3176032201810681E-2</v>
      </c>
    </row>
    <row r="1165" spans="1:15" x14ac:dyDescent="0.2">
      <c r="A1165" s="1" t="s">
        <v>426</v>
      </c>
      <c r="B1165" s="1" t="s">
        <v>18</v>
      </c>
      <c r="C1165" s="3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1" t="s">
        <v>85</v>
      </c>
      <c r="J1165" s="1" t="s">
        <v>86</v>
      </c>
      <c r="K1165" s="6">
        <f t="shared" si="90"/>
        <v>2106543000</v>
      </c>
      <c r="L1165" s="6">
        <f t="shared" si="91"/>
        <v>969571000</v>
      </c>
      <c r="M1165" s="6">
        <f t="shared" si="92"/>
        <v>1136972000</v>
      </c>
      <c r="N1165" s="7">
        <f t="shared" si="93"/>
        <v>0.17273696440641562</v>
      </c>
      <c r="O1165" s="7">
        <f t="shared" si="94"/>
        <v>9.3231940622665294E-2</v>
      </c>
    </row>
    <row r="1166" spans="1:15" x14ac:dyDescent="0.2">
      <c r="A1166" s="1" t="s">
        <v>426</v>
      </c>
      <c r="B1166" s="1" t="s">
        <v>19</v>
      </c>
      <c r="C1166" s="3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1" t="s">
        <v>85</v>
      </c>
      <c r="J1166" s="1" t="s">
        <v>86</v>
      </c>
      <c r="K1166" s="6">
        <f t="shared" si="90"/>
        <v>2122154000</v>
      </c>
      <c r="L1166" s="6">
        <f t="shared" si="91"/>
        <v>1047951000</v>
      </c>
      <c r="M1166" s="6">
        <f t="shared" si="92"/>
        <v>1074203000</v>
      </c>
      <c r="N1166" s="7">
        <f t="shared" si="93"/>
        <v>0.27336051626093649</v>
      </c>
      <c r="O1166" s="7">
        <f t="shared" si="94"/>
        <v>0.13837105443292372</v>
      </c>
    </row>
    <row r="1167" spans="1:15" x14ac:dyDescent="0.2">
      <c r="A1167" s="1" t="s">
        <v>427</v>
      </c>
      <c r="B1167" s="1" t="s">
        <v>14</v>
      </c>
      <c r="C1167" s="3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1" t="s">
        <v>21</v>
      </c>
      <c r="J1167" s="1" t="s">
        <v>325</v>
      </c>
      <c r="K1167" s="6">
        <f t="shared" si="90"/>
        <v>2715700000</v>
      </c>
      <c r="L1167" s="6">
        <f t="shared" si="91"/>
        <v>771600000</v>
      </c>
      <c r="M1167" s="6">
        <f t="shared" si="92"/>
        <v>1944100000</v>
      </c>
      <c r="N1167" s="7">
        <f t="shared" si="93"/>
        <v>0.17729047252216379</v>
      </c>
      <c r="O1167" s="7">
        <f t="shared" si="94"/>
        <v>0.12691770358667695</v>
      </c>
    </row>
    <row r="1168" spans="1:15" x14ac:dyDescent="0.2">
      <c r="A1168" s="1" t="s">
        <v>427</v>
      </c>
      <c r="B1168" s="1" t="s">
        <v>17</v>
      </c>
      <c r="C1168" s="3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1" t="s">
        <v>21</v>
      </c>
      <c r="J1168" s="1" t="s">
        <v>325</v>
      </c>
      <c r="K1168" s="6">
        <f t="shared" si="90"/>
        <v>2643000000</v>
      </c>
      <c r="L1168" s="6">
        <f t="shared" si="91"/>
        <v>722900000</v>
      </c>
      <c r="M1168" s="6">
        <f t="shared" si="92"/>
        <v>1920100000</v>
      </c>
      <c r="N1168" s="7">
        <f t="shared" si="93"/>
        <v>0.17463526799873141</v>
      </c>
      <c r="O1168" s="7">
        <f t="shared" si="94"/>
        <v>0.12686991225288086</v>
      </c>
    </row>
    <row r="1169" spans="1:15" x14ac:dyDescent="0.2">
      <c r="A1169" s="1" t="s">
        <v>427</v>
      </c>
      <c r="B1169" s="1" t="s">
        <v>18</v>
      </c>
      <c r="C1169" s="3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1" t="s">
        <v>21</v>
      </c>
      <c r="J1169" s="1" t="s">
        <v>325</v>
      </c>
      <c r="K1169" s="6">
        <f t="shared" si="90"/>
        <v>2745700000</v>
      </c>
      <c r="L1169" s="6">
        <f t="shared" si="91"/>
        <v>736800000</v>
      </c>
      <c r="M1169" s="6">
        <f t="shared" si="92"/>
        <v>2008900000</v>
      </c>
      <c r="N1169" s="7">
        <f t="shared" si="93"/>
        <v>0.17809676394087004</v>
      </c>
      <c r="O1169" s="7">
        <f t="shared" si="94"/>
        <v>0.1303050548424132</v>
      </c>
    </row>
    <row r="1170" spans="1:15" x14ac:dyDescent="0.2">
      <c r="A1170" s="1" t="s">
        <v>428</v>
      </c>
      <c r="B1170" s="1" t="s">
        <v>14</v>
      </c>
      <c r="C1170" s="3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1" t="s">
        <v>21</v>
      </c>
      <c r="J1170" s="1" t="s">
        <v>81</v>
      </c>
      <c r="K1170" s="6">
        <f t="shared" si="90"/>
        <v>3097418000</v>
      </c>
      <c r="L1170" s="6">
        <f t="shared" si="91"/>
        <v>2120025000</v>
      </c>
      <c r="M1170" s="6">
        <f t="shared" si="92"/>
        <v>977393000</v>
      </c>
      <c r="N1170" s="7">
        <f t="shared" si="93"/>
        <v>0.50102326297632027</v>
      </c>
      <c r="O1170" s="7">
        <f t="shared" si="94"/>
        <v>0.15809833547497129</v>
      </c>
    </row>
    <row r="1171" spans="1:15" x14ac:dyDescent="0.2">
      <c r="A1171" s="1" t="s">
        <v>428</v>
      </c>
      <c r="B1171" s="1" t="s">
        <v>17</v>
      </c>
      <c r="C1171" s="3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1" t="s">
        <v>21</v>
      </c>
      <c r="J1171" s="1" t="s">
        <v>81</v>
      </c>
      <c r="K1171" s="6">
        <f t="shared" si="90"/>
        <v>3369001000</v>
      </c>
      <c r="L1171" s="6">
        <f t="shared" si="91"/>
        <v>2265516000</v>
      </c>
      <c r="M1171" s="6">
        <f t="shared" si="92"/>
        <v>1103485000</v>
      </c>
      <c r="N1171" s="7">
        <f t="shared" si="93"/>
        <v>0.50667482599883262</v>
      </c>
      <c r="O1171" s="7">
        <f t="shared" si="94"/>
        <v>0.16595663532522603</v>
      </c>
    </row>
    <row r="1172" spans="1:15" x14ac:dyDescent="0.2">
      <c r="A1172" s="1" t="s">
        <v>428</v>
      </c>
      <c r="B1172" s="1" t="s">
        <v>18</v>
      </c>
      <c r="C1172" s="3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1" t="s">
        <v>21</v>
      </c>
      <c r="J1172" s="1" t="s">
        <v>81</v>
      </c>
      <c r="K1172" s="6">
        <f t="shared" si="90"/>
        <v>3708901000</v>
      </c>
      <c r="L1172" s="6">
        <f t="shared" si="91"/>
        <v>2438527000</v>
      </c>
      <c r="M1172" s="6">
        <f t="shared" si="92"/>
        <v>1270374000</v>
      </c>
      <c r="N1172" s="7">
        <f t="shared" si="93"/>
        <v>0.51397718512306056</v>
      </c>
      <c r="O1172" s="7">
        <f t="shared" si="94"/>
        <v>0.17604763582892155</v>
      </c>
    </row>
    <row r="1173" spans="1:15" x14ac:dyDescent="0.2">
      <c r="A1173" s="1" t="s">
        <v>428</v>
      </c>
      <c r="B1173" s="1" t="s">
        <v>19</v>
      </c>
      <c r="C1173" s="3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1" t="s">
        <v>21</v>
      </c>
      <c r="J1173" s="1" t="s">
        <v>81</v>
      </c>
      <c r="K1173" s="6">
        <f t="shared" si="90"/>
        <v>4162643000</v>
      </c>
      <c r="L1173" s="6">
        <f t="shared" si="91"/>
        <v>2648622000</v>
      </c>
      <c r="M1173" s="6">
        <f t="shared" si="92"/>
        <v>1514021000</v>
      </c>
      <c r="N1173" s="7">
        <f t="shared" si="93"/>
        <v>0.52250700857095445</v>
      </c>
      <c r="O1173" s="7">
        <f t="shared" si="94"/>
        <v>0.19004430205127007</v>
      </c>
    </row>
    <row r="1174" spans="1:15" x14ac:dyDescent="0.2">
      <c r="A1174" s="1" t="s">
        <v>429</v>
      </c>
      <c r="B1174" s="1" t="s">
        <v>14</v>
      </c>
      <c r="C1174" s="3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1" t="s">
        <v>85</v>
      </c>
      <c r="J1174" s="1" t="s">
        <v>86</v>
      </c>
      <c r="K1174" s="6">
        <f t="shared" si="90"/>
        <v>13570000000</v>
      </c>
      <c r="L1174" s="6">
        <f t="shared" si="91"/>
        <v>5464000000</v>
      </c>
      <c r="M1174" s="6">
        <f t="shared" si="92"/>
        <v>8106000000</v>
      </c>
      <c r="N1174" s="7">
        <f t="shared" si="93"/>
        <v>0.67512437810945269</v>
      </c>
      <c r="O1174" s="7">
        <f t="shared" si="94"/>
        <v>0.40328358208955223</v>
      </c>
    </row>
    <row r="1175" spans="1:15" x14ac:dyDescent="0.2">
      <c r="A1175" s="1" t="s">
        <v>429</v>
      </c>
      <c r="B1175" s="1" t="s">
        <v>17</v>
      </c>
      <c r="C1175" s="3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1" t="s">
        <v>85</v>
      </c>
      <c r="J1175" s="1" t="s">
        <v>86</v>
      </c>
      <c r="K1175" s="6">
        <f t="shared" si="90"/>
        <v>13673000000</v>
      </c>
      <c r="L1175" s="6">
        <f t="shared" si="91"/>
        <v>6311000000</v>
      </c>
      <c r="M1175" s="6">
        <f t="shared" si="92"/>
        <v>7362000000</v>
      </c>
      <c r="N1175" s="7">
        <f t="shared" si="93"/>
        <v>0.67788795240456123</v>
      </c>
      <c r="O1175" s="7">
        <f t="shared" si="94"/>
        <v>0.36499752107089739</v>
      </c>
    </row>
    <row r="1176" spans="1:15" x14ac:dyDescent="0.2">
      <c r="A1176" s="1" t="s">
        <v>429</v>
      </c>
      <c r="B1176" s="1" t="s">
        <v>18</v>
      </c>
      <c r="C1176" s="3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1" t="s">
        <v>85</v>
      </c>
      <c r="J1176" s="1" t="s">
        <v>86</v>
      </c>
      <c r="K1176" s="6">
        <f t="shared" si="90"/>
        <v>12509000000</v>
      </c>
      <c r="L1176" s="6">
        <f t="shared" si="91"/>
        <v>6314000000</v>
      </c>
      <c r="M1176" s="6">
        <f t="shared" si="92"/>
        <v>6195000000</v>
      </c>
      <c r="N1176" s="7">
        <f t="shared" si="93"/>
        <v>0.64773198011598998</v>
      </c>
      <c r="O1176" s="7">
        <f t="shared" si="94"/>
        <v>0.32078500414250205</v>
      </c>
    </row>
    <row r="1177" spans="1:15" x14ac:dyDescent="0.2">
      <c r="A1177" s="1" t="s">
        <v>429</v>
      </c>
      <c r="B1177" s="1" t="s">
        <v>19</v>
      </c>
      <c r="C1177" s="3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1" t="s">
        <v>85</v>
      </c>
      <c r="J1177" s="1" t="s">
        <v>86</v>
      </c>
      <c r="K1177" s="6">
        <f t="shared" si="90"/>
        <v>6676000000</v>
      </c>
      <c r="L1177" s="6">
        <f t="shared" si="91"/>
        <v>6157000000</v>
      </c>
      <c r="M1177" s="6">
        <f t="shared" si="92"/>
        <v>519000000</v>
      </c>
      <c r="N1177" s="7">
        <f t="shared" si="93"/>
        <v>0.53493589743589742</v>
      </c>
      <c r="O1177" s="7">
        <f t="shared" si="94"/>
        <v>4.158653846153846E-2</v>
      </c>
    </row>
    <row r="1178" spans="1:15" x14ac:dyDescent="0.2">
      <c r="A1178" s="1" t="s">
        <v>430</v>
      </c>
      <c r="B1178" s="1" t="s">
        <v>14</v>
      </c>
      <c r="C1178" s="3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1" t="s">
        <v>49</v>
      </c>
      <c r="J1178" s="1" t="s">
        <v>431</v>
      </c>
      <c r="K1178" s="6">
        <f t="shared" si="90"/>
        <v>1264500000</v>
      </c>
      <c r="L1178" s="6">
        <f t="shared" si="91"/>
        <v>879800000</v>
      </c>
      <c r="M1178" s="6">
        <f t="shared" si="92"/>
        <v>384700000</v>
      </c>
      <c r="N1178" s="7">
        <f t="shared" si="93"/>
        <v>0.93300376300450083</v>
      </c>
      <c r="O1178" s="7">
        <f t="shared" si="94"/>
        <v>0.28384859440714233</v>
      </c>
    </row>
    <row r="1179" spans="1:15" x14ac:dyDescent="0.2">
      <c r="A1179" s="1" t="s">
        <v>430</v>
      </c>
      <c r="B1179" s="1" t="s">
        <v>17</v>
      </c>
      <c r="C1179" s="3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1" t="s">
        <v>49</v>
      </c>
      <c r="J1179" s="1" t="s">
        <v>431</v>
      </c>
      <c r="K1179" s="6">
        <f t="shared" si="90"/>
        <v>1265000000</v>
      </c>
      <c r="L1179" s="6">
        <f t="shared" si="91"/>
        <v>882700000</v>
      </c>
      <c r="M1179" s="6">
        <f t="shared" si="92"/>
        <v>382300000</v>
      </c>
      <c r="N1179" s="7">
        <f t="shared" si="93"/>
        <v>0.93975187578931729</v>
      </c>
      <c r="O1179" s="7">
        <f t="shared" si="94"/>
        <v>0.28400564594012334</v>
      </c>
    </row>
    <row r="1180" spans="1:15" x14ac:dyDescent="0.2">
      <c r="A1180" s="1" t="s">
        <v>430</v>
      </c>
      <c r="B1180" s="1" t="s">
        <v>18</v>
      </c>
      <c r="C1180" s="3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1" t="s">
        <v>49</v>
      </c>
      <c r="J1180" s="1" t="s">
        <v>431</v>
      </c>
      <c r="K1180" s="6">
        <f t="shared" si="90"/>
        <v>1300500000</v>
      </c>
      <c r="L1180" s="6">
        <f t="shared" si="91"/>
        <v>882100000</v>
      </c>
      <c r="M1180" s="6">
        <f t="shared" si="92"/>
        <v>418400000</v>
      </c>
      <c r="N1180" s="7">
        <f t="shared" si="93"/>
        <v>0.94143622412045747</v>
      </c>
      <c r="O1180" s="7">
        <f t="shared" si="94"/>
        <v>0.30288113508035325</v>
      </c>
    </row>
    <row r="1181" spans="1:15" x14ac:dyDescent="0.2">
      <c r="A1181" s="1" t="s">
        <v>430</v>
      </c>
      <c r="B1181" s="1" t="s">
        <v>19</v>
      </c>
      <c r="C1181" s="3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1" t="s">
        <v>49</v>
      </c>
      <c r="J1181" s="1" t="s">
        <v>431</v>
      </c>
      <c r="K1181" s="6">
        <f t="shared" si="90"/>
        <v>1325800000</v>
      </c>
      <c r="L1181" s="6">
        <f t="shared" si="91"/>
        <v>894000000</v>
      </c>
      <c r="M1181" s="6">
        <f t="shared" si="92"/>
        <v>431800000</v>
      </c>
      <c r="N1181" s="7">
        <f t="shared" si="93"/>
        <v>0.93280799268275527</v>
      </c>
      <c r="O1181" s="7">
        <f t="shared" si="94"/>
        <v>0.30380637444592978</v>
      </c>
    </row>
    <row r="1182" spans="1:15" x14ac:dyDescent="0.2">
      <c r="A1182" s="1" t="s">
        <v>432</v>
      </c>
      <c r="B1182" s="1" t="s">
        <v>14</v>
      </c>
      <c r="C1182" s="3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1" t="s">
        <v>15</v>
      </c>
      <c r="J1182" s="1" t="s">
        <v>433</v>
      </c>
      <c r="K1182" s="6">
        <f t="shared" si="90"/>
        <v>2241315000</v>
      </c>
      <c r="L1182" s="6">
        <f t="shared" si="91"/>
        <v>1603985000</v>
      </c>
      <c r="M1182" s="6">
        <f t="shared" si="92"/>
        <v>637330000</v>
      </c>
      <c r="N1182" s="7">
        <f t="shared" si="93"/>
        <v>0.58616193213245871</v>
      </c>
      <c r="O1182" s="7">
        <f t="shared" si="94"/>
        <v>0.16667830456940674</v>
      </c>
    </row>
    <row r="1183" spans="1:15" x14ac:dyDescent="0.2">
      <c r="A1183" s="1" t="s">
        <v>432</v>
      </c>
      <c r="B1183" s="1" t="s">
        <v>17</v>
      </c>
      <c r="C1183" s="3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1" t="s">
        <v>15</v>
      </c>
      <c r="J1183" s="1" t="s">
        <v>433</v>
      </c>
      <c r="K1183" s="6">
        <f t="shared" si="90"/>
        <v>2140713000</v>
      </c>
      <c r="L1183" s="6">
        <f t="shared" si="91"/>
        <v>1530508000</v>
      </c>
      <c r="M1183" s="6">
        <f t="shared" si="92"/>
        <v>610205000</v>
      </c>
      <c r="N1183" s="7">
        <f t="shared" si="93"/>
        <v>0.56463303823059685</v>
      </c>
      <c r="O1183" s="7">
        <f t="shared" si="94"/>
        <v>0.16094726527727041</v>
      </c>
    </row>
    <row r="1184" spans="1:15" x14ac:dyDescent="0.2">
      <c r="A1184" s="1" t="s">
        <v>432</v>
      </c>
      <c r="B1184" s="1" t="s">
        <v>18</v>
      </c>
      <c r="C1184" s="3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1" t="s">
        <v>15</v>
      </c>
      <c r="J1184" s="1" t="s">
        <v>433</v>
      </c>
      <c r="K1184" s="6">
        <f t="shared" si="90"/>
        <v>2140713000</v>
      </c>
      <c r="L1184" s="6">
        <f t="shared" si="91"/>
        <v>1488331000</v>
      </c>
      <c r="M1184" s="6">
        <f t="shared" si="92"/>
        <v>652382000</v>
      </c>
      <c r="N1184" s="7">
        <f t="shared" si="93"/>
        <v>0.56017552251678926</v>
      </c>
      <c r="O1184" s="7">
        <f t="shared" si="94"/>
        <v>0.17071341545108942</v>
      </c>
    </row>
    <row r="1185" spans="1:15" x14ac:dyDescent="0.2">
      <c r="A1185" s="1" t="s">
        <v>432</v>
      </c>
      <c r="B1185" s="1" t="s">
        <v>19</v>
      </c>
      <c r="C1185" s="3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1" t="s">
        <v>15</v>
      </c>
      <c r="J1185" s="1" t="s">
        <v>433</v>
      </c>
      <c r="K1185" s="6">
        <f t="shared" si="90"/>
        <v>2019469000</v>
      </c>
      <c r="L1185" s="6">
        <f t="shared" si="91"/>
        <v>1390117000</v>
      </c>
      <c r="M1185" s="6">
        <f t="shared" si="92"/>
        <v>629352000</v>
      </c>
      <c r="N1185" s="7">
        <f t="shared" si="93"/>
        <v>0.56440333588592706</v>
      </c>
      <c r="O1185" s="7">
        <f t="shared" si="94"/>
        <v>0.17589196380161318</v>
      </c>
    </row>
    <row r="1186" spans="1:15" x14ac:dyDescent="0.2">
      <c r="A1186" s="1" t="s">
        <v>434</v>
      </c>
      <c r="B1186" s="1" t="s">
        <v>14</v>
      </c>
      <c r="C1186" s="3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1" t="s">
        <v>15</v>
      </c>
      <c r="J1186" s="1" t="s">
        <v>129</v>
      </c>
      <c r="K1186" s="6">
        <f t="shared" si="90"/>
        <v>2688500000</v>
      </c>
      <c r="L1186" s="6">
        <f t="shared" si="91"/>
        <v>1368300000</v>
      </c>
      <c r="M1186" s="6">
        <f t="shared" si="92"/>
        <v>1320200000</v>
      </c>
      <c r="N1186" s="7">
        <f t="shared" si="93"/>
        <v>0.16198905813168807</v>
      </c>
      <c r="O1186" s="7">
        <f t="shared" si="94"/>
        <v>7.9545454545454544E-2</v>
      </c>
    </row>
    <row r="1187" spans="1:15" x14ac:dyDescent="0.2">
      <c r="A1187" s="1" t="s">
        <v>434</v>
      </c>
      <c r="B1187" s="1" t="s">
        <v>17</v>
      </c>
      <c r="C1187" s="3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1" t="s">
        <v>15</v>
      </c>
      <c r="J1187" s="1" t="s">
        <v>129</v>
      </c>
      <c r="K1187" s="6">
        <f t="shared" si="90"/>
        <v>2760300000</v>
      </c>
      <c r="L1187" s="6">
        <f t="shared" si="91"/>
        <v>1382600000</v>
      </c>
      <c r="M1187" s="6">
        <f t="shared" si="92"/>
        <v>1377700000</v>
      </c>
      <c r="N1187" s="7">
        <f t="shared" si="93"/>
        <v>0.16567432927195247</v>
      </c>
      <c r="O1187" s="7">
        <f t="shared" si="94"/>
        <v>8.2690114638977255E-2</v>
      </c>
    </row>
    <row r="1188" spans="1:15" x14ac:dyDescent="0.2">
      <c r="A1188" s="1" t="s">
        <v>434</v>
      </c>
      <c r="B1188" s="1" t="s">
        <v>18</v>
      </c>
      <c r="C1188" s="3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1" t="s">
        <v>15</v>
      </c>
      <c r="J1188" s="1" t="s">
        <v>129</v>
      </c>
      <c r="K1188" s="6">
        <f t="shared" si="90"/>
        <v>3052800000</v>
      </c>
      <c r="L1188" s="6">
        <f t="shared" si="91"/>
        <v>1365500000</v>
      </c>
      <c r="M1188" s="6">
        <f t="shared" si="92"/>
        <v>1687300000</v>
      </c>
      <c r="N1188" s="7">
        <f t="shared" si="93"/>
        <v>0.16470994475138123</v>
      </c>
      <c r="O1188" s="7">
        <f t="shared" si="94"/>
        <v>9.1036127417127077E-2</v>
      </c>
    </row>
    <row r="1189" spans="1:15" x14ac:dyDescent="0.2">
      <c r="A1189" s="1" t="s">
        <v>434</v>
      </c>
      <c r="B1189" s="1" t="s">
        <v>19</v>
      </c>
      <c r="C1189" s="3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1" t="s">
        <v>15</v>
      </c>
      <c r="J1189" s="1" t="s">
        <v>129</v>
      </c>
      <c r="K1189" s="6">
        <f t="shared" si="90"/>
        <v>3379200000</v>
      </c>
      <c r="L1189" s="6">
        <f t="shared" si="91"/>
        <v>1365000000</v>
      </c>
      <c r="M1189" s="6">
        <f t="shared" si="92"/>
        <v>2014200000</v>
      </c>
      <c r="N1189" s="7">
        <f t="shared" si="93"/>
        <v>0.18098364870148298</v>
      </c>
      <c r="O1189" s="7">
        <f t="shared" si="94"/>
        <v>0.10787679486698837</v>
      </c>
    </row>
    <row r="1190" spans="1:15" x14ac:dyDescent="0.2">
      <c r="A1190" s="1" t="s">
        <v>435</v>
      </c>
      <c r="B1190" s="1" t="s">
        <v>14</v>
      </c>
      <c r="C1190" s="3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1" t="s">
        <v>44</v>
      </c>
      <c r="J1190" s="1" t="s">
        <v>45</v>
      </c>
      <c r="K1190" s="6">
        <f t="shared" si="90"/>
        <v>3839000000</v>
      </c>
      <c r="L1190" s="6">
        <f t="shared" si="91"/>
        <v>2077000000</v>
      </c>
      <c r="M1190" s="6">
        <f t="shared" si="92"/>
        <v>1762000000</v>
      </c>
      <c r="N1190" s="7">
        <f t="shared" si="93"/>
        <v>0.24612129760225665</v>
      </c>
      <c r="O1190" s="7">
        <f t="shared" si="94"/>
        <v>0.11296320041030901</v>
      </c>
    </row>
    <row r="1191" spans="1:15" x14ac:dyDescent="0.2">
      <c r="A1191" s="1" t="s">
        <v>435</v>
      </c>
      <c r="B1191" s="1" t="s">
        <v>17</v>
      </c>
      <c r="C1191" s="3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1" t="s">
        <v>44</v>
      </c>
      <c r="J1191" s="1" t="s">
        <v>45</v>
      </c>
      <c r="K1191" s="6">
        <f t="shared" si="90"/>
        <v>4883000000</v>
      </c>
      <c r="L1191" s="6">
        <f t="shared" si="91"/>
        <v>2433000000</v>
      </c>
      <c r="M1191" s="6">
        <f t="shared" si="92"/>
        <v>2450000000</v>
      </c>
      <c r="N1191" s="7">
        <f t="shared" si="93"/>
        <v>0.28572264482153309</v>
      </c>
      <c r="O1191" s="7">
        <f t="shared" si="94"/>
        <v>0.14335868929198362</v>
      </c>
    </row>
    <row r="1192" spans="1:15" x14ac:dyDescent="0.2">
      <c r="A1192" s="1" t="s">
        <v>435</v>
      </c>
      <c r="B1192" s="1" t="s">
        <v>18</v>
      </c>
      <c r="C1192" s="3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1" t="s">
        <v>44</v>
      </c>
      <c r="J1192" s="1" t="s">
        <v>45</v>
      </c>
      <c r="K1192" s="6">
        <f t="shared" si="90"/>
        <v>4120000000</v>
      </c>
      <c r="L1192" s="6">
        <f t="shared" si="91"/>
        <v>2612000000</v>
      </c>
      <c r="M1192" s="6">
        <f t="shared" si="92"/>
        <v>1508000000</v>
      </c>
      <c r="N1192" s="7">
        <f t="shared" si="93"/>
        <v>0.24475732192716693</v>
      </c>
      <c r="O1192" s="7">
        <f t="shared" si="94"/>
        <v>8.958593239470089E-2</v>
      </c>
    </row>
    <row r="1193" spans="1:15" x14ac:dyDescent="0.2">
      <c r="A1193" s="1" t="s">
        <v>435</v>
      </c>
      <c r="B1193" s="1" t="s">
        <v>19</v>
      </c>
      <c r="C1193" s="3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1" t="s">
        <v>44</v>
      </c>
      <c r="J1193" s="1" t="s">
        <v>45</v>
      </c>
      <c r="K1193" s="6">
        <f t="shared" si="90"/>
        <v>4932000000</v>
      </c>
      <c r="L1193" s="6">
        <f t="shared" si="91"/>
        <v>2755000000</v>
      </c>
      <c r="M1193" s="6">
        <f t="shared" si="92"/>
        <v>2177000000</v>
      </c>
      <c r="N1193" s="7">
        <f t="shared" si="93"/>
        <v>0.27918034642816714</v>
      </c>
      <c r="O1193" s="7">
        <f t="shared" si="94"/>
        <v>0.12323106532321974</v>
      </c>
    </row>
    <row r="1194" spans="1:15" x14ac:dyDescent="0.2">
      <c r="A1194" s="1" t="s">
        <v>436</v>
      </c>
      <c r="B1194" s="1" t="s">
        <v>14</v>
      </c>
      <c r="C1194" s="3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1" t="s">
        <v>21</v>
      </c>
      <c r="J1194" s="1" t="s">
        <v>79</v>
      </c>
      <c r="K1194" s="6">
        <f t="shared" si="90"/>
        <v>4083681000</v>
      </c>
      <c r="L1194" s="6">
        <f t="shared" si="91"/>
        <v>2253888000</v>
      </c>
      <c r="M1194" s="6">
        <f t="shared" si="92"/>
        <v>1829793000</v>
      </c>
      <c r="N1194" s="7">
        <f t="shared" si="93"/>
        <v>0.77622413112749844</v>
      </c>
      <c r="O1194" s="7">
        <f t="shared" si="94"/>
        <v>0.3478061781927087</v>
      </c>
    </row>
    <row r="1195" spans="1:15" x14ac:dyDescent="0.2">
      <c r="A1195" s="1" t="s">
        <v>436</v>
      </c>
      <c r="B1195" s="1" t="s">
        <v>17</v>
      </c>
      <c r="C1195" s="3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1" t="s">
        <v>21</v>
      </c>
      <c r="J1195" s="1" t="s">
        <v>79</v>
      </c>
      <c r="K1195" s="6">
        <f t="shared" si="90"/>
        <v>5715886000</v>
      </c>
      <c r="L1195" s="6">
        <f t="shared" si="91"/>
        <v>3303472000</v>
      </c>
      <c r="M1195" s="6">
        <f t="shared" si="92"/>
        <v>2412414000</v>
      </c>
      <c r="N1195" s="7">
        <f t="shared" si="93"/>
        <v>0.84139975440529247</v>
      </c>
      <c r="O1195" s="7">
        <f t="shared" si="94"/>
        <v>0.35511634541414738</v>
      </c>
    </row>
    <row r="1196" spans="1:15" x14ac:dyDescent="0.2">
      <c r="A1196" s="1" t="s">
        <v>436</v>
      </c>
      <c r="B1196" s="1" t="s">
        <v>18</v>
      </c>
      <c r="C1196" s="3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1" t="s">
        <v>21</v>
      </c>
      <c r="J1196" s="1" t="s">
        <v>79</v>
      </c>
      <c r="K1196" s="6">
        <f t="shared" si="90"/>
        <v>7584130000</v>
      </c>
      <c r="L1196" s="6">
        <f t="shared" si="91"/>
        <v>4510818000</v>
      </c>
      <c r="M1196" s="6">
        <f t="shared" si="92"/>
        <v>3073312000</v>
      </c>
      <c r="N1196" s="7">
        <f t="shared" si="93"/>
        <v>0.89838380160273001</v>
      </c>
      <c r="O1196" s="7">
        <f t="shared" si="94"/>
        <v>0.36405147565657359</v>
      </c>
    </row>
    <row r="1197" spans="1:15" x14ac:dyDescent="0.2">
      <c r="A1197" s="1" t="s">
        <v>436</v>
      </c>
      <c r="B1197" s="1" t="s">
        <v>19</v>
      </c>
      <c r="C1197" s="3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1" t="s">
        <v>21</v>
      </c>
      <c r="J1197" s="1" t="s">
        <v>79</v>
      </c>
      <c r="K1197" s="6">
        <f t="shared" si="90"/>
        <v>8591807000</v>
      </c>
      <c r="L1197" s="6">
        <f t="shared" si="91"/>
        <v>5332900000</v>
      </c>
      <c r="M1197" s="6">
        <f t="shared" si="92"/>
        <v>3258907000</v>
      </c>
      <c r="N1197" s="7">
        <f t="shared" si="93"/>
        <v>0.93146347669397189</v>
      </c>
      <c r="O1197" s="7">
        <f t="shared" si="94"/>
        <v>0.3533078483306622</v>
      </c>
    </row>
    <row r="1198" spans="1:15" x14ac:dyDescent="0.2">
      <c r="A1198" s="1" t="s">
        <v>437</v>
      </c>
      <c r="B1198" s="1" t="s">
        <v>14</v>
      </c>
      <c r="C1198" s="3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1" t="s">
        <v>27</v>
      </c>
      <c r="J1198" s="1" t="s">
        <v>168</v>
      </c>
      <c r="K1198" s="6">
        <f t="shared" si="90"/>
        <v>1190769000</v>
      </c>
      <c r="L1198" s="6">
        <f t="shared" si="91"/>
        <v>0</v>
      </c>
      <c r="M1198" s="6">
        <f t="shared" si="92"/>
        <v>1190769000</v>
      </c>
      <c r="N1198" s="7">
        <f t="shared" si="93"/>
        <v>0.32738509605708987</v>
      </c>
      <c r="O1198" s="7">
        <f t="shared" si="94"/>
        <v>0.32738509605708987</v>
      </c>
    </row>
    <row r="1199" spans="1:15" x14ac:dyDescent="0.2">
      <c r="A1199" s="1" t="s">
        <v>437</v>
      </c>
      <c r="B1199" s="1" t="s">
        <v>17</v>
      </c>
      <c r="C1199" s="3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1" t="s">
        <v>27</v>
      </c>
      <c r="J1199" s="1" t="s">
        <v>168</v>
      </c>
      <c r="K1199" s="6">
        <f t="shared" si="90"/>
        <v>1018697000</v>
      </c>
      <c r="L1199" s="6">
        <f t="shared" si="91"/>
        <v>0</v>
      </c>
      <c r="M1199" s="6">
        <f t="shared" si="92"/>
        <v>1018697000</v>
      </c>
      <c r="N1199" s="7">
        <f t="shared" si="93"/>
        <v>0.2841441940498296</v>
      </c>
      <c r="O1199" s="7">
        <f t="shared" si="94"/>
        <v>0.28414419404982955</v>
      </c>
    </row>
    <row r="1200" spans="1:15" x14ac:dyDescent="0.2">
      <c r="A1200" s="1" t="s">
        <v>437</v>
      </c>
      <c r="B1200" s="1" t="s">
        <v>18</v>
      </c>
      <c r="C1200" s="3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1" t="s">
        <v>27</v>
      </c>
      <c r="J1200" s="1" t="s">
        <v>168</v>
      </c>
      <c r="K1200" s="6">
        <f t="shared" si="90"/>
        <v>1060549000</v>
      </c>
      <c r="L1200" s="6">
        <f t="shared" si="91"/>
        <v>0</v>
      </c>
      <c r="M1200" s="6">
        <f t="shared" si="92"/>
        <v>1060549000</v>
      </c>
      <c r="N1200" s="7">
        <f t="shared" si="93"/>
        <v>0.27118016091069364</v>
      </c>
      <c r="O1200" s="7">
        <f t="shared" si="94"/>
        <v>0.27118016091069369</v>
      </c>
    </row>
    <row r="1201" spans="1:15" x14ac:dyDescent="0.2">
      <c r="A1201" s="1" t="s">
        <v>437</v>
      </c>
      <c r="B1201" s="1" t="s">
        <v>19</v>
      </c>
      <c r="C1201" s="3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1" t="s">
        <v>27</v>
      </c>
      <c r="J1201" s="1" t="s">
        <v>168</v>
      </c>
      <c r="K1201" s="6">
        <f t="shared" si="90"/>
        <v>1322748000</v>
      </c>
      <c r="L1201" s="6">
        <f t="shared" si="91"/>
        <v>0</v>
      </c>
      <c r="M1201" s="6">
        <f t="shared" si="92"/>
        <v>1322748000</v>
      </c>
      <c r="N1201" s="7">
        <f t="shared" si="93"/>
        <v>0.24555799716449933</v>
      </c>
      <c r="O1201" s="7">
        <f t="shared" si="94"/>
        <v>0.24555799716449933</v>
      </c>
    </row>
    <row r="1202" spans="1:15" x14ac:dyDescent="0.2">
      <c r="A1202" s="1" t="s">
        <v>438</v>
      </c>
      <c r="B1202" s="1" t="s">
        <v>14</v>
      </c>
      <c r="C1202" s="3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1" t="s">
        <v>44</v>
      </c>
      <c r="J1202" s="1" t="s">
        <v>47</v>
      </c>
      <c r="K1202" s="6">
        <f t="shared" si="90"/>
        <v>3430000000</v>
      </c>
      <c r="L1202" s="6">
        <f t="shared" si="91"/>
        <v>1152000000</v>
      </c>
      <c r="M1202" s="6">
        <f t="shared" si="92"/>
        <v>2278000000</v>
      </c>
      <c r="N1202" s="7">
        <f t="shared" si="93"/>
        <v>0.35067988958184237</v>
      </c>
      <c r="O1202" s="7">
        <f t="shared" si="94"/>
        <v>0.2329005214190778</v>
      </c>
    </row>
    <row r="1203" spans="1:15" x14ac:dyDescent="0.2">
      <c r="A1203" s="1" t="s">
        <v>438</v>
      </c>
      <c r="B1203" s="1" t="s">
        <v>17</v>
      </c>
      <c r="C1203" s="3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1" t="s">
        <v>44</v>
      </c>
      <c r="J1203" s="1" t="s">
        <v>47</v>
      </c>
      <c r="K1203" s="6">
        <f t="shared" si="90"/>
        <v>3545000000</v>
      </c>
      <c r="L1203" s="6">
        <f t="shared" si="91"/>
        <v>1246000000</v>
      </c>
      <c r="M1203" s="6">
        <f t="shared" si="92"/>
        <v>2299000000</v>
      </c>
      <c r="N1203" s="7">
        <f t="shared" si="93"/>
        <v>0.35563804173354741</v>
      </c>
      <c r="O1203" s="7">
        <f t="shared" si="94"/>
        <v>0.23063804173354735</v>
      </c>
    </row>
    <row r="1204" spans="1:15" x14ac:dyDescent="0.2">
      <c r="A1204" s="1" t="s">
        <v>438</v>
      </c>
      <c r="B1204" s="1" t="s">
        <v>18</v>
      </c>
      <c r="C1204" s="3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1" t="s">
        <v>44</v>
      </c>
      <c r="J1204" s="1" t="s">
        <v>47</v>
      </c>
      <c r="K1204" s="6">
        <f t="shared" si="90"/>
        <v>3850000000</v>
      </c>
      <c r="L1204" s="6">
        <f t="shared" si="91"/>
        <v>1227000000</v>
      </c>
      <c r="M1204" s="6">
        <f t="shared" si="92"/>
        <v>2623000000</v>
      </c>
      <c r="N1204" s="7">
        <f t="shared" si="93"/>
        <v>0.35366525812970784</v>
      </c>
      <c r="O1204" s="7">
        <f t="shared" si="94"/>
        <v>0.24095168105823994</v>
      </c>
    </row>
    <row r="1205" spans="1:15" x14ac:dyDescent="0.2">
      <c r="A1205" s="1" t="s">
        <v>438</v>
      </c>
      <c r="B1205" s="1" t="s">
        <v>19</v>
      </c>
      <c r="C1205" s="3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1" t="s">
        <v>44</v>
      </c>
      <c r="J1205" s="1" t="s">
        <v>47</v>
      </c>
      <c r="K1205" s="6">
        <f t="shared" si="90"/>
        <v>4176000000</v>
      </c>
      <c r="L1205" s="6">
        <f t="shared" si="91"/>
        <v>1214000000</v>
      </c>
      <c r="M1205" s="6">
        <f t="shared" si="92"/>
        <v>2962000000</v>
      </c>
      <c r="N1205" s="7">
        <f t="shared" si="93"/>
        <v>0.40096015362457993</v>
      </c>
      <c r="O1205" s="7">
        <f t="shared" si="94"/>
        <v>0.28439750360057608</v>
      </c>
    </row>
    <row r="1206" spans="1:15" x14ac:dyDescent="0.2">
      <c r="A1206" s="1" t="s">
        <v>439</v>
      </c>
      <c r="B1206" s="1" t="s">
        <v>14</v>
      </c>
      <c r="C1206" s="3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1" t="s">
        <v>38</v>
      </c>
      <c r="J1206" s="1" t="s">
        <v>216</v>
      </c>
      <c r="K1206" s="6">
        <f t="shared" si="90"/>
        <v>35172000000</v>
      </c>
      <c r="L1206" s="6">
        <f t="shared" si="91"/>
        <v>25467000000</v>
      </c>
      <c r="M1206" s="6">
        <f t="shared" si="92"/>
        <v>9705000000</v>
      </c>
      <c r="N1206" s="7">
        <f t="shared" si="93"/>
        <v>0.52957916133403593</v>
      </c>
      <c r="O1206" s="7">
        <f t="shared" si="94"/>
        <v>0.14612662802077844</v>
      </c>
    </row>
    <row r="1207" spans="1:15" x14ac:dyDescent="0.2">
      <c r="A1207" s="1" t="s">
        <v>439</v>
      </c>
      <c r="B1207" s="1" t="s">
        <v>17</v>
      </c>
      <c r="C1207" s="3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1" t="s">
        <v>38</v>
      </c>
      <c r="J1207" s="1" t="s">
        <v>216</v>
      </c>
      <c r="K1207" s="6">
        <f t="shared" si="90"/>
        <v>35445000000</v>
      </c>
      <c r="L1207" s="6">
        <f t="shared" si="91"/>
        <v>25864000000</v>
      </c>
      <c r="M1207" s="6">
        <f t="shared" si="92"/>
        <v>9581000000</v>
      </c>
      <c r="N1207" s="7">
        <f t="shared" si="93"/>
        <v>0.5315447715309749</v>
      </c>
      <c r="O1207" s="7">
        <f t="shared" si="94"/>
        <v>0.14367979844937989</v>
      </c>
    </row>
    <row r="1208" spans="1:15" x14ac:dyDescent="0.2">
      <c r="A1208" s="1" t="s">
        <v>439</v>
      </c>
      <c r="B1208" s="1" t="s">
        <v>18</v>
      </c>
      <c r="C1208" s="3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1" t="s">
        <v>38</v>
      </c>
      <c r="J1208" s="1" t="s">
        <v>216</v>
      </c>
      <c r="K1208" s="6">
        <f t="shared" si="90"/>
        <v>34325000000</v>
      </c>
      <c r="L1208" s="6">
        <f t="shared" si="91"/>
        <v>24613000000</v>
      </c>
      <c r="M1208" s="6">
        <f t="shared" si="92"/>
        <v>9712000000</v>
      </c>
      <c r="N1208" s="7">
        <f t="shared" si="93"/>
        <v>0.54435739659984783</v>
      </c>
      <c r="O1208" s="7">
        <f t="shared" si="94"/>
        <v>0.15402182187262117</v>
      </c>
    </row>
    <row r="1209" spans="1:15" x14ac:dyDescent="0.2">
      <c r="A1209" s="1" t="s">
        <v>439</v>
      </c>
      <c r="B1209" s="1" t="s">
        <v>19</v>
      </c>
      <c r="C1209" s="3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1" t="s">
        <v>38</v>
      </c>
      <c r="J1209" s="1" t="s">
        <v>216</v>
      </c>
      <c r="K1209" s="6">
        <f t="shared" si="90"/>
        <v>34590000000</v>
      </c>
      <c r="L1209" s="6">
        <f t="shared" si="91"/>
        <v>24805000000</v>
      </c>
      <c r="M1209" s="6">
        <f t="shared" si="92"/>
        <v>9785000000</v>
      </c>
      <c r="N1209" s="7">
        <f t="shared" si="93"/>
        <v>0.55080494912339373</v>
      </c>
      <c r="O1209" s="7">
        <f t="shared" si="94"/>
        <v>0.1558145830347617</v>
      </c>
    </row>
    <row r="1210" spans="1:15" x14ac:dyDescent="0.2">
      <c r="A1210" s="1" t="s">
        <v>440</v>
      </c>
      <c r="B1210" s="1" t="s">
        <v>14</v>
      </c>
      <c r="C1210" s="3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1" t="s">
        <v>27</v>
      </c>
      <c r="J1210" s="1" t="s">
        <v>28</v>
      </c>
      <c r="K1210" s="6">
        <f t="shared" si="90"/>
        <v>44836000000</v>
      </c>
      <c r="L1210" s="6">
        <f t="shared" si="91"/>
        <v>27762000000</v>
      </c>
      <c r="M1210" s="6">
        <f t="shared" si="92"/>
        <v>17074000000</v>
      </c>
      <c r="N1210" s="7">
        <f t="shared" si="93"/>
        <v>0.8203157875477981</v>
      </c>
      <c r="O1210" s="7">
        <f t="shared" si="94"/>
        <v>0.31238450701648462</v>
      </c>
    </row>
    <row r="1211" spans="1:15" x14ac:dyDescent="0.2">
      <c r="A1211" s="1" t="s">
        <v>440</v>
      </c>
      <c r="B1211" s="1" t="s">
        <v>17</v>
      </c>
      <c r="C1211" s="3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1" t="s">
        <v>27</v>
      </c>
      <c r="J1211" s="1" t="s">
        <v>28</v>
      </c>
      <c r="K1211" s="6">
        <f t="shared" si="90"/>
        <v>41998000000</v>
      </c>
      <c r="L1211" s="6">
        <f t="shared" si="91"/>
        <v>25632000000</v>
      </c>
      <c r="M1211" s="6">
        <f t="shared" si="92"/>
        <v>16366000000</v>
      </c>
      <c r="N1211" s="7">
        <f t="shared" si="93"/>
        <v>0.81416718362282881</v>
      </c>
      <c r="O1211" s="7">
        <f t="shared" si="94"/>
        <v>0.31726892059553352</v>
      </c>
    </row>
    <row r="1212" spans="1:15" x14ac:dyDescent="0.2">
      <c r="A1212" s="1" t="s">
        <v>440</v>
      </c>
      <c r="B1212" s="1" t="s">
        <v>18</v>
      </c>
      <c r="C1212" s="3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1" t="s">
        <v>27</v>
      </c>
      <c r="J1212" s="1" t="s">
        <v>28</v>
      </c>
      <c r="K1212" s="6">
        <f t="shared" si="90"/>
        <v>40028000000</v>
      </c>
      <c r="L1212" s="6">
        <f t="shared" si="91"/>
        <v>26529000000</v>
      </c>
      <c r="M1212" s="6">
        <f t="shared" si="92"/>
        <v>13499000000</v>
      </c>
      <c r="N1212" s="7">
        <f t="shared" si="93"/>
        <v>0.80693478479991931</v>
      </c>
      <c r="O1212" s="7">
        <f t="shared" si="94"/>
        <v>0.27212982562241711</v>
      </c>
    </row>
    <row r="1213" spans="1:15" x14ac:dyDescent="0.2">
      <c r="A1213" s="1" t="s">
        <v>440</v>
      </c>
      <c r="B1213" s="1" t="s">
        <v>19</v>
      </c>
      <c r="C1213" s="3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1" t="s">
        <v>27</v>
      </c>
      <c r="J1213" s="1" t="s">
        <v>28</v>
      </c>
      <c r="K1213" s="6">
        <f t="shared" si="90"/>
        <v>39203000000</v>
      </c>
      <c r="L1213" s="6">
        <f t="shared" si="91"/>
        <v>26227000000</v>
      </c>
      <c r="M1213" s="6">
        <f t="shared" si="92"/>
        <v>12976000000</v>
      </c>
      <c r="N1213" s="7">
        <f t="shared" si="93"/>
        <v>0.80250148410472666</v>
      </c>
      <c r="O1213" s="7">
        <f t="shared" si="94"/>
        <v>0.2656240404495302</v>
      </c>
    </row>
    <row r="1214" spans="1:15" x14ac:dyDescent="0.2">
      <c r="A1214" s="1" t="s">
        <v>441</v>
      </c>
      <c r="B1214" s="1" t="s">
        <v>14</v>
      </c>
      <c r="C1214" s="3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1" t="s">
        <v>49</v>
      </c>
      <c r="J1214" s="1" t="s">
        <v>381</v>
      </c>
      <c r="K1214" s="6">
        <f t="shared" si="90"/>
        <v>4605900000</v>
      </c>
      <c r="L1214" s="6">
        <f t="shared" si="91"/>
        <v>3481900000</v>
      </c>
      <c r="M1214" s="6">
        <f t="shared" si="92"/>
        <v>1124000000</v>
      </c>
      <c r="N1214" s="7">
        <f t="shared" si="93"/>
        <v>0.49581785887292107</v>
      </c>
      <c r="O1214" s="7">
        <f t="shared" si="94"/>
        <v>0.12099682437160235</v>
      </c>
    </row>
    <row r="1215" spans="1:15" x14ac:dyDescent="0.2">
      <c r="A1215" s="1" t="s">
        <v>441</v>
      </c>
      <c r="B1215" s="1" t="s">
        <v>17</v>
      </c>
      <c r="C1215" s="3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1" t="s">
        <v>49</v>
      </c>
      <c r="J1215" s="1" t="s">
        <v>381</v>
      </c>
      <c r="K1215" s="6">
        <f t="shared" si="90"/>
        <v>5246600000</v>
      </c>
      <c r="L1215" s="6">
        <f t="shared" si="91"/>
        <v>3751700000</v>
      </c>
      <c r="M1215" s="6">
        <f t="shared" si="92"/>
        <v>1494900000</v>
      </c>
      <c r="N1215" s="7">
        <f t="shared" si="93"/>
        <v>0.50074444529281514</v>
      </c>
      <c r="O1215" s="7">
        <f t="shared" si="94"/>
        <v>0.14267580361914942</v>
      </c>
    </row>
    <row r="1216" spans="1:15" x14ac:dyDescent="0.2">
      <c r="A1216" s="1" t="s">
        <v>441</v>
      </c>
      <c r="B1216" s="1" t="s">
        <v>18</v>
      </c>
      <c r="C1216" s="3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1" t="s">
        <v>49</v>
      </c>
      <c r="J1216" s="1" t="s">
        <v>381</v>
      </c>
      <c r="K1216" s="6">
        <f t="shared" si="90"/>
        <v>5266700000</v>
      </c>
      <c r="L1216" s="6">
        <f t="shared" si="91"/>
        <v>3835900000</v>
      </c>
      <c r="M1216" s="6">
        <f t="shared" si="92"/>
        <v>1430800000</v>
      </c>
      <c r="N1216" s="7">
        <f t="shared" si="93"/>
        <v>0.44019758617231119</v>
      </c>
      <c r="O1216" s="7">
        <f t="shared" si="94"/>
        <v>0.11958811139714487</v>
      </c>
    </row>
    <row r="1217" spans="1:15" x14ac:dyDescent="0.2">
      <c r="A1217" s="1" t="s">
        <v>441</v>
      </c>
      <c r="B1217" s="1" t="s">
        <v>19</v>
      </c>
      <c r="C1217" s="3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1" t="s">
        <v>49</v>
      </c>
      <c r="J1217" s="1" t="s">
        <v>381</v>
      </c>
      <c r="K1217" s="6">
        <f t="shared" si="90"/>
        <v>5480900000</v>
      </c>
      <c r="L1217" s="6">
        <f t="shared" si="91"/>
        <v>3889200000</v>
      </c>
      <c r="M1217" s="6">
        <f t="shared" si="92"/>
        <v>1591700000</v>
      </c>
      <c r="N1217" s="7">
        <f t="shared" si="93"/>
        <v>0.44221847491951816</v>
      </c>
      <c r="O1217" s="7">
        <f t="shared" si="94"/>
        <v>0.12842400819744879</v>
      </c>
    </row>
    <row r="1218" spans="1:15" x14ac:dyDescent="0.2">
      <c r="A1218" s="1" t="s">
        <v>442</v>
      </c>
      <c r="B1218" s="1" t="s">
        <v>14</v>
      </c>
      <c r="C1218" s="3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1" t="s">
        <v>38</v>
      </c>
      <c r="J1218" s="1" t="s">
        <v>172</v>
      </c>
      <c r="K1218" s="6">
        <f t="shared" si="90"/>
        <v>1949390000</v>
      </c>
      <c r="L1218" s="6">
        <f t="shared" si="91"/>
        <v>1206340000</v>
      </c>
      <c r="M1218" s="6">
        <f t="shared" si="92"/>
        <v>743050000</v>
      </c>
      <c r="N1218" s="7">
        <f t="shared" si="93"/>
        <v>0.92618820807271185</v>
      </c>
      <c r="O1218" s="7">
        <f t="shared" si="94"/>
        <v>0.35303564089711581</v>
      </c>
    </row>
    <row r="1219" spans="1:15" x14ac:dyDescent="0.2">
      <c r="A1219" s="1" t="s">
        <v>442</v>
      </c>
      <c r="B1219" s="1" t="s">
        <v>17</v>
      </c>
      <c r="C1219" s="3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1" t="s">
        <v>38</v>
      </c>
      <c r="J1219" s="1" t="s">
        <v>172</v>
      </c>
      <c r="K1219" s="6">
        <f t="shared" ref="K1219:K1282" si="95">D1219-E1219</f>
        <v>2614539000</v>
      </c>
      <c r="L1219" s="6">
        <f t="shared" ref="L1219:L1282" si="96">F1219+G1219+H1219</f>
        <v>1790620000</v>
      </c>
      <c r="M1219" s="6">
        <f t="shared" ref="M1219:M1282" si="97">K1219-L1219</f>
        <v>823919000</v>
      </c>
      <c r="N1219" s="7">
        <f t="shared" ref="N1219:N1282" si="98">1-(E1219/D1219)</f>
        <v>0.92728715894021652</v>
      </c>
      <c r="O1219" s="7">
        <f t="shared" ref="O1219:O1282" si="99">M1219/D1219</f>
        <v>0.29221576297269392</v>
      </c>
    </row>
    <row r="1220" spans="1:15" x14ac:dyDescent="0.2">
      <c r="A1220" s="1" t="s">
        <v>442</v>
      </c>
      <c r="B1220" s="1" t="s">
        <v>18</v>
      </c>
      <c r="C1220" s="3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1" t="s">
        <v>38</v>
      </c>
      <c r="J1220" s="1" t="s">
        <v>172</v>
      </c>
      <c r="K1220" s="6">
        <f t="shared" si="95"/>
        <v>3711019000</v>
      </c>
      <c r="L1220" s="6">
        <f t="shared" si="96"/>
        <v>2459103000</v>
      </c>
      <c r="M1220" s="6">
        <f t="shared" si="97"/>
        <v>1251916000</v>
      </c>
      <c r="N1220" s="7">
        <f t="shared" si="98"/>
        <v>0.90430433011154732</v>
      </c>
      <c r="O1220" s="7">
        <f t="shared" si="99"/>
        <v>0.30506797721486412</v>
      </c>
    </row>
    <row r="1221" spans="1:15" x14ac:dyDescent="0.2">
      <c r="A1221" s="1" t="s">
        <v>442</v>
      </c>
      <c r="B1221" s="1" t="s">
        <v>19</v>
      </c>
      <c r="C1221" s="3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1" t="s">
        <v>38</v>
      </c>
      <c r="J1221" s="1" t="s">
        <v>172</v>
      </c>
      <c r="K1221" s="6">
        <f t="shared" si="95"/>
        <v>4560733000</v>
      </c>
      <c r="L1221" s="6">
        <f t="shared" si="96"/>
        <v>3229992000</v>
      </c>
      <c r="M1221" s="6">
        <f t="shared" si="97"/>
        <v>1330741000</v>
      </c>
      <c r="N1221" s="7">
        <f t="shared" si="98"/>
        <v>0.93833998535519614</v>
      </c>
      <c r="O1221" s="7">
        <f t="shared" si="99"/>
        <v>0.27379096527938801</v>
      </c>
    </row>
    <row r="1222" spans="1:15" x14ac:dyDescent="0.2">
      <c r="A1222" s="1" t="s">
        <v>443</v>
      </c>
      <c r="B1222" s="1" t="s">
        <v>14</v>
      </c>
      <c r="C1222" s="3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1" t="s">
        <v>49</v>
      </c>
      <c r="J1222" s="1" t="s">
        <v>52</v>
      </c>
      <c r="K1222" s="6">
        <f t="shared" si="95"/>
        <v>1493000000</v>
      </c>
      <c r="L1222" s="6">
        <f t="shared" si="96"/>
        <v>51500000</v>
      </c>
      <c r="M1222" s="6">
        <f t="shared" si="97"/>
        <v>1441500000</v>
      </c>
      <c r="N1222" s="7">
        <f t="shared" si="98"/>
        <v>8.7392223087234155E-2</v>
      </c>
      <c r="O1222" s="7">
        <f t="shared" si="99"/>
        <v>8.4377688935196302E-2</v>
      </c>
    </row>
    <row r="1223" spans="1:15" x14ac:dyDescent="0.2">
      <c r="A1223" s="1" t="s">
        <v>443</v>
      </c>
      <c r="B1223" s="1" t="s">
        <v>17</v>
      </c>
      <c r="C1223" s="3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1" t="s">
        <v>49</v>
      </c>
      <c r="J1223" s="1" t="s">
        <v>52</v>
      </c>
      <c r="K1223" s="6">
        <f t="shared" si="95"/>
        <v>1895800000</v>
      </c>
      <c r="L1223" s="6">
        <f t="shared" si="96"/>
        <v>57600000</v>
      </c>
      <c r="M1223" s="6">
        <f t="shared" si="97"/>
        <v>1838200000</v>
      </c>
      <c r="N1223" s="7">
        <f t="shared" si="98"/>
        <v>0.10433165115651954</v>
      </c>
      <c r="O1223" s="7">
        <f t="shared" si="99"/>
        <v>0.10116174762945149</v>
      </c>
    </row>
    <row r="1224" spans="1:15" x14ac:dyDescent="0.2">
      <c r="A1224" s="1" t="s">
        <v>443</v>
      </c>
      <c r="B1224" s="1" t="s">
        <v>18</v>
      </c>
      <c r="C1224" s="3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1" t="s">
        <v>49</v>
      </c>
      <c r="J1224" s="1" t="s">
        <v>52</v>
      </c>
      <c r="K1224" s="6">
        <f t="shared" si="95"/>
        <v>2094100000</v>
      </c>
      <c r="L1224" s="6">
        <f t="shared" si="96"/>
        <v>69800000</v>
      </c>
      <c r="M1224" s="6">
        <f t="shared" si="97"/>
        <v>2024300000</v>
      </c>
      <c r="N1224" s="7">
        <f t="shared" si="98"/>
        <v>0.10799117134399783</v>
      </c>
      <c r="O1224" s="7">
        <f t="shared" si="99"/>
        <v>0.10439163753003909</v>
      </c>
    </row>
    <row r="1225" spans="1:15" x14ac:dyDescent="0.2">
      <c r="A1225" s="1" t="s">
        <v>443</v>
      </c>
      <c r="B1225" s="1" t="s">
        <v>19</v>
      </c>
      <c r="C1225" s="3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1" t="s">
        <v>49</v>
      </c>
      <c r="J1225" s="1" t="s">
        <v>52</v>
      </c>
      <c r="K1225" s="6">
        <f t="shared" si="95"/>
        <v>2147900000</v>
      </c>
      <c r="L1225" s="6">
        <f t="shared" si="96"/>
        <v>100300000</v>
      </c>
      <c r="M1225" s="6">
        <f t="shared" si="97"/>
        <v>2047600000</v>
      </c>
      <c r="N1225" s="7">
        <f t="shared" si="98"/>
        <v>0.10299801475030934</v>
      </c>
      <c r="O1225" s="7">
        <f t="shared" si="99"/>
        <v>9.8188339775005032E-2</v>
      </c>
    </row>
    <row r="1226" spans="1:15" x14ac:dyDescent="0.2">
      <c r="A1226" s="1" t="s">
        <v>444</v>
      </c>
      <c r="B1226" s="1" t="s">
        <v>14</v>
      </c>
      <c r="C1226" s="3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1" t="s">
        <v>15</v>
      </c>
      <c r="J1226" s="1" t="s">
        <v>166</v>
      </c>
      <c r="K1226" s="6">
        <f t="shared" si="95"/>
        <v>2929029000</v>
      </c>
      <c r="L1226" s="6">
        <f t="shared" si="96"/>
        <v>1554973000</v>
      </c>
      <c r="M1226" s="6">
        <f t="shared" si="97"/>
        <v>1374056000</v>
      </c>
      <c r="N1226" s="7">
        <f t="shared" si="98"/>
        <v>0.22503807707981072</v>
      </c>
      <c r="O1226" s="7">
        <f t="shared" si="99"/>
        <v>0.1055690879264003</v>
      </c>
    </row>
    <row r="1227" spans="1:15" x14ac:dyDescent="0.2">
      <c r="A1227" s="1" t="s">
        <v>444</v>
      </c>
      <c r="B1227" s="1" t="s">
        <v>17</v>
      </c>
      <c r="C1227" s="3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1" t="s">
        <v>15</v>
      </c>
      <c r="J1227" s="1" t="s">
        <v>166</v>
      </c>
      <c r="K1227" s="6">
        <f t="shared" si="95"/>
        <v>3027744000</v>
      </c>
      <c r="L1227" s="6">
        <f t="shared" si="96"/>
        <v>1633992000</v>
      </c>
      <c r="M1227" s="6">
        <f t="shared" si="97"/>
        <v>1393752000</v>
      </c>
      <c r="N1227" s="7">
        <f t="shared" si="98"/>
        <v>0.22909735501084261</v>
      </c>
      <c r="O1227" s="7">
        <f t="shared" si="99"/>
        <v>0.10545967451048432</v>
      </c>
    </row>
    <row r="1228" spans="1:15" x14ac:dyDescent="0.2">
      <c r="A1228" s="1" t="s">
        <v>444</v>
      </c>
      <c r="B1228" s="1" t="s">
        <v>18</v>
      </c>
      <c r="C1228" s="3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1" t="s">
        <v>15</v>
      </c>
      <c r="J1228" s="1" t="s">
        <v>166</v>
      </c>
      <c r="K1228" s="6">
        <f t="shared" si="95"/>
        <v>3056499000</v>
      </c>
      <c r="L1228" s="6">
        <f t="shared" si="96"/>
        <v>1544746000</v>
      </c>
      <c r="M1228" s="6">
        <f t="shared" si="97"/>
        <v>1511753000</v>
      </c>
      <c r="N1228" s="7">
        <f t="shared" si="98"/>
        <v>0.24044686551271011</v>
      </c>
      <c r="O1228" s="7">
        <f t="shared" si="99"/>
        <v>0.11892569579752393</v>
      </c>
    </row>
    <row r="1229" spans="1:15" x14ac:dyDescent="0.2">
      <c r="A1229" s="1" t="s">
        <v>444</v>
      </c>
      <c r="B1229" s="1" t="s">
        <v>19</v>
      </c>
      <c r="C1229" s="3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1" t="s">
        <v>15</v>
      </c>
      <c r="J1229" s="1" t="s">
        <v>166</v>
      </c>
      <c r="K1229" s="6">
        <f t="shared" si="95"/>
        <v>2537369000</v>
      </c>
      <c r="L1229" s="6">
        <f t="shared" si="96"/>
        <v>1359360000</v>
      </c>
      <c r="M1229" s="6">
        <f t="shared" si="97"/>
        <v>1178009000</v>
      </c>
      <c r="N1229" s="7">
        <f t="shared" si="98"/>
        <v>0.22334514270312888</v>
      </c>
      <c r="O1229" s="7">
        <f t="shared" si="99"/>
        <v>0.10369110216549907</v>
      </c>
    </row>
    <row r="1230" spans="1:15" x14ac:dyDescent="0.2">
      <c r="A1230" s="1" t="s">
        <v>445</v>
      </c>
      <c r="B1230" s="1" t="s">
        <v>14</v>
      </c>
      <c r="C1230" s="3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1" t="s">
        <v>21</v>
      </c>
      <c r="J1230" s="1" t="s">
        <v>203</v>
      </c>
      <c r="K1230" s="6">
        <f t="shared" si="95"/>
        <v>1172399000</v>
      </c>
      <c r="L1230" s="6">
        <f t="shared" si="96"/>
        <v>568500000</v>
      </c>
      <c r="M1230" s="6">
        <f t="shared" si="97"/>
        <v>603899000</v>
      </c>
      <c r="N1230" s="7">
        <f t="shared" si="98"/>
        <v>0.20642299318877488</v>
      </c>
      <c r="O1230" s="7">
        <f t="shared" si="99"/>
        <v>0.10632782795252126</v>
      </c>
    </row>
    <row r="1231" spans="1:15" x14ac:dyDescent="0.2">
      <c r="A1231" s="1" t="s">
        <v>445</v>
      </c>
      <c r="B1231" s="1" t="s">
        <v>17</v>
      </c>
      <c r="C1231" s="3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1" t="s">
        <v>21</v>
      </c>
      <c r="J1231" s="1" t="s">
        <v>203</v>
      </c>
      <c r="K1231" s="6">
        <f t="shared" si="95"/>
        <v>1577884000</v>
      </c>
      <c r="L1231" s="6">
        <f t="shared" si="96"/>
        <v>861390000</v>
      </c>
      <c r="M1231" s="6">
        <f t="shared" si="97"/>
        <v>716494000</v>
      </c>
      <c r="N1231" s="7">
        <f t="shared" si="98"/>
        <v>0.27100405797439975</v>
      </c>
      <c r="O1231" s="7">
        <f t="shared" si="99"/>
        <v>0.12305897107411544</v>
      </c>
    </row>
    <row r="1232" spans="1:15" x14ac:dyDescent="0.2">
      <c r="A1232" s="1" t="s">
        <v>445</v>
      </c>
      <c r="B1232" s="1" t="s">
        <v>18</v>
      </c>
      <c r="C1232" s="3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1" t="s">
        <v>21</v>
      </c>
      <c r="J1232" s="1" t="s">
        <v>203</v>
      </c>
      <c r="K1232" s="6">
        <f t="shared" si="95"/>
        <v>1628114000</v>
      </c>
      <c r="L1232" s="6">
        <f t="shared" si="96"/>
        <v>794728000</v>
      </c>
      <c r="M1232" s="6">
        <f t="shared" si="97"/>
        <v>833386000</v>
      </c>
      <c r="N1232" s="7">
        <f t="shared" si="98"/>
        <v>0.27217047778956882</v>
      </c>
      <c r="O1232" s="7">
        <f t="shared" si="99"/>
        <v>0.13931645192114162</v>
      </c>
    </row>
    <row r="1233" spans="1:15" x14ac:dyDescent="0.2">
      <c r="A1233" s="1" t="s">
        <v>445</v>
      </c>
      <c r="B1233" s="1" t="s">
        <v>19</v>
      </c>
      <c r="C1233" s="3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1" t="s">
        <v>21</v>
      </c>
      <c r="J1233" s="1" t="s">
        <v>203</v>
      </c>
      <c r="K1233" s="6">
        <f t="shared" si="95"/>
        <v>1939814000</v>
      </c>
      <c r="L1233" s="6">
        <f t="shared" si="96"/>
        <v>957150000</v>
      </c>
      <c r="M1233" s="6">
        <f t="shared" si="97"/>
        <v>982664000</v>
      </c>
      <c r="N1233" s="7">
        <f t="shared" si="98"/>
        <v>0.25295951894483337</v>
      </c>
      <c r="O1233" s="7">
        <f t="shared" si="99"/>
        <v>0.12814332339307055</v>
      </c>
    </row>
    <row r="1234" spans="1:15" x14ac:dyDescent="0.2">
      <c r="A1234" s="1" t="s">
        <v>446</v>
      </c>
      <c r="B1234" s="1" t="s">
        <v>14</v>
      </c>
      <c r="C1234" s="3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1" t="s">
        <v>27</v>
      </c>
      <c r="J1234" s="1" t="s">
        <v>32</v>
      </c>
      <c r="K1234" s="6">
        <f t="shared" si="95"/>
        <v>961529000</v>
      </c>
      <c r="L1234" s="6">
        <f t="shared" si="96"/>
        <v>759205000</v>
      </c>
      <c r="M1234" s="6">
        <f t="shared" si="97"/>
        <v>202324000</v>
      </c>
      <c r="N1234" s="7">
        <f t="shared" si="98"/>
        <v>0.4567425807101313</v>
      </c>
      <c r="O1234" s="7">
        <f t="shared" si="99"/>
        <v>9.6107331031717827E-2</v>
      </c>
    </row>
    <row r="1235" spans="1:15" x14ac:dyDescent="0.2">
      <c r="A1235" s="1" t="s">
        <v>446</v>
      </c>
      <c r="B1235" s="1" t="s">
        <v>17</v>
      </c>
      <c r="C1235" s="3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1" t="s">
        <v>27</v>
      </c>
      <c r="J1235" s="1" t="s">
        <v>32</v>
      </c>
      <c r="K1235" s="6">
        <f t="shared" si="95"/>
        <v>976142000</v>
      </c>
      <c r="L1235" s="6">
        <f t="shared" si="96"/>
        <v>714298000</v>
      </c>
      <c r="M1235" s="6">
        <f t="shared" si="97"/>
        <v>261844000</v>
      </c>
      <c r="N1235" s="7">
        <f t="shared" si="98"/>
        <v>0.45242321742910829</v>
      </c>
      <c r="O1235" s="7">
        <f t="shared" si="99"/>
        <v>0.12135970478117675</v>
      </c>
    </row>
    <row r="1236" spans="1:15" x14ac:dyDescent="0.2">
      <c r="A1236" s="1" t="s">
        <v>446</v>
      </c>
      <c r="B1236" s="1" t="s">
        <v>18</v>
      </c>
      <c r="C1236" s="3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1" t="s">
        <v>27</v>
      </c>
      <c r="J1236" s="1" t="s">
        <v>32</v>
      </c>
      <c r="K1236" s="6">
        <f t="shared" si="95"/>
        <v>1004608000</v>
      </c>
      <c r="L1236" s="6">
        <f t="shared" si="96"/>
        <v>780476000</v>
      </c>
      <c r="M1236" s="6">
        <f t="shared" si="97"/>
        <v>224132000</v>
      </c>
      <c r="N1236" s="7">
        <f t="shared" si="98"/>
        <v>0.44904320944887377</v>
      </c>
      <c r="O1236" s="7">
        <f t="shared" si="99"/>
        <v>0.10018330793722027</v>
      </c>
    </row>
    <row r="1237" spans="1:15" x14ac:dyDescent="0.2">
      <c r="A1237" s="1" t="s">
        <v>446</v>
      </c>
      <c r="B1237" s="1" t="s">
        <v>19</v>
      </c>
      <c r="C1237" s="3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1" t="s">
        <v>27</v>
      </c>
      <c r="J1237" s="1" t="s">
        <v>32</v>
      </c>
      <c r="K1237" s="6">
        <f t="shared" si="95"/>
        <v>1024500000</v>
      </c>
      <c r="L1237" s="6">
        <f t="shared" si="96"/>
        <v>724776000</v>
      </c>
      <c r="M1237" s="6">
        <f t="shared" si="97"/>
        <v>299724000</v>
      </c>
      <c r="N1237" s="7">
        <f t="shared" si="98"/>
        <v>0.45284590111472145</v>
      </c>
      <c r="O1237" s="7">
        <f t="shared" si="99"/>
        <v>0.13248295252875428</v>
      </c>
    </row>
    <row r="1238" spans="1:15" x14ac:dyDescent="0.2">
      <c r="A1238" s="1" t="s">
        <v>447</v>
      </c>
      <c r="B1238" s="1" t="s">
        <v>14</v>
      </c>
      <c r="C1238" s="3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1" t="s">
        <v>38</v>
      </c>
      <c r="J1238" s="1" t="s">
        <v>395</v>
      </c>
      <c r="K1238" s="6">
        <f t="shared" si="95"/>
        <v>20807000000</v>
      </c>
      <c r="L1238" s="6">
        <f t="shared" si="96"/>
        <v>6983000000</v>
      </c>
      <c r="M1238" s="6">
        <f t="shared" si="97"/>
        <v>13824000000</v>
      </c>
      <c r="N1238" s="7">
        <f t="shared" si="98"/>
        <v>0.25999325244598837</v>
      </c>
      <c r="O1238" s="7">
        <f t="shared" si="99"/>
        <v>0.1727373826987717</v>
      </c>
    </row>
    <row r="1239" spans="1:15" x14ac:dyDescent="0.2">
      <c r="A1239" s="1" t="s">
        <v>447</v>
      </c>
      <c r="B1239" s="1" t="s">
        <v>17</v>
      </c>
      <c r="C1239" s="3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1" t="s">
        <v>38</v>
      </c>
      <c r="J1239" s="1" t="s">
        <v>395</v>
      </c>
      <c r="K1239" s="6">
        <f t="shared" si="95"/>
        <v>19331000000</v>
      </c>
      <c r="L1239" s="6">
        <f t="shared" si="96"/>
        <v>7094000000</v>
      </c>
      <c r="M1239" s="6">
        <f t="shared" si="97"/>
        <v>12237000000</v>
      </c>
      <c r="N1239" s="7">
        <f t="shared" si="98"/>
        <v>0.24131775397598187</v>
      </c>
      <c r="O1239" s="7">
        <f t="shared" si="99"/>
        <v>0.15276009287693806</v>
      </c>
    </row>
    <row r="1240" spans="1:15" x14ac:dyDescent="0.2">
      <c r="A1240" s="1" t="s">
        <v>447</v>
      </c>
      <c r="B1240" s="1" t="s">
        <v>18</v>
      </c>
      <c r="C1240" s="3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1" t="s">
        <v>38</v>
      </c>
      <c r="J1240" s="1" t="s">
        <v>395</v>
      </c>
      <c r="K1240" s="6">
        <f t="shared" si="95"/>
        <v>17429000000</v>
      </c>
      <c r="L1240" s="6">
        <f t="shared" si="96"/>
        <v>6738000000</v>
      </c>
      <c r="M1240" s="6">
        <f t="shared" si="97"/>
        <v>10691000000</v>
      </c>
      <c r="N1240" s="7">
        <f t="shared" si="98"/>
        <v>0.23582020890837252</v>
      </c>
      <c r="O1240" s="7">
        <f t="shared" si="99"/>
        <v>0.14465281160361532</v>
      </c>
    </row>
    <row r="1241" spans="1:15" x14ac:dyDescent="0.2">
      <c r="A1241" s="1" t="s">
        <v>447</v>
      </c>
      <c r="B1241" s="1" t="s">
        <v>19</v>
      </c>
      <c r="C1241" s="3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1" t="s">
        <v>38</v>
      </c>
      <c r="J1241" s="1" t="s">
        <v>395</v>
      </c>
      <c r="K1241" s="6">
        <f t="shared" si="95"/>
        <v>17294000000</v>
      </c>
      <c r="L1241" s="6">
        <f t="shared" si="96"/>
        <v>6479000000</v>
      </c>
      <c r="M1241" s="6">
        <f t="shared" si="97"/>
        <v>10815000000</v>
      </c>
      <c r="N1241" s="7">
        <f t="shared" si="98"/>
        <v>0.23073125825517327</v>
      </c>
      <c r="O1241" s="7">
        <f t="shared" si="99"/>
        <v>0.14429042199778527</v>
      </c>
    </row>
    <row r="1242" spans="1:15" x14ac:dyDescent="0.2">
      <c r="A1242" s="1" t="s">
        <v>448</v>
      </c>
      <c r="B1242" s="1" t="s">
        <v>14</v>
      </c>
      <c r="C1242" s="3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1" t="s">
        <v>49</v>
      </c>
      <c r="J1242" s="1" t="s">
        <v>107</v>
      </c>
      <c r="K1242" s="6">
        <f t="shared" si="95"/>
        <v>16220000000</v>
      </c>
      <c r="L1242" s="6">
        <f t="shared" si="96"/>
        <v>11473000000</v>
      </c>
      <c r="M1242" s="6">
        <f t="shared" si="97"/>
        <v>4747000000</v>
      </c>
      <c r="N1242" s="7">
        <f t="shared" si="98"/>
        <v>0.97675538961821029</v>
      </c>
      <c r="O1242" s="7">
        <f t="shared" si="99"/>
        <v>0.28586053233770925</v>
      </c>
    </row>
    <row r="1243" spans="1:15" x14ac:dyDescent="0.2">
      <c r="A1243" s="1" t="s">
        <v>448</v>
      </c>
      <c r="B1243" s="1" t="s">
        <v>17</v>
      </c>
      <c r="C1243" s="3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1" t="s">
        <v>49</v>
      </c>
      <c r="J1243" s="1" t="s">
        <v>107</v>
      </c>
      <c r="K1243" s="6">
        <f t="shared" si="95"/>
        <v>16528000000</v>
      </c>
      <c r="L1243" s="6">
        <f t="shared" si="96"/>
        <v>10324000000</v>
      </c>
      <c r="M1243" s="6">
        <f t="shared" si="97"/>
        <v>6204000000</v>
      </c>
      <c r="N1243" s="7">
        <f t="shared" si="98"/>
        <v>0.97961119013750597</v>
      </c>
      <c r="O1243" s="7">
        <f t="shared" si="99"/>
        <v>0.36770981507823614</v>
      </c>
    </row>
    <row r="1244" spans="1:15" x14ac:dyDescent="0.2">
      <c r="A1244" s="1" t="s">
        <v>448</v>
      </c>
      <c r="B1244" s="1" t="s">
        <v>18</v>
      </c>
      <c r="C1244" s="3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1" t="s">
        <v>49</v>
      </c>
      <c r="J1244" s="1" t="s">
        <v>107</v>
      </c>
      <c r="K1244" s="6">
        <f t="shared" si="95"/>
        <v>15956000000</v>
      </c>
      <c r="L1244" s="6">
        <f t="shared" si="96"/>
        <v>9761000000</v>
      </c>
      <c r="M1244" s="6">
        <f t="shared" si="97"/>
        <v>6195000000</v>
      </c>
      <c r="N1244" s="7">
        <f t="shared" si="98"/>
        <v>0.98003808119894353</v>
      </c>
      <c r="O1244" s="7">
        <f t="shared" si="99"/>
        <v>0.38050488299244517</v>
      </c>
    </row>
    <row r="1245" spans="1:15" x14ac:dyDescent="0.2">
      <c r="A1245" s="1" t="s">
        <v>448</v>
      </c>
      <c r="B1245" s="1" t="s">
        <v>19</v>
      </c>
      <c r="C1245" s="3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1" t="s">
        <v>49</v>
      </c>
      <c r="J1245" s="1" t="s">
        <v>107</v>
      </c>
      <c r="K1245" s="6">
        <f t="shared" si="95"/>
        <v>15867000000</v>
      </c>
      <c r="L1245" s="6">
        <f t="shared" si="96"/>
        <v>9718000000</v>
      </c>
      <c r="M1245" s="6">
        <f t="shared" si="97"/>
        <v>6149000000</v>
      </c>
      <c r="N1245" s="7">
        <f t="shared" si="98"/>
        <v>0.97523048555623848</v>
      </c>
      <c r="O1245" s="7">
        <f t="shared" si="99"/>
        <v>0.37793484941610328</v>
      </c>
    </row>
    <row r="1246" spans="1:15" x14ac:dyDescent="0.2">
      <c r="A1246" s="1" t="s">
        <v>449</v>
      </c>
      <c r="B1246" s="1" t="s">
        <v>14</v>
      </c>
      <c r="C1246" s="3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1" t="s">
        <v>15</v>
      </c>
      <c r="J1246" s="1" t="s">
        <v>159</v>
      </c>
      <c r="K1246" s="6">
        <f t="shared" si="95"/>
        <v>1265900000</v>
      </c>
      <c r="L1246" s="6">
        <f t="shared" si="96"/>
        <v>1210000000</v>
      </c>
      <c r="M1246" s="6">
        <f t="shared" si="97"/>
        <v>55900000</v>
      </c>
      <c r="N1246" s="7">
        <f t="shared" si="98"/>
        <v>0.29393052846661094</v>
      </c>
      <c r="O1246" s="7">
        <f t="shared" si="99"/>
        <v>1.2979474319680506E-2</v>
      </c>
    </row>
    <row r="1247" spans="1:15" x14ac:dyDescent="0.2">
      <c r="A1247" s="1" t="s">
        <v>449</v>
      </c>
      <c r="B1247" s="1" t="s">
        <v>17</v>
      </c>
      <c r="C1247" s="3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1" t="s">
        <v>15</v>
      </c>
      <c r="J1247" s="1" t="s">
        <v>159</v>
      </c>
      <c r="K1247" s="6">
        <f t="shared" si="95"/>
        <v>2370100000</v>
      </c>
      <c r="L1247" s="6">
        <f t="shared" si="96"/>
        <v>1616500000</v>
      </c>
      <c r="M1247" s="6">
        <f t="shared" si="97"/>
        <v>753600000</v>
      </c>
      <c r="N1247" s="7">
        <f t="shared" si="98"/>
        <v>0.33860022572395965</v>
      </c>
      <c r="O1247" s="7">
        <f t="shared" si="99"/>
        <v>0.10766175693243996</v>
      </c>
    </row>
    <row r="1248" spans="1:15" x14ac:dyDescent="0.2">
      <c r="A1248" s="1" t="s">
        <v>449</v>
      </c>
      <c r="B1248" s="1" t="s">
        <v>18</v>
      </c>
      <c r="C1248" s="3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1" t="s">
        <v>15</v>
      </c>
      <c r="J1248" s="1" t="s">
        <v>159</v>
      </c>
      <c r="K1248" s="6">
        <f t="shared" si="95"/>
        <v>2463000000</v>
      </c>
      <c r="L1248" s="6">
        <f t="shared" si="96"/>
        <v>1611100000</v>
      </c>
      <c r="M1248" s="6">
        <f t="shared" si="97"/>
        <v>851900000</v>
      </c>
      <c r="N1248" s="7">
        <f t="shared" si="98"/>
        <v>0.34990765733769003</v>
      </c>
      <c r="O1248" s="7">
        <f t="shared" si="99"/>
        <v>0.12102571387981248</v>
      </c>
    </row>
    <row r="1249" spans="1:15" x14ac:dyDescent="0.2">
      <c r="A1249" s="1" t="s">
        <v>449</v>
      </c>
      <c r="B1249" s="1" t="s">
        <v>19</v>
      </c>
      <c r="C1249" s="3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1" t="s">
        <v>15</v>
      </c>
      <c r="J1249" s="1" t="s">
        <v>159</v>
      </c>
      <c r="K1249" s="6">
        <f t="shared" si="95"/>
        <v>2185800000</v>
      </c>
      <c r="L1249" s="6">
        <f t="shared" si="96"/>
        <v>1453900000</v>
      </c>
      <c r="M1249" s="6">
        <f t="shared" si="97"/>
        <v>731900000</v>
      </c>
      <c r="N1249" s="7">
        <f t="shared" si="98"/>
        <v>0.33893626918902153</v>
      </c>
      <c r="O1249" s="7">
        <f t="shared" si="99"/>
        <v>0.11349046363777329</v>
      </c>
    </row>
    <row r="1250" spans="1:15" x14ac:dyDescent="0.2">
      <c r="A1250" s="1" t="s">
        <v>450</v>
      </c>
      <c r="B1250" s="1" t="s">
        <v>14</v>
      </c>
      <c r="C1250" s="3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1" t="s">
        <v>44</v>
      </c>
      <c r="J1250" s="1" t="s">
        <v>45</v>
      </c>
      <c r="K1250" s="6">
        <f t="shared" si="95"/>
        <v>1422245000</v>
      </c>
      <c r="L1250" s="6">
        <f t="shared" si="96"/>
        <v>570490000</v>
      </c>
      <c r="M1250" s="6">
        <f t="shared" si="97"/>
        <v>851755000</v>
      </c>
      <c r="N1250" s="7">
        <f t="shared" si="98"/>
        <v>0.43074785783771541</v>
      </c>
      <c r="O1250" s="7">
        <f t="shared" si="99"/>
        <v>0.25796655404136648</v>
      </c>
    </row>
    <row r="1251" spans="1:15" x14ac:dyDescent="0.2">
      <c r="A1251" s="1" t="s">
        <v>450</v>
      </c>
      <c r="B1251" s="1" t="s">
        <v>17</v>
      </c>
      <c r="C1251" s="3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1" t="s">
        <v>44</v>
      </c>
      <c r="J1251" s="1" t="s">
        <v>45</v>
      </c>
      <c r="K1251" s="6">
        <f t="shared" si="95"/>
        <v>1434192000</v>
      </c>
      <c r="L1251" s="6">
        <f t="shared" si="96"/>
        <v>587869000</v>
      </c>
      <c r="M1251" s="6">
        <f t="shared" si="97"/>
        <v>846323000</v>
      </c>
      <c r="N1251" s="7">
        <f t="shared" si="98"/>
        <v>0.4151509221832278</v>
      </c>
      <c r="O1251" s="7">
        <f t="shared" si="99"/>
        <v>0.24498238305253128</v>
      </c>
    </row>
    <row r="1252" spans="1:15" x14ac:dyDescent="0.2">
      <c r="A1252" s="1" t="s">
        <v>450</v>
      </c>
      <c r="B1252" s="1" t="s">
        <v>18</v>
      </c>
      <c r="C1252" s="3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1" t="s">
        <v>44</v>
      </c>
      <c r="J1252" s="1" t="s">
        <v>45</v>
      </c>
      <c r="K1252" s="6">
        <f t="shared" si="95"/>
        <v>1403778000</v>
      </c>
      <c r="L1252" s="6">
        <f t="shared" si="96"/>
        <v>592536000</v>
      </c>
      <c r="M1252" s="6">
        <f t="shared" si="97"/>
        <v>811242000</v>
      </c>
      <c r="N1252" s="7">
        <f t="shared" si="98"/>
        <v>0.40204065033199377</v>
      </c>
      <c r="O1252" s="7">
        <f t="shared" si="99"/>
        <v>0.23233891773245291</v>
      </c>
    </row>
    <row r="1253" spans="1:15" x14ac:dyDescent="0.2">
      <c r="A1253" s="1" t="s">
        <v>450</v>
      </c>
      <c r="B1253" s="1" t="s">
        <v>19</v>
      </c>
      <c r="C1253" s="3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1" t="s">
        <v>44</v>
      </c>
      <c r="J1253" s="1" t="s">
        <v>45</v>
      </c>
      <c r="K1253" s="6">
        <f t="shared" si="95"/>
        <v>1525768000</v>
      </c>
      <c r="L1253" s="6">
        <f t="shared" si="96"/>
        <v>671166000</v>
      </c>
      <c r="M1253" s="6">
        <f t="shared" si="97"/>
        <v>854602000</v>
      </c>
      <c r="N1253" s="7">
        <f t="shared" si="98"/>
        <v>0.43650203994171843</v>
      </c>
      <c r="O1253" s="7">
        <f t="shared" si="99"/>
        <v>0.24449032640497928</v>
      </c>
    </row>
    <row r="1254" spans="1:15" x14ac:dyDescent="0.2">
      <c r="A1254" s="1" t="s">
        <v>451</v>
      </c>
      <c r="B1254" s="1" t="s">
        <v>14</v>
      </c>
      <c r="C1254" s="3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1" t="s">
        <v>61</v>
      </c>
      <c r="J1254" s="1" t="s">
        <v>195</v>
      </c>
      <c r="K1254" s="6">
        <f t="shared" si="95"/>
        <v>5951000000</v>
      </c>
      <c r="L1254" s="6">
        <f t="shared" si="96"/>
        <v>4401000000</v>
      </c>
      <c r="M1254" s="6">
        <f t="shared" si="97"/>
        <v>1550000000</v>
      </c>
      <c r="N1254" s="7">
        <f t="shared" si="98"/>
        <v>0.41717490361023479</v>
      </c>
      <c r="O1254" s="7">
        <f t="shared" si="99"/>
        <v>0.10865755345250613</v>
      </c>
    </row>
    <row r="1255" spans="1:15" x14ac:dyDescent="0.2">
      <c r="A1255" s="1" t="s">
        <v>451</v>
      </c>
      <c r="B1255" s="1" t="s">
        <v>17</v>
      </c>
      <c r="C1255" s="3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1" t="s">
        <v>61</v>
      </c>
      <c r="J1255" s="1" t="s">
        <v>195</v>
      </c>
      <c r="K1255" s="6">
        <f t="shared" si="95"/>
        <v>6443000000</v>
      </c>
      <c r="L1255" s="6">
        <f t="shared" si="96"/>
        <v>4946000000</v>
      </c>
      <c r="M1255" s="6">
        <f t="shared" si="97"/>
        <v>1497000000</v>
      </c>
      <c r="N1255" s="7">
        <f t="shared" si="98"/>
        <v>0.4356027313907106</v>
      </c>
      <c r="O1255" s="7">
        <f t="shared" si="99"/>
        <v>0.10121019538908796</v>
      </c>
    </row>
    <row r="1256" spans="1:15" x14ac:dyDescent="0.2">
      <c r="A1256" s="1" t="s">
        <v>451</v>
      </c>
      <c r="B1256" s="1" t="s">
        <v>18</v>
      </c>
      <c r="C1256" s="3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1" t="s">
        <v>61</v>
      </c>
      <c r="J1256" s="1" t="s">
        <v>195</v>
      </c>
      <c r="K1256" s="6">
        <f t="shared" si="95"/>
        <v>6560000000</v>
      </c>
      <c r="L1256" s="6">
        <f t="shared" si="96"/>
        <v>4571000000</v>
      </c>
      <c r="M1256" s="6">
        <f t="shared" si="97"/>
        <v>1989000000</v>
      </c>
      <c r="N1256" s="7">
        <f t="shared" si="98"/>
        <v>0.44426384938371932</v>
      </c>
      <c r="O1256" s="7">
        <f t="shared" si="99"/>
        <v>0.13470134091832589</v>
      </c>
    </row>
    <row r="1257" spans="1:15" x14ac:dyDescent="0.2">
      <c r="A1257" s="1" t="s">
        <v>451</v>
      </c>
      <c r="B1257" s="1" t="s">
        <v>19</v>
      </c>
      <c r="C1257" s="3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1" t="s">
        <v>61</v>
      </c>
      <c r="J1257" s="1" t="s">
        <v>195</v>
      </c>
      <c r="K1257" s="6">
        <f t="shared" si="95"/>
        <v>6688000000</v>
      </c>
      <c r="L1257" s="6">
        <f t="shared" si="96"/>
        <v>5558000000</v>
      </c>
      <c r="M1257" s="6">
        <f t="shared" si="97"/>
        <v>1130000000</v>
      </c>
      <c r="N1257" s="7">
        <f t="shared" si="98"/>
        <v>0.45339299030574198</v>
      </c>
      <c r="O1257" s="7">
        <f t="shared" si="99"/>
        <v>7.6604975933835001E-2</v>
      </c>
    </row>
    <row r="1258" spans="1:15" x14ac:dyDescent="0.2">
      <c r="A1258" s="1" t="s">
        <v>452</v>
      </c>
      <c r="B1258" s="1" t="s">
        <v>14</v>
      </c>
      <c r="C1258" s="3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1" t="s">
        <v>44</v>
      </c>
      <c r="J1258" s="1" t="s">
        <v>47</v>
      </c>
      <c r="K1258" s="6">
        <f t="shared" si="95"/>
        <v>7256000000</v>
      </c>
      <c r="L1258" s="6">
        <f t="shared" si="96"/>
        <v>4230000000</v>
      </c>
      <c r="M1258" s="6">
        <f t="shared" si="97"/>
        <v>3026000000</v>
      </c>
      <c r="N1258" s="7">
        <f t="shared" si="98"/>
        <v>0.59808770194526872</v>
      </c>
      <c r="O1258" s="7">
        <f t="shared" si="99"/>
        <v>0.249423013517969</v>
      </c>
    </row>
    <row r="1259" spans="1:15" x14ac:dyDescent="0.2">
      <c r="A1259" s="1" t="s">
        <v>452</v>
      </c>
      <c r="B1259" s="1" t="s">
        <v>17</v>
      </c>
      <c r="C1259" s="3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1" t="s">
        <v>44</v>
      </c>
      <c r="J1259" s="1" t="s">
        <v>47</v>
      </c>
      <c r="K1259" s="6">
        <f t="shared" si="95"/>
        <v>5512000000</v>
      </c>
      <c r="L1259" s="6">
        <f t="shared" si="96"/>
        <v>2951000000</v>
      </c>
      <c r="M1259" s="6">
        <f t="shared" si="97"/>
        <v>2561000000</v>
      </c>
      <c r="N1259" s="7">
        <f t="shared" si="98"/>
        <v>0.7589150488778742</v>
      </c>
      <c r="O1259" s="7">
        <f t="shared" si="99"/>
        <v>0.35260911469089906</v>
      </c>
    </row>
    <row r="1260" spans="1:15" x14ac:dyDescent="0.2">
      <c r="A1260" s="1" t="s">
        <v>452</v>
      </c>
      <c r="B1260" s="1" t="s">
        <v>18</v>
      </c>
      <c r="C1260" s="3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1" t="s">
        <v>44</v>
      </c>
      <c r="J1260" s="1" t="s">
        <v>47</v>
      </c>
      <c r="K1260" s="6">
        <f t="shared" si="95"/>
        <v>5963000000</v>
      </c>
      <c r="L1260" s="6">
        <f t="shared" si="96"/>
        <v>3096000000</v>
      </c>
      <c r="M1260" s="6">
        <f t="shared" si="97"/>
        <v>2867000000</v>
      </c>
      <c r="N1260" s="7">
        <f t="shared" si="98"/>
        <v>0.75942435048395307</v>
      </c>
      <c r="O1260" s="7">
        <f t="shared" si="99"/>
        <v>0.36512990320937339</v>
      </c>
    </row>
    <row r="1261" spans="1:15" x14ac:dyDescent="0.2">
      <c r="A1261" s="1" t="s">
        <v>452</v>
      </c>
      <c r="B1261" s="1" t="s">
        <v>19</v>
      </c>
      <c r="C1261" s="3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1" t="s">
        <v>44</v>
      </c>
      <c r="J1261" s="1" t="s">
        <v>47</v>
      </c>
      <c r="K1261" s="6">
        <f t="shared" si="95"/>
        <v>5951000000</v>
      </c>
      <c r="L1261" s="6">
        <f t="shared" si="96"/>
        <v>3120000000</v>
      </c>
      <c r="M1261" s="6">
        <f t="shared" si="97"/>
        <v>2831000000</v>
      </c>
      <c r="N1261" s="7">
        <f t="shared" si="98"/>
        <v>0.77598122310601125</v>
      </c>
      <c r="O1261" s="7">
        <f t="shared" si="99"/>
        <v>0.36914852001564741</v>
      </c>
    </row>
    <row r="1262" spans="1:15" x14ac:dyDescent="0.2">
      <c r="A1262" s="1" t="s">
        <v>453</v>
      </c>
      <c r="B1262" s="1" t="s">
        <v>14</v>
      </c>
      <c r="C1262" s="3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1" t="s">
        <v>49</v>
      </c>
      <c r="J1262" s="1" t="s">
        <v>381</v>
      </c>
      <c r="K1262" s="6">
        <f t="shared" si="95"/>
        <v>18212000000</v>
      </c>
      <c r="L1262" s="6">
        <f t="shared" si="96"/>
        <v>17504000000</v>
      </c>
      <c r="M1262" s="6">
        <f t="shared" si="97"/>
        <v>708000000</v>
      </c>
      <c r="N1262" s="7">
        <f t="shared" si="98"/>
        <v>0.21464518486216366</v>
      </c>
      <c r="O1262" s="7">
        <f t="shared" si="99"/>
        <v>8.3444317418411972E-3</v>
      </c>
    </row>
    <row r="1263" spans="1:15" x14ac:dyDescent="0.2">
      <c r="A1263" s="1" t="s">
        <v>453</v>
      </c>
      <c r="B1263" s="1" t="s">
        <v>17</v>
      </c>
      <c r="C1263" s="3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1" t="s">
        <v>49</v>
      </c>
      <c r="J1263" s="1" t="s">
        <v>381</v>
      </c>
      <c r="K1263" s="6">
        <f t="shared" si="95"/>
        <v>14488000000</v>
      </c>
      <c r="L1263" s="6">
        <f t="shared" si="96"/>
        <v>16172000000</v>
      </c>
      <c r="M1263" s="6">
        <f t="shared" si="97"/>
        <v>-1684000000</v>
      </c>
      <c r="N1263" s="7">
        <f t="shared" si="98"/>
        <v>0.34943682014423194</v>
      </c>
      <c r="O1263" s="7">
        <f t="shared" si="99"/>
        <v>-4.0616482959890017E-2</v>
      </c>
    </row>
    <row r="1264" spans="1:15" x14ac:dyDescent="0.2">
      <c r="A1264" s="1" t="s">
        <v>453</v>
      </c>
      <c r="B1264" s="1" t="s">
        <v>18</v>
      </c>
      <c r="C1264" s="3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1" t="s">
        <v>49</v>
      </c>
      <c r="J1264" s="1" t="s">
        <v>381</v>
      </c>
      <c r="K1264" s="6">
        <f t="shared" si="95"/>
        <v>20545000000</v>
      </c>
      <c r="L1264" s="6">
        <f t="shared" si="96"/>
        <v>18786000000</v>
      </c>
      <c r="M1264" s="6">
        <f t="shared" si="97"/>
        <v>1759000000</v>
      </c>
      <c r="N1264" s="7">
        <f t="shared" si="98"/>
        <v>0.37972460955549392</v>
      </c>
      <c r="O1264" s="7">
        <f t="shared" si="99"/>
        <v>3.2510858515848812E-2</v>
      </c>
    </row>
    <row r="1265" spans="1:15" x14ac:dyDescent="0.2">
      <c r="A1265" s="1" t="s">
        <v>453</v>
      </c>
      <c r="B1265" s="1" t="s">
        <v>19</v>
      </c>
      <c r="C1265" s="3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1" t="s">
        <v>49</v>
      </c>
      <c r="J1265" s="1" t="s">
        <v>381</v>
      </c>
      <c r="K1265" s="6">
        <f t="shared" si="95"/>
        <v>24372000000</v>
      </c>
      <c r="L1265" s="6">
        <f t="shared" si="96"/>
        <v>16603000000</v>
      </c>
      <c r="M1265" s="6">
        <f t="shared" si="97"/>
        <v>7769000000</v>
      </c>
      <c r="N1265" s="7">
        <f t="shared" si="98"/>
        <v>0.42668814229940999</v>
      </c>
      <c r="O1265" s="7">
        <f t="shared" si="99"/>
        <v>0.13601428596439014</v>
      </c>
    </row>
    <row r="1266" spans="1:15" x14ac:dyDescent="0.2">
      <c r="A1266" s="1" t="s">
        <v>454</v>
      </c>
      <c r="B1266" s="1" t="s">
        <v>14</v>
      </c>
      <c r="C1266" s="3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1" t="s">
        <v>85</v>
      </c>
      <c r="J1266" s="1" t="s">
        <v>343</v>
      </c>
      <c r="K1266" s="6">
        <f t="shared" si="95"/>
        <v>20844000000</v>
      </c>
      <c r="L1266" s="6">
        <f t="shared" si="96"/>
        <v>16374000000</v>
      </c>
      <c r="M1266" s="6">
        <f t="shared" si="97"/>
        <v>4470000000</v>
      </c>
      <c r="N1266" s="7">
        <f t="shared" si="98"/>
        <v>0.1162585754922193</v>
      </c>
      <c r="O1266" s="7">
        <f t="shared" si="99"/>
        <v>2.4931674940041275E-2</v>
      </c>
    </row>
    <row r="1267" spans="1:15" x14ac:dyDescent="0.2">
      <c r="A1267" s="1" t="s">
        <v>454</v>
      </c>
      <c r="B1267" s="1" t="s">
        <v>17</v>
      </c>
      <c r="C1267" s="3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1" t="s">
        <v>85</v>
      </c>
      <c r="J1267" s="1" t="s">
        <v>343</v>
      </c>
      <c r="K1267" s="6">
        <f t="shared" si="95"/>
        <v>19145000000</v>
      </c>
      <c r="L1267" s="6">
        <f t="shared" si="96"/>
        <v>16568000000</v>
      </c>
      <c r="M1267" s="6">
        <f t="shared" si="97"/>
        <v>2577000000</v>
      </c>
      <c r="N1267" s="7">
        <f t="shared" si="98"/>
        <v>0.11157019977155647</v>
      </c>
      <c r="O1267" s="7">
        <f t="shared" si="99"/>
        <v>1.5017832583510105E-2</v>
      </c>
    </row>
    <row r="1268" spans="1:15" x14ac:dyDescent="0.2">
      <c r="A1268" s="1" t="s">
        <v>454</v>
      </c>
      <c r="B1268" s="1" t="s">
        <v>18</v>
      </c>
      <c r="C1268" s="3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1" t="s">
        <v>85</v>
      </c>
      <c r="J1268" s="1" t="s">
        <v>343</v>
      </c>
      <c r="K1268" s="6">
        <f t="shared" si="95"/>
        <v>21029000000</v>
      </c>
      <c r="L1268" s="6">
        <f t="shared" si="96"/>
        <v>17722000000</v>
      </c>
      <c r="M1268" s="6">
        <f t="shared" si="97"/>
        <v>3307000000</v>
      </c>
      <c r="N1268" s="7">
        <f t="shared" si="98"/>
        <v>0.13044314319033323</v>
      </c>
      <c r="O1268" s="7">
        <f t="shared" si="99"/>
        <v>2.051336128824157E-2</v>
      </c>
    </row>
    <row r="1269" spans="1:15" x14ac:dyDescent="0.2">
      <c r="A1269" s="1" t="s">
        <v>454</v>
      </c>
      <c r="B1269" s="1" t="s">
        <v>19</v>
      </c>
      <c r="C1269" s="3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1" t="s">
        <v>85</v>
      </c>
      <c r="J1269" s="1" t="s">
        <v>343</v>
      </c>
      <c r="K1269" s="6">
        <f t="shared" si="95"/>
        <v>21282000000</v>
      </c>
      <c r="L1269" s="6">
        <f t="shared" si="96"/>
        <v>16846000000</v>
      </c>
      <c r="M1269" s="6">
        <f t="shared" si="97"/>
        <v>4436000000</v>
      </c>
      <c r="N1269" s="7">
        <f t="shared" si="98"/>
        <v>0.21502399595857535</v>
      </c>
      <c r="O1269" s="7">
        <f t="shared" si="99"/>
        <v>4.4819398838090427E-2</v>
      </c>
    </row>
    <row r="1270" spans="1:15" x14ac:dyDescent="0.2">
      <c r="A1270" s="1" t="s">
        <v>455</v>
      </c>
      <c r="B1270" s="1" t="s">
        <v>14</v>
      </c>
      <c r="C1270" s="3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1" t="s">
        <v>21</v>
      </c>
      <c r="J1270" s="1" t="s">
        <v>291</v>
      </c>
      <c r="K1270" s="6">
        <f t="shared" si="95"/>
        <v>3249200000</v>
      </c>
      <c r="L1270" s="6">
        <f t="shared" si="96"/>
        <v>2594300000</v>
      </c>
      <c r="M1270" s="6">
        <f t="shared" si="97"/>
        <v>654900000</v>
      </c>
      <c r="N1270" s="7">
        <f t="shared" si="98"/>
        <v>0.53767996028462683</v>
      </c>
      <c r="O1270" s="7">
        <f t="shared" si="99"/>
        <v>0.10837332450769485</v>
      </c>
    </row>
    <row r="1271" spans="1:15" x14ac:dyDescent="0.2">
      <c r="A1271" s="1" t="s">
        <v>455</v>
      </c>
      <c r="B1271" s="1" t="s">
        <v>17</v>
      </c>
      <c r="C1271" s="3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1" t="s">
        <v>21</v>
      </c>
      <c r="J1271" s="1" t="s">
        <v>291</v>
      </c>
      <c r="K1271" s="6">
        <f t="shared" si="95"/>
        <v>4219300000</v>
      </c>
      <c r="L1271" s="6">
        <f t="shared" si="96"/>
        <v>3673500000</v>
      </c>
      <c r="M1271" s="6">
        <f t="shared" si="97"/>
        <v>545800000</v>
      </c>
      <c r="N1271" s="7">
        <f t="shared" si="98"/>
        <v>0.51540359620834553</v>
      </c>
      <c r="O1271" s="7">
        <f t="shared" si="99"/>
        <v>6.6671552819310073E-2</v>
      </c>
    </row>
    <row r="1272" spans="1:15" x14ac:dyDescent="0.2">
      <c r="A1272" s="1" t="s">
        <v>455</v>
      </c>
      <c r="B1272" s="1" t="s">
        <v>18</v>
      </c>
      <c r="C1272" s="3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1" t="s">
        <v>21</v>
      </c>
      <c r="J1272" s="1" t="s">
        <v>291</v>
      </c>
      <c r="K1272" s="6">
        <f t="shared" si="95"/>
        <v>4326700000</v>
      </c>
      <c r="L1272" s="6">
        <f t="shared" si="96"/>
        <v>3713600000</v>
      </c>
      <c r="M1272" s="6">
        <f t="shared" si="97"/>
        <v>613100000</v>
      </c>
      <c r="N1272" s="7">
        <f t="shared" si="98"/>
        <v>0.52500849390865412</v>
      </c>
      <c r="O1272" s="7">
        <f t="shared" si="99"/>
        <v>7.439450565451633E-2</v>
      </c>
    </row>
    <row r="1273" spans="1:15" x14ac:dyDescent="0.2">
      <c r="A1273" s="1" t="s">
        <v>455</v>
      </c>
      <c r="B1273" s="1" t="s">
        <v>19</v>
      </c>
      <c r="C1273" s="3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1" t="s">
        <v>21</v>
      </c>
      <c r="J1273" s="1" t="s">
        <v>291</v>
      </c>
      <c r="K1273" s="6">
        <f t="shared" si="95"/>
        <v>4161600000</v>
      </c>
      <c r="L1273" s="6">
        <f t="shared" si="96"/>
        <v>3417700000</v>
      </c>
      <c r="M1273" s="6">
        <f t="shared" si="97"/>
        <v>743900000</v>
      </c>
      <c r="N1273" s="7">
        <f t="shared" si="98"/>
        <v>0.51888333354113936</v>
      </c>
      <c r="O1273" s="7">
        <f t="shared" si="99"/>
        <v>9.2752141441093228E-2</v>
      </c>
    </row>
    <row r="1274" spans="1:15" x14ac:dyDescent="0.2">
      <c r="A1274" s="1" t="s">
        <v>456</v>
      </c>
      <c r="B1274" s="1" t="s">
        <v>14</v>
      </c>
      <c r="C1274" s="3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1" t="s">
        <v>15</v>
      </c>
      <c r="J1274" s="1" t="s">
        <v>166</v>
      </c>
      <c r="K1274" s="6">
        <f t="shared" si="95"/>
        <v>937707000</v>
      </c>
      <c r="L1274" s="6">
        <f t="shared" si="96"/>
        <v>472585000</v>
      </c>
      <c r="M1274" s="6">
        <f t="shared" si="97"/>
        <v>465122000</v>
      </c>
      <c r="N1274" s="7">
        <f t="shared" si="98"/>
        <v>0.15838925562335093</v>
      </c>
      <c r="O1274" s="7">
        <f t="shared" si="99"/>
        <v>7.8564335505700841E-2</v>
      </c>
    </row>
    <row r="1275" spans="1:15" x14ac:dyDescent="0.2">
      <c r="A1275" s="1" t="s">
        <v>456</v>
      </c>
      <c r="B1275" s="1" t="s">
        <v>17</v>
      </c>
      <c r="C1275" s="3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1" t="s">
        <v>15</v>
      </c>
      <c r="J1275" s="1" t="s">
        <v>166</v>
      </c>
      <c r="K1275" s="6">
        <f t="shared" si="95"/>
        <v>986933000</v>
      </c>
      <c r="L1275" s="6">
        <f t="shared" si="96"/>
        <v>510934000</v>
      </c>
      <c r="M1275" s="6">
        <f t="shared" si="97"/>
        <v>475999000</v>
      </c>
      <c r="N1275" s="7">
        <f t="shared" si="98"/>
        <v>0.15392983660650106</v>
      </c>
      <c r="O1275" s="7">
        <f t="shared" si="99"/>
        <v>7.4240549555904894E-2</v>
      </c>
    </row>
    <row r="1276" spans="1:15" x14ac:dyDescent="0.2">
      <c r="A1276" s="1" t="s">
        <v>456</v>
      </c>
      <c r="B1276" s="1" t="s">
        <v>18</v>
      </c>
      <c r="C1276" s="3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1" t="s">
        <v>15</v>
      </c>
      <c r="J1276" s="1" t="s">
        <v>166</v>
      </c>
      <c r="K1276" s="6">
        <f t="shared" si="95"/>
        <v>1168794000</v>
      </c>
      <c r="L1276" s="6">
        <f t="shared" si="96"/>
        <v>739734000</v>
      </c>
      <c r="M1276" s="6">
        <f t="shared" si="97"/>
        <v>429060000</v>
      </c>
      <c r="N1276" s="7">
        <f t="shared" si="98"/>
        <v>0.15086607095259474</v>
      </c>
      <c r="O1276" s="7">
        <f t="shared" si="99"/>
        <v>5.538238252670729E-2</v>
      </c>
    </row>
    <row r="1277" spans="1:15" x14ac:dyDescent="0.2">
      <c r="A1277" s="1" t="s">
        <v>456</v>
      </c>
      <c r="B1277" s="1" t="s">
        <v>19</v>
      </c>
      <c r="C1277" s="3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1" t="s">
        <v>15</v>
      </c>
      <c r="J1277" s="1" t="s">
        <v>166</v>
      </c>
      <c r="K1277" s="6">
        <f t="shared" si="95"/>
        <v>923665000</v>
      </c>
      <c r="L1277" s="6">
        <f t="shared" si="96"/>
        <v>627711000</v>
      </c>
      <c r="M1277" s="6">
        <f t="shared" si="97"/>
        <v>295954000</v>
      </c>
      <c r="N1277" s="7">
        <f t="shared" si="98"/>
        <v>0.12197726068599324</v>
      </c>
      <c r="O1277" s="7">
        <f t="shared" si="99"/>
        <v>3.9083063891196965E-2</v>
      </c>
    </row>
    <row r="1278" spans="1:15" x14ac:dyDescent="0.2">
      <c r="A1278" s="1" t="s">
        <v>457</v>
      </c>
      <c r="B1278" s="1" t="s">
        <v>14</v>
      </c>
      <c r="C1278" s="3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1" t="s">
        <v>61</v>
      </c>
      <c r="J1278" s="1" t="s">
        <v>89</v>
      </c>
      <c r="K1278" s="6">
        <f t="shared" si="95"/>
        <v>4828000000</v>
      </c>
      <c r="L1278" s="6">
        <f t="shared" si="96"/>
        <v>2326000000</v>
      </c>
      <c r="M1278" s="6">
        <f t="shared" si="97"/>
        <v>2502000000</v>
      </c>
      <c r="N1278" s="7">
        <f t="shared" si="98"/>
        <v>0.43014967925873127</v>
      </c>
      <c r="O1278" s="7">
        <f t="shared" si="99"/>
        <v>0.22291518175338559</v>
      </c>
    </row>
    <row r="1279" spans="1:15" x14ac:dyDescent="0.2">
      <c r="A1279" s="1" t="s">
        <v>457</v>
      </c>
      <c r="B1279" s="1" t="s">
        <v>17</v>
      </c>
      <c r="C1279" s="3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1" t="s">
        <v>61</v>
      </c>
      <c r="J1279" s="1" t="s">
        <v>89</v>
      </c>
      <c r="K1279" s="6">
        <f t="shared" si="95"/>
        <v>5181000000</v>
      </c>
      <c r="L1279" s="6">
        <f t="shared" si="96"/>
        <v>2556000000</v>
      </c>
      <c r="M1279" s="6">
        <f t="shared" si="97"/>
        <v>2625000000</v>
      </c>
      <c r="N1279" s="7">
        <f t="shared" si="98"/>
        <v>0.43446540880503148</v>
      </c>
      <c r="O1279" s="7">
        <f t="shared" si="99"/>
        <v>0.22012578616352202</v>
      </c>
    </row>
    <row r="1280" spans="1:15" x14ac:dyDescent="0.2">
      <c r="A1280" s="1" t="s">
        <v>457</v>
      </c>
      <c r="B1280" s="1" t="s">
        <v>18</v>
      </c>
      <c r="C1280" s="3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1" t="s">
        <v>61</v>
      </c>
      <c r="J1280" s="1" t="s">
        <v>89</v>
      </c>
      <c r="K1280" s="6">
        <f t="shared" si="95"/>
        <v>5311000000</v>
      </c>
      <c r="L1280" s="6">
        <f t="shared" si="96"/>
        <v>2703000000</v>
      </c>
      <c r="M1280" s="6">
        <f t="shared" si="97"/>
        <v>2608000000</v>
      </c>
      <c r="N1280" s="7">
        <f t="shared" si="98"/>
        <v>0.43273853173633181</v>
      </c>
      <c r="O1280" s="7">
        <f t="shared" si="99"/>
        <v>0.21249898150411473</v>
      </c>
    </row>
    <row r="1281" spans="1:15" x14ac:dyDescent="0.2">
      <c r="A1281" s="1" t="s">
        <v>457</v>
      </c>
      <c r="B1281" s="1" t="s">
        <v>19</v>
      </c>
      <c r="C1281" s="3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1" t="s">
        <v>61</v>
      </c>
      <c r="J1281" s="1" t="s">
        <v>89</v>
      </c>
      <c r="K1281" s="6">
        <f t="shared" si="95"/>
        <v>4816000000</v>
      </c>
      <c r="L1281" s="6">
        <f t="shared" si="96"/>
        <v>2495000000</v>
      </c>
      <c r="M1281" s="6">
        <f t="shared" si="97"/>
        <v>2321000000</v>
      </c>
      <c r="N1281" s="7">
        <f t="shared" si="98"/>
        <v>0.44691907943578324</v>
      </c>
      <c r="O1281" s="7">
        <f t="shared" si="99"/>
        <v>0.21538604305864886</v>
      </c>
    </row>
    <row r="1282" spans="1:15" x14ac:dyDescent="0.2">
      <c r="A1282" s="1" t="s">
        <v>458</v>
      </c>
      <c r="B1282" s="1" t="s">
        <v>14</v>
      </c>
      <c r="C1282" s="3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1" t="s">
        <v>24</v>
      </c>
      <c r="J1282" s="1" t="s">
        <v>36</v>
      </c>
      <c r="K1282" s="6">
        <f t="shared" si="95"/>
        <v>15046000000</v>
      </c>
      <c r="L1282" s="6">
        <f t="shared" si="96"/>
        <v>7816000000</v>
      </c>
      <c r="M1282" s="6">
        <f t="shared" si="97"/>
        <v>7230000000</v>
      </c>
      <c r="N1282" s="7">
        <f t="shared" si="98"/>
        <v>0.60508324619963005</v>
      </c>
      <c r="O1282" s="7">
        <f t="shared" si="99"/>
        <v>0.2907584653744068</v>
      </c>
    </row>
    <row r="1283" spans="1:15" x14ac:dyDescent="0.2">
      <c r="A1283" s="1" t="s">
        <v>458</v>
      </c>
      <c r="B1283" s="1" t="s">
        <v>17</v>
      </c>
      <c r="C1283" s="3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1" t="s">
        <v>24</v>
      </c>
      <c r="J1283" s="1" t="s">
        <v>36</v>
      </c>
      <c r="K1283" s="6">
        <f t="shared" ref="K1283:K1346" si="100">D1283-E1283</f>
        <v>15801000000</v>
      </c>
      <c r="L1283" s="6">
        <f t="shared" ref="L1283:L1346" si="101">F1283+G1283+H1283</f>
        <v>8251000000</v>
      </c>
      <c r="M1283" s="6">
        <f t="shared" ref="M1283:M1346" si="102">K1283-L1283</f>
        <v>7550000000</v>
      </c>
      <c r="N1283" s="7">
        <f t="shared" ref="N1283:N1346" si="103">1-(E1283/D1283)</f>
        <v>0.59655680144976775</v>
      </c>
      <c r="O1283" s="7">
        <f t="shared" ref="O1283:O1346" si="104">M1283/D1283</f>
        <v>0.28504549401593232</v>
      </c>
    </row>
    <row r="1284" spans="1:15" x14ac:dyDescent="0.2">
      <c r="A1284" s="1" t="s">
        <v>458</v>
      </c>
      <c r="B1284" s="1" t="s">
        <v>18</v>
      </c>
      <c r="C1284" s="3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1" t="s">
        <v>24</v>
      </c>
      <c r="J1284" s="1" t="s">
        <v>36</v>
      </c>
      <c r="K1284" s="6">
        <f t="shared" si="100"/>
        <v>14903000000</v>
      </c>
      <c r="L1284" s="6">
        <f t="shared" si="101"/>
        <v>9127000000</v>
      </c>
      <c r="M1284" s="6">
        <f t="shared" si="102"/>
        <v>5776000000</v>
      </c>
      <c r="N1284" s="7">
        <f t="shared" si="103"/>
        <v>0.58949408646809864</v>
      </c>
      <c r="O1284" s="7">
        <f t="shared" si="104"/>
        <v>0.2284719750009889</v>
      </c>
    </row>
    <row r="1285" spans="1:15" x14ac:dyDescent="0.2">
      <c r="A1285" s="1" t="s">
        <v>458</v>
      </c>
      <c r="B1285" s="1" t="s">
        <v>19</v>
      </c>
      <c r="C1285" s="3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1" t="s">
        <v>24</v>
      </c>
      <c r="J1285" s="1" t="s">
        <v>36</v>
      </c>
      <c r="K1285" s="6">
        <f t="shared" si="100"/>
        <v>13805000000</v>
      </c>
      <c r="L1285" s="6">
        <f t="shared" si="101"/>
        <v>7310000000</v>
      </c>
      <c r="M1285" s="6">
        <f t="shared" si="102"/>
        <v>6495000000</v>
      </c>
      <c r="N1285" s="7">
        <f t="shared" si="103"/>
        <v>0.58610002547338036</v>
      </c>
      <c r="O1285" s="7">
        <f t="shared" si="104"/>
        <v>0.27574934193767514</v>
      </c>
    </row>
    <row r="1286" spans="1:15" x14ac:dyDescent="0.2">
      <c r="A1286" s="1" t="s">
        <v>459</v>
      </c>
      <c r="B1286" s="1" t="s">
        <v>14</v>
      </c>
      <c r="C1286" s="3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1" t="s">
        <v>24</v>
      </c>
      <c r="J1286" s="1" t="s">
        <v>36</v>
      </c>
      <c r="K1286" s="6">
        <f t="shared" si="100"/>
        <v>404927000</v>
      </c>
      <c r="L1286" s="6">
        <f t="shared" si="101"/>
        <v>377586000</v>
      </c>
      <c r="M1286" s="6">
        <f t="shared" si="102"/>
        <v>27341000</v>
      </c>
      <c r="N1286" s="7">
        <f t="shared" si="103"/>
        <v>0.35265290694990814</v>
      </c>
      <c r="O1286" s="7">
        <f t="shared" si="104"/>
        <v>2.3811410770132491E-2</v>
      </c>
    </row>
    <row r="1287" spans="1:15" x14ac:dyDescent="0.2">
      <c r="A1287" s="1" t="s">
        <v>459</v>
      </c>
      <c r="B1287" s="1" t="s">
        <v>17</v>
      </c>
      <c r="C1287" s="3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1" t="s">
        <v>24</v>
      </c>
      <c r="J1287" s="1" t="s">
        <v>36</v>
      </c>
      <c r="K1287" s="6">
        <f t="shared" si="100"/>
        <v>689308000</v>
      </c>
      <c r="L1287" s="6">
        <f t="shared" si="101"/>
        <v>566842000</v>
      </c>
      <c r="M1287" s="6">
        <f t="shared" si="102"/>
        <v>122466000</v>
      </c>
      <c r="N1287" s="7">
        <f t="shared" si="103"/>
        <v>0.40287650368271488</v>
      </c>
      <c r="O1287" s="7">
        <f t="shared" si="104"/>
        <v>7.1577109071717382E-2</v>
      </c>
    </row>
    <row r="1288" spans="1:15" x14ac:dyDescent="0.2">
      <c r="A1288" s="1" t="s">
        <v>459</v>
      </c>
      <c r="B1288" s="1" t="s">
        <v>18</v>
      </c>
      <c r="C1288" s="3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1" t="s">
        <v>24</v>
      </c>
      <c r="J1288" s="1" t="s">
        <v>36</v>
      </c>
      <c r="K1288" s="6">
        <f t="shared" si="100"/>
        <v>1049553000</v>
      </c>
      <c r="L1288" s="6">
        <f t="shared" si="101"/>
        <v>1037585000</v>
      </c>
      <c r="M1288" s="6">
        <f t="shared" si="102"/>
        <v>11968000</v>
      </c>
      <c r="N1288" s="7">
        <f t="shared" si="103"/>
        <v>0.40201576113311011</v>
      </c>
      <c r="O1288" s="7">
        <f t="shared" si="104"/>
        <v>4.5841654773423179E-3</v>
      </c>
    </row>
    <row r="1289" spans="1:15" x14ac:dyDescent="0.2">
      <c r="A1289" s="1" t="s">
        <v>460</v>
      </c>
      <c r="B1289" s="1" t="s">
        <v>14</v>
      </c>
      <c r="C1289" s="3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1" t="s">
        <v>15</v>
      </c>
      <c r="J1289" s="1" t="s">
        <v>166</v>
      </c>
      <c r="K1289" s="6">
        <f t="shared" si="100"/>
        <v>1319801000</v>
      </c>
      <c r="L1289" s="6">
        <f t="shared" si="101"/>
        <v>922340000</v>
      </c>
      <c r="M1289" s="6">
        <f t="shared" si="102"/>
        <v>397461000</v>
      </c>
      <c r="N1289" s="7">
        <f t="shared" si="103"/>
        <v>0.20559937750076529</v>
      </c>
      <c r="O1289" s="7">
        <f t="shared" si="104"/>
        <v>6.1916708792334352E-2</v>
      </c>
    </row>
    <row r="1290" spans="1:15" x14ac:dyDescent="0.2">
      <c r="A1290" s="1" t="s">
        <v>460</v>
      </c>
      <c r="B1290" s="1" t="s">
        <v>17</v>
      </c>
      <c r="C1290" s="3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1" t="s">
        <v>15</v>
      </c>
      <c r="J1290" s="1" t="s">
        <v>166</v>
      </c>
      <c r="K1290" s="6">
        <f t="shared" si="100"/>
        <v>1385734000</v>
      </c>
      <c r="L1290" s="6">
        <f t="shared" si="101"/>
        <v>1030014000</v>
      </c>
      <c r="M1290" s="6">
        <f t="shared" si="102"/>
        <v>355720000</v>
      </c>
      <c r="N1290" s="7">
        <f t="shared" si="103"/>
        <v>0.20873341975491255</v>
      </c>
      <c r="O1290" s="7">
        <f t="shared" si="104"/>
        <v>5.3582182493333859E-2</v>
      </c>
    </row>
    <row r="1291" spans="1:15" x14ac:dyDescent="0.2">
      <c r="A1291" s="1" t="s">
        <v>460</v>
      </c>
      <c r="B1291" s="1" t="s">
        <v>18</v>
      </c>
      <c r="C1291" s="3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1" t="s">
        <v>15</v>
      </c>
      <c r="J1291" s="1" t="s">
        <v>166</v>
      </c>
      <c r="K1291" s="6">
        <f t="shared" si="100"/>
        <v>1485444000</v>
      </c>
      <c r="L1291" s="6">
        <f t="shared" si="101"/>
        <v>961579000</v>
      </c>
      <c r="M1291" s="6">
        <f t="shared" si="102"/>
        <v>523865000</v>
      </c>
      <c r="N1291" s="7">
        <f t="shared" si="103"/>
        <v>0.22602985167287415</v>
      </c>
      <c r="O1291" s="7">
        <f t="shared" si="104"/>
        <v>7.9712953330189643E-2</v>
      </c>
    </row>
    <row r="1292" spans="1:15" x14ac:dyDescent="0.2">
      <c r="A1292" s="1" t="s">
        <v>460</v>
      </c>
      <c r="B1292" s="1" t="s">
        <v>19</v>
      </c>
      <c r="C1292" s="3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1" t="s">
        <v>15</v>
      </c>
      <c r="J1292" s="1" t="s">
        <v>166</v>
      </c>
      <c r="K1292" s="6">
        <f t="shared" si="100"/>
        <v>1501416000</v>
      </c>
      <c r="L1292" s="6">
        <f t="shared" si="101"/>
        <v>956158000</v>
      </c>
      <c r="M1292" s="6">
        <f t="shared" si="102"/>
        <v>545258000</v>
      </c>
      <c r="N1292" s="7">
        <f t="shared" si="103"/>
        <v>0.22121991152476561</v>
      </c>
      <c r="O1292" s="7">
        <f t="shared" si="104"/>
        <v>8.0338777872468833E-2</v>
      </c>
    </row>
    <row r="1293" spans="1:15" x14ac:dyDescent="0.2">
      <c r="A1293" s="1" t="s">
        <v>461</v>
      </c>
      <c r="B1293" s="1" t="s">
        <v>14</v>
      </c>
      <c r="C1293" s="3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1" t="s">
        <v>21</v>
      </c>
      <c r="J1293" s="1" t="s">
        <v>135</v>
      </c>
      <c r="K1293" s="6">
        <f t="shared" si="100"/>
        <v>2530590000</v>
      </c>
      <c r="L1293" s="6">
        <f t="shared" si="101"/>
        <v>1742036000</v>
      </c>
      <c r="M1293" s="6">
        <f t="shared" si="102"/>
        <v>788554000</v>
      </c>
      <c r="N1293" s="7">
        <f t="shared" si="103"/>
        <v>0.32916000262226031</v>
      </c>
      <c r="O1293" s="7">
        <f t="shared" si="104"/>
        <v>0.10256913870196034</v>
      </c>
    </row>
    <row r="1294" spans="1:15" x14ac:dyDescent="0.2">
      <c r="A1294" s="1" t="s">
        <v>461</v>
      </c>
      <c r="B1294" s="1" t="s">
        <v>17</v>
      </c>
      <c r="C1294" s="3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1" t="s">
        <v>21</v>
      </c>
      <c r="J1294" s="1" t="s">
        <v>135</v>
      </c>
      <c r="K1294" s="6">
        <f t="shared" si="100"/>
        <v>2654624000</v>
      </c>
      <c r="L1294" s="6">
        <f t="shared" si="101"/>
        <v>1799530000</v>
      </c>
      <c r="M1294" s="6">
        <f t="shared" si="102"/>
        <v>855094000</v>
      </c>
      <c r="N1294" s="7">
        <f t="shared" si="103"/>
        <v>0.33349991846625093</v>
      </c>
      <c r="O1294" s="7">
        <f t="shared" si="104"/>
        <v>0.1074252998846467</v>
      </c>
    </row>
    <row r="1295" spans="1:15" x14ac:dyDescent="0.2">
      <c r="A1295" s="1" t="s">
        <v>461</v>
      </c>
      <c r="B1295" s="1" t="s">
        <v>18</v>
      </c>
      <c r="C1295" s="3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1" t="s">
        <v>21</v>
      </c>
      <c r="J1295" s="1" t="s">
        <v>135</v>
      </c>
      <c r="K1295" s="6">
        <f t="shared" si="100"/>
        <v>2767574000</v>
      </c>
      <c r="L1295" s="6">
        <f t="shared" si="101"/>
        <v>1821397000</v>
      </c>
      <c r="M1295" s="6">
        <f t="shared" si="102"/>
        <v>946177000</v>
      </c>
      <c r="N1295" s="7">
        <f t="shared" si="103"/>
        <v>0.34278222732511299</v>
      </c>
      <c r="O1295" s="7">
        <f t="shared" si="104"/>
        <v>0.11719023935901747</v>
      </c>
    </row>
    <row r="1296" spans="1:15" x14ac:dyDescent="0.2">
      <c r="A1296" s="1" t="s">
        <v>461</v>
      </c>
      <c r="B1296" s="1" t="s">
        <v>19</v>
      </c>
      <c r="C1296" s="3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1" t="s">
        <v>21</v>
      </c>
      <c r="J1296" s="1" t="s">
        <v>135</v>
      </c>
      <c r="K1296" s="6">
        <f t="shared" si="100"/>
        <v>3199681000</v>
      </c>
      <c r="L1296" s="6">
        <f t="shared" si="101"/>
        <v>1913512000</v>
      </c>
      <c r="M1296" s="6">
        <f t="shared" si="102"/>
        <v>1286169000</v>
      </c>
      <c r="N1296" s="7">
        <f t="shared" si="103"/>
        <v>0.38554674895054553</v>
      </c>
      <c r="O1296" s="7">
        <f t="shared" si="104"/>
        <v>0.15497741073281188</v>
      </c>
    </row>
    <row r="1297" spans="1:15" x14ac:dyDescent="0.2">
      <c r="A1297" s="1" t="s">
        <v>462</v>
      </c>
      <c r="B1297" s="1" t="s">
        <v>14</v>
      </c>
      <c r="C1297" s="3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1" t="s">
        <v>27</v>
      </c>
      <c r="J1297" s="1" t="s">
        <v>68</v>
      </c>
      <c r="K1297" s="6">
        <f t="shared" si="100"/>
        <v>1949390000</v>
      </c>
      <c r="L1297" s="6">
        <f t="shared" si="101"/>
        <v>1206340000</v>
      </c>
      <c r="M1297" s="6">
        <f t="shared" si="102"/>
        <v>743050000</v>
      </c>
      <c r="N1297" s="7">
        <f t="shared" si="103"/>
        <v>0.92618820807271185</v>
      </c>
      <c r="O1297" s="7">
        <f t="shared" si="104"/>
        <v>0.35303564089711581</v>
      </c>
    </row>
    <row r="1298" spans="1:15" x14ac:dyDescent="0.2">
      <c r="A1298" s="1" t="s">
        <v>462</v>
      </c>
      <c r="B1298" s="1" t="s">
        <v>17</v>
      </c>
      <c r="C1298" s="3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1" t="s">
        <v>27</v>
      </c>
      <c r="J1298" s="1" t="s">
        <v>68</v>
      </c>
      <c r="K1298" s="6">
        <f t="shared" si="100"/>
        <v>2614539000</v>
      </c>
      <c r="L1298" s="6">
        <f t="shared" si="101"/>
        <v>1790620000</v>
      </c>
      <c r="M1298" s="6">
        <f t="shared" si="102"/>
        <v>823919000</v>
      </c>
      <c r="N1298" s="7">
        <f t="shared" si="103"/>
        <v>0.92728715894021652</v>
      </c>
      <c r="O1298" s="7">
        <f t="shared" si="104"/>
        <v>0.29221576297269392</v>
      </c>
    </row>
    <row r="1299" spans="1:15" x14ac:dyDescent="0.2">
      <c r="A1299" s="1" t="s">
        <v>462</v>
      </c>
      <c r="B1299" s="1" t="s">
        <v>18</v>
      </c>
      <c r="C1299" s="3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1" t="s">
        <v>27</v>
      </c>
      <c r="J1299" s="1" t="s">
        <v>68</v>
      </c>
      <c r="K1299" s="6">
        <f t="shared" si="100"/>
        <v>3711019000</v>
      </c>
      <c r="L1299" s="6">
        <f t="shared" si="101"/>
        <v>2459103000</v>
      </c>
      <c r="M1299" s="6">
        <f t="shared" si="102"/>
        <v>1251916000</v>
      </c>
      <c r="N1299" s="7">
        <f t="shared" si="103"/>
        <v>0.90430433011154732</v>
      </c>
      <c r="O1299" s="7">
        <f t="shared" si="104"/>
        <v>0.30506797721486412</v>
      </c>
    </row>
    <row r="1300" spans="1:15" x14ac:dyDescent="0.2">
      <c r="A1300" s="1" t="s">
        <v>462</v>
      </c>
      <c r="B1300" s="1" t="s">
        <v>19</v>
      </c>
      <c r="C1300" s="3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1" t="s">
        <v>27</v>
      </c>
      <c r="J1300" s="1" t="s">
        <v>68</v>
      </c>
      <c r="K1300" s="6">
        <f t="shared" si="100"/>
        <v>4560733000</v>
      </c>
      <c r="L1300" s="6">
        <f t="shared" si="101"/>
        <v>3229992000</v>
      </c>
      <c r="M1300" s="6">
        <f t="shared" si="102"/>
        <v>1330741000</v>
      </c>
      <c r="N1300" s="7">
        <f t="shared" si="103"/>
        <v>0.93833998535519614</v>
      </c>
      <c r="O1300" s="7">
        <f t="shared" si="104"/>
        <v>0.27379096527938801</v>
      </c>
    </row>
    <row r="1301" spans="1:15" x14ac:dyDescent="0.2">
      <c r="A1301" s="1" t="s">
        <v>463</v>
      </c>
      <c r="B1301" s="1" t="s">
        <v>14</v>
      </c>
      <c r="C1301" s="3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1" t="s">
        <v>15</v>
      </c>
      <c r="J1301" s="1" t="s">
        <v>464</v>
      </c>
      <c r="K1301" s="6">
        <f t="shared" si="100"/>
        <v>1723092000</v>
      </c>
      <c r="L1301" s="6">
        <f t="shared" si="101"/>
        <v>1326515000</v>
      </c>
      <c r="M1301" s="6">
        <f t="shared" si="102"/>
        <v>396577000</v>
      </c>
      <c r="N1301" s="7">
        <f t="shared" si="103"/>
        <v>0.40582539134858497</v>
      </c>
      <c r="O1301" s="7">
        <f t="shared" si="104"/>
        <v>9.3402451073330825E-2</v>
      </c>
    </row>
    <row r="1302" spans="1:15" x14ac:dyDescent="0.2">
      <c r="A1302" s="1" t="s">
        <v>463</v>
      </c>
      <c r="B1302" s="1" t="s">
        <v>17</v>
      </c>
      <c r="C1302" s="3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1" t="s">
        <v>15</v>
      </c>
      <c r="J1302" s="1" t="s">
        <v>464</v>
      </c>
      <c r="K1302" s="6">
        <f t="shared" si="100"/>
        <v>1922916000</v>
      </c>
      <c r="L1302" s="6">
        <f t="shared" si="101"/>
        <v>1426291000</v>
      </c>
      <c r="M1302" s="6">
        <f t="shared" si="102"/>
        <v>496625000</v>
      </c>
      <c r="N1302" s="7">
        <f t="shared" si="103"/>
        <v>0.40956555188120847</v>
      </c>
      <c r="O1302" s="7">
        <f t="shared" si="104"/>
        <v>0.10577710737390772</v>
      </c>
    </row>
    <row r="1303" spans="1:15" x14ac:dyDescent="0.2">
      <c r="A1303" s="1" t="s">
        <v>463</v>
      </c>
      <c r="B1303" s="1" t="s">
        <v>18</v>
      </c>
      <c r="C1303" s="3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1" t="s">
        <v>15</v>
      </c>
      <c r="J1303" s="1" t="s">
        <v>464</v>
      </c>
      <c r="K1303" s="6">
        <f t="shared" si="100"/>
        <v>2114471000</v>
      </c>
      <c r="L1303" s="6">
        <f t="shared" si="101"/>
        <v>1533991000</v>
      </c>
      <c r="M1303" s="6">
        <f t="shared" si="102"/>
        <v>580480000</v>
      </c>
      <c r="N1303" s="7">
        <f t="shared" si="103"/>
        <v>0.41501448596085566</v>
      </c>
      <c r="O1303" s="7">
        <f t="shared" si="104"/>
        <v>0.11393280343431406</v>
      </c>
    </row>
    <row r="1304" spans="1:15" x14ac:dyDescent="0.2">
      <c r="A1304" s="1" t="s">
        <v>463</v>
      </c>
      <c r="B1304" s="1" t="s">
        <v>19</v>
      </c>
      <c r="C1304" s="3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1" t="s">
        <v>15</v>
      </c>
      <c r="J1304" s="1" t="s">
        <v>464</v>
      </c>
      <c r="K1304" s="6">
        <f t="shared" si="100"/>
        <v>2160676000</v>
      </c>
      <c r="L1304" s="6">
        <f t="shared" si="101"/>
        <v>1607454000</v>
      </c>
      <c r="M1304" s="6">
        <f t="shared" si="102"/>
        <v>553222000</v>
      </c>
      <c r="N1304" s="7">
        <f t="shared" si="103"/>
        <v>0.41152605735297454</v>
      </c>
      <c r="O1304" s="7">
        <f t="shared" si="104"/>
        <v>0.10536761110917475</v>
      </c>
    </row>
    <row r="1305" spans="1:15" x14ac:dyDescent="0.2">
      <c r="A1305" s="1" t="s">
        <v>465</v>
      </c>
      <c r="B1305" s="1" t="s">
        <v>14</v>
      </c>
      <c r="C1305" s="3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1" t="s">
        <v>24</v>
      </c>
      <c r="J1305" s="1" t="s">
        <v>402</v>
      </c>
      <c r="K1305" s="6">
        <f t="shared" si="100"/>
        <v>1128217000</v>
      </c>
      <c r="L1305" s="6">
        <f t="shared" si="101"/>
        <v>924037000</v>
      </c>
      <c r="M1305" s="6">
        <f t="shared" si="102"/>
        <v>204180000</v>
      </c>
      <c r="N1305" s="7">
        <f t="shared" si="103"/>
        <v>0.84903865618817342</v>
      </c>
      <c r="O1305" s="7">
        <f t="shared" si="104"/>
        <v>0.1536554694890267</v>
      </c>
    </row>
    <row r="1306" spans="1:15" x14ac:dyDescent="0.2">
      <c r="A1306" s="1" t="s">
        <v>465</v>
      </c>
      <c r="B1306" s="1" t="s">
        <v>17</v>
      </c>
      <c r="C1306" s="3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1" t="s">
        <v>24</v>
      </c>
      <c r="J1306" s="1" t="s">
        <v>402</v>
      </c>
      <c r="K1306" s="6">
        <f t="shared" si="100"/>
        <v>1302015000</v>
      </c>
      <c r="L1306" s="6">
        <f t="shared" si="101"/>
        <v>1067555000</v>
      </c>
      <c r="M1306" s="6">
        <f t="shared" si="102"/>
        <v>234460000</v>
      </c>
      <c r="N1306" s="7">
        <f t="shared" si="103"/>
        <v>0.84843103970702749</v>
      </c>
      <c r="O1306" s="7">
        <f t="shared" si="104"/>
        <v>0.15278099067192749</v>
      </c>
    </row>
    <row r="1307" spans="1:15" x14ac:dyDescent="0.2">
      <c r="A1307" s="1" t="s">
        <v>465</v>
      </c>
      <c r="B1307" s="1" t="s">
        <v>18</v>
      </c>
      <c r="C1307" s="3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1" t="s">
        <v>24</v>
      </c>
      <c r="J1307" s="1" t="s">
        <v>402</v>
      </c>
      <c r="K1307" s="6">
        <f t="shared" si="100"/>
        <v>1516290000</v>
      </c>
      <c r="L1307" s="6">
        <f t="shared" si="101"/>
        <v>1266296000</v>
      </c>
      <c r="M1307" s="6">
        <f t="shared" si="102"/>
        <v>249994000</v>
      </c>
      <c r="N1307" s="7">
        <f t="shared" si="103"/>
        <v>0.84733127725289181</v>
      </c>
      <c r="O1307" s="7">
        <f t="shared" si="104"/>
        <v>0.13970133373270247</v>
      </c>
    </row>
    <row r="1308" spans="1:15" x14ac:dyDescent="0.2">
      <c r="A1308" s="1" t="s">
        <v>465</v>
      </c>
      <c r="B1308" s="1" t="s">
        <v>19</v>
      </c>
      <c r="C1308" s="3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1" t="s">
        <v>24</v>
      </c>
      <c r="J1308" s="1" t="s">
        <v>402</v>
      </c>
      <c r="K1308" s="6">
        <f t="shared" si="100"/>
        <v>1742601000</v>
      </c>
      <c r="L1308" s="6">
        <f t="shared" si="101"/>
        <v>1454553000</v>
      </c>
      <c r="M1308" s="6">
        <f t="shared" si="102"/>
        <v>288048000</v>
      </c>
      <c r="N1308" s="7">
        <f t="shared" si="103"/>
        <v>0.84912558533887528</v>
      </c>
      <c r="O1308" s="7">
        <f t="shared" si="104"/>
        <v>0.14035853681117613</v>
      </c>
    </row>
    <row r="1309" spans="1:15" x14ac:dyDescent="0.2">
      <c r="A1309" s="1" t="s">
        <v>466</v>
      </c>
      <c r="B1309" s="1" t="s">
        <v>14</v>
      </c>
      <c r="C1309" s="3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1" t="s">
        <v>21</v>
      </c>
      <c r="J1309" s="1" t="s">
        <v>291</v>
      </c>
      <c r="K1309" s="6">
        <f t="shared" si="100"/>
        <v>4156000000</v>
      </c>
      <c r="L1309" s="6">
        <f t="shared" si="101"/>
        <v>2998000000</v>
      </c>
      <c r="M1309" s="6">
        <f t="shared" si="102"/>
        <v>1158000000</v>
      </c>
      <c r="N1309" s="7">
        <f t="shared" si="103"/>
        <v>0.59841612670986322</v>
      </c>
      <c r="O1309" s="7">
        <f t="shared" si="104"/>
        <v>0.16673866090712744</v>
      </c>
    </row>
    <row r="1310" spans="1:15" x14ac:dyDescent="0.2">
      <c r="A1310" s="1" t="s">
        <v>466</v>
      </c>
      <c r="B1310" s="1" t="s">
        <v>17</v>
      </c>
      <c r="C1310" s="3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1" t="s">
        <v>21</v>
      </c>
      <c r="J1310" s="1" t="s">
        <v>291</v>
      </c>
      <c r="K1310" s="6">
        <f t="shared" si="100"/>
        <v>4310000000</v>
      </c>
      <c r="L1310" s="6">
        <f t="shared" si="101"/>
        <v>3177000000</v>
      </c>
      <c r="M1310" s="6">
        <f t="shared" si="102"/>
        <v>1133000000</v>
      </c>
      <c r="N1310" s="7">
        <f t="shared" si="103"/>
        <v>0.57852348993288594</v>
      </c>
      <c r="O1310" s="7">
        <f t="shared" si="104"/>
        <v>0.15208053691275167</v>
      </c>
    </row>
    <row r="1311" spans="1:15" x14ac:dyDescent="0.2">
      <c r="A1311" s="1" t="s">
        <v>466</v>
      </c>
      <c r="B1311" s="1" t="s">
        <v>18</v>
      </c>
      <c r="C1311" s="3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1" t="s">
        <v>21</v>
      </c>
      <c r="J1311" s="1" t="s">
        <v>291</v>
      </c>
      <c r="K1311" s="6">
        <f t="shared" si="100"/>
        <v>4378000000</v>
      </c>
      <c r="L1311" s="6">
        <f t="shared" si="101"/>
        <v>3326000000</v>
      </c>
      <c r="M1311" s="6">
        <f t="shared" si="102"/>
        <v>1052000000</v>
      </c>
      <c r="N1311" s="7">
        <f t="shared" si="103"/>
        <v>0.57454068241469813</v>
      </c>
      <c r="O1311" s="7">
        <f t="shared" si="104"/>
        <v>0.13805774278215224</v>
      </c>
    </row>
    <row r="1312" spans="1:15" x14ac:dyDescent="0.2">
      <c r="A1312" s="1" t="s">
        <v>466</v>
      </c>
      <c r="B1312" s="1" t="s">
        <v>19</v>
      </c>
      <c r="C1312" s="3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1" t="s">
        <v>21</v>
      </c>
      <c r="J1312" s="1" t="s">
        <v>291</v>
      </c>
      <c r="K1312" s="6">
        <f t="shared" si="100"/>
        <v>4187000000</v>
      </c>
      <c r="L1312" s="6">
        <f t="shared" si="101"/>
        <v>3413000000</v>
      </c>
      <c r="M1312" s="6">
        <f t="shared" si="102"/>
        <v>774000000</v>
      </c>
      <c r="N1312" s="7">
        <f t="shared" si="103"/>
        <v>0.56542876434841327</v>
      </c>
      <c r="O1312" s="7">
        <f t="shared" si="104"/>
        <v>0.10452397029034437</v>
      </c>
    </row>
    <row r="1313" spans="1:15" x14ac:dyDescent="0.2">
      <c r="A1313" s="1" t="s">
        <v>467</v>
      </c>
      <c r="B1313" s="1" t="s">
        <v>14</v>
      </c>
      <c r="C1313" s="3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1" t="s">
        <v>15</v>
      </c>
      <c r="J1313" s="1" t="s">
        <v>166</v>
      </c>
      <c r="K1313" s="6">
        <f t="shared" si="100"/>
        <v>2573800000</v>
      </c>
      <c r="L1313" s="6">
        <f t="shared" si="101"/>
        <v>1537700000</v>
      </c>
      <c r="M1313" s="6">
        <f t="shared" si="102"/>
        <v>1036100000</v>
      </c>
      <c r="N1313" s="7">
        <f t="shared" si="103"/>
        <v>0.40520159322407467</v>
      </c>
      <c r="O1313" s="7">
        <f t="shared" si="104"/>
        <v>0.16311654780459389</v>
      </c>
    </row>
    <row r="1314" spans="1:15" x14ac:dyDescent="0.2">
      <c r="A1314" s="1" t="s">
        <v>467</v>
      </c>
      <c r="B1314" s="1" t="s">
        <v>17</v>
      </c>
      <c r="C1314" s="3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1" t="s">
        <v>15</v>
      </c>
      <c r="J1314" s="1" t="s">
        <v>166</v>
      </c>
      <c r="K1314" s="6">
        <f t="shared" si="100"/>
        <v>2753900000</v>
      </c>
      <c r="L1314" s="6">
        <f t="shared" si="101"/>
        <v>1570100000</v>
      </c>
      <c r="M1314" s="6">
        <f t="shared" si="102"/>
        <v>1183800000</v>
      </c>
      <c r="N1314" s="7">
        <f t="shared" si="103"/>
        <v>0.41577715709217178</v>
      </c>
      <c r="O1314" s="7">
        <f t="shared" si="104"/>
        <v>0.1787272590020382</v>
      </c>
    </row>
    <row r="1315" spans="1:15" x14ac:dyDescent="0.2">
      <c r="A1315" s="1" t="s">
        <v>467</v>
      </c>
      <c r="B1315" s="1" t="s">
        <v>18</v>
      </c>
      <c r="C1315" s="3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1" t="s">
        <v>15</v>
      </c>
      <c r="J1315" s="1" t="s">
        <v>166</v>
      </c>
      <c r="K1315" s="6">
        <f t="shared" si="100"/>
        <v>2703100000</v>
      </c>
      <c r="L1315" s="6">
        <f t="shared" si="101"/>
        <v>1506400000</v>
      </c>
      <c r="M1315" s="6">
        <f t="shared" si="102"/>
        <v>1196700000</v>
      </c>
      <c r="N1315" s="7">
        <f t="shared" si="103"/>
        <v>0.42852613389559124</v>
      </c>
      <c r="O1315" s="7">
        <f t="shared" si="104"/>
        <v>0.18971448501085938</v>
      </c>
    </row>
    <row r="1316" spans="1:15" x14ac:dyDescent="0.2">
      <c r="A1316" s="1" t="s">
        <v>467</v>
      </c>
      <c r="B1316" s="1" t="s">
        <v>19</v>
      </c>
      <c r="C1316" s="3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1" t="s">
        <v>15</v>
      </c>
      <c r="J1316" s="1" t="s">
        <v>166</v>
      </c>
      <c r="K1316" s="6">
        <f t="shared" si="100"/>
        <v>2475500000</v>
      </c>
      <c r="L1316" s="6">
        <f t="shared" si="101"/>
        <v>1467400000</v>
      </c>
      <c r="M1316" s="6">
        <f t="shared" si="102"/>
        <v>1008100000</v>
      </c>
      <c r="N1316" s="7">
        <f t="shared" si="103"/>
        <v>0.42103920401394679</v>
      </c>
      <c r="O1316" s="7">
        <f t="shared" si="104"/>
        <v>0.1714601581767157</v>
      </c>
    </row>
    <row r="1317" spans="1:15" x14ac:dyDescent="0.2">
      <c r="A1317" s="1" t="s">
        <v>468</v>
      </c>
      <c r="B1317" s="1" t="s">
        <v>14</v>
      </c>
      <c r="C1317" s="3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1" t="s">
        <v>15</v>
      </c>
      <c r="J1317" s="1" t="s">
        <v>166</v>
      </c>
      <c r="K1317" s="6">
        <f t="shared" si="100"/>
        <v>1671717000</v>
      </c>
      <c r="L1317" s="6">
        <f t="shared" si="101"/>
        <v>914130000</v>
      </c>
      <c r="M1317" s="6">
        <f t="shared" si="102"/>
        <v>757587000</v>
      </c>
      <c r="N1317" s="7">
        <f t="shared" si="103"/>
        <v>0.55845102487431886</v>
      </c>
      <c r="O1317" s="7">
        <f t="shared" si="104"/>
        <v>0.25307826419271962</v>
      </c>
    </row>
    <row r="1318" spans="1:15" x14ac:dyDescent="0.2">
      <c r="A1318" s="1" t="s">
        <v>468</v>
      </c>
      <c r="B1318" s="1" t="s">
        <v>17</v>
      </c>
      <c r="C1318" s="3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1" t="s">
        <v>15</v>
      </c>
      <c r="J1318" s="1" t="s">
        <v>166</v>
      </c>
      <c r="K1318" s="6">
        <f t="shared" si="100"/>
        <v>1882928000</v>
      </c>
      <c r="L1318" s="6">
        <f t="shared" si="101"/>
        <v>1040567000</v>
      </c>
      <c r="M1318" s="6">
        <f t="shared" si="102"/>
        <v>842361000</v>
      </c>
      <c r="N1318" s="7">
        <f t="shared" si="103"/>
        <v>0.58148658731217551</v>
      </c>
      <c r="O1318" s="7">
        <f t="shared" si="104"/>
        <v>0.26013826507167104</v>
      </c>
    </row>
    <row r="1319" spans="1:15" x14ac:dyDescent="0.2">
      <c r="A1319" s="1" t="s">
        <v>468</v>
      </c>
      <c r="B1319" s="1" t="s">
        <v>18</v>
      </c>
      <c r="C1319" s="3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1" t="s">
        <v>15</v>
      </c>
      <c r="J1319" s="1" t="s">
        <v>166</v>
      </c>
      <c r="K1319" s="6">
        <f t="shared" si="100"/>
        <v>2101899000</v>
      </c>
      <c r="L1319" s="6">
        <f t="shared" si="101"/>
        <v>1102426000</v>
      </c>
      <c r="M1319" s="6">
        <f t="shared" si="102"/>
        <v>999473000</v>
      </c>
      <c r="N1319" s="7">
        <f t="shared" si="103"/>
        <v>0.59216863023292898</v>
      </c>
      <c r="O1319" s="7">
        <f t="shared" si="104"/>
        <v>0.28158182546582694</v>
      </c>
    </row>
    <row r="1320" spans="1:15" x14ac:dyDescent="0.2">
      <c r="A1320" s="1" t="s">
        <v>468</v>
      </c>
      <c r="B1320" s="1" t="s">
        <v>19</v>
      </c>
      <c r="C1320" s="3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1" t="s">
        <v>15</v>
      </c>
      <c r="J1320" s="1" t="s">
        <v>166</v>
      </c>
      <c r="K1320" s="6">
        <f t="shared" si="100"/>
        <v>2164646000</v>
      </c>
      <c r="L1320" s="6">
        <f t="shared" si="101"/>
        <v>1136728000</v>
      </c>
      <c r="M1320" s="6">
        <f t="shared" si="102"/>
        <v>1027918000</v>
      </c>
      <c r="N1320" s="7">
        <f t="shared" si="103"/>
        <v>0.60424548381739029</v>
      </c>
      <c r="O1320" s="7">
        <f t="shared" si="104"/>
        <v>0.28693597439701651</v>
      </c>
    </row>
    <row r="1321" spans="1:15" x14ac:dyDescent="0.2">
      <c r="A1321" s="1" t="s">
        <v>469</v>
      </c>
      <c r="B1321" s="1" t="s">
        <v>14</v>
      </c>
      <c r="C1321" s="3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1" t="s">
        <v>21</v>
      </c>
      <c r="J1321" s="1" t="s">
        <v>259</v>
      </c>
      <c r="K1321" s="6">
        <f t="shared" si="100"/>
        <v>2709637000</v>
      </c>
      <c r="L1321" s="6">
        <f t="shared" si="101"/>
        <v>1437886000</v>
      </c>
      <c r="M1321" s="6">
        <f t="shared" si="102"/>
        <v>1271751000</v>
      </c>
      <c r="N1321" s="7">
        <f t="shared" si="103"/>
        <v>0.27873869786900918</v>
      </c>
      <c r="O1321" s="7">
        <f t="shared" si="104"/>
        <v>0.13082424610883683</v>
      </c>
    </row>
    <row r="1322" spans="1:15" x14ac:dyDescent="0.2">
      <c r="A1322" s="1" t="s">
        <v>469</v>
      </c>
      <c r="B1322" s="1" t="s">
        <v>17</v>
      </c>
      <c r="C1322" s="3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1" t="s">
        <v>21</v>
      </c>
      <c r="J1322" s="1" t="s">
        <v>259</v>
      </c>
      <c r="K1322" s="6">
        <f t="shared" si="100"/>
        <v>2869429000</v>
      </c>
      <c r="L1322" s="6">
        <f t="shared" si="101"/>
        <v>1526366000</v>
      </c>
      <c r="M1322" s="6">
        <f t="shared" si="102"/>
        <v>1343063000</v>
      </c>
      <c r="N1322" s="7">
        <f t="shared" si="103"/>
        <v>0.28048191494467489</v>
      </c>
      <c r="O1322" s="7">
        <f t="shared" si="104"/>
        <v>0.13128217569814063</v>
      </c>
    </row>
    <row r="1323" spans="1:15" x14ac:dyDescent="0.2">
      <c r="A1323" s="1" t="s">
        <v>469</v>
      </c>
      <c r="B1323" s="1" t="s">
        <v>18</v>
      </c>
      <c r="C1323" s="3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1" t="s">
        <v>21</v>
      </c>
      <c r="J1323" s="1" t="s">
        <v>259</v>
      </c>
      <c r="K1323" s="6">
        <f t="shared" si="100"/>
        <v>3103721000</v>
      </c>
      <c r="L1323" s="6">
        <f t="shared" si="101"/>
        <v>1615371000</v>
      </c>
      <c r="M1323" s="6">
        <f t="shared" si="102"/>
        <v>1488350000</v>
      </c>
      <c r="N1323" s="7">
        <f t="shared" si="103"/>
        <v>0.28109145014837877</v>
      </c>
      <c r="O1323" s="7">
        <f t="shared" si="104"/>
        <v>0.13479383611746656</v>
      </c>
    </row>
    <row r="1324" spans="1:15" x14ac:dyDescent="0.2">
      <c r="A1324" s="1" t="s">
        <v>469</v>
      </c>
      <c r="B1324" s="1" t="s">
        <v>19</v>
      </c>
      <c r="C1324" s="3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1" t="s">
        <v>21</v>
      </c>
      <c r="J1324" s="1" t="s">
        <v>259</v>
      </c>
      <c r="K1324" s="6">
        <f t="shared" si="100"/>
        <v>3363126000</v>
      </c>
      <c r="L1324" s="6">
        <f t="shared" si="101"/>
        <v>1738755000</v>
      </c>
      <c r="M1324" s="6">
        <f t="shared" si="102"/>
        <v>1624371000</v>
      </c>
      <c r="N1324" s="7">
        <f t="shared" si="103"/>
        <v>0.28166886781146294</v>
      </c>
      <c r="O1324" s="7">
        <f t="shared" si="104"/>
        <v>0.1360444837558194</v>
      </c>
    </row>
    <row r="1325" spans="1:15" x14ac:dyDescent="0.2">
      <c r="A1325" s="1" t="s">
        <v>470</v>
      </c>
      <c r="B1325" s="1" t="s">
        <v>14</v>
      </c>
      <c r="C1325" s="3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1" t="s">
        <v>85</v>
      </c>
      <c r="J1325" s="1" t="s">
        <v>86</v>
      </c>
      <c r="K1325" s="6">
        <f t="shared" si="100"/>
        <v>1038351000</v>
      </c>
      <c r="L1325" s="6">
        <f t="shared" si="101"/>
        <v>693364000</v>
      </c>
      <c r="M1325" s="6">
        <f t="shared" si="102"/>
        <v>344987000</v>
      </c>
      <c r="N1325" s="7">
        <f t="shared" si="103"/>
        <v>0.75950875370757098</v>
      </c>
      <c r="O1325" s="7">
        <f t="shared" si="104"/>
        <v>0.25234303854410867</v>
      </c>
    </row>
    <row r="1326" spans="1:15" x14ac:dyDescent="0.2">
      <c r="A1326" s="1" t="s">
        <v>470</v>
      </c>
      <c r="B1326" s="1" t="s">
        <v>17</v>
      </c>
      <c r="C1326" s="3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1" t="s">
        <v>85</v>
      </c>
      <c r="J1326" s="1" t="s">
        <v>86</v>
      </c>
      <c r="K1326" s="6">
        <f t="shared" si="100"/>
        <v>1316134000</v>
      </c>
      <c r="L1326" s="6">
        <f t="shared" si="101"/>
        <v>884104000</v>
      </c>
      <c r="M1326" s="6">
        <f t="shared" si="102"/>
        <v>432030000</v>
      </c>
      <c r="N1326" s="7">
        <f t="shared" si="103"/>
        <v>0.71831455590467042</v>
      </c>
      <c r="O1326" s="7">
        <f t="shared" si="104"/>
        <v>0.23579167287487043</v>
      </c>
    </row>
    <row r="1327" spans="1:15" x14ac:dyDescent="0.2">
      <c r="A1327" s="1" t="s">
        <v>470</v>
      </c>
      <c r="B1327" s="1" t="s">
        <v>18</v>
      </c>
      <c r="C1327" s="3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1" t="s">
        <v>85</v>
      </c>
      <c r="J1327" s="1" t="s">
        <v>86</v>
      </c>
      <c r="K1327" s="6">
        <f t="shared" si="100"/>
        <v>1436785000</v>
      </c>
      <c r="L1327" s="6">
        <f t="shared" si="101"/>
        <v>742834000</v>
      </c>
      <c r="M1327" s="6">
        <f t="shared" si="102"/>
        <v>693951000</v>
      </c>
      <c r="N1327" s="7">
        <f t="shared" si="103"/>
        <v>0.70343156574397425</v>
      </c>
      <c r="O1327" s="7">
        <f t="shared" si="104"/>
        <v>0.33974953697289206</v>
      </c>
    </row>
    <row r="1328" spans="1:15" x14ac:dyDescent="0.2">
      <c r="A1328" s="1" t="s">
        <v>470</v>
      </c>
      <c r="B1328" s="1" t="s">
        <v>19</v>
      </c>
      <c r="C1328" s="3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1" t="s">
        <v>85</v>
      </c>
      <c r="J1328" s="1" t="s">
        <v>86</v>
      </c>
      <c r="K1328" s="6">
        <f t="shared" si="100"/>
        <v>532736000</v>
      </c>
      <c r="L1328" s="6">
        <f t="shared" si="101"/>
        <v>746473000</v>
      </c>
      <c r="M1328" s="6">
        <f t="shared" si="102"/>
        <v>-213737000</v>
      </c>
      <c r="N1328" s="7">
        <f t="shared" si="103"/>
        <v>0.45082017154888199</v>
      </c>
      <c r="O1328" s="7">
        <f t="shared" si="104"/>
        <v>-0.18087185961966787</v>
      </c>
    </row>
    <row r="1329" spans="1:15" x14ac:dyDescent="0.2">
      <c r="A1329" s="1" t="s">
        <v>471</v>
      </c>
      <c r="B1329" s="1" t="s">
        <v>14</v>
      </c>
      <c r="C1329" s="3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1" t="s">
        <v>15</v>
      </c>
      <c r="J1329" s="1" t="s">
        <v>166</v>
      </c>
      <c r="K1329" s="6">
        <f t="shared" si="100"/>
        <v>3182500000</v>
      </c>
      <c r="L1329" s="6">
        <f t="shared" si="101"/>
        <v>1965500000</v>
      </c>
      <c r="M1329" s="6">
        <f t="shared" si="102"/>
        <v>1217000000</v>
      </c>
      <c r="N1329" s="7">
        <f t="shared" si="103"/>
        <v>0.37809485339542837</v>
      </c>
      <c r="O1329" s="7">
        <f t="shared" si="104"/>
        <v>0.14458489759064772</v>
      </c>
    </row>
    <row r="1330" spans="1:15" x14ac:dyDescent="0.2">
      <c r="A1330" s="1" t="s">
        <v>471</v>
      </c>
      <c r="B1330" s="1" t="s">
        <v>17</v>
      </c>
      <c r="C1330" s="3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1" t="s">
        <v>15</v>
      </c>
      <c r="J1330" s="1" t="s">
        <v>166</v>
      </c>
      <c r="K1330" s="6">
        <f t="shared" si="100"/>
        <v>3160200000</v>
      </c>
      <c r="L1330" s="6">
        <f t="shared" si="101"/>
        <v>1905300000</v>
      </c>
      <c r="M1330" s="6">
        <f t="shared" si="102"/>
        <v>1254900000</v>
      </c>
      <c r="N1330" s="7">
        <f t="shared" si="103"/>
        <v>0.35897901923142461</v>
      </c>
      <c r="O1330" s="7">
        <f t="shared" si="104"/>
        <v>0.14254881692092738</v>
      </c>
    </row>
    <row r="1331" spans="1:15" x14ac:dyDescent="0.2">
      <c r="A1331" s="1" t="s">
        <v>471</v>
      </c>
      <c r="B1331" s="1" t="s">
        <v>18</v>
      </c>
      <c r="C1331" s="3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1" t="s">
        <v>15</v>
      </c>
      <c r="J1331" s="1" t="s">
        <v>166</v>
      </c>
      <c r="K1331" s="6">
        <f t="shared" si="100"/>
        <v>3596400000</v>
      </c>
      <c r="L1331" s="6">
        <f t="shared" si="101"/>
        <v>2037600000</v>
      </c>
      <c r="M1331" s="6">
        <f t="shared" si="102"/>
        <v>1558800000</v>
      </c>
      <c r="N1331" s="7">
        <f t="shared" si="103"/>
        <v>0.39455842018650578</v>
      </c>
      <c r="O1331" s="7">
        <f t="shared" si="104"/>
        <v>0.17101481075150851</v>
      </c>
    </row>
    <row r="1332" spans="1:15" x14ac:dyDescent="0.2">
      <c r="A1332" s="1" t="s">
        <v>471</v>
      </c>
      <c r="B1332" s="1" t="s">
        <v>19</v>
      </c>
      <c r="C1332" s="3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1" t="s">
        <v>15</v>
      </c>
      <c r="J1332" s="1" t="s">
        <v>166</v>
      </c>
      <c r="K1332" s="6">
        <f t="shared" si="100"/>
        <v>3623700000</v>
      </c>
      <c r="L1332" s="6">
        <f t="shared" si="101"/>
        <v>2045600000</v>
      </c>
      <c r="M1332" s="6">
        <f t="shared" si="102"/>
        <v>1578100000</v>
      </c>
      <c r="N1332" s="7">
        <f t="shared" si="103"/>
        <v>0.38600509176901687</v>
      </c>
      <c r="O1332" s="7">
        <f t="shared" si="104"/>
        <v>0.16810294321292754</v>
      </c>
    </row>
    <row r="1333" spans="1:15" x14ac:dyDescent="0.2">
      <c r="A1333" s="1" t="s">
        <v>472</v>
      </c>
      <c r="B1333" s="1" t="s">
        <v>14</v>
      </c>
      <c r="C1333" s="3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1" t="s">
        <v>21</v>
      </c>
      <c r="J1333" s="1" t="s">
        <v>157</v>
      </c>
      <c r="K1333" s="6">
        <f t="shared" si="100"/>
        <v>8484500000</v>
      </c>
      <c r="L1333" s="6">
        <f t="shared" si="101"/>
        <v>6277200000</v>
      </c>
      <c r="M1333" s="6">
        <f t="shared" si="102"/>
        <v>2207300000</v>
      </c>
      <c r="N1333" s="7">
        <f t="shared" si="103"/>
        <v>0.57070115963085533</v>
      </c>
      <c r="O1333" s="7">
        <f t="shared" si="104"/>
        <v>0.14847176258508893</v>
      </c>
    </row>
    <row r="1334" spans="1:15" x14ac:dyDescent="0.2">
      <c r="A1334" s="1" t="s">
        <v>472</v>
      </c>
      <c r="B1334" s="1" t="s">
        <v>17</v>
      </c>
      <c r="C1334" s="3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1" t="s">
        <v>21</v>
      </c>
      <c r="J1334" s="1" t="s">
        <v>157</v>
      </c>
      <c r="K1334" s="6">
        <f t="shared" si="100"/>
        <v>9589000000</v>
      </c>
      <c r="L1334" s="6">
        <f t="shared" si="101"/>
        <v>6796400000</v>
      </c>
      <c r="M1334" s="6">
        <f t="shared" si="102"/>
        <v>2792600000</v>
      </c>
      <c r="N1334" s="7">
        <f t="shared" si="103"/>
        <v>0.58299590218752662</v>
      </c>
      <c r="O1334" s="7">
        <f t="shared" si="104"/>
        <v>0.1697856248252046</v>
      </c>
    </row>
    <row r="1335" spans="1:15" x14ac:dyDescent="0.2">
      <c r="A1335" s="1" t="s">
        <v>472</v>
      </c>
      <c r="B1335" s="1" t="s">
        <v>18</v>
      </c>
      <c r="C1335" s="3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1" t="s">
        <v>21</v>
      </c>
      <c r="J1335" s="1" t="s">
        <v>157</v>
      </c>
      <c r="K1335" s="6">
        <f t="shared" si="100"/>
        <v>11375200000</v>
      </c>
      <c r="L1335" s="6">
        <f t="shared" si="101"/>
        <v>8024100000</v>
      </c>
      <c r="M1335" s="6">
        <f t="shared" si="102"/>
        <v>3351100000</v>
      </c>
      <c r="N1335" s="7">
        <f t="shared" si="103"/>
        <v>0.59361154743329492</v>
      </c>
      <c r="O1335" s="7">
        <f t="shared" si="104"/>
        <v>0.17487619176838337</v>
      </c>
    </row>
    <row r="1336" spans="1:15" x14ac:dyDescent="0.2">
      <c r="A1336" s="1" t="s">
        <v>472</v>
      </c>
      <c r="B1336" s="1" t="s">
        <v>19</v>
      </c>
      <c r="C1336" s="3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1" t="s">
        <v>21</v>
      </c>
      <c r="J1336" s="1" t="s">
        <v>157</v>
      </c>
      <c r="K1336" s="6">
        <f t="shared" si="100"/>
        <v>12804800000</v>
      </c>
      <c r="L1336" s="6">
        <f t="shared" si="101"/>
        <v>8951100000</v>
      </c>
      <c r="M1336" s="6">
        <f t="shared" si="102"/>
        <v>3853700000</v>
      </c>
      <c r="N1336" s="7">
        <f t="shared" si="103"/>
        <v>0.60071589752250665</v>
      </c>
      <c r="O1336" s="7">
        <f t="shared" si="104"/>
        <v>0.18078992676828096</v>
      </c>
    </row>
    <row r="1337" spans="1:15" x14ac:dyDescent="0.2">
      <c r="A1337" s="1" t="s">
        <v>473</v>
      </c>
      <c r="B1337" s="1" t="s">
        <v>14</v>
      </c>
      <c r="C1337" s="3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1" t="s">
        <v>44</v>
      </c>
      <c r="J1337" s="1" t="s">
        <v>45</v>
      </c>
      <c r="K1337" s="6">
        <f t="shared" si="100"/>
        <v>1422000000</v>
      </c>
      <c r="L1337" s="6">
        <f t="shared" si="101"/>
        <v>563000000</v>
      </c>
      <c r="M1337" s="6">
        <f t="shared" si="102"/>
        <v>859000000</v>
      </c>
      <c r="N1337" s="7">
        <f t="shared" si="103"/>
        <v>0.34051724137931039</v>
      </c>
      <c r="O1337" s="7">
        <f t="shared" si="104"/>
        <v>0.20569923371647508</v>
      </c>
    </row>
    <row r="1338" spans="1:15" x14ac:dyDescent="0.2">
      <c r="A1338" s="1" t="s">
        <v>473</v>
      </c>
      <c r="B1338" s="1" t="s">
        <v>17</v>
      </c>
      <c r="C1338" s="3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1" t="s">
        <v>44</v>
      </c>
      <c r="J1338" s="1" t="s">
        <v>45</v>
      </c>
      <c r="K1338" s="6">
        <f t="shared" si="100"/>
        <v>1508000000</v>
      </c>
      <c r="L1338" s="6">
        <f t="shared" si="101"/>
        <v>598000000</v>
      </c>
      <c r="M1338" s="6">
        <f t="shared" si="102"/>
        <v>910000000</v>
      </c>
      <c r="N1338" s="7">
        <f t="shared" si="103"/>
        <v>0.3354838709677419</v>
      </c>
      <c r="O1338" s="7">
        <f t="shared" si="104"/>
        <v>0.20244716351501668</v>
      </c>
    </row>
    <row r="1339" spans="1:15" x14ac:dyDescent="0.2">
      <c r="A1339" s="1" t="s">
        <v>473</v>
      </c>
      <c r="B1339" s="1" t="s">
        <v>18</v>
      </c>
      <c r="C1339" s="3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1" t="s">
        <v>44</v>
      </c>
      <c r="J1339" s="1" t="s">
        <v>45</v>
      </c>
      <c r="K1339" s="6">
        <f t="shared" si="100"/>
        <v>1620000000</v>
      </c>
      <c r="L1339" s="6">
        <f t="shared" si="101"/>
        <v>613000000</v>
      </c>
      <c r="M1339" s="6">
        <f t="shared" si="102"/>
        <v>1007000000</v>
      </c>
      <c r="N1339" s="7">
        <f t="shared" si="103"/>
        <v>0.32720662492425767</v>
      </c>
      <c r="O1339" s="7">
        <f t="shared" si="104"/>
        <v>0.20339325388810342</v>
      </c>
    </row>
    <row r="1340" spans="1:15" x14ac:dyDescent="0.2">
      <c r="A1340" s="1" t="s">
        <v>473</v>
      </c>
      <c r="B1340" s="1" t="s">
        <v>19</v>
      </c>
      <c r="C1340" s="3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1" t="s">
        <v>44</v>
      </c>
      <c r="J1340" s="1" t="s">
        <v>45</v>
      </c>
      <c r="K1340" s="6">
        <f t="shared" si="100"/>
        <v>1666000000</v>
      </c>
      <c r="L1340" s="6">
        <f t="shared" si="101"/>
        <v>592000000</v>
      </c>
      <c r="M1340" s="6">
        <f t="shared" si="102"/>
        <v>1074000000</v>
      </c>
      <c r="N1340" s="7">
        <f t="shared" si="103"/>
        <v>0.38036529680365294</v>
      </c>
      <c r="O1340" s="7">
        <f t="shared" si="104"/>
        <v>0.24520547945205479</v>
      </c>
    </row>
    <row r="1341" spans="1:15" x14ac:dyDescent="0.2">
      <c r="A1341" s="1" t="s">
        <v>474</v>
      </c>
      <c r="B1341" s="1" t="s">
        <v>14</v>
      </c>
      <c r="C1341" s="3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1" t="s">
        <v>85</v>
      </c>
      <c r="J1341" s="1" t="s">
        <v>343</v>
      </c>
      <c r="K1341" s="6">
        <f t="shared" si="100"/>
        <v>2658000000</v>
      </c>
      <c r="L1341" s="6">
        <f t="shared" si="101"/>
        <v>1083000000</v>
      </c>
      <c r="M1341" s="6">
        <f t="shared" si="102"/>
        <v>1575000000</v>
      </c>
      <c r="N1341" s="7">
        <f t="shared" si="103"/>
        <v>0.52374384236453198</v>
      </c>
      <c r="O1341" s="7">
        <f t="shared" si="104"/>
        <v>0.31034482758620691</v>
      </c>
    </row>
    <row r="1342" spans="1:15" x14ac:dyDescent="0.2">
      <c r="A1342" s="1" t="s">
        <v>474</v>
      </c>
      <c r="B1342" s="1" t="s">
        <v>17</v>
      </c>
      <c r="C1342" s="3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1" t="s">
        <v>85</v>
      </c>
      <c r="J1342" s="1" t="s">
        <v>343</v>
      </c>
      <c r="K1342" s="6">
        <f t="shared" si="100"/>
        <v>2811000000</v>
      </c>
      <c r="L1342" s="6">
        <f t="shared" si="101"/>
        <v>1145000000</v>
      </c>
      <c r="M1342" s="6">
        <f t="shared" si="102"/>
        <v>1666000000</v>
      </c>
      <c r="N1342" s="7">
        <f t="shared" si="103"/>
        <v>0.50942370424066685</v>
      </c>
      <c r="O1342" s="7">
        <f t="shared" si="104"/>
        <v>0.30192098586444366</v>
      </c>
    </row>
    <row r="1343" spans="1:15" x14ac:dyDescent="0.2">
      <c r="A1343" s="1" t="s">
        <v>474</v>
      </c>
      <c r="B1343" s="1" t="s">
        <v>18</v>
      </c>
      <c r="C1343" s="3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1" t="s">
        <v>85</v>
      </c>
      <c r="J1343" s="1" t="s">
        <v>343</v>
      </c>
      <c r="K1343" s="6">
        <f t="shared" si="100"/>
        <v>3113000000</v>
      </c>
      <c r="L1343" s="6">
        <f t="shared" si="101"/>
        <v>1189000000</v>
      </c>
      <c r="M1343" s="6">
        <f t="shared" si="102"/>
        <v>1924000000</v>
      </c>
      <c r="N1343" s="7">
        <f t="shared" si="103"/>
        <v>0.52735897001524656</v>
      </c>
      <c r="O1343" s="7">
        <f t="shared" si="104"/>
        <v>0.32593596476367948</v>
      </c>
    </row>
    <row r="1344" spans="1:15" x14ac:dyDescent="0.2">
      <c r="A1344" s="1" t="s">
        <v>474</v>
      </c>
      <c r="B1344" s="1" t="s">
        <v>19</v>
      </c>
      <c r="C1344" s="3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1" t="s">
        <v>85</v>
      </c>
      <c r="J1344" s="1" t="s">
        <v>343</v>
      </c>
      <c r="K1344" s="6">
        <f t="shared" si="100"/>
        <v>2899000000</v>
      </c>
      <c r="L1344" s="6">
        <f t="shared" si="101"/>
        <v>1117000000</v>
      </c>
      <c r="M1344" s="6">
        <f t="shared" si="102"/>
        <v>1782000000</v>
      </c>
      <c r="N1344" s="7">
        <f t="shared" si="103"/>
        <v>0.55387848681696594</v>
      </c>
      <c r="O1344" s="7">
        <f t="shared" si="104"/>
        <v>0.34046618265189149</v>
      </c>
    </row>
    <row r="1345" spans="1:15" x14ac:dyDescent="0.2">
      <c r="A1345" s="1" t="s">
        <v>475</v>
      </c>
      <c r="B1345" s="1" t="s">
        <v>14</v>
      </c>
      <c r="C1345" s="3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1" t="s">
        <v>61</v>
      </c>
      <c r="J1345" s="1" t="s">
        <v>98</v>
      </c>
      <c r="K1345" s="6">
        <f t="shared" si="100"/>
        <v>2589900000</v>
      </c>
      <c r="L1345" s="6">
        <f t="shared" si="101"/>
        <v>1911500000</v>
      </c>
      <c r="M1345" s="6">
        <f t="shared" si="102"/>
        <v>678400000</v>
      </c>
      <c r="N1345" s="7">
        <f t="shared" si="103"/>
        <v>0.33675300358870341</v>
      </c>
      <c r="O1345" s="7">
        <f t="shared" si="104"/>
        <v>8.8209289020648049E-2</v>
      </c>
    </row>
    <row r="1346" spans="1:15" x14ac:dyDescent="0.2">
      <c r="A1346" s="1" t="s">
        <v>475</v>
      </c>
      <c r="B1346" s="1" t="s">
        <v>17</v>
      </c>
      <c r="C1346" s="3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1" t="s">
        <v>61</v>
      </c>
      <c r="J1346" s="1" t="s">
        <v>98</v>
      </c>
      <c r="K1346" s="6">
        <f t="shared" si="100"/>
        <v>2687600000</v>
      </c>
      <c r="L1346" s="6">
        <f t="shared" si="101"/>
        <v>1968300000</v>
      </c>
      <c r="M1346" s="6">
        <f t="shared" si="102"/>
        <v>719300000</v>
      </c>
      <c r="N1346" s="7">
        <f t="shared" si="103"/>
        <v>0.34676472485646093</v>
      </c>
      <c r="O1346" s="7">
        <f t="shared" si="104"/>
        <v>9.2806915682859176E-2</v>
      </c>
    </row>
    <row r="1347" spans="1:15" x14ac:dyDescent="0.2">
      <c r="A1347" s="1" t="s">
        <v>475</v>
      </c>
      <c r="B1347" s="1" t="s">
        <v>18</v>
      </c>
      <c r="C1347" s="3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1" t="s">
        <v>61</v>
      </c>
      <c r="J1347" s="1" t="s">
        <v>98</v>
      </c>
      <c r="K1347" s="6">
        <f t="shared" ref="K1347:K1410" si="105">D1347-E1347</f>
        <v>2586600000</v>
      </c>
      <c r="L1347" s="6">
        <f t="shared" ref="L1347:L1410" si="106">F1347+G1347+H1347</f>
        <v>1744900000</v>
      </c>
      <c r="M1347" s="6">
        <f t="shared" ref="M1347:M1410" si="107">K1347-L1347</f>
        <v>841700000</v>
      </c>
      <c r="N1347" s="7">
        <f t="shared" ref="N1347:N1410" si="108">1-(E1347/D1347)</f>
        <v>0.36785892057171299</v>
      </c>
      <c r="O1347" s="7">
        <f t="shared" ref="O1347:O1410" si="109">M1347/D1347</f>
        <v>0.11970418829552727</v>
      </c>
    </row>
    <row r="1348" spans="1:15" x14ac:dyDescent="0.2">
      <c r="A1348" s="1" t="s">
        <v>475</v>
      </c>
      <c r="B1348" s="1" t="s">
        <v>19</v>
      </c>
      <c r="C1348" s="3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1" t="s">
        <v>61</v>
      </c>
      <c r="J1348" s="1" t="s">
        <v>98</v>
      </c>
      <c r="K1348" s="6">
        <f t="shared" si="105"/>
        <v>2531600000</v>
      </c>
      <c r="L1348" s="6">
        <f t="shared" si="106"/>
        <v>1699300000</v>
      </c>
      <c r="M1348" s="6">
        <f t="shared" si="107"/>
        <v>832300000</v>
      </c>
      <c r="N1348" s="7">
        <f t="shared" si="108"/>
        <v>0.37348597730994493</v>
      </c>
      <c r="O1348" s="7">
        <f t="shared" si="109"/>
        <v>0.12278889987164923</v>
      </c>
    </row>
    <row r="1349" spans="1:15" x14ac:dyDescent="0.2">
      <c r="A1349" s="1" t="s">
        <v>476</v>
      </c>
      <c r="B1349" s="1" t="s">
        <v>14</v>
      </c>
      <c r="C1349" s="3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1" t="s">
        <v>61</v>
      </c>
      <c r="J1349" s="1" t="s">
        <v>62</v>
      </c>
      <c r="K1349" s="6">
        <f t="shared" si="105"/>
        <v>4206226000</v>
      </c>
      <c r="L1349" s="6">
        <f t="shared" si="106"/>
        <v>3264896000</v>
      </c>
      <c r="M1349" s="6">
        <f t="shared" si="107"/>
        <v>941330000</v>
      </c>
      <c r="N1349" s="7">
        <f t="shared" si="108"/>
        <v>0.44116028780648553</v>
      </c>
      <c r="O1349" s="7">
        <f t="shared" si="109"/>
        <v>9.8729220379713087E-2</v>
      </c>
    </row>
    <row r="1350" spans="1:15" x14ac:dyDescent="0.2">
      <c r="A1350" s="1" t="s">
        <v>476</v>
      </c>
      <c r="B1350" s="1" t="s">
        <v>17</v>
      </c>
      <c r="C1350" s="3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1" t="s">
        <v>61</v>
      </c>
      <c r="J1350" s="1" t="s">
        <v>62</v>
      </c>
      <c r="K1350" s="6">
        <f t="shared" si="105"/>
        <v>4616566000</v>
      </c>
      <c r="L1350" s="6">
        <f t="shared" si="106"/>
        <v>3470200000</v>
      </c>
      <c r="M1350" s="6">
        <f t="shared" si="107"/>
        <v>1146366000</v>
      </c>
      <c r="N1350" s="7">
        <f t="shared" si="108"/>
        <v>0.45324741015000491</v>
      </c>
      <c r="O1350" s="7">
        <f t="shared" si="109"/>
        <v>0.11254846580424076</v>
      </c>
    </row>
    <row r="1351" spans="1:15" x14ac:dyDescent="0.2">
      <c r="A1351" s="1" t="s">
        <v>476</v>
      </c>
      <c r="B1351" s="1" t="s">
        <v>18</v>
      </c>
      <c r="C1351" s="3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1" t="s">
        <v>61</v>
      </c>
      <c r="J1351" s="1" t="s">
        <v>62</v>
      </c>
      <c r="K1351" s="6">
        <f t="shared" si="105"/>
        <v>5164484000</v>
      </c>
      <c r="L1351" s="6">
        <f t="shared" si="106"/>
        <v>3860448000</v>
      </c>
      <c r="M1351" s="6">
        <f t="shared" si="107"/>
        <v>1304036000</v>
      </c>
      <c r="N1351" s="7">
        <f t="shared" si="108"/>
        <v>0.46403420520879002</v>
      </c>
      <c r="O1351" s="7">
        <f t="shared" si="109"/>
        <v>0.11716897735062198</v>
      </c>
    </row>
    <row r="1352" spans="1:15" x14ac:dyDescent="0.2">
      <c r="A1352" s="1" t="s">
        <v>476</v>
      </c>
      <c r="B1352" s="1" t="s">
        <v>19</v>
      </c>
      <c r="C1352" s="3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1" t="s">
        <v>61</v>
      </c>
      <c r="J1352" s="1" t="s">
        <v>62</v>
      </c>
      <c r="K1352" s="6">
        <f t="shared" si="105"/>
        <v>5559226000</v>
      </c>
      <c r="L1352" s="6">
        <f t="shared" si="106"/>
        <v>3943786000</v>
      </c>
      <c r="M1352" s="6">
        <f t="shared" si="107"/>
        <v>1615440000</v>
      </c>
      <c r="N1352" s="7">
        <f t="shared" si="108"/>
        <v>0.49026165979852021</v>
      </c>
      <c r="O1352" s="7">
        <f t="shared" si="109"/>
        <v>0.14246377026314844</v>
      </c>
    </row>
    <row r="1353" spans="1:15" x14ac:dyDescent="0.2">
      <c r="A1353" s="1" t="s">
        <v>477</v>
      </c>
      <c r="B1353" s="1" t="s">
        <v>14</v>
      </c>
      <c r="C1353" s="3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1" t="s">
        <v>21</v>
      </c>
      <c r="J1353" s="1" t="s">
        <v>81</v>
      </c>
      <c r="K1353" s="6">
        <f t="shared" si="105"/>
        <v>1537400000</v>
      </c>
      <c r="L1353" s="6">
        <f t="shared" si="106"/>
        <v>976900000</v>
      </c>
      <c r="M1353" s="6">
        <f t="shared" si="107"/>
        <v>560500000</v>
      </c>
      <c r="N1353" s="7">
        <f t="shared" si="108"/>
        <v>0.38595169955314557</v>
      </c>
      <c r="O1353" s="7">
        <f t="shared" si="109"/>
        <v>0.14070894210975549</v>
      </c>
    </row>
    <row r="1354" spans="1:15" x14ac:dyDescent="0.2">
      <c r="A1354" s="1" t="s">
        <v>477</v>
      </c>
      <c r="B1354" s="1" t="s">
        <v>17</v>
      </c>
      <c r="C1354" s="3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1" t="s">
        <v>21</v>
      </c>
      <c r="J1354" s="1" t="s">
        <v>81</v>
      </c>
      <c r="K1354" s="6">
        <f t="shared" si="105"/>
        <v>1580500000</v>
      </c>
      <c r="L1354" s="6">
        <f t="shared" si="106"/>
        <v>1010000000</v>
      </c>
      <c r="M1354" s="6">
        <f t="shared" si="107"/>
        <v>570500000</v>
      </c>
      <c r="N1354" s="7">
        <f t="shared" si="108"/>
        <v>0.37548702841395043</v>
      </c>
      <c r="O1354" s="7">
        <f t="shared" si="109"/>
        <v>0.13553644397985365</v>
      </c>
    </row>
    <row r="1355" spans="1:15" x14ac:dyDescent="0.2">
      <c r="A1355" s="1" t="s">
        <v>477</v>
      </c>
      <c r="B1355" s="1" t="s">
        <v>18</v>
      </c>
      <c r="C1355" s="3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1" t="s">
        <v>21</v>
      </c>
      <c r="J1355" s="1" t="s">
        <v>81</v>
      </c>
      <c r="K1355" s="6">
        <f t="shared" si="105"/>
        <v>2074200000</v>
      </c>
      <c r="L1355" s="6">
        <f t="shared" si="106"/>
        <v>1497600000</v>
      </c>
      <c r="M1355" s="6">
        <f t="shared" si="107"/>
        <v>576600000</v>
      </c>
      <c r="N1355" s="7">
        <f t="shared" si="108"/>
        <v>0.36159196694733542</v>
      </c>
      <c r="O1355" s="7">
        <f t="shared" si="109"/>
        <v>0.10051775534752366</v>
      </c>
    </row>
    <row r="1356" spans="1:15" x14ac:dyDescent="0.2">
      <c r="A1356" s="1" t="s">
        <v>477</v>
      </c>
      <c r="B1356" s="1" t="s">
        <v>19</v>
      </c>
      <c r="C1356" s="3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1" t="s">
        <v>21</v>
      </c>
      <c r="J1356" s="1" t="s">
        <v>81</v>
      </c>
      <c r="K1356" s="6">
        <f t="shared" si="105"/>
        <v>2440400000</v>
      </c>
      <c r="L1356" s="6">
        <f t="shared" si="106"/>
        <v>1736700000</v>
      </c>
      <c r="M1356" s="6">
        <f t="shared" si="107"/>
        <v>703700000</v>
      </c>
      <c r="N1356" s="7">
        <f t="shared" si="108"/>
        <v>0.37256877652590759</v>
      </c>
      <c r="O1356" s="7">
        <f t="shared" si="109"/>
        <v>0.10743183414246893</v>
      </c>
    </row>
    <row r="1357" spans="1:15" x14ac:dyDescent="0.2">
      <c r="A1357" s="1" t="s">
        <v>478</v>
      </c>
      <c r="B1357" s="1" t="s">
        <v>14</v>
      </c>
      <c r="C1357" s="3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1" t="s">
        <v>38</v>
      </c>
      <c r="J1357" s="1" t="s">
        <v>126</v>
      </c>
      <c r="K1357" s="6">
        <f t="shared" si="105"/>
        <v>2027600000</v>
      </c>
      <c r="L1357" s="6">
        <f t="shared" si="106"/>
        <v>1117200000</v>
      </c>
      <c r="M1357" s="6">
        <f t="shared" si="107"/>
        <v>910400000</v>
      </c>
      <c r="N1357" s="7">
        <f t="shared" si="108"/>
        <v>0.34379503874391715</v>
      </c>
      <c r="O1357" s="7">
        <f t="shared" si="109"/>
        <v>0.15436526103396239</v>
      </c>
    </row>
    <row r="1358" spans="1:15" x14ac:dyDescent="0.2">
      <c r="A1358" s="1" t="s">
        <v>478</v>
      </c>
      <c r="B1358" s="1" t="s">
        <v>17</v>
      </c>
      <c r="C1358" s="3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1" t="s">
        <v>38</v>
      </c>
      <c r="J1358" s="1" t="s">
        <v>126</v>
      </c>
      <c r="K1358" s="6">
        <f t="shared" si="105"/>
        <v>2031000000</v>
      </c>
      <c r="L1358" s="6">
        <f t="shared" si="106"/>
        <v>1112000000</v>
      </c>
      <c r="M1358" s="6">
        <f t="shared" si="107"/>
        <v>919000000</v>
      </c>
      <c r="N1358" s="7">
        <f t="shared" si="108"/>
        <v>0.36199336969308094</v>
      </c>
      <c r="O1358" s="7">
        <f t="shared" si="109"/>
        <v>0.16379709834955264</v>
      </c>
    </row>
    <row r="1359" spans="1:15" x14ac:dyDescent="0.2">
      <c r="A1359" s="1" t="s">
        <v>478</v>
      </c>
      <c r="B1359" s="1" t="s">
        <v>18</v>
      </c>
      <c r="C1359" s="3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1" t="s">
        <v>38</v>
      </c>
      <c r="J1359" s="1" t="s">
        <v>126</v>
      </c>
      <c r="K1359" s="6">
        <f t="shared" si="105"/>
        <v>1968700000</v>
      </c>
      <c r="L1359" s="6">
        <f t="shared" si="106"/>
        <v>1196700000</v>
      </c>
      <c r="M1359" s="6">
        <f t="shared" si="107"/>
        <v>772000000</v>
      </c>
      <c r="N1359" s="7">
        <f t="shared" si="108"/>
        <v>0.34582886855095119</v>
      </c>
      <c r="O1359" s="7">
        <f t="shared" si="109"/>
        <v>0.13561227537021098</v>
      </c>
    </row>
    <row r="1360" spans="1:15" x14ac:dyDescent="0.2">
      <c r="A1360" s="1" t="s">
        <v>478</v>
      </c>
      <c r="B1360" s="1" t="s">
        <v>19</v>
      </c>
      <c r="C1360" s="3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1" t="s">
        <v>38</v>
      </c>
      <c r="J1360" s="1" t="s">
        <v>126</v>
      </c>
      <c r="K1360" s="6">
        <f t="shared" si="105"/>
        <v>2967800000</v>
      </c>
      <c r="L1360" s="6">
        <f t="shared" si="106"/>
        <v>1822500000</v>
      </c>
      <c r="M1360" s="6">
        <f t="shared" si="107"/>
        <v>1145300000</v>
      </c>
      <c r="N1360" s="7">
        <f t="shared" si="108"/>
        <v>0.37994162228594841</v>
      </c>
      <c r="O1360" s="7">
        <f t="shared" si="109"/>
        <v>0.14662279803359279</v>
      </c>
    </row>
    <row r="1361" spans="1:15" x14ac:dyDescent="0.2">
      <c r="A1361" s="1" t="s">
        <v>479</v>
      </c>
      <c r="B1361" s="1" t="s">
        <v>14</v>
      </c>
      <c r="C1361" s="3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1" t="s">
        <v>54</v>
      </c>
      <c r="J1361" s="1" t="s">
        <v>480</v>
      </c>
      <c r="K1361" s="6">
        <f t="shared" si="105"/>
        <v>819809000</v>
      </c>
      <c r="L1361" s="6">
        <f t="shared" si="106"/>
        <v>450728000</v>
      </c>
      <c r="M1361" s="6">
        <f t="shared" si="107"/>
        <v>369081000</v>
      </c>
      <c r="N1361" s="7">
        <f t="shared" si="108"/>
        <v>0.63548523625404241</v>
      </c>
      <c r="O1361" s="7">
        <f t="shared" si="109"/>
        <v>0.28609776970230655</v>
      </c>
    </row>
    <row r="1362" spans="1:15" x14ac:dyDescent="0.2">
      <c r="A1362" s="1" t="s">
        <v>479</v>
      </c>
      <c r="B1362" s="1" t="s">
        <v>17</v>
      </c>
      <c r="C1362" s="3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1" t="s">
        <v>54</v>
      </c>
      <c r="J1362" s="1" t="s">
        <v>480</v>
      </c>
      <c r="K1362" s="6">
        <f t="shared" si="105"/>
        <v>891400000</v>
      </c>
      <c r="L1362" s="6">
        <f t="shared" si="106"/>
        <v>462444000</v>
      </c>
      <c r="M1362" s="6">
        <f t="shared" si="107"/>
        <v>428956000</v>
      </c>
      <c r="N1362" s="7">
        <f t="shared" si="108"/>
        <v>0.6501515245447882</v>
      </c>
      <c r="O1362" s="7">
        <f t="shared" si="109"/>
        <v>0.31286335804648213</v>
      </c>
    </row>
    <row r="1363" spans="1:15" x14ac:dyDescent="0.2">
      <c r="A1363" s="1" t="s">
        <v>479</v>
      </c>
      <c r="B1363" s="1" t="s">
        <v>18</v>
      </c>
      <c r="C1363" s="3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1" t="s">
        <v>54</v>
      </c>
      <c r="J1363" s="1" t="s">
        <v>480</v>
      </c>
      <c r="K1363" s="6">
        <f t="shared" si="105"/>
        <v>1019852000</v>
      </c>
      <c r="L1363" s="6">
        <f t="shared" si="106"/>
        <v>527489000</v>
      </c>
      <c r="M1363" s="6">
        <f t="shared" si="107"/>
        <v>492363000</v>
      </c>
      <c r="N1363" s="7">
        <f t="shared" si="108"/>
        <v>0.67096497449305192</v>
      </c>
      <c r="O1363" s="7">
        <f t="shared" si="109"/>
        <v>0.32392771474323973</v>
      </c>
    </row>
    <row r="1364" spans="1:15" x14ac:dyDescent="0.2">
      <c r="A1364" s="1" t="s">
        <v>479</v>
      </c>
      <c r="B1364" s="1" t="s">
        <v>19</v>
      </c>
      <c r="C1364" s="3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1" t="s">
        <v>54</v>
      </c>
      <c r="J1364" s="1" t="s">
        <v>480</v>
      </c>
      <c r="K1364" s="6">
        <f t="shared" si="105"/>
        <v>1128503000</v>
      </c>
      <c r="L1364" s="6">
        <f t="shared" si="106"/>
        <v>727372000</v>
      </c>
      <c r="M1364" s="6">
        <f t="shared" si="107"/>
        <v>401131000</v>
      </c>
      <c r="N1364" s="7">
        <f t="shared" si="108"/>
        <v>0.6786644928612624</v>
      </c>
      <c r="O1364" s="7">
        <f t="shared" si="109"/>
        <v>0.24123406555935697</v>
      </c>
    </row>
    <row r="1365" spans="1:15" x14ac:dyDescent="0.2">
      <c r="A1365" s="1" t="s">
        <v>481</v>
      </c>
      <c r="B1365" s="1" t="s">
        <v>14</v>
      </c>
      <c r="C1365" s="3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1" t="s">
        <v>21</v>
      </c>
      <c r="J1365" s="1" t="s">
        <v>482</v>
      </c>
      <c r="K1365" s="6">
        <f t="shared" si="105"/>
        <v>1598600000</v>
      </c>
      <c r="L1365" s="6">
        <f t="shared" si="106"/>
        <v>1012400000</v>
      </c>
      <c r="M1365" s="6">
        <f t="shared" si="107"/>
        <v>586200000</v>
      </c>
      <c r="N1365" s="7">
        <f t="shared" si="108"/>
        <v>0.49377606177606181</v>
      </c>
      <c r="O1365" s="7">
        <f t="shared" si="109"/>
        <v>0.18106563706563705</v>
      </c>
    </row>
    <row r="1366" spans="1:15" x14ac:dyDescent="0.2">
      <c r="A1366" s="1" t="s">
        <v>481</v>
      </c>
      <c r="B1366" s="1" t="s">
        <v>17</v>
      </c>
      <c r="C1366" s="3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1" t="s">
        <v>21</v>
      </c>
      <c r="J1366" s="1" t="s">
        <v>482</v>
      </c>
      <c r="K1366" s="6">
        <f t="shared" si="105"/>
        <v>1733400000</v>
      </c>
      <c r="L1366" s="6">
        <f t="shared" si="106"/>
        <v>1048700000</v>
      </c>
      <c r="M1366" s="6">
        <f t="shared" si="107"/>
        <v>684700000</v>
      </c>
      <c r="N1366" s="7">
        <f t="shared" si="108"/>
        <v>0.49630647655042093</v>
      </c>
      <c r="O1366" s="7">
        <f t="shared" si="109"/>
        <v>0.19604306247494704</v>
      </c>
    </row>
    <row r="1367" spans="1:15" x14ac:dyDescent="0.2">
      <c r="A1367" s="1" t="s">
        <v>481</v>
      </c>
      <c r="B1367" s="1" t="s">
        <v>18</v>
      </c>
      <c r="C1367" s="3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1" t="s">
        <v>21</v>
      </c>
      <c r="J1367" s="1" t="s">
        <v>482</v>
      </c>
      <c r="K1367" s="6">
        <f t="shared" si="105"/>
        <v>1818500000</v>
      </c>
      <c r="L1367" s="6">
        <f t="shared" si="106"/>
        <v>1053700000</v>
      </c>
      <c r="M1367" s="6">
        <f t="shared" si="107"/>
        <v>764800000</v>
      </c>
      <c r="N1367" s="7">
        <f t="shared" si="108"/>
        <v>0.50610893100665166</v>
      </c>
      <c r="O1367" s="7">
        <f t="shared" si="109"/>
        <v>0.21285241156661378</v>
      </c>
    </row>
    <row r="1368" spans="1:15" x14ac:dyDescent="0.2">
      <c r="A1368" s="1" t="s">
        <v>481</v>
      </c>
      <c r="B1368" s="1" t="s">
        <v>19</v>
      </c>
      <c r="C1368" s="3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1" t="s">
        <v>21</v>
      </c>
      <c r="J1368" s="1" t="s">
        <v>482</v>
      </c>
      <c r="K1368" s="6">
        <f t="shared" si="105"/>
        <v>1908300000</v>
      </c>
      <c r="L1368" s="6">
        <f t="shared" si="106"/>
        <v>1054100000</v>
      </c>
      <c r="M1368" s="6">
        <f t="shared" si="107"/>
        <v>854200000</v>
      </c>
      <c r="N1368" s="7">
        <f t="shared" si="108"/>
        <v>0.51411713993210839</v>
      </c>
      <c r="O1368" s="7">
        <f t="shared" si="109"/>
        <v>0.23013093377875962</v>
      </c>
    </row>
    <row r="1369" spans="1:15" x14ac:dyDescent="0.2">
      <c r="A1369" s="1" t="s">
        <v>483</v>
      </c>
      <c r="B1369" s="1" t="s">
        <v>14</v>
      </c>
      <c r="C1369" s="3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1" t="s">
        <v>21</v>
      </c>
      <c r="J1369" s="1" t="s">
        <v>206</v>
      </c>
      <c r="K1369" s="6">
        <f t="shared" si="105"/>
        <v>1696346000</v>
      </c>
      <c r="L1369" s="6">
        <f t="shared" si="106"/>
        <v>763064000</v>
      </c>
      <c r="M1369" s="6">
        <f t="shared" si="107"/>
        <v>933282000</v>
      </c>
      <c r="N1369" s="7">
        <f t="shared" si="108"/>
        <v>0.73524585403318854</v>
      </c>
      <c r="O1369" s="7">
        <f t="shared" si="109"/>
        <v>0.40451165100975994</v>
      </c>
    </row>
    <row r="1370" spans="1:15" x14ac:dyDescent="0.2">
      <c r="A1370" s="1" t="s">
        <v>483</v>
      </c>
      <c r="B1370" s="1" t="s">
        <v>17</v>
      </c>
      <c r="C1370" s="3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1" t="s">
        <v>21</v>
      </c>
      <c r="J1370" s="1" t="s">
        <v>206</v>
      </c>
      <c r="K1370" s="6">
        <f t="shared" si="105"/>
        <v>1831515000</v>
      </c>
      <c r="L1370" s="6">
        <f t="shared" si="106"/>
        <v>846635000</v>
      </c>
      <c r="M1370" s="6">
        <f t="shared" si="107"/>
        <v>984880000</v>
      </c>
      <c r="N1370" s="7">
        <f t="shared" si="108"/>
        <v>0.72368756393706524</v>
      </c>
      <c r="O1370" s="7">
        <f t="shared" si="109"/>
        <v>0.38915619471876384</v>
      </c>
    </row>
    <row r="1371" spans="1:15" x14ac:dyDescent="0.2">
      <c r="A1371" s="1" t="s">
        <v>483</v>
      </c>
      <c r="B1371" s="1" t="s">
        <v>18</v>
      </c>
      <c r="C1371" s="3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1" t="s">
        <v>21</v>
      </c>
      <c r="J1371" s="1" t="s">
        <v>206</v>
      </c>
      <c r="K1371" s="6">
        <f t="shared" si="105"/>
        <v>1886560000</v>
      </c>
      <c r="L1371" s="6">
        <f t="shared" si="106"/>
        <v>893381000</v>
      </c>
      <c r="M1371" s="6">
        <f t="shared" si="107"/>
        <v>993179000</v>
      </c>
      <c r="N1371" s="7">
        <f t="shared" si="108"/>
        <v>0.70778133272505717</v>
      </c>
      <c r="O1371" s="7">
        <f t="shared" si="109"/>
        <v>0.37261129052589875</v>
      </c>
    </row>
    <row r="1372" spans="1:15" x14ac:dyDescent="0.2">
      <c r="A1372" s="1" t="s">
        <v>483</v>
      </c>
      <c r="B1372" s="1" t="s">
        <v>19</v>
      </c>
      <c r="C1372" s="3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1" t="s">
        <v>21</v>
      </c>
      <c r="J1372" s="1" t="s">
        <v>206</v>
      </c>
      <c r="K1372" s="6">
        <f t="shared" si="105"/>
        <v>2030870000</v>
      </c>
      <c r="L1372" s="6">
        <f t="shared" si="106"/>
        <v>922775000</v>
      </c>
      <c r="M1372" s="6">
        <f t="shared" si="107"/>
        <v>1108095000</v>
      </c>
      <c r="N1372" s="7">
        <f t="shared" si="108"/>
        <v>0.67286854169683064</v>
      </c>
      <c r="O1372" s="7">
        <f t="shared" si="109"/>
        <v>0.3671344136806145</v>
      </c>
    </row>
    <row r="1373" spans="1:15" x14ac:dyDescent="0.2">
      <c r="A1373" s="1" t="s">
        <v>484</v>
      </c>
      <c r="B1373" s="1" t="s">
        <v>14</v>
      </c>
      <c r="C1373" s="3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1" t="s">
        <v>44</v>
      </c>
      <c r="J1373" s="1" t="s">
        <v>47</v>
      </c>
      <c r="K1373" s="6">
        <f t="shared" si="105"/>
        <v>7164000000</v>
      </c>
      <c r="L1373" s="6">
        <f t="shared" si="106"/>
        <v>2701000000</v>
      </c>
      <c r="M1373" s="6">
        <f t="shared" si="107"/>
        <v>4463000000</v>
      </c>
      <c r="N1373" s="7">
        <f t="shared" si="108"/>
        <v>0.43321037673096696</v>
      </c>
      <c r="O1373" s="7">
        <f t="shared" si="109"/>
        <v>0.26987966378424139</v>
      </c>
    </row>
    <row r="1374" spans="1:15" x14ac:dyDescent="0.2">
      <c r="A1374" s="1" t="s">
        <v>484</v>
      </c>
      <c r="B1374" s="1" t="s">
        <v>17</v>
      </c>
      <c r="C1374" s="3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1" t="s">
        <v>44</v>
      </c>
      <c r="J1374" s="1" t="s">
        <v>47</v>
      </c>
      <c r="K1374" s="6">
        <f t="shared" si="105"/>
        <v>7270000000</v>
      </c>
      <c r="L1374" s="6">
        <f t="shared" si="106"/>
        <v>2835000000</v>
      </c>
      <c r="M1374" s="6">
        <f t="shared" si="107"/>
        <v>4435000000</v>
      </c>
      <c r="N1374" s="7">
        <f t="shared" si="108"/>
        <v>0.42546965529349801</v>
      </c>
      <c r="O1374" s="7">
        <f t="shared" si="109"/>
        <v>0.25955404693626732</v>
      </c>
    </row>
    <row r="1375" spans="1:15" x14ac:dyDescent="0.2">
      <c r="A1375" s="1" t="s">
        <v>484</v>
      </c>
      <c r="B1375" s="1" t="s">
        <v>18</v>
      </c>
      <c r="C1375" s="3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1" t="s">
        <v>44</v>
      </c>
      <c r="J1375" s="1" t="s">
        <v>47</v>
      </c>
      <c r="K1375" s="6">
        <f t="shared" si="105"/>
        <v>7436000000</v>
      </c>
      <c r="L1375" s="6">
        <f t="shared" si="106"/>
        <v>2926000000</v>
      </c>
      <c r="M1375" s="6">
        <f t="shared" si="107"/>
        <v>4510000000</v>
      </c>
      <c r="N1375" s="7">
        <f t="shared" si="108"/>
        <v>0.40266421183733148</v>
      </c>
      <c r="O1375" s="7">
        <f t="shared" si="109"/>
        <v>0.24421941842205014</v>
      </c>
    </row>
    <row r="1376" spans="1:15" x14ac:dyDescent="0.2">
      <c r="A1376" s="1" t="s">
        <v>484</v>
      </c>
      <c r="B1376" s="1" t="s">
        <v>19</v>
      </c>
      <c r="C1376" s="3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1" t="s">
        <v>44</v>
      </c>
      <c r="J1376" s="1" t="s">
        <v>47</v>
      </c>
      <c r="K1376" s="6">
        <f t="shared" si="105"/>
        <v>7678000000</v>
      </c>
      <c r="L1376" s="6">
        <f t="shared" si="106"/>
        <v>3031000000</v>
      </c>
      <c r="M1376" s="6">
        <f t="shared" si="107"/>
        <v>4647000000</v>
      </c>
      <c r="N1376" s="7">
        <f t="shared" si="108"/>
        <v>0.43901881182457547</v>
      </c>
      <c r="O1376" s="7">
        <f t="shared" si="109"/>
        <v>0.26570987477843216</v>
      </c>
    </row>
    <row r="1377" spans="1:15" x14ac:dyDescent="0.2">
      <c r="A1377" s="1" t="s">
        <v>485</v>
      </c>
      <c r="B1377" s="1" t="s">
        <v>14</v>
      </c>
      <c r="C1377" s="3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1" t="s">
        <v>54</v>
      </c>
      <c r="J1377" s="1" t="s">
        <v>55</v>
      </c>
      <c r="K1377" s="6">
        <f t="shared" si="105"/>
        <v>3455777000</v>
      </c>
      <c r="L1377" s="6">
        <f t="shared" si="106"/>
        <v>1445069000</v>
      </c>
      <c r="M1377" s="6">
        <f t="shared" si="107"/>
        <v>2010708000</v>
      </c>
      <c r="N1377" s="7">
        <f t="shared" si="108"/>
        <v>0.81194772655238046</v>
      </c>
      <c r="O1377" s="7">
        <f t="shared" si="109"/>
        <v>0.47242336220209924</v>
      </c>
    </row>
    <row r="1378" spans="1:15" x14ac:dyDescent="0.2">
      <c r="A1378" s="1" t="s">
        <v>485</v>
      </c>
      <c r="B1378" s="1" t="s">
        <v>17</v>
      </c>
      <c r="C1378" s="3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1" t="s">
        <v>54</v>
      </c>
      <c r="J1378" s="1" t="s">
        <v>55</v>
      </c>
      <c r="K1378" s="6">
        <f t="shared" si="105"/>
        <v>3705903000</v>
      </c>
      <c r="L1378" s="6">
        <f t="shared" si="106"/>
        <v>1510069000</v>
      </c>
      <c r="M1378" s="6">
        <f t="shared" si="107"/>
        <v>2195834000</v>
      </c>
      <c r="N1378" s="7">
        <f t="shared" si="108"/>
        <v>0.81558674154884991</v>
      </c>
      <c r="O1378" s="7">
        <f t="shared" si="109"/>
        <v>0.48325417503970752</v>
      </c>
    </row>
    <row r="1379" spans="1:15" x14ac:dyDescent="0.2">
      <c r="A1379" s="1" t="s">
        <v>485</v>
      </c>
      <c r="B1379" s="1" t="s">
        <v>18</v>
      </c>
      <c r="C1379" s="3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1" t="s">
        <v>54</v>
      </c>
      <c r="J1379" s="1" t="s">
        <v>55</v>
      </c>
      <c r="K1379" s="6">
        <f t="shared" si="105"/>
        <v>3988015000</v>
      </c>
      <c r="L1379" s="6">
        <f t="shared" si="106"/>
        <v>1590672000</v>
      </c>
      <c r="M1379" s="6">
        <f t="shared" si="107"/>
        <v>2397343000</v>
      </c>
      <c r="N1379" s="7">
        <f t="shared" si="108"/>
        <v>0.8187567262829365</v>
      </c>
      <c r="O1379" s="7">
        <f t="shared" si="109"/>
        <v>0.49218488557774076</v>
      </c>
    </row>
    <row r="1380" spans="1:15" x14ac:dyDescent="0.2">
      <c r="A1380" s="1" t="s">
        <v>485</v>
      </c>
      <c r="B1380" s="1" t="s">
        <v>19</v>
      </c>
      <c r="C1380" s="3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1" t="s">
        <v>54</v>
      </c>
      <c r="J1380" s="1" t="s">
        <v>55</v>
      </c>
      <c r="K1380" s="6">
        <f t="shared" si="105"/>
        <v>4305911000</v>
      </c>
      <c r="L1380" s="6">
        <f t="shared" si="106"/>
        <v>1630403000</v>
      </c>
      <c r="M1380" s="6">
        <f t="shared" si="107"/>
        <v>2675508000</v>
      </c>
      <c r="N1380" s="7">
        <f t="shared" si="108"/>
        <v>0.81766554888880827</v>
      </c>
      <c r="O1380" s="7">
        <f t="shared" si="109"/>
        <v>0.50806222362152809</v>
      </c>
    </row>
    <row r="1381" spans="1:15" x14ac:dyDescent="0.2">
      <c r="A1381" s="1" t="s">
        <v>486</v>
      </c>
      <c r="B1381" s="1" t="s">
        <v>14</v>
      </c>
      <c r="C1381" s="3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1" t="s">
        <v>21</v>
      </c>
      <c r="J1381" s="1" t="s">
        <v>81</v>
      </c>
      <c r="K1381" s="6">
        <f t="shared" si="105"/>
        <v>6491261000</v>
      </c>
      <c r="L1381" s="6">
        <f t="shared" si="106"/>
        <v>4963184000</v>
      </c>
      <c r="M1381" s="6">
        <f t="shared" si="107"/>
        <v>1528077000</v>
      </c>
      <c r="N1381" s="7">
        <f t="shared" si="108"/>
        <v>0.26624795789751732</v>
      </c>
      <c r="O1381" s="7">
        <f t="shared" si="109"/>
        <v>6.2676170432858044E-2</v>
      </c>
    </row>
    <row r="1382" spans="1:15" x14ac:dyDescent="0.2">
      <c r="A1382" s="1" t="s">
        <v>486</v>
      </c>
      <c r="B1382" s="1" t="s">
        <v>17</v>
      </c>
      <c r="C1382" s="3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1" t="s">
        <v>21</v>
      </c>
      <c r="J1382" s="1" t="s">
        <v>81</v>
      </c>
      <c r="K1382" s="6">
        <f t="shared" si="105"/>
        <v>6032000000</v>
      </c>
      <c r="L1382" s="6">
        <f t="shared" si="106"/>
        <v>4790000000</v>
      </c>
      <c r="M1382" s="6">
        <f t="shared" si="107"/>
        <v>1242000000</v>
      </c>
      <c r="N1382" s="7">
        <f t="shared" si="108"/>
        <v>0.26096737907761525</v>
      </c>
      <c r="O1382" s="7">
        <f t="shared" si="109"/>
        <v>5.3733667906896251E-2</v>
      </c>
    </row>
    <row r="1383" spans="1:15" x14ac:dyDescent="0.2">
      <c r="A1383" s="1" t="s">
        <v>486</v>
      </c>
      <c r="B1383" s="1" t="s">
        <v>18</v>
      </c>
      <c r="C1383" s="3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1" t="s">
        <v>21</v>
      </c>
      <c r="J1383" s="1" t="s">
        <v>81</v>
      </c>
      <c r="K1383" s="6">
        <f t="shared" si="105"/>
        <v>5801000000</v>
      </c>
      <c r="L1383" s="6">
        <f t="shared" si="106"/>
        <v>4878000000</v>
      </c>
      <c r="M1383" s="6">
        <f t="shared" si="107"/>
        <v>923000000</v>
      </c>
      <c r="N1383" s="7">
        <f t="shared" si="108"/>
        <v>0.25791392495109378</v>
      </c>
      <c r="O1383" s="7">
        <f t="shared" si="109"/>
        <v>4.1036813089098345E-2</v>
      </c>
    </row>
    <row r="1384" spans="1:15" x14ac:dyDescent="0.2">
      <c r="A1384" s="1" t="s">
        <v>486</v>
      </c>
      <c r="B1384" s="1" t="s">
        <v>19</v>
      </c>
      <c r="C1384" s="3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1" t="s">
        <v>21</v>
      </c>
      <c r="J1384" s="1" t="s">
        <v>81</v>
      </c>
      <c r="K1384" s="6">
        <f t="shared" si="105"/>
        <v>5514000000</v>
      </c>
      <c r="L1384" s="6">
        <f t="shared" si="106"/>
        <v>4667000000</v>
      </c>
      <c r="M1384" s="6">
        <f t="shared" si="107"/>
        <v>847000000</v>
      </c>
      <c r="N1384" s="7">
        <f t="shared" si="108"/>
        <v>0.26183579467211171</v>
      </c>
      <c r="O1384" s="7">
        <f t="shared" si="109"/>
        <v>4.0220333349161877E-2</v>
      </c>
    </row>
    <row r="1385" spans="1:15" x14ac:dyDescent="0.2">
      <c r="A1385" s="1" t="s">
        <v>487</v>
      </c>
      <c r="B1385" s="1" t="s">
        <v>14</v>
      </c>
      <c r="C1385" s="3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1" t="s">
        <v>15</v>
      </c>
      <c r="J1385" s="1" t="s">
        <v>166</v>
      </c>
      <c r="K1385" s="6">
        <f t="shared" si="105"/>
        <v>857305000</v>
      </c>
      <c r="L1385" s="6">
        <f t="shared" si="106"/>
        <v>388469000</v>
      </c>
      <c r="M1385" s="6">
        <f t="shared" si="107"/>
        <v>468836000</v>
      </c>
      <c r="N1385" s="7">
        <f t="shared" si="108"/>
        <v>0.44811198709562083</v>
      </c>
      <c r="O1385" s="7">
        <f t="shared" si="109"/>
        <v>0.24505984635802019</v>
      </c>
    </row>
    <row r="1386" spans="1:15" x14ac:dyDescent="0.2">
      <c r="A1386" s="1" t="s">
        <v>487</v>
      </c>
      <c r="B1386" s="1" t="s">
        <v>17</v>
      </c>
      <c r="C1386" s="3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1" t="s">
        <v>15</v>
      </c>
      <c r="J1386" s="1" t="s">
        <v>166</v>
      </c>
      <c r="K1386" s="6">
        <f t="shared" si="105"/>
        <v>964634000</v>
      </c>
      <c r="L1386" s="6">
        <f t="shared" si="106"/>
        <v>429015000</v>
      </c>
      <c r="M1386" s="6">
        <f t="shared" si="107"/>
        <v>535619000</v>
      </c>
      <c r="N1386" s="7">
        <f t="shared" si="108"/>
        <v>0.45017306738311014</v>
      </c>
      <c r="O1386" s="7">
        <f t="shared" si="109"/>
        <v>0.24996138242968219</v>
      </c>
    </row>
    <row r="1387" spans="1:15" x14ac:dyDescent="0.2">
      <c r="A1387" s="1" t="s">
        <v>487</v>
      </c>
      <c r="B1387" s="1" t="s">
        <v>18</v>
      </c>
      <c r="C1387" s="3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1" t="s">
        <v>15</v>
      </c>
      <c r="J1387" s="1" t="s">
        <v>166</v>
      </c>
      <c r="K1387" s="6">
        <f t="shared" si="105"/>
        <v>1094411000</v>
      </c>
      <c r="L1387" s="6">
        <f t="shared" si="106"/>
        <v>538075000</v>
      </c>
      <c r="M1387" s="6">
        <f t="shared" si="107"/>
        <v>556336000</v>
      </c>
      <c r="N1387" s="7">
        <f t="shared" si="108"/>
        <v>0.42824016738137138</v>
      </c>
      <c r="O1387" s="7">
        <f t="shared" si="109"/>
        <v>0.21769282450585986</v>
      </c>
    </row>
    <row r="1388" spans="1:15" x14ac:dyDescent="0.2">
      <c r="A1388" s="1" t="s">
        <v>487</v>
      </c>
      <c r="B1388" s="1" t="s">
        <v>19</v>
      </c>
      <c r="C1388" s="3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1" t="s">
        <v>15</v>
      </c>
      <c r="J1388" s="1" t="s">
        <v>166</v>
      </c>
      <c r="K1388" s="6">
        <f t="shared" si="105"/>
        <v>1266185000</v>
      </c>
      <c r="L1388" s="6">
        <f t="shared" si="106"/>
        <v>778573000</v>
      </c>
      <c r="M1388" s="6">
        <f t="shared" si="107"/>
        <v>487612000</v>
      </c>
      <c r="N1388" s="7">
        <f t="shared" si="108"/>
        <v>0.42405358771938051</v>
      </c>
      <c r="O1388" s="7">
        <f t="shared" si="109"/>
        <v>0.16330442866960401</v>
      </c>
    </row>
    <row r="1389" spans="1:15" x14ac:dyDescent="0.2">
      <c r="A1389" s="1" t="s">
        <v>488</v>
      </c>
      <c r="B1389" s="1" t="s">
        <v>14</v>
      </c>
      <c r="C1389" s="3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1" t="s">
        <v>44</v>
      </c>
      <c r="J1389" s="1" t="s">
        <v>45</v>
      </c>
      <c r="K1389" s="6">
        <f t="shared" si="105"/>
        <v>3001000000</v>
      </c>
      <c r="L1389" s="6">
        <f t="shared" si="106"/>
        <v>1449000000</v>
      </c>
      <c r="M1389" s="6">
        <f t="shared" si="107"/>
        <v>1552000000</v>
      </c>
      <c r="N1389" s="7">
        <f t="shared" si="108"/>
        <v>0.3110811651290557</v>
      </c>
      <c r="O1389" s="7">
        <f t="shared" si="109"/>
        <v>0.1608790297501814</v>
      </c>
    </row>
    <row r="1390" spans="1:15" x14ac:dyDescent="0.2">
      <c r="A1390" s="1" t="s">
        <v>488</v>
      </c>
      <c r="B1390" s="1" t="s">
        <v>17</v>
      </c>
      <c r="C1390" s="3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1" t="s">
        <v>44</v>
      </c>
      <c r="J1390" s="1" t="s">
        <v>45</v>
      </c>
      <c r="K1390" s="6">
        <f t="shared" si="105"/>
        <v>3371000000</v>
      </c>
      <c r="L1390" s="6">
        <f t="shared" si="106"/>
        <v>1687000000</v>
      </c>
      <c r="M1390" s="6">
        <f t="shared" si="107"/>
        <v>1684000000</v>
      </c>
      <c r="N1390" s="7">
        <f t="shared" si="108"/>
        <v>0.31931419910959558</v>
      </c>
      <c r="O1390" s="7">
        <f t="shared" si="109"/>
        <v>0.15951501373496257</v>
      </c>
    </row>
    <row r="1391" spans="1:15" x14ac:dyDescent="0.2">
      <c r="A1391" s="1" t="s">
        <v>488</v>
      </c>
      <c r="B1391" s="1" t="s">
        <v>18</v>
      </c>
      <c r="C1391" s="3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1" t="s">
        <v>44</v>
      </c>
      <c r="J1391" s="1" t="s">
        <v>45</v>
      </c>
      <c r="K1391" s="6">
        <f t="shared" si="105"/>
        <v>3346000000</v>
      </c>
      <c r="L1391" s="6">
        <f t="shared" si="106"/>
        <v>1570000000</v>
      </c>
      <c r="M1391" s="6">
        <f t="shared" si="107"/>
        <v>1776000000</v>
      </c>
      <c r="N1391" s="7">
        <f t="shared" si="108"/>
        <v>0.30321703670140465</v>
      </c>
      <c r="O1391" s="7">
        <f t="shared" si="109"/>
        <v>0.16094245582238331</v>
      </c>
    </row>
    <row r="1392" spans="1:15" x14ac:dyDescent="0.2">
      <c r="A1392" s="1" t="s">
        <v>488</v>
      </c>
      <c r="B1392" s="1" t="s">
        <v>19</v>
      </c>
      <c r="C1392" s="3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1" t="s">
        <v>44</v>
      </c>
      <c r="J1392" s="1" t="s">
        <v>45</v>
      </c>
      <c r="K1392" s="6">
        <f t="shared" si="105"/>
        <v>3583000000</v>
      </c>
      <c r="L1392" s="6">
        <f t="shared" si="106"/>
        <v>1647000000</v>
      </c>
      <c r="M1392" s="6">
        <f t="shared" si="107"/>
        <v>1936000000</v>
      </c>
      <c r="N1392" s="7">
        <f t="shared" si="108"/>
        <v>0.35021014563581276</v>
      </c>
      <c r="O1392" s="7">
        <f t="shared" si="109"/>
        <v>0.18922881438764538</v>
      </c>
    </row>
    <row r="1393" spans="1:15" x14ac:dyDescent="0.2">
      <c r="A1393" s="1" t="s">
        <v>489</v>
      </c>
      <c r="B1393" s="1" t="s">
        <v>14</v>
      </c>
      <c r="C1393" s="3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1" t="s">
        <v>49</v>
      </c>
      <c r="J1393" s="1" t="s">
        <v>107</v>
      </c>
      <c r="K1393" s="6">
        <f t="shared" si="105"/>
        <v>10811000000</v>
      </c>
      <c r="L1393" s="6">
        <f t="shared" si="106"/>
        <v>7514000000</v>
      </c>
      <c r="M1393" s="6">
        <f t="shared" si="107"/>
        <v>3297000000</v>
      </c>
      <c r="N1393" s="7">
        <f t="shared" si="108"/>
        <v>0.96183274021352316</v>
      </c>
      <c r="O1393" s="7">
        <f t="shared" si="109"/>
        <v>0.29332740213523134</v>
      </c>
    </row>
    <row r="1394" spans="1:15" x14ac:dyDescent="0.2">
      <c r="A1394" s="1" t="s">
        <v>489</v>
      </c>
      <c r="B1394" s="1" t="s">
        <v>17</v>
      </c>
      <c r="C1394" s="3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1" t="s">
        <v>49</v>
      </c>
      <c r="J1394" s="1" t="s">
        <v>107</v>
      </c>
      <c r="K1394" s="6">
        <f t="shared" si="105"/>
        <v>8311000000</v>
      </c>
      <c r="L1394" s="6">
        <f t="shared" si="106"/>
        <v>6384000000</v>
      </c>
      <c r="M1394" s="6">
        <f t="shared" si="107"/>
        <v>1927000000</v>
      </c>
      <c r="N1394" s="7">
        <f t="shared" si="108"/>
        <v>0.9661706579865148</v>
      </c>
      <c r="O1394" s="7">
        <f t="shared" si="109"/>
        <v>0.22401767030923042</v>
      </c>
    </row>
    <row r="1395" spans="1:15" x14ac:dyDescent="0.2">
      <c r="A1395" s="1" t="s">
        <v>489</v>
      </c>
      <c r="B1395" s="1" t="s">
        <v>18</v>
      </c>
      <c r="C1395" s="3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1" t="s">
        <v>49</v>
      </c>
      <c r="J1395" s="1" t="s">
        <v>107</v>
      </c>
      <c r="K1395" s="6">
        <f t="shared" si="105"/>
        <v>8472000000</v>
      </c>
      <c r="L1395" s="6">
        <f t="shared" si="106"/>
        <v>5885000000</v>
      </c>
      <c r="M1395" s="6">
        <f t="shared" si="107"/>
        <v>2587000000</v>
      </c>
      <c r="N1395" s="7">
        <f t="shared" si="108"/>
        <v>0.9730102216607327</v>
      </c>
      <c r="O1395" s="7">
        <f t="shared" si="109"/>
        <v>0.29711726197312505</v>
      </c>
    </row>
    <row r="1396" spans="1:15" x14ac:dyDescent="0.2">
      <c r="A1396" s="1" t="s">
        <v>489</v>
      </c>
      <c r="B1396" s="1" t="s">
        <v>19</v>
      </c>
      <c r="C1396" s="3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1" t="s">
        <v>49</v>
      </c>
      <c r="J1396" s="1" t="s">
        <v>107</v>
      </c>
      <c r="K1396" s="6">
        <f t="shared" si="105"/>
        <v>8314000000</v>
      </c>
      <c r="L1396" s="6">
        <f t="shared" si="106"/>
        <v>5325000000</v>
      </c>
      <c r="M1396" s="6">
        <f t="shared" si="107"/>
        <v>2989000000</v>
      </c>
      <c r="N1396" s="7">
        <f t="shared" si="108"/>
        <v>0.97433493495839685</v>
      </c>
      <c r="O1396" s="7">
        <f t="shared" si="109"/>
        <v>0.35028712059064809</v>
      </c>
    </row>
    <row r="1397" spans="1:15" x14ac:dyDescent="0.2">
      <c r="A1397" s="1" t="s">
        <v>490</v>
      </c>
      <c r="B1397" s="1" t="s">
        <v>14</v>
      </c>
      <c r="C1397" s="3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1" t="s">
        <v>24</v>
      </c>
      <c r="J1397" s="1" t="s">
        <v>491</v>
      </c>
      <c r="K1397" s="6">
        <f t="shared" si="105"/>
        <v>3940000000</v>
      </c>
      <c r="L1397" s="6">
        <f t="shared" si="106"/>
        <v>1847000000</v>
      </c>
      <c r="M1397" s="6">
        <f t="shared" si="107"/>
        <v>2093000000</v>
      </c>
      <c r="N1397" s="7">
        <f t="shared" si="108"/>
        <v>0.2745453278517177</v>
      </c>
      <c r="O1397" s="7">
        <f t="shared" si="109"/>
        <v>0.14584349522681347</v>
      </c>
    </row>
    <row r="1398" spans="1:15" x14ac:dyDescent="0.2">
      <c r="A1398" s="1" t="s">
        <v>490</v>
      </c>
      <c r="B1398" s="1" t="s">
        <v>17</v>
      </c>
      <c r="C1398" s="3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1" t="s">
        <v>24</v>
      </c>
      <c r="J1398" s="1" t="s">
        <v>491</v>
      </c>
      <c r="K1398" s="6">
        <f t="shared" si="105"/>
        <v>3846000000</v>
      </c>
      <c r="L1398" s="6">
        <f t="shared" si="106"/>
        <v>2046000000</v>
      </c>
      <c r="M1398" s="6">
        <f t="shared" si="107"/>
        <v>1800000000</v>
      </c>
      <c r="N1398" s="7">
        <f t="shared" si="108"/>
        <v>0.28023899737685809</v>
      </c>
      <c r="O1398" s="7">
        <f t="shared" si="109"/>
        <v>0.13115709705625181</v>
      </c>
    </row>
    <row r="1399" spans="1:15" x14ac:dyDescent="0.2">
      <c r="A1399" s="1" t="s">
        <v>490</v>
      </c>
      <c r="B1399" s="1" t="s">
        <v>18</v>
      </c>
      <c r="C1399" s="3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1" t="s">
        <v>24</v>
      </c>
      <c r="J1399" s="1" t="s">
        <v>491</v>
      </c>
      <c r="K1399" s="6">
        <f t="shared" si="105"/>
        <v>3809000000</v>
      </c>
      <c r="L1399" s="6">
        <f t="shared" si="106"/>
        <v>1719000000</v>
      </c>
      <c r="M1399" s="6">
        <f t="shared" si="107"/>
        <v>2090000000</v>
      </c>
      <c r="N1399" s="7">
        <f t="shared" si="108"/>
        <v>0.27723997379721954</v>
      </c>
      <c r="O1399" s="7">
        <f t="shared" si="109"/>
        <v>0.1521216973578863</v>
      </c>
    </row>
    <row r="1400" spans="1:15" x14ac:dyDescent="0.2">
      <c r="A1400" s="1" t="s">
        <v>490</v>
      </c>
      <c r="B1400" s="1" t="s">
        <v>19</v>
      </c>
      <c r="C1400" s="3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1" t="s">
        <v>24</v>
      </c>
      <c r="J1400" s="1" t="s">
        <v>491</v>
      </c>
      <c r="K1400" s="6">
        <f t="shared" si="105"/>
        <v>2615000000</v>
      </c>
      <c r="L1400" s="6">
        <f t="shared" si="106"/>
        <v>1995000000</v>
      </c>
      <c r="M1400" s="6">
        <f t="shared" si="107"/>
        <v>620000000</v>
      </c>
      <c r="N1400" s="7">
        <f t="shared" si="108"/>
        <v>0.23431899641577059</v>
      </c>
      <c r="O1400" s="7">
        <f t="shared" si="109"/>
        <v>5.5555555555555552E-2</v>
      </c>
    </row>
    <row r="1401" spans="1:15" x14ac:dyDescent="0.2">
      <c r="A1401" s="1" t="s">
        <v>492</v>
      </c>
      <c r="B1401" s="1" t="s">
        <v>14</v>
      </c>
      <c r="C1401" s="3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1" t="s">
        <v>38</v>
      </c>
      <c r="J1401" s="1" t="s">
        <v>493</v>
      </c>
      <c r="K1401" s="6">
        <f t="shared" si="105"/>
        <v>1108300000</v>
      </c>
      <c r="L1401" s="6">
        <f t="shared" si="106"/>
        <v>585400000</v>
      </c>
      <c r="M1401" s="6">
        <f t="shared" si="107"/>
        <v>522900000</v>
      </c>
      <c r="N1401" s="7">
        <f t="shared" si="108"/>
        <v>0.39637352026036266</v>
      </c>
      <c r="O1401" s="7">
        <f t="shared" si="109"/>
        <v>0.18701047888129896</v>
      </c>
    </row>
    <row r="1402" spans="1:15" x14ac:dyDescent="0.2">
      <c r="A1402" s="1" t="s">
        <v>492</v>
      </c>
      <c r="B1402" s="1" t="s">
        <v>17</v>
      </c>
      <c r="C1402" s="3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1" t="s">
        <v>38</v>
      </c>
      <c r="J1402" s="1" t="s">
        <v>493</v>
      </c>
      <c r="K1402" s="6">
        <f t="shared" si="105"/>
        <v>1991700000</v>
      </c>
      <c r="L1402" s="6">
        <f t="shared" si="106"/>
        <v>895100000</v>
      </c>
      <c r="M1402" s="6">
        <f t="shared" si="107"/>
        <v>1096600000</v>
      </c>
      <c r="N1402" s="7">
        <f t="shared" si="108"/>
        <v>0.40916654682909792</v>
      </c>
      <c r="O1402" s="7">
        <f t="shared" si="109"/>
        <v>0.22528093350042114</v>
      </c>
    </row>
    <row r="1403" spans="1:15" x14ac:dyDescent="0.2">
      <c r="A1403" s="1" t="s">
        <v>492</v>
      </c>
      <c r="B1403" s="1" t="s">
        <v>18</v>
      </c>
      <c r="C1403" s="3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1" t="s">
        <v>38</v>
      </c>
      <c r="J1403" s="1" t="s">
        <v>493</v>
      </c>
      <c r="K1403" s="6">
        <f t="shared" si="105"/>
        <v>2578600000</v>
      </c>
      <c r="L1403" s="6">
        <f t="shared" si="106"/>
        <v>1078400000</v>
      </c>
      <c r="M1403" s="6">
        <f t="shared" si="107"/>
        <v>1500200000</v>
      </c>
      <c r="N1403" s="7">
        <f t="shared" si="108"/>
        <v>0.42777040477770401</v>
      </c>
      <c r="O1403" s="7">
        <f t="shared" si="109"/>
        <v>0.24887193098871932</v>
      </c>
    </row>
    <row r="1404" spans="1:15" x14ac:dyDescent="0.2">
      <c r="A1404" s="1" t="s">
        <v>492</v>
      </c>
      <c r="B1404" s="1" t="s">
        <v>19</v>
      </c>
      <c r="C1404" s="3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1" t="s">
        <v>38</v>
      </c>
      <c r="J1404" s="1" t="s">
        <v>493</v>
      </c>
      <c r="K1404" s="6">
        <f t="shared" si="105"/>
        <v>2942300000</v>
      </c>
      <c r="L1404" s="6">
        <f t="shared" si="106"/>
        <v>1177200000</v>
      </c>
      <c r="M1404" s="6">
        <f t="shared" si="107"/>
        <v>1765100000</v>
      </c>
      <c r="N1404" s="7">
        <f t="shared" si="108"/>
        <v>0.4493158634170179</v>
      </c>
      <c r="O1404" s="7">
        <f t="shared" si="109"/>
        <v>0.26954675951377438</v>
      </c>
    </row>
    <row r="1405" spans="1:15" x14ac:dyDescent="0.2">
      <c r="A1405" s="1" t="s">
        <v>494</v>
      </c>
      <c r="B1405" s="1" t="s">
        <v>14</v>
      </c>
      <c r="C1405" s="3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1" t="s">
        <v>21</v>
      </c>
      <c r="J1405" s="1" t="s">
        <v>482</v>
      </c>
      <c r="K1405" s="6">
        <f t="shared" si="105"/>
        <v>3903700000</v>
      </c>
      <c r="L1405" s="6">
        <f t="shared" si="106"/>
        <v>2960300000</v>
      </c>
      <c r="M1405" s="6">
        <f t="shared" si="107"/>
        <v>943400000</v>
      </c>
      <c r="N1405" s="7">
        <f t="shared" si="108"/>
        <v>0.35848294228385147</v>
      </c>
      <c r="O1405" s="7">
        <f t="shared" si="109"/>
        <v>8.6633913402819229E-2</v>
      </c>
    </row>
    <row r="1406" spans="1:15" x14ac:dyDescent="0.2">
      <c r="A1406" s="1" t="s">
        <v>494</v>
      </c>
      <c r="B1406" s="1" t="s">
        <v>17</v>
      </c>
      <c r="C1406" s="3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1" t="s">
        <v>21</v>
      </c>
      <c r="J1406" s="1" t="s">
        <v>482</v>
      </c>
      <c r="K1406" s="6">
        <f t="shared" si="105"/>
        <v>4102700000</v>
      </c>
      <c r="L1406" s="6">
        <f t="shared" si="106"/>
        <v>2814600000</v>
      </c>
      <c r="M1406" s="6">
        <f t="shared" si="107"/>
        <v>1288100000</v>
      </c>
      <c r="N1406" s="7">
        <f t="shared" si="108"/>
        <v>0.36183479441906408</v>
      </c>
      <c r="O1406" s="7">
        <f t="shared" si="109"/>
        <v>0.113603090328612</v>
      </c>
    </row>
    <row r="1407" spans="1:15" x14ac:dyDescent="0.2">
      <c r="A1407" s="1" t="s">
        <v>494</v>
      </c>
      <c r="B1407" s="1" t="s">
        <v>18</v>
      </c>
      <c r="C1407" s="3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1" t="s">
        <v>21</v>
      </c>
      <c r="J1407" s="1" t="s">
        <v>482</v>
      </c>
      <c r="K1407" s="6">
        <f t="shared" si="105"/>
        <v>4072000000</v>
      </c>
      <c r="L1407" s="6">
        <f t="shared" si="106"/>
        <v>2681100000</v>
      </c>
      <c r="M1407" s="6">
        <f t="shared" si="107"/>
        <v>1390900000</v>
      </c>
      <c r="N1407" s="7">
        <f t="shared" si="108"/>
        <v>0.36448916020694966</v>
      </c>
      <c r="O1407" s="7">
        <f t="shared" si="109"/>
        <v>0.12450097567088562</v>
      </c>
    </row>
    <row r="1408" spans="1:15" x14ac:dyDescent="0.2">
      <c r="A1408" s="1" t="s">
        <v>494</v>
      </c>
      <c r="B1408" s="1" t="s">
        <v>19</v>
      </c>
      <c r="C1408" s="3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1" t="s">
        <v>21</v>
      </c>
      <c r="J1408" s="1" t="s">
        <v>482</v>
      </c>
      <c r="K1408" s="6">
        <f t="shared" si="105"/>
        <v>4267200000</v>
      </c>
      <c r="L1408" s="6">
        <f t="shared" si="106"/>
        <v>2798900000</v>
      </c>
      <c r="M1408" s="6">
        <f t="shared" si="107"/>
        <v>1468300000</v>
      </c>
      <c r="N1408" s="7">
        <f t="shared" si="108"/>
        <v>0.37408936696210193</v>
      </c>
      <c r="O1408" s="7">
        <f t="shared" si="109"/>
        <v>0.12872033593702056</v>
      </c>
    </row>
    <row r="1409" spans="1:15" x14ac:dyDescent="0.2">
      <c r="A1409" s="1" t="s">
        <v>495</v>
      </c>
      <c r="B1409" s="1" t="s">
        <v>14</v>
      </c>
      <c r="C1409" s="3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1" t="s">
        <v>24</v>
      </c>
      <c r="J1409" s="1" t="s">
        <v>36</v>
      </c>
      <c r="K1409" s="6">
        <f t="shared" si="105"/>
        <v>766600000</v>
      </c>
      <c r="L1409" s="6">
        <f t="shared" si="106"/>
        <v>415100000</v>
      </c>
      <c r="M1409" s="6">
        <f t="shared" si="107"/>
        <v>351500000</v>
      </c>
      <c r="N1409" s="7">
        <f t="shared" si="108"/>
        <v>0.42779017857142854</v>
      </c>
      <c r="O1409" s="7">
        <f t="shared" si="109"/>
        <v>0.19614955357142858</v>
      </c>
    </row>
    <row r="1410" spans="1:15" x14ac:dyDescent="0.2">
      <c r="A1410" s="1" t="s">
        <v>495</v>
      </c>
      <c r="B1410" s="1" t="s">
        <v>17</v>
      </c>
      <c r="C1410" s="3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1" t="s">
        <v>24</v>
      </c>
      <c r="J1410" s="1" t="s">
        <v>36</v>
      </c>
      <c r="K1410" s="6">
        <f t="shared" si="105"/>
        <v>1022700000</v>
      </c>
      <c r="L1410" s="6">
        <f t="shared" si="106"/>
        <v>457200000</v>
      </c>
      <c r="M1410" s="6">
        <f t="shared" si="107"/>
        <v>565500000</v>
      </c>
      <c r="N1410" s="7">
        <f t="shared" si="108"/>
        <v>0.44630154920357845</v>
      </c>
      <c r="O1410" s="7">
        <f t="shared" si="109"/>
        <v>0.24678158411520837</v>
      </c>
    </row>
    <row r="1411" spans="1:15" x14ac:dyDescent="0.2">
      <c r="A1411" s="1" t="s">
        <v>495</v>
      </c>
      <c r="B1411" s="1" t="s">
        <v>18</v>
      </c>
      <c r="C1411" s="3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1" t="s">
        <v>24</v>
      </c>
      <c r="J1411" s="1" t="s">
        <v>36</v>
      </c>
      <c r="K1411" s="6">
        <f t="shared" ref="K1411:K1474" si="110">D1411-E1411</f>
        <v>1554500000</v>
      </c>
      <c r="L1411" s="6">
        <f t="shared" ref="L1411:L1474" si="111">F1411+G1411+H1411</f>
        <v>528000000</v>
      </c>
      <c r="M1411" s="6">
        <f t="shared" ref="M1411:M1474" si="112">K1411-L1411</f>
        <v>1026500000</v>
      </c>
      <c r="N1411" s="7">
        <f t="shared" ref="N1411:N1474" si="113">1-(E1411/D1411)</f>
        <v>0.47707463785907189</v>
      </c>
      <c r="O1411" s="7">
        <f t="shared" ref="O1411:O1474" si="114">M1411/D1411</f>
        <v>0.31503191750552417</v>
      </c>
    </row>
    <row r="1412" spans="1:15" x14ac:dyDescent="0.2">
      <c r="A1412" s="1" t="s">
        <v>495</v>
      </c>
      <c r="B1412" s="1" t="s">
        <v>19</v>
      </c>
      <c r="C1412" s="3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1" t="s">
        <v>24</v>
      </c>
      <c r="J1412" s="1" t="s">
        <v>36</v>
      </c>
      <c r="K1412" s="6">
        <f t="shared" si="110"/>
        <v>1665200000</v>
      </c>
      <c r="L1412" s="6">
        <f t="shared" si="111"/>
        <v>541700000</v>
      </c>
      <c r="M1412" s="6">
        <f t="shared" si="112"/>
        <v>1123500000</v>
      </c>
      <c r="N1412" s="7">
        <f t="shared" si="113"/>
        <v>0.50629370629370629</v>
      </c>
      <c r="O1412" s="7">
        <f t="shared" si="114"/>
        <v>0.34159318941927636</v>
      </c>
    </row>
    <row r="1413" spans="1:15" x14ac:dyDescent="0.2">
      <c r="A1413" s="1" t="s">
        <v>496</v>
      </c>
      <c r="B1413" s="1" t="s">
        <v>14</v>
      </c>
      <c r="C1413" s="3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1" t="s">
        <v>85</v>
      </c>
      <c r="J1413" s="1" t="s">
        <v>86</v>
      </c>
      <c r="K1413" s="6">
        <f t="shared" si="110"/>
        <v>2485000000</v>
      </c>
      <c r="L1413" s="6">
        <f t="shared" si="111"/>
        <v>1646000000</v>
      </c>
      <c r="M1413" s="6">
        <f t="shared" si="112"/>
        <v>839000000</v>
      </c>
      <c r="N1413" s="7">
        <f t="shared" si="113"/>
        <v>0.91025641025641024</v>
      </c>
      <c r="O1413" s="7">
        <f t="shared" si="114"/>
        <v>0.30732600732600734</v>
      </c>
    </row>
    <row r="1414" spans="1:15" x14ac:dyDescent="0.2">
      <c r="A1414" s="1" t="s">
        <v>496</v>
      </c>
      <c r="B1414" s="1" t="s">
        <v>17</v>
      </c>
      <c r="C1414" s="3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1" t="s">
        <v>85</v>
      </c>
      <c r="J1414" s="1" t="s">
        <v>86</v>
      </c>
      <c r="K1414" s="6">
        <f t="shared" si="110"/>
        <v>3043000000</v>
      </c>
      <c r="L1414" s="6">
        <f t="shared" si="111"/>
        <v>1839000000</v>
      </c>
      <c r="M1414" s="6">
        <f t="shared" si="112"/>
        <v>1204000000</v>
      </c>
      <c r="N1414" s="7">
        <f t="shared" si="113"/>
        <v>0.90269949569860575</v>
      </c>
      <c r="O1414" s="7">
        <f t="shared" si="114"/>
        <v>0.3571640462770691</v>
      </c>
    </row>
    <row r="1415" spans="1:15" x14ac:dyDescent="0.2">
      <c r="A1415" s="1" t="s">
        <v>496</v>
      </c>
      <c r="B1415" s="1" t="s">
        <v>18</v>
      </c>
      <c r="C1415" s="3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1" t="s">
        <v>85</v>
      </c>
      <c r="J1415" s="1" t="s">
        <v>86</v>
      </c>
      <c r="K1415" s="6">
        <f t="shared" si="110"/>
        <v>3611000000</v>
      </c>
      <c r="L1415" s="6">
        <f t="shared" si="111"/>
        <v>2238000000</v>
      </c>
      <c r="M1415" s="6">
        <f t="shared" si="112"/>
        <v>1373000000</v>
      </c>
      <c r="N1415" s="7">
        <f t="shared" si="113"/>
        <v>0.89425458147597825</v>
      </c>
      <c r="O1415" s="7">
        <f t="shared" si="114"/>
        <v>0.34001981178801388</v>
      </c>
    </row>
    <row r="1416" spans="1:15" x14ac:dyDescent="0.2">
      <c r="A1416" s="1" t="s">
        <v>496</v>
      </c>
      <c r="B1416" s="1" t="s">
        <v>19</v>
      </c>
      <c r="C1416" s="3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1" t="s">
        <v>85</v>
      </c>
      <c r="J1416" s="1" t="s">
        <v>86</v>
      </c>
      <c r="K1416" s="6">
        <f t="shared" si="110"/>
        <v>2444000000</v>
      </c>
      <c r="L1416" s="6">
        <f t="shared" si="111"/>
        <v>2299000000</v>
      </c>
      <c r="M1416" s="6">
        <f t="shared" si="112"/>
        <v>145000000</v>
      </c>
      <c r="N1416" s="7">
        <f t="shared" si="113"/>
        <v>0.78008298755186722</v>
      </c>
      <c r="O1416" s="7">
        <f t="shared" si="114"/>
        <v>4.6281519310564956E-2</v>
      </c>
    </row>
    <row r="1417" spans="1:15" x14ac:dyDescent="0.2">
      <c r="A1417" s="1" t="s">
        <v>497</v>
      </c>
      <c r="B1417" s="1" t="s">
        <v>14</v>
      </c>
      <c r="C1417" s="3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1" t="s">
        <v>49</v>
      </c>
      <c r="J1417" s="1" t="s">
        <v>102</v>
      </c>
      <c r="K1417" s="6">
        <f t="shared" si="110"/>
        <v>10431000000</v>
      </c>
      <c r="L1417" s="6">
        <f t="shared" si="111"/>
        <v>6672000000</v>
      </c>
      <c r="M1417" s="6">
        <f t="shared" si="112"/>
        <v>3759000000</v>
      </c>
      <c r="N1417" s="7">
        <f t="shared" si="113"/>
        <v>0.96645974242564625</v>
      </c>
      <c r="O1417" s="7">
        <f t="shared" si="114"/>
        <v>0.34828129343092745</v>
      </c>
    </row>
    <row r="1418" spans="1:15" x14ac:dyDescent="0.2">
      <c r="A1418" s="1" t="s">
        <v>497</v>
      </c>
      <c r="B1418" s="1" t="s">
        <v>17</v>
      </c>
      <c r="C1418" s="3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1" t="s">
        <v>49</v>
      </c>
      <c r="J1418" s="1" t="s">
        <v>102</v>
      </c>
      <c r="K1418" s="6">
        <f t="shared" si="110"/>
        <v>11439000000</v>
      </c>
      <c r="L1418" s="6">
        <f t="shared" si="111"/>
        <v>7929000000</v>
      </c>
      <c r="M1418" s="6">
        <f t="shared" si="112"/>
        <v>3510000000</v>
      </c>
      <c r="N1418" s="7">
        <f t="shared" si="113"/>
        <v>0.96833996444594939</v>
      </c>
      <c r="O1418" s="7">
        <f t="shared" si="114"/>
        <v>0.29713028019977988</v>
      </c>
    </row>
    <row r="1419" spans="1:15" x14ac:dyDescent="0.2">
      <c r="A1419" s="1" t="s">
        <v>497</v>
      </c>
      <c r="B1419" s="1" t="s">
        <v>18</v>
      </c>
      <c r="C1419" s="3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1" t="s">
        <v>49</v>
      </c>
      <c r="J1419" s="1" t="s">
        <v>102</v>
      </c>
      <c r="K1419" s="6">
        <f t="shared" si="110"/>
        <v>12257000000</v>
      </c>
      <c r="L1419" s="6">
        <f t="shared" si="111"/>
        <v>8419000000</v>
      </c>
      <c r="M1419" s="6">
        <f t="shared" si="112"/>
        <v>3838000000</v>
      </c>
      <c r="N1419" s="7">
        <f t="shared" si="113"/>
        <v>0.96307063722794062</v>
      </c>
      <c r="O1419" s="7">
        <f t="shared" si="114"/>
        <v>0.30156360493439144</v>
      </c>
    </row>
    <row r="1420" spans="1:15" x14ac:dyDescent="0.2">
      <c r="A1420" s="1" t="s">
        <v>497</v>
      </c>
      <c r="B1420" s="1" t="s">
        <v>19</v>
      </c>
      <c r="C1420" s="3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1" t="s">
        <v>49</v>
      </c>
      <c r="J1420" s="1" t="s">
        <v>102</v>
      </c>
      <c r="K1420" s="6">
        <f t="shared" si="110"/>
        <v>13013000000</v>
      </c>
      <c r="L1420" s="6">
        <f t="shared" si="111"/>
        <v>8954000000</v>
      </c>
      <c r="M1420" s="6">
        <f t="shared" si="112"/>
        <v>4059000000</v>
      </c>
      <c r="N1420" s="7">
        <f t="shared" si="113"/>
        <v>0.95543318649045517</v>
      </c>
      <c r="O1420" s="7">
        <f t="shared" si="114"/>
        <v>0.29801762114537445</v>
      </c>
    </row>
    <row r="1421" spans="1:15" x14ac:dyDescent="0.2">
      <c r="A1421" s="1" t="s">
        <v>498</v>
      </c>
      <c r="B1421" s="1" t="s">
        <v>14</v>
      </c>
      <c r="C1421" s="3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1" t="s">
        <v>27</v>
      </c>
      <c r="J1421" s="1" t="s">
        <v>32</v>
      </c>
      <c r="K1421" s="6">
        <f t="shared" si="110"/>
        <v>6019000000</v>
      </c>
      <c r="L1421" s="6">
        <f t="shared" si="111"/>
        <v>4763000000</v>
      </c>
      <c r="M1421" s="6">
        <f t="shared" si="112"/>
        <v>1256000000</v>
      </c>
      <c r="N1421" s="7">
        <f t="shared" si="113"/>
        <v>0.6672209289435761</v>
      </c>
      <c r="O1421" s="7">
        <f t="shared" si="114"/>
        <v>0.13923068395964971</v>
      </c>
    </row>
    <row r="1422" spans="1:15" x14ac:dyDescent="0.2">
      <c r="A1422" s="1" t="s">
        <v>498</v>
      </c>
      <c r="B1422" s="1" t="s">
        <v>17</v>
      </c>
      <c r="C1422" s="3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1" t="s">
        <v>27</v>
      </c>
      <c r="J1422" s="1" t="s">
        <v>32</v>
      </c>
      <c r="K1422" s="6">
        <f t="shared" si="110"/>
        <v>6356000000</v>
      </c>
      <c r="L1422" s="6">
        <f t="shared" si="111"/>
        <v>5110000000</v>
      </c>
      <c r="M1422" s="6">
        <f t="shared" si="112"/>
        <v>1246000000</v>
      </c>
      <c r="N1422" s="7">
        <f t="shared" si="113"/>
        <v>0.65695090439276482</v>
      </c>
      <c r="O1422" s="7">
        <f t="shared" si="114"/>
        <v>0.12878552971576226</v>
      </c>
    </row>
    <row r="1423" spans="1:15" x14ac:dyDescent="0.2">
      <c r="A1423" s="1" t="s">
        <v>498</v>
      </c>
      <c r="B1423" s="1" t="s">
        <v>18</v>
      </c>
      <c r="C1423" s="3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1" t="s">
        <v>27</v>
      </c>
      <c r="J1423" s="1" t="s">
        <v>32</v>
      </c>
      <c r="K1423" s="6">
        <f t="shared" si="110"/>
        <v>6602000000</v>
      </c>
      <c r="L1423" s="6">
        <f t="shared" si="111"/>
        <v>4741000000</v>
      </c>
      <c r="M1423" s="6">
        <f t="shared" si="112"/>
        <v>1861000000</v>
      </c>
      <c r="N1423" s="7">
        <f t="shared" si="113"/>
        <v>0.66378443595415249</v>
      </c>
      <c r="O1423" s="7">
        <f t="shared" si="114"/>
        <v>0.18711039613915142</v>
      </c>
    </row>
    <row r="1424" spans="1:15" x14ac:dyDescent="0.2">
      <c r="A1424" s="1" t="s">
        <v>498</v>
      </c>
      <c r="B1424" s="1" t="s">
        <v>19</v>
      </c>
      <c r="C1424" s="3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1" t="s">
        <v>27</v>
      </c>
      <c r="J1424" s="1" t="s">
        <v>32</v>
      </c>
      <c r="K1424" s="6">
        <f t="shared" si="110"/>
        <v>7495000000</v>
      </c>
      <c r="L1424" s="6">
        <f t="shared" si="111"/>
        <v>5329000000</v>
      </c>
      <c r="M1424" s="6">
        <f t="shared" si="112"/>
        <v>2166000000</v>
      </c>
      <c r="N1424" s="7">
        <f t="shared" si="113"/>
        <v>0.66181015452538627</v>
      </c>
      <c r="O1424" s="7">
        <f t="shared" si="114"/>
        <v>0.19125827814569538</v>
      </c>
    </row>
    <row r="1425" spans="1:15" x14ac:dyDescent="0.2">
      <c r="A1425" s="1" t="s">
        <v>499</v>
      </c>
      <c r="B1425" s="1" t="s">
        <v>14</v>
      </c>
      <c r="C1425" s="3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1" t="s">
        <v>24</v>
      </c>
      <c r="J1425" s="1" t="s">
        <v>34</v>
      </c>
      <c r="K1425" s="6">
        <f t="shared" si="110"/>
        <v>5731000000</v>
      </c>
      <c r="L1425" s="6">
        <f t="shared" si="111"/>
        <v>4548000000</v>
      </c>
      <c r="M1425" s="6">
        <f t="shared" si="112"/>
        <v>1183000000</v>
      </c>
      <c r="N1425" s="7">
        <f t="shared" si="113"/>
        <v>0.82985809441065739</v>
      </c>
      <c r="O1425" s="7">
        <f t="shared" si="114"/>
        <v>0.17130031856356792</v>
      </c>
    </row>
    <row r="1426" spans="1:15" x14ac:dyDescent="0.2">
      <c r="A1426" s="1" t="s">
        <v>499</v>
      </c>
      <c r="B1426" s="1" t="s">
        <v>17</v>
      </c>
      <c r="C1426" s="3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1" t="s">
        <v>24</v>
      </c>
      <c r="J1426" s="1" t="s">
        <v>34</v>
      </c>
      <c r="K1426" s="6">
        <f t="shared" si="110"/>
        <v>3392000000</v>
      </c>
      <c r="L1426" s="6">
        <f t="shared" si="111"/>
        <v>3001000000</v>
      </c>
      <c r="M1426" s="6">
        <f t="shared" si="112"/>
        <v>391000000</v>
      </c>
      <c r="N1426" s="7">
        <f t="shared" si="113"/>
        <v>0.81090126703322973</v>
      </c>
      <c r="O1426" s="7">
        <f t="shared" si="114"/>
        <v>9.3473583552474301E-2</v>
      </c>
    </row>
    <row r="1427" spans="1:15" x14ac:dyDescent="0.2">
      <c r="A1427" s="1" t="s">
        <v>499</v>
      </c>
      <c r="B1427" s="1" t="s">
        <v>18</v>
      </c>
      <c r="C1427" s="3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1" t="s">
        <v>24</v>
      </c>
      <c r="J1427" s="1" t="s">
        <v>34</v>
      </c>
      <c r="K1427" s="6">
        <f t="shared" si="110"/>
        <v>3229000000</v>
      </c>
      <c r="L1427" s="6">
        <f t="shared" si="111"/>
        <v>2911000000</v>
      </c>
      <c r="M1427" s="6">
        <f t="shared" si="112"/>
        <v>318000000</v>
      </c>
      <c r="N1427" s="7">
        <f t="shared" si="113"/>
        <v>0.8162285136501517</v>
      </c>
      <c r="O1427" s="7">
        <f t="shared" si="114"/>
        <v>8.0384226491405461E-2</v>
      </c>
    </row>
    <row r="1428" spans="1:15" x14ac:dyDescent="0.2">
      <c r="A1428" s="1" t="s">
        <v>499</v>
      </c>
      <c r="B1428" s="1" t="s">
        <v>19</v>
      </c>
      <c r="C1428" s="3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1" t="s">
        <v>24</v>
      </c>
      <c r="J1428" s="1" t="s">
        <v>34</v>
      </c>
      <c r="K1428" s="6">
        <f t="shared" si="110"/>
        <v>2985000000</v>
      </c>
      <c r="L1428" s="6">
        <f t="shared" si="111"/>
        <v>2392000000</v>
      </c>
      <c r="M1428" s="6">
        <f t="shared" si="112"/>
        <v>593000000</v>
      </c>
      <c r="N1428" s="7">
        <f t="shared" si="113"/>
        <v>0.82916666666666661</v>
      </c>
      <c r="O1428" s="7">
        <f t="shared" si="114"/>
        <v>0.16472222222222221</v>
      </c>
    </row>
    <row r="1429" spans="1:15" x14ac:dyDescent="0.2">
      <c r="A1429" s="1" t="s">
        <v>500</v>
      </c>
      <c r="B1429" s="1" t="s">
        <v>14</v>
      </c>
      <c r="C1429" s="3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1" t="s">
        <v>38</v>
      </c>
      <c r="J1429" s="1" t="s">
        <v>501</v>
      </c>
      <c r="K1429" s="6">
        <f t="shared" si="110"/>
        <v>7996607000</v>
      </c>
      <c r="L1429" s="6">
        <f t="shared" si="111"/>
        <v>6338129000</v>
      </c>
      <c r="M1429" s="6">
        <f t="shared" si="112"/>
        <v>1658478000</v>
      </c>
      <c r="N1429" s="7">
        <f t="shared" si="113"/>
        <v>0.18005820734587574</v>
      </c>
      <c r="O1429" s="7">
        <f t="shared" si="114"/>
        <v>3.7343660330259237E-2</v>
      </c>
    </row>
    <row r="1430" spans="1:15" x14ac:dyDescent="0.2">
      <c r="A1430" s="1" t="s">
        <v>500</v>
      </c>
      <c r="B1430" s="1" t="s">
        <v>17</v>
      </c>
      <c r="C1430" s="3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1" t="s">
        <v>38</v>
      </c>
      <c r="J1430" s="1" t="s">
        <v>501</v>
      </c>
      <c r="K1430" s="6">
        <f t="shared" si="110"/>
        <v>8181035000</v>
      </c>
      <c r="L1430" s="6">
        <f t="shared" si="111"/>
        <v>0</v>
      </c>
      <c r="M1430" s="6">
        <f t="shared" si="112"/>
        <v>8181035000</v>
      </c>
      <c r="N1430" s="7">
        <f t="shared" si="113"/>
        <v>0.17587302817103667</v>
      </c>
      <c r="O1430" s="7">
        <f t="shared" si="114"/>
        <v>0.17587302817103667</v>
      </c>
    </row>
    <row r="1431" spans="1:15" x14ac:dyDescent="0.2">
      <c r="A1431" s="1" t="s">
        <v>500</v>
      </c>
      <c r="B1431" s="1" t="s">
        <v>18</v>
      </c>
      <c r="C1431" s="3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1" t="s">
        <v>38</v>
      </c>
      <c r="J1431" s="1" t="s">
        <v>501</v>
      </c>
      <c r="K1431" s="6">
        <f t="shared" si="110"/>
        <v>8551516000</v>
      </c>
      <c r="L1431" s="6">
        <f t="shared" si="111"/>
        <v>0</v>
      </c>
      <c r="M1431" s="6">
        <f t="shared" si="112"/>
        <v>8551516000</v>
      </c>
      <c r="N1431" s="7">
        <f t="shared" si="113"/>
        <v>0.17566524033975484</v>
      </c>
      <c r="O1431" s="7">
        <f t="shared" si="114"/>
        <v>0.17566524033975481</v>
      </c>
    </row>
    <row r="1432" spans="1:15" x14ac:dyDescent="0.2">
      <c r="A1432" s="1" t="s">
        <v>500</v>
      </c>
      <c r="B1432" s="1" t="s">
        <v>19</v>
      </c>
      <c r="C1432" s="3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1" t="s">
        <v>38</v>
      </c>
      <c r="J1432" s="1" t="s">
        <v>501</v>
      </c>
      <c r="K1432" s="6">
        <f t="shared" si="110"/>
        <v>9040472000</v>
      </c>
      <c r="L1432" s="6">
        <f t="shared" si="111"/>
        <v>0</v>
      </c>
      <c r="M1432" s="6">
        <f t="shared" si="112"/>
        <v>9040472000</v>
      </c>
      <c r="N1432" s="7">
        <f t="shared" si="113"/>
        <v>0.17949225760662468</v>
      </c>
      <c r="O1432" s="7">
        <f t="shared" si="114"/>
        <v>0.17949225760662471</v>
      </c>
    </row>
    <row r="1433" spans="1:15" x14ac:dyDescent="0.2">
      <c r="A1433" s="1" t="s">
        <v>502</v>
      </c>
      <c r="B1433" s="1" t="s">
        <v>14</v>
      </c>
      <c r="C1433" s="3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1" t="s">
        <v>184</v>
      </c>
      <c r="J1433" s="1" t="s">
        <v>185</v>
      </c>
      <c r="K1433" s="6">
        <f t="shared" si="110"/>
        <v>72206000000</v>
      </c>
      <c r="L1433" s="6">
        <f t="shared" si="111"/>
        <v>59209000000</v>
      </c>
      <c r="M1433" s="6">
        <f t="shared" si="112"/>
        <v>12997000000</v>
      </c>
      <c r="N1433" s="7">
        <f t="shared" si="113"/>
        <v>0.56661487515105857</v>
      </c>
      <c r="O1433" s="7">
        <f t="shared" si="114"/>
        <v>0.10199004975124377</v>
      </c>
    </row>
    <row r="1434" spans="1:15" x14ac:dyDescent="0.2">
      <c r="A1434" s="1" t="s">
        <v>502</v>
      </c>
      <c r="B1434" s="1" t="s">
        <v>17</v>
      </c>
      <c r="C1434" s="3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1" t="s">
        <v>184</v>
      </c>
      <c r="J1434" s="1" t="s">
        <v>185</v>
      </c>
      <c r="K1434" s="6">
        <f t="shared" si="110"/>
        <v>77561000000</v>
      </c>
      <c r="L1434" s="6">
        <f t="shared" si="111"/>
        <v>46809000000</v>
      </c>
      <c r="M1434" s="6">
        <f t="shared" si="112"/>
        <v>30752000000</v>
      </c>
      <c r="N1434" s="7">
        <f t="shared" si="113"/>
        <v>0.60240617621473835</v>
      </c>
      <c r="O1434" s="7">
        <f t="shared" si="114"/>
        <v>0.23884677519572511</v>
      </c>
    </row>
    <row r="1435" spans="1:15" x14ac:dyDescent="0.2">
      <c r="A1435" s="1" t="s">
        <v>502</v>
      </c>
      <c r="B1435" s="1" t="s">
        <v>18</v>
      </c>
      <c r="C1435" s="3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1" t="s">
        <v>184</v>
      </c>
      <c r="J1435" s="1" t="s">
        <v>185</v>
      </c>
      <c r="K1435" s="6">
        <f t="shared" si="110"/>
        <v>72302000000</v>
      </c>
      <c r="L1435" s="6">
        <f t="shared" si="111"/>
        <v>60090000000</v>
      </c>
      <c r="M1435" s="6">
        <f t="shared" si="112"/>
        <v>12212000000</v>
      </c>
      <c r="N1435" s="7">
        <f t="shared" si="113"/>
        <v>0.54589382922980512</v>
      </c>
      <c r="O1435" s="7">
        <f t="shared" si="114"/>
        <v>9.2202918903410425E-2</v>
      </c>
    </row>
    <row r="1436" spans="1:15" x14ac:dyDescent="0.2">
      <c r="A1436" s="1" t="s">
        <v>502</v>
      </c>
      <c r="B1436" s="1" t="s">
        <v>19</v>
      </c>
      <c r="C1436" s="3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1" t="s">
        <v>184</v>
      </c>
      <c r="J1436" s="1" t="s">
        <v>185</v>
      </c>
      <c r="K1436" s="6">
        <f t="shared" si="110"/>
        <v>79755000000</v>
      </c>
      <c r="L1436" s="6">
        <f t="shared" si="111"/>
        <v>54970000000</v>
      </c>
      <c r="M1436" s="6">
        <f t="shared" si="112"/>
        <v>24785000000</v>
      </c>
      <c r="N1436" s="7">
        <f t="shared" si="113"/>
        <v>0.54328648987404726</v>
      </c>
      <c r="O1436" s="7">
        <f t="shared" si="114"/>
        <v>0.16883399976839394</v>
      </c>
    </row>
    <row r="1437" spans="1:15" x14ac:dyDescent="0.2">
      <c r="A1437" s="1" t="s">
        <v>503</v>
      </c>
      <c r="B1437" s="1" t="s">
        <v>14</v>
      </c>
      <c r="C1437" s="3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1" t="s">
        <v>38</v>
      </c>
      <c r="J1437" s="1" t="s">
        <v>504</v>
      </c>
      <c r="K1437" s="6">
        <f t="shared" si="110"/>
        <v>1660500000</v>
      </c>
      <c r="L1437" s="6">
        <f t="shared" si="111"/>
        <v>1193800000</v>
      </c>
      <c r="M1437" s="6">
        <f t="shared" si="112"/>
        <v>466700000</v>
      </c>
      <c r="N1437" s="7">
        <f t="shared" si="113"/>
        <v>0.39478376643446422</v>
      </c>
      <c r="O1437" s="7">
        <f t="shared" si="114"/>
        <v>0.11095789448657901</v>
      </c>
    </row>
    <row r="1438" spans="1:15" x14ac:dyDescent="0.2">
      <c r="A1438" s="1" t="s">
        <v>503</v>
      </c>
      <c r="B1438" s="1" t="s">
        <v>17</v>
      </c>
      <c r="C1438" s="3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1" t="s">
        <v>38</v>
      </c>
      <c r="J1438" s="1" t="s">
        <v>504</v>
      </c>
      <c r="K1438" s="6">
        <f t="shared" si="110"/>
        <v>1653000000</v>
      </c>
      <c r="L1438" s="6">
        <f t="shared" si="111"/>
        <v>1163900000</v>
      </c>
      <c r="M1438" s="6">
        <f t="shared" si="112"/>
        <v>489100000</v>
      </c>
      <c r="N1438" s="7">
        <f t="shared" si="113"/>
        <v>0.39866869256927862</v>
      </c>
      <c r="O1438" s="7">
        <f t="shared" si="114"/>
        <v>0.11796059137061959</v>
      </c>
    </row>
    <row r="1439" spans="1:15" x14ac:dyDescent="0.2">
      <c r="A1439" s="1" t="s">
        <v>503</v>
      </c>
      <c r="B1439" s="1" t="s">
        <v>18</v>
      </c>
      <c r="C1439" s="3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1" t="s">
        <v>38</v>
      </c>
      <c r="J1439" s="1" t="s">
        <v>504</v>
      </c>
      <c r="K1439" s="6">
        <f t="shared" si="110"/>
        <v>1404000000</v>
      </c>
      <c r="L1439" s="6">
        <f t="shared" si="111"/>
        <v>1051800000</v>
      </c>
      <c r="M1439" s="6">
        <f t="shared" si="112"/>
        <v>352200000</v>
      </c>
      <c r="N1439" s="7">
        <f t="shared" si="113"/>
        <v>0.39355290819901889</v>
      </c>
      <c r="O1439" s="7">
        <f t="shared" si="114"/>
        <v>9.8724597056762439E-2</v>
      </c>
    </row>
    <row r="1440" spans="1:15" x14ac:dyDescent="0.2">
      <c r="A1440" s="1" t="s">
        <v>503</v>
      </c>
      <c r="B1440" s="1" t="s">
        <v>19</v>
      </c>
      <c r="C1440" s="3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1" t="s">
        <v>38</v>
      </c>
      <c r="J1440" s="1" t="s">
        <v>504</v>
      </c>
      <c r="K1440" s="6">
        <f t="shared" si="110"/>
        <v>1881900000</v>
      </c>
      <c r="L1440" s="6">
        <f t="shared" si="111"/>
        <v>1597300000</v>
      </c>
      <c r="M1440" s="6">
        <f t="shared" si="112"/>
        <v>284600000</v>
      </c>
      <c r="N1440" s="7">
        <f t="shared" si="113"/>
        <v>0.38524053224155574</v>
      </c>
      <c r="O1440" s="7">
        <f t="shared" si="114"/>
        <v>5.8259979529170933E-2</v>
      </c>
    </row>
    <row r="1441" spans="1:15" x14ac:dyDescent="0.2">
      <c r="A1441" s="1" t="s">
        <v>505</v>
      </c>
      <c r="B1441" s="1" t="s">
        <v>14</v>
      </c>
      <c r="C1441" s="3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1" t="s">
        <v>24</v>
      </c>
      <c r="J1441" s="1" t="s">
        <v>34</v>
      </c>
      <c r="K1441" s="6">
        <f t="shared" si="110"/>
        <v>1491000000</v>
      </c>
      <c r="L1441" s="6">
        <f t="shared" si="111"/>
        <v>911000000</v>
      </c>
      <c r="M1441" s="6">
        <f t="shared" si="112"/>
        <v>580000000</v>
      </c>
      <c r="N1441" s="7">
        <f t="shared" si="113"/>
        <v>0.55947467166979359</v>
      </c>
      <c r="O1441" s="7">
        <f t="shared" si="114"/>
        <v>0.2176360225140713</v>
      </c>
    </row>
    <row r="1442" spans="1:15" x14ac:dyDescent="0.2">
      <c r="A1442" s="1" t="s">
        <v>505</v>
      </c>
      <c r="B1442" s="1" t="s">
        <v>17</v>
      </c>
      <c r="C1442" s="3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1" t="s">
        <v>24</v>
      </c>
      <c r="J1442" s="1" t="s">
        <v>34</v>
      </c>
      <c r="K1442" s="6">
        <f t="shared" si="110"/>
        <v>1473000000</v>
      </c>
      <c r="L1442" s="6">
        <f t="shared" si="111"/>
        <v>941000000</v>
      </c>
      <c r="M1442" s="6">
        <f t="shared" si="112"/>
        <v>532000000</v>
      </c>
      <c r="N1442" s="7">
        <f t="shared" si="113"/>
        <v>0.54717682020802383</v>
      </c>
      <c r="O1442" s="7">
        <f t="shared" si="114"/>
        <v>0.1976225854383358</v>
      </c>
    </row>
    <row r="1443" spans="1:15" x14ac:dyDescent="0.2">
      <c r="A1443" s="1" t="s">
        <v>505</v>
      </c>
      <c r="B1443" s="1" t="s">
        <v>18</v>
      </c>
      <c r="C1443" s="3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1" t="s">
        <v>24</v>
      </c>
      <c r="J1443" s="1" t="s">
        <v>34</v>
      </c>
      <c r="K1443" s="6">
        <f t="shared" si="110"/>
        <v>1479000000</v>
      </c>
      <c r="L1443" s="6">
        <f t="shared" si="111"/>
        <v>976000000</v>
      </c>
      <c r="M1443" s="6">
        <f t="shared" si="112"/>
        <v>503000000</v>
      </c>
      <c r="N1443" s="7">
        <f t="shared" si="113"/>
        <v>0.54136163982430452</v>
      </c>
      <c r="O1443" s="7">
        <f t="shared" si="114"/>
        <v>0.18411420204978038</v>
      </c>
    </row>
    <row r="1444" spans="1:15" x14ac:dyDescent="0.2">
      <c r="A1444" s="1" t="s">
        <v>505</v>
      </c>
      <c r="B1444" s="1" t="s">
        <v>19</v>
      </c>
      <c r="C1444" s="3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1" t="s">
        <v>24</v>
      </c>
      <c r="J1444" s="1" t="s">
        <v>34</v>
      </c>
      <c r="K1444" s="6">
        <f t="shared" si="110"/>
        <v>1276000000</v>
      </c>
      <c r="L1444" s="6">
        <f t="shared" si="111"/>
        <v>993000000</v>
      </c>
      <c r="M1444" s="6">
        <f t="shared" si="112"/>
        <v>283000000</v>
      </c>
      <c r="N1444" s="7">
        <f t="shared" si="113"/>
        <v>0.5043478260869565</v>
      </c>
      <c r="O1444" s="7">
        <f t="shared" si="114"/>
        <v>0.11185770750988143</v>
      </c>
    </row>
    <row r="1445" spans="1:15" x14ac:dyDescent="0.2">
      <c r="A1445" s="1" t="s">
        <v>506</v>
      </c>
      <c r="B1445" s="1" t="s">
        <v>14</v>
      </c>
      <c r="C1445" s="3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1" t="s">
        <v>15</v>
      </c>
      <c r="J1445" s="1" t="s">
        <v>93</v>
      </c>
      <c r="K1445" s="6">
        <f t="shared" si="110"/>
        <v>1049562000</v>
      </c>
      <c r="L1445" s="6">
        <f t="shared" si="111"/>
        <v>300107000</v>
      </c>
      <c r="M1445" s="6">
        <f t="shared" si="112"/>
        <v>749455000</v>
      </c>
      <c r="N1445" s="7">
        <f t="shared" si="113"/>
        <v>0.54539700685928083</v>
      </c>
      <c r="O1445" s="7">
        <f t="shared" si="114"/>
        <v>0.3894486593223862</v>
      </c>
    </row>
    <row r="1446" spans="1:15" x14ac:dyDescent="0.2">
      <c r="A1446" s="1" t="s">
        <v>506</v>
      </c>
      <c r="B1446" s="1" t="s">
        <v>17</v>
      </c>
      <c r="C1446" s="3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1" t="s">
        <v>15</v>
      </c>
      <c r="J1446" s="1" t="s">
        <v>93</v>
      </c>
      <c r="K1446" s="6">
        <f t="shared" si="110"/>
        <v>1267874000</v>
      </c>
      <c r="L1446" s="6">
        <f t="shared" si="111"/>
        <v>340054000</v>
      </c>
      <c r="M1446" s="6">
        <f t="shared" si="112"/>
        <v>927820000</v>
      </c>
      <c r="N1446" s="7">
        <f t="shared" si="113"/>
        <v>0.53431277935156296</v>
      </c>
      <c r="O1446" s="7">
        <f t="shared" si="114"/>
        <v>0.39100579626837306</v>
      </c>
    </row>
    <row r="1447" spans="1:15" x14ac:dyDescent="0.2">
      <c r="A1447" s="1" t="s">
        <v>506</v>
      </c>
      <c r="B1447" s="1" t="s">
        <v>18</v>
      </c>
      <c r="C1447" s="3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1" t="s">
        <v>15</v>
      </c>
      <c r="J1447" s="1" t="s">
        <v>93</v>
      </c>
      <c r="K1447" s="6">
        <f t="shared" si="110"/>
        <v>1449845000</v>
      </c>
      <c r="L1447" s="6">
        <f t="shared" si="111"/>
        <v>375843000</v>
      </c>
      <c r="M1447" s="6">
        <f t="shared" si="112"/>
        <v>1074002000</v>
      </c>
      <c r="N1447" s="7">
        <f t="shared" si="113"/>
        <v>0.5355683079588418</v>
      </c>
      <c r="O1447" s="7">
        <f t="shared" si="114"/>
        <v>0.39673305345358434</v>
      </c>
    </row>
    <row r="1448" spans="1:15" x14ac:dyDescent="0.2">
      <c r="A1448" s="1" t="s">
        <v>506</v>
      </c>
      <c r="B1448" s="1" t="s">
        <v>19</v>
      </c>
      <c r="C1448" s="3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1" t="s">
        <v>15</v>
      </c>
      <c r="J1448" s="1" t="s">
        <v>93</v>
      </c>
      <c r="K1448" s="6">
        <f t="shared" si="110"/>
        <v>1728063000</v>
      </c>
      <c r="L1448" s="6">
        <f t="shared" si="111"/>
        <v>460303000</v>
      </c>
      <c r="M1448" s="6">
        <f t="shared" si="112"/>
        <v>1267760000</v>
      </c>
      <c r="N1448" s="7">
        <f t="shared" si="113"/>
        <v>0.54488774870239154</v>
      </c>
      <c r="O1448" s="7">
        <f t="shared" si="114"/>
        <v>0.39974635895505189</v>
      </c>
    </row>
    <row r="1449" spans="1:15" x14ac:dyDescent="0.2">
      <c r="A1449" s="1" t="s">
        <v>507</v>
      </c>
      <c r="B1449" s="1" t="s">
        <v>14</v>
      </c>
      <c r="C1449" s="3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1" t="s">
        <v>24</v>
      </c>
      <c r="J1449" s="1" t="s">
        <v>508</v>
      </c>
      <c r="K1449" s="6">
        <f t="shared" si="110"/>
        <v>3651000000</v>
      </c>
      <c r="L1449" s="6">
        <f t="shared" si="111"/>
        <v>2030000000</v>
      </c>
      <c r="M1449" s="6">
        <f t="shared" si="112"/>
        <v>1621000000</v>
      </c>
      <c r="N1449" s="7">
        <f t="shared" si="113"/>
        <v>0.32054433713784025</v>
      </c>
      <c r="O1449" s="7">
        <f t="shared" si="114"/>
        <v>0.14231782265144863</v>
      </c>
    </row>
    <row r="1450" spans="1:15" x14ac:dyDescent="0.2">
      <c r="A1450" s="1" t="s">
        <v>507</v>
      </c>
      <c r="B1450" s="1" t="s">
        <v>17</v>
      </c>
      <c r="C1450" s="3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1" t="s">
        <v>24</v>
      </c>
      <c r="J1450" s="1" t="s">
        <v>508</v>
      </c>
      <c r="K1450" s="6">
        <f t="shared" si="110"/>
        <v>3972000000</v>
      </c>
      <c r="L1450" s="6">
        <f t="shared" si="111"/>
        <v>2117000000</v>
      </c>
      <c r="M1450" s="6">
        <f t="shared" si="112"/>
        <v>1855000000</v>
      </c>
      <c r="N1450" s="7">
        <f t="shared" si="113"/>
        <v>0.33174642946629918</v>
      </c>
      <c r="O1450" s="7">
        <f t="shared" si="114"/>
        <v>0.15493193017622986</v>
      </c>
    </row>
    <row r="1451" spans="1:15" x14ac:dyDescent="0.2">
      <c r="A1451" s="1" t="s">
        <v>507</v>
      </c>
      <c r="B1451" s="1" t="s">
        <v>18</v>
      </c>
      <c r="C1451" s="3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1" t="s">
        <v>24</v>
      </c>
      <c r="J1451" s="1" t="s">
        <v>508</v>
      </c>
      <c r="K1451" s="6">
        <f t="shared" si="110"/>
        <v>4087000000</v>
      </c>
      <c r="L1451" s="6">
        <f t="shared" si="111"/>
        <v>2131000000</v>
      </c>
      <c r="M1451" s="6">
        <f t="shared" si="112"/>
        <v>1956000000</v>
      </c>
      <c r="N1451" s="7">
        <f t="shared" si="113"/>
        <v>0.33409629690182296</v>
      </c>
      <c r="O1451" s="7">
        <f t="shared" si="114"/>
        <v>0.15989536499632143</v>
      </c>
    </row>
    <row r="1452" spans="1:15" x14ac:dyDescent="0.2">
      <c r="A1452" s="1" t="s">
        <v>507</v>
      </c>
      <c r="B1452" s="1" t="s">
        <v>19</v>
      </c>
      <c r="C1452" s="3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1" t="s">
        <v>24</v>
      </c>
      <c r="J1452" s="1" t="s">
        <v>508</v>
      </c>
      <c r="K1452" s="6">
        <f t="shared" si="110"/>
        <v>4033000000</v>
      </c>
      <c r="L1452" s="6">
        <f t="shared" si="111"/>
        <v>2107000000</v>
      </c>
      <c r="M1452" s="6">
        <f t="shared" si="112"/>
        <v>1926000000</v>
      </c>
      <c r="N1452" s="7">
        <f t="shared" si="113"/>
        <v>0.32954731165223072</v>
      </c>
      <c r="O1452" s="7">
        <f t="shared" si="114"/>
        <v>0.15737865664324235</v>
      </c>
    </row>
    <row r="1453" spans="1:15" x14ac:dyDescent="0.2">
      <c r="A1453" s="1" t="s">
        <v>509</v>
      </c>
      <c r="B1453" s="1" t="s">
        <v>14</v>
      </c>
      <c r="C1453" s="3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1" t="s">
        <v>21</v>
      </c>
      <c r="J1453" s="1" t="s">
        <v>510</v>
      </c>
      <c r="K1453" s="6">
        <f t="shared" si="110"/>
        <v>2409350000</v>
      </c>
      <c r="L1453" s="6">
        <f t="shared" si="111"/>
        <v>1497466000</v>
      </c>
      <c r="M1453" s="6">
        <f t="shared" si="112"/>
        <v>911884000</v>
      </c>
      <c r="N1453" s="7">
        <f t="shared" si="113"/>
        <v>0.45007684193202679</v>
      </c>
      <c r="O1453" s="7">
        <f t="shared" si="114"/>
        <v>0.17034381510712196</v>
      </c>
    </row>
    <row r="1454" spans="1:15" x14ac:dyDescent="0.2">
      <c r="A1454" s="1" t="s">
        <v>509</v>
      </c>
      <c r="B1454" s="1" t="s">
        <v>17</v>
      </c>
      <c r="C1454" s="3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1" t="s">
        <v>21</v>
      </c>
      <c r="J1454" s="1" t="s">
        <v>510</v>
      </c>
      <c r="K1454" s="6">
        <f t="shared" si="110"/>
        <v>940354000</v>
      </c>
      <c r="L1454" s="6">
        <f t="shared" si="111"/>
        <v>606765000</v>
      </c>
      <c r="M1454" s="6">
        <f t="shared" si="112"/>
        <v>333589000</v>
      </c>
      <c r="N1454" s="7">
        <f t="shared" si="113"/>
        <v>0.58657632633303869</v>
      </c>
      <c r="O1454" s="7">
        <f t="shared" si="114"/>
        <v>0.2080869652546935</v>
      </c>
    </row>
    <row r="1455" spans="1:15" x14ac:dyDescent="0.2">
      <c r="A1455" s="1" t="s">
        <v>509</v>
      </c>
      <c r="B1455" s="1" t="s">
        <v>18</v>
      </c>
      <c r="C1455" s="3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1" t="s">
        <v>21</v>
      </c>
      <c r="J1455" s="1" t="s">
        <v>510</v>
      </c>
      <c r="K1455" s="6">
        <f t="shared" si="110"/>
        <v>1671151000</v>
      </c>
      <c r="L1455" s="6">
        <f t="shared" si="111"/>
        <v>918691000</v>
      </c>
      <c r="M1455" s="6">
        <f t="shared" si="112"/>
        <v>752460000</v>
      </c>
      <c r="N1455" s="7">
        <f t="shared" si="113"/>
        <v>0.63635235122561973</v>
      </c>
      <c r="O1455" s="7">
        <f t="shared" si="114"/>
        <v>0.28652688488546502</v>
      </c>
    </row>
    <row r="1456" spans="1:15" x14ac:dyDescent="0.2">
      <c r="A1456" s="1" t="s">
        <v>509</v>
      </c>
      <c r="B1456" s="1" t="s">
        <v>19</v>
      </c>
      <c r="C1456" s="3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1" t="s">
        <v>21</v>
      </c>
      <c r="J1456" s="1" t="s">
        <v>510</v>
      </c>
      <c r="K1456" s="6">
        <f t="shared" si="110"/>
        <v>2127609000</v>
      </c>
      <c r="L1456" s="6">
        <f t="shared" si="111"/>
        <v>1273308000</v>
      </c>
      <c r="M1456" s="6">
        <f t="shared" si="112"/>
        <v>854301000</v>
      </c>
      <c r="N1456" s="7">
        <f t="shared" si="113"/>
        <v>0.69736065383020673</v>
      </c>
      <c r="O1456" s="7">
        <f t="shared" si="114"/>
        <v>0.28001193072965919</v>
      </c>
    </row>
    <row r="1457" spans="1:15" x14ac:dyDescent="0.2">
      <c r="A1457" s="1" t="s">
        <v>511</v>
      </c>
      <c r="B1457" s="1" t="s">
        <v>14</v>
      </c>
      <c r="C1457" s="3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1" t="s">
        <v>21</v>
      </c>
      <c r="J1457" s="1" t="s">
        <v>199</v>
      </c>
      <c r="K1457" s="6">
        <f t="shared" si="110"/>
        <v>22733000000</v>
      </c>
      <c r="L1457" s="6">
        <f t="shared" si="111"/>
        <v>17154000000</v>
      </c>
      <c r="M1457" s="6">
        <f t="shared" si="112"/>
        <v>5579000000</v>
      </c>
      <c r="N1457" s="7">
        <f t="shared" si="113"/>
        <v>0.31013219464945907</v>
      </c>
      <c r="O1457" s="7">
        <f t="shared" si="114"/>
        <v>7.6110830684438135E-2</v>
      </c>
    </row>
    <row r="1458" spans="1:15" x14ac:dyDescent="0.2">
      <c r="A1458" s="1" t="s">
        <v>511</v>
      </c>
      <c r="B1458" s="1" t="s">
        <v>17</v>
      </c>
      <c r="C1458" s="3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1" t="s">
        <v>21</v>
      </c>
      <c r="J1458" s="1" t="s">
        <v>199</v>
      </c>
      <c r="K1458" s="6">
        <f t="shared" si="110"/>
        <v>21240000000</v>
      </c>
      <c r="L1458" s="6">
        <f t="shared" si="111"/>
        <v>16461000000</v>
      </c>
      <c r="M1458" s="6">
        <f t="shared" si="112"/>
        <v>4779000000</v>
      </c>
      <c r="N1458" s="7">
        <f t="shared" si="113"/>
        <v>0.2979839784508761</v>
      </c>
      <c r="O1458" s="7">
        <f t="shared" si="114"/>
        <v>6.7046395151447127E-2</v>
      </c>
    </row>
    <row r="1459" spans="1:15" x14ac:dyDescent="0.2">
      <c r="A1459" s="1" t="s">
        <v>511</v>
      </c>
      <c r="B1459" s="1" t="s">
        <v>18</v>
      </c>
      <c r="C1459" s="3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1" t="s">
        <v>21</v>
      </c>
      <c r="J1459" s="1" t="s">
        <v>199</v>
      </c>
      <c r="K1459" s="6">
        <f t="shared" si="110"/>
        <v>21340000000</v>
      </c>
      <c r="L1459" s="6">
        <f t="shared" si="111"/>
        <v>16805000000</v>
      </c>
      <c r="M1459" s="6">
        <f t="shared" si="112"/>
        <v>4535000000</v>
      </c>
      <c r="N1459" s="7">
        <f t="shared" si="113"/>
        <v>0.29386653446803823</v>
      </c>
      <c r="O1459" s="7">
        <f t="shared" si="114"/>
        <v>6.2450081247073727E-2</v>
      </c>
    </row>
    <row r="1460" spans="1:15" x14ac:dyDescent="0.2">
      <c r="A1460" s="1" t="s">
        <v>511</v>
      </c>
      <c r="B1460" s="1" t="s">
        <v>19</v>
      </c>
      <c r="C1460" s="3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1" t="s">
        <v>21</v>
      </c>
      <c r="J1460" s="1" t="s">
        <v>199</v>
      </c>
      <c r="K1460" s="6">
        <f t="shared" si="110"/>
        <v>21788000000</v>
      </c>
      <c r="L1460" s="6">
        <f t="shared" si="111"/>
        <v>16878000000</v>
      </c>
      <c r="M1460" s="6">
        <f t="shared" si="112"/>
        <v>4910000000</v>
      </c>
      <c r="N1460" s="7">
        <f t="shared" si="113"/>
        <v>0.29529037067154573</v>
      </c>
      <c r="O1460" s="7">
        <f t="shared" si="114"/>
        <v>6.6544690655282235E-2</v>
      </c>
    </row>
    <row r="1461" spans="1:15" x14ac:dyDescent="0.2">
      <c r="A1461" s="1" t="s">
        <v>512</v>
      </c>
      <c r="B1461" s="1" t="s">
        <v>14</v>
      </c>
      <c r="C1461" s="3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1" t="s">
        <v>21</v>
      </c>
      <c r="J1461" s="1" t="s">
        <v>291</v>
      </c>
      <c r="K1461" s="6">
        <f t="shared" si="110"/>
        <v>2163284000</v>
      </c>
      <c r="L1461" s="6">
        <f t="shared" si="111"/>
        <v>1466067000</v>
      </c>
      <c r="M1461" s="6">
        <f t="shared" si="112"/>
        <v>697217000</v>
      </c>
      <c r="N1461" s="7">
        <f t="shared" si="113"/>
        <v>0.57014813735208203</v>
      </c>
      <c r="O1461" s="7">
        <f t="shared" si="114"/>
        <v>0.18375625848488067</v>
      </c>
    </row>
    <row r="1462" spans="1:15" x14ac:dyDescent="0.2">
      <c r="A1462" s="1" t="s">
        <v>512</v>
      </c>
      <c r="B1462" s="1" t="s">
        <v>17</v>
      </c>
      <c r="C1462" s="3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1" t="s">
        <v>21</v>
      </c>
      <c r="J1462" s="1" t="s">
        <v>291</v>
      </c>
      <c r="K1462" s="6">
        <f t="shared" si="110"/>
        <v>2340400000</v>
      </c>
      <c r="L1462" s="6">
        <f t="shared" si="111"/>
        <v>2036100000</v>
      </c>
      <c r="M1462" s="6">
        <f t="shared" si="112"/>
        <v>304300000</v>
      </c>
      <c r="N1462" s="7">
        <f t="shared" si="113"/>
        <v>0.58058594428319821</v>
      </c>
      <c r="O1462" s="7">
        <f t="shared" si="114"/>
        <v>7.5488080176626726E-2</v>
      </c>
    </row>
    <row r="1463" spans="1:15" x14ac:dyDescent="0.2">
      <c r="A1463" s="1" t="s">
        <v>512</v>
      </c>
      <c r="B1463" s="1" t="s">
        <v>18</v>
      </c>
      <c r="C1463" s="3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1" t="s">
        <v>21</v>
      </c>
      <c r="J1463" s="1" t="s">
        <v>291</v>
      </c>
      <c r="K1463" s="6">
        <f t="shared" si="110"/>
        <v>2537200000</v>
      </c>
      <c r="L1463" s="6">
        <f t="shared" si="111"/>
        <v>1645800000</v>
      </c>
      <c r="M1463" s="6">
        <f t="shared" si="112"/>
        <v>891400000</v>
      </c>
      <c r="N1463" s="7">
        <f t="shared" si="113"/>
        <v>0.59700228240664488</v>
      </c>
      <c r="O1463" s="7">
        <f t="shared" si="114"/>
        <v>0.20974611167321583</v>
      </c>
    </row>
    <row r="1464" spans="1:15" x14ac:dyDescent="0.2">
      <c r="A1464" s="1" t="s">
        <v>512</v>
      </c>
      <c r="B1464" s="1" t="s">
        <v>19</v>
      </c>
      <c r="C1464" s="3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1" t="s">
        <v>21</v>
      </c>
      <c r="J1464" s="1" t="s">
        <v>291</v>
      </c>
      <c r="K1464" s="6">
        <f t="shared" si="110"/>
        <v>2491300000</v>
      </c>
      <c r="L1464" s="6">
        <f t="shared" si="111"/>
        <v>1731200000</v>
      </c>
      <c r="M1464" s="6">
        <f t="shared" si="112"/>
        <v>760100000</v>
      </c>
      <c r="N1464" s="7">
        <f t="shared" si="113"/>
        <v>0.60690881629272331</v>
      </c>
      <c r="O1464" s="7">
        <f t="shared" si="114"/>
        <v>0.18516894443226389</v>
      </c>
    </row>
    <row r="1465" spans="1:15" x14ac:dyDescent="0.2">
      <c r="A1465" s="1" t="s">
        <v>513</v>
      </c>
      <c r="B1465" s="1" t="s">
        <v>14</v>
      </c>
      <c r="C1465" s="3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1" t="s">
        <v>21</v>
      </c>
      <c r="J1465" s="1" t="s">
        <v>259</v>
      </c>
      <c r="K1465" s="6">
        <f t="shared" si="110"/>
        <v>7356972000</v>
      </c>
      <c r="L1465" s="6">
        <f t="shared" si="111"/>
        <v>4250446000</v>
      </c>
      <c r="M1465" s="6">
        <f t="shared" si="112"/>
        <v>3106526000</v>
      </c>
      <c r="N1465" s="7">
        <f t="shared" si="113"/>
        <v>0.28429037189820128</v>
      </c>
      <c r="O1465" s="7">
        <f t="shared" si="114"/>
        <v>0.1200433319375732</v>
      </c>
    </row>
    <row r="1466" spans="1:15" x14ac:dyDescent="0.2">
      <c r="A1466" s="1" t="s">
        <v>513</v>
      </c>
      <c r="B1466" s="1" t="s">
        <v>17</v>
      </c>
      <c r="C1466" s="3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1" t="s">
        <v>21</v>
      </c>
      <c r="J1466" s="1" t="s">
        <v>259</v>
      </c>
      <c r="K1466" s="6">
        <f t="shared" si="110"/>
        <v>7817659000</v>
      </c>
      <c r="L1466" s="6">
        <f t="shared" si="111"/>
        <v>4467089000</v>
      </c>
      <c r="M1466" s="6">
        <f t="shared" si="112"/>
        <v>3350570000</v>
      </c>
      <c r="N1466" s="7">
        <f t="shared" si="113"/>
        <v>0.2850798841951937</v>
      </c>
      <c r="O1466" s="7">
        <f t="shared" si="114"/>
        <v>0.12218237039859246</v>
      </c>
    </row>
    <row r="1467" spans="1:15" x14ac:dyDescent="0.2">
      <c r="A1467" s="1" t="s">
        <v>513</v>
      </c>
      <c r="B1467" s="1" t="s">
        <v>18</v>
      </c>
      <c r="C1467" s="3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1" t="s">
        <v>21</v>
      </c>
      <c r="J1467" s="1" t="s">
        <v>259</v>
      </c>
      <c r="K1467" s="6">
        <f t="shared" si="110"/>
        <v>8301885000</v>
      </c>
      <c r="L1467" s="6">
        <f t="shared" si="111"/>
        <v>4695384000</v>
      </c>
      <c r="M1467" s="6">
        <f t="shared" si="112"/>
        <v>3606501000</v>
      </c>
      <c r="N1467" s="7">
        <f t="shared" si="113"/>
        <v>0.28549999317362884</v>
      </c>
      <c r="O1467" s="7">
        <f t="shared" si="114"/>
        <v>0.1240267735436814</v>
      </c>
    </row>
    <row r="1468" spans="1:15" x14ac:dyDescent="0.2">
      <c r="A1468" s="1" t="s">
        <v>513</v>
      </c>
      <c r="B1468" s="1" t="s">
        <v>19</v>
      </c>
      <c r="C1468" s="3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1" t="s">
        <v>21</v>
      </c>
      <c r="J1468" s="1" t="s">
        <v>259</v>
      </c>
      <c r="K1468" s="6">
        <f t="shared" si="110"/>
        <v>8910415000</v>
      </c>
      <c r="L1468" s="6">
        <f t="shared" si="111"/>
        <v>5205715000</v>
      </c>
      <c r="M1468" s="6">
        <f t="shared" si="112"/>
        <v>3704700000</v>
      </c>
      <c r="N1468" s="7">
        <f t="shared" si="113"/>
        <v>0.28794418654191523</v>
      </c>
      <c r="O1468" s="7">
        <f t="shared" si="114"/>
        <v>0.11971909589865716</v>
      </c>
    </row>
    <row r="1469" spans="1:15" x14ac:dyDescent="0.2">
      <c r="A1469" s="1" t="s">
        <v>514</v>
      </c>
      <c r="B1469" s="1" t="s">
        <v>14</v>
      </c>
      <c r="C1469" s="3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1" t="s">
        <v>49</v>
      </c>
      <c r="J1469" s="1" t="s">
        <v>50</v>
      </c>
      <c r="K1469" s="6">
        <f t="shared" si="110"/>
        <v>1633834000</v>
      </c>
      <c r="L1469" s="6">
        <f t="shared" si="111"/>
        <v>787329000</v>
      </c>
      <c r="M1469" s="6">
        <f t="shared" si="112"/>
        <v>846505000</v>
      </c>
      <c r="N1469" s="7">
        <f t="shared" si="113"/>
        <v>0.45516832910063643</v>
      </c>
      <c r="O1469" s="7">
        <f t="shared" si="114"/>
        <v>0.23582705857837102</v>
      </c>
    </row>
    <row r="1470" spans="1:15" x14ac:dyDescent="0.2">
      <c r="A1470" s="1" t="s">
        <v>514</v>
      </c>
      <c r="B1470" s="1" t="s">
        <v>17</v>
      </c>
      <c r="C1470" s="3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1" t="s">
        <v>49</v>
      </c>
      <c r="J1470" s="1" t="s">
        <v>50</v>
      </c>
      <c r="K1470" s="6">
        <f t="shared" si="110"/>
        <v>1655487000</v>
      </c>
      <c r="L1470" s="6">
        <f t="shared" si="111"/>
        <v>819711000</v>
      </c>
      <c r="M1470" s="6">
        <f t="shared" si="112"/>
        <v>835776000</v>
      </c>
      <c r="N1470" s="7">
        <f t="shared" si="113"/>
        <v>0.47377422298843275</v>
      </c>
      <c r="O1470" s="7">
        <f t="shared" si="114"/>
        <v>0.23918588608208965</v>
      </c>
    </row>
    <row r="1471" spans="1:15" x14ac:dyDescent="0.2">
      <c r="A1471" s="1" t="s">
        <v>514</v>
      </c>
      <c r="B1471" s="1" t="s">
        <v>18</v>
      </c>
      <c r="C1471" s="3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1" t="s">
        <v>49</v>
      </c>
      <c r="J1471" s="1" t="s">
        <v>50</v>
      </c>
      <c r="K1471" s="6">
        <f t="shared" si="110"/>
        <v>1716711000</v>
      </c>
      <c r="L1471" s="6">
        <f t="shared" si="111"/>
        <v>855908000</v>
      </c>
      <c r="M1471" s="6">
        <f t="shared" si="112"/>
        <v>860803000</v>
      </c>
      <c r="N1471" s="7">
        <f t="shared" si="113"/>
        <v>0.47421711308681125</v>
      </c>
      <c r="O1471" s="7">
        <f t="shared" si="114"/>
        <v>0.23778464377316064</v>
      </c>
    </row>
    <row r="1472" spans="1:15" x14ac:dyDescent="0.2">
      <c r="A1472" s="1" t="s">
        <v>514</v>
      </c>
      <c r="B1472" s="1" t="s">
        <v>19</v>
      </c>
      <c r="C1472" s="3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1" t="s">
        <v>49</v>
      </c>
      <c r="J1472" s="1" t="s">
        <v>50</v>
      </c>
      <c r="K1472" s="6">
        <f t="shared" si="110"/>
        <v>1749853000</v>
      </c>
      <c r="L1472" s="6">
        <f t="shared" si="111"/>
        <v>907024000</v>
      </c>
      <c r="M1472" s="6">
        <f t="shared" si="112"/>
        <v>842829000</v>
      </c>
      <c r="N1472" s="7">
        <f t="shared" si="113"/>
        <v>0.46463696192179371</v>
      </c>
      <c r="O1472" s="7">
        <f t="shared" si="114"/>
        <v>0.22379565939515117</v>
      </c>
    </row>
    <row r="1473" spans="1:15" x14ac:dyDescent="0.2">
      <c r="A1473" s="1" t="s">
        <v>515</v>
      </c>
      <c r="B1473" s="1" t="s">
        <v>14</v>
      </c>
      <c r="C1473" s="3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1" t="s">
        <v>27</v>
      </c>
      <c r="J1473" s="1" t="s">
        <v>32</v>
      </c>
      <c r="K1473" s="6">
        <f t="shared" si="110"/>
        <v>5295500000</v>
      </c>
      <c r="L1473" s="6">
        <f t="shared" si="111"/>
        <v>3731300000</v>
      </c>
      <c r="M1473" s="6">
        <f t="shared" si="112"/>
        <v>1564200000</v>
      </c>
      <c r="N1473" s="7">
        <f t="shared" si="113"/>
        <v>0.42330474264382612</v>
      </c>
      <c r="O1473" s="7">
        <f t="shared" si="114"/>
        <v>0.1250369707191904</v>
      </c>
    </row>
    <row r="1474" spans="1:15" x14ac:dyDescent="0.2">
      <c r="A1474" s="1" t="s">
        <v>515</v>
      </c>
      <c r="B1474" s="1" t="s">
        <v>17</v>
      </c>
      <c r="C1474" s="3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1" t="s">
        <v>27</v>
      </c>
      <c r="J1474" s="1" t="s">
        <v>32</v>
      </c>
      <c r="K1474" s="6">
        <f t="shared" si="110"/>
        <v>5529100000</v>
      </c>
      <c r="L1474" s="6">
        <f t="shared" si="111"/>
        <v>3841800000</v>
      </c>
      <c r="M1474" s="6">
        <f t="shared" si="112"/>
        <v>1687300000</v>
      </c>
      <c r="N1474" s="7">
        <f t="shared" si="113"/>
        <v>0.422381458026172</v>
      </c>
      <c r="O1474" s="7">
        <f t="shared" si="114"/>
        <v>0.1288969695117759</v>
      </c>
    </row>
    <row r="1475" spans="1:15" x14ac:dyDescent="0.2">
      <c r="A1475" s="1" t="s">
        <v>515</v>
      </c>
      <c r="B1475" s="1" t="s">
        <v>18</v>
      </c>
      <c r="C1475" s="3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1" t="s">
        <v>27</v>
      </c>
      <c r="J1475" s="1" t="s">
        <v>32</v>
      </c>
      <c r="K1475" s="6">
        <f t="shared" ref="K1475:K1538" si="115">D1475-E1475</f>
        <v>7492000000</v>
      </c>
      <c r="L1475" s="6">
        <f t="shared" ref="L1475:L1538" si="116">F1475+G1475+H1475</f>
        <v>5587200000</v>
      </c>
      <c r="M1475" s="6">
        <f t="shared" ref="M1475:M1538" si="117">K1475-L1475</f>
        <v>1904800000</v>
      </c>
      <c r="N1475" s="7">
        <f t="shared" ref="N1475:N1538" si="118">1-(E1475/D1475)</f>
        <v>0.44358658582796517</v>
      </c>
      <c r="O1475" s="7">
        <f t="shared" ref="O1475:O1538" si="119">M1475/D1475</f>
        <v>0.11277946191739295</v>
      </c>
    </row>
    <row r="1476" spans="1:15" x14ac:dyDescent="0.2">
      <c r="A1476" s="1" t="s">
        <v>515</v>
      </c>
      <c r="B1476" s="1" t="s">
        <v>19</v>
      </c>
      <c r="C1476" s="3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1" t="s">
        <v>27</v>
      </c>
      <c r="J1476" s="1" t="s">
        <v>32</v>
      </c>
      <c r="K1476" s="6">
        <f t="shared" si="115"/>
        <v>7755900000</v>
      </c>
      <c r="L1476" s="6">
        <f t="shared" si="116"/>
        <v>5304400000</v>
      </c>
      <c r="M1476" s="6">
        <f t="shared" si="117"/>
        <v>2451500000</v>
      </c>
      <c r="N1476" s="7">
        <f t="shared" si="118"/>
        <v>0.45715986655192331</v>
      </c>
      <c r="O1476" s="7">
        <f t="shared" si="119"/>
        <v>0.14449998231695096</v>
      </c>
    </row>
    <row r="1477" spans="1:15" x14ac:dyDescent="0.2">
      <c r="A1477" s="1" t="s">
        <v>516</v>
      </c>
      <c r="B1477" s="1" t="s">
        <v>14</v>
      </c>
      <c r="C1477" s="3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1" t="s">
        <v>21</v>
      </c>
      <c r="J1477" s="1" t="s">
        <v>79</v>
      </c>
      <c r="K1477" s="6">
        <f t="shared" si="115"/>
        <v>751000000</v>
      </c>
      <c r="L1477" s="6">
        <f t="shared" si="116"/>
        <v>455000000</v>
      </c>
      <c r="M1477" s="6">
        <f t="shared" si="117"/>
        <v>296000000</v>
      </c>
      <c r="N1477" s="7">
        <f t="shared" si="118"/>
        <v>0.98427260812581918</v>
      </c>
      <c r="O1477" s="7">
        <f t="shared" si="119"/>
        <v>0.38794233289646135</v>
      </c>
    </row>
    <row r="1478" spans="1:15" x14ac:dyDescent="0.2">
      <c r="A1478" s="1" t="s">
        <v>516</v>
      </c>
      <c r="B1478" s="1" t="s">
        <v>17</v>
      </c>
      <c r="C1478" s="3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1" t="s">
        <v>21</v>
      </c>
      <c r="J1478" s="1" t="s">
        <v>79</v>
      </c>
      <c r="K1478" s="6">
        <f t="shared" si="115"/>
        <v>927000000</v>
      </c>
      <c r="L1478" s="6">
        <f t="shared" si="116"/>
        <v>633000000</v>
      </c>
      <c r="M1478" s="6">
        <f t="shared" si="117"/>
        <v>294000000</v>
      </c>
      <c r="N1478" s="7">
        <f t="shared" si="118"/>
        <v>0.98095238095238091</v>
      </c>
      <c r="O1478" s="7">
        <f t="shared" si="119"/>
        <v>0.31111111111111112</v>
      </c>
    </row>
    <row r="1479" spans="1:15" x14ac:dyDescent="0.2">
      <c r="A1479" s="1" t="s">
        <v>516</v>
      </c>
      <c r="B1479" s="1" t="s">
        <v>18</v>
      </c>
      <c r="C1479" s="3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1" t="s">
        <v>21</v>
      </c>
      <c r="J1479" s="1" t="s">
        <v>79</v>
      </c>
      <c r="K1479" s="6">
        <f t="shared" si="115"/>
        <v>1206000000</v>
      </c>
      <c r="L1479" s="6">
        <f t="shared" si="116"/>
        <v>866000000</v>
      </c>
      <c r="M1479" s="6">
        <f t="shared" si="117"/>
        <v>340000000</v>
      </c>
      <c r="N1479" s="7">
        <f t="shared" si="118"/>
        <v>0.9678972712680578</v>
      </c>
      <c r="O1479" s="7">
        <f t="shared" si="119"/>
        <v>0.27287319422150885</v>
      </c>
    </row>
    <row r="1480" spans="1:15" x14ac:dyDescent="0.2">
      <c r="A1480" s="1" t="s">
        <v>516</v>
      </c>
      <c r="B1480" s="1" t="s">
        <v>19</v>
      </c>
      <c r="C1480" s="3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1" t="s">
        <v>21</v>
      </c>
      <c r="J1480" s="1" t="s">
        <v>79</v>
      </c>
      <c r="K1480" s="6">
        <f t="shared" si="115"/>
        <v>1434000000</v>
      </c>
      <c r="L1480" s="6">
        <f t="shared" si="116"/>
        <v>1202000000</v>
      </c>
      <c r="M1480" s="6">
        <f t="shared" si="117"/>
        <v>232000000</v>
      </c>
      <c r="N1480" s="7">
        <f t="shared" si="118"/>
        <v>0.96112600536193027</v>
      </c>
      <c r="O1480" s="7">
        <f t="shared" si="119"/>
        <v>0.15549597855227881</v>
      </c>
    </row>
    <row r="1481" spans="1:15" x14ac:dyDescent="0.2">
      <c r="A1481" s="1" t="s">
        <v>517</v>
      </c>
      <c r="B1481" s="1" t="s">
        <v>14</v>
      </c>
      <c r="C1481" s="3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1" t="s">
        <v>49</v>
      </c>
      <c r="J1481" s="1" t="s">
        <v>52</v>
      </c>
      <c r="K1481" s="6">
        <f t="shared" si="115"/>
        <v>12884000000</v>
      </c>
      <c r="L1481" s="6">
        <f t="shared" si="116"/>
        <v>7578000000</v>
      </c>
      <c r="M1481" s="6">
        <f t="shared" si="117"/>
        <v>5306000000</v>
      </c>
      <c r="N1481" s="7">
        <f t="shared" si="118"/>
        <v>0.49192470696040624</v>
      </c>
      <c r="O1481" s="7">
        <f t="shared" si="119"/>
        <v>0.2025886754992173</v>
      </c>
    </row>
    <row r="1482" spans="1:15" x14ac:dyDescent="0.2">
      <c r="A1482" s="1" t="s">
        <v>517</v>
      </c>
      <c r="B1482" s="1" t="s">
        <v>17</v>
      </c>
      <c r="C1482" s="3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1" t="s">
        <v>49</v>
      </c>
      <c r="J1482" s="1" t="s">
        <v>52</v>
      </c>
      <c r="K1482" s="6">
        <f t="shared" si="115"/>
        <v>13304000000</v>
      </c>
      <c r="L1482" s="6">
        <f t="shared" si="116"/>
        <v>7846000000</v>
      </c>
      <c r="M1482" s="6">
        <f t="shared" si="117"/>
        <v>5458000000</v>
      </c>
      <c r="N1482" s="7">
        <f t="shared" si="118"/>
        <v>0.48958563332597338</v>
      </c>
      <c r="O1482" s="7">
        <f t="shared" si="119"/>
        <v>0.20085375726797675</v>
      </c>
    </row>
    <row r="1483" spans="1:15" x14ac:dyDescent="0.2">
      <c r="A1483" s="1" t="s">
        <v>517</v>
      </c>
      <c r="B1483" s="1" t="s">
        <v>18</v>
      </c>
      <c r="C1483" s="3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1" t="s">
        <v>49</v>
      </c>
      <c r="J1483" s="1" t="s">
        <v>52</v>
      </c>
      <c r="K1483" s="6">
        <f t="shared" si="115"/>
        <v>13092000000</v>
      </c>
      <c r="L1483" s="6">
        <f t="shared" si="116"/>
        <v>7979000000</v>
      </c>
      <c r="M1483" s="6">
        <f t="shared" si="117"/>
        <v>5113000000</v>
      </c>
      <c r="N1483" s="7">
        <f t="shared" si="118"/>
        <v>0.48823419727764306</v>
      </c>
      <c r="O1483" s="7">
        <f t="shared" si="119"/>
        <v>0.19067685996643668</v>
      </c>
    </row>
    <row r="1484" spans="1:15" x14ac:dyDescent="0.2">
      <c r="A1484" s="1" t="s">
        <v>517</v>
      </c>
      <c r="B1484" s="1" t="s">
        <v>19</v>
      </c>
      <c r="C1484" s="3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1" t="s">
        <v>49</v>
      </c>
      <c r="J1484" s="1" t="s">
        <v>52</v>
      </c>
      <c r="K1484" s="6">
        <f t="shared" si="115"/>
        <v>12555000000</v>
      </c>
      <c r="L1484" s="6">
        <f t="shared" si="116"/>
        <v>8139000000</v>
      </c>
      <c r="M1484" s="6">
        <f t="shared" si="117"/>
        <v>4416000000</v>
      </c>
      <c r="N1484" s="7">
        <f t="shared" si="118"/>
        <v>0.45447963800904978</v>
      </c>
      <c r="O1484" s="7">
        <f t="shared" si="119"/>
        <v>0.15985520361990951</v>
      </c>
    </row>
    <row r="1485" spans="1:15" x14ac:dyDescent="0.2">
      <c r="A1485" s="1" t="s">
        <v>518</v>
      </c>
      <c r="B1485" s="1" t="s">
        <v>14</v>
      </c>
      <c r="C1485" s="3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1" t="s">
        <v>21</v>
      </c>
      <c r="J1485" s="1" t="s">
        <v>519</v>
      </c>
      <c r="K1485" s="6">
        <f t="shared" si="115"/>
        <v>1566054000</v>
      </c>
      <c r="L1485" s="6">
        <f t="shared" si="116"/>
        <v>1129262000</v>
      </c>
      <c r="M1485" s="6">
        <f t="shared" si="117"/>
        <v>436792000</v>
      </c>
      <c r="N1485" s="7">
        <f t="shared" si="118"/>
        <v>0.33576623242969739</v>
      </c>
      <c r="O1485" s="7">
        <f t="shared" si="119"/>
        <v>9.3649391525089401E-2</v>
      </c>
    </row>
    <row r="1486" spans="1:15" x14ac:dyDescent="0.2">
      <c r="A1486" s="1" t="s">
        <v>518</v>
      </c>
      <c r="B1486" s="1" t="s">
        <v>17</v>
      </c>
      <c r="C1486" s="3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1" t="s">
        <v>21</v>
      </c>
      <c r="J1486" s="1" t="s">
        <v>519</v>
      </c>
      <c r="K1486" s="6">
        <f t="shared" si="115"/>
        <v>1753609000</v>
      </c>
      <c r="L1486" s="6">
        <f t="shared" si="116"/>
        <v>1238959000</v>
      </c>
      <c r="M1486" s="6">
        <f t="shared" si="117"/>
        <v>514650000</v>
      </c>
      <c r="N1486" s="7">
        <f t="shared" si="118"/>
        <v>0.33953191459700927</v>
      </c>
      <c r="O1486" s="7">
        <f t="shared" si="119"/>
        <v>9.9645987131310815E-2</v>
      </c>
    </row>
    <row r="1487" spans="1:15" x14ac:dyDescent="0.2">
      <c r="A1487" s="1" t="s">
        <v>518</v>
      </c>
      <c r="B1487" s="1" t="s">
        <v>18</v>
      </c>
      <c r="C1487" s="3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1" t="s">
        <v>21</v>
      </c>
      <c r="J1487" s="1" t="s">
        <v>519</v>
      </c>
      <c r="K1487" s="6">
        <f t="shared" si="115"/>
        <v>1950415000</v>
      </c>
      <c r="L1487" s="6">
        <f t="shared" si="116"/>
        <v>1360943000</v>
      </c>
      <c r="M1487" s="6">
        <f t="shared" si="117"/>
        <v>589472000</v>
      </c>
      <c r="N1487" s="7">
        <f t="shared" si="118"/>
        <v>0.34147624662645104</v>
      </c>
      <c r="O1487" s="7">
        <f t="shared" si="119"/>
        <v>0.10320402891250702</v>
      </c>
    </row>
    <row r="1488" spans="1:15" x14ac:dyDescent="0.2">
      <c r="A1488" s="1" t="s">
        <v>518</v>
      </c>
      <c r="B1488" s="1" t="s">
        <v>19</v>
      </c>
      <c r="C1488" s="3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1" t="s">
        <v>21</v>
      </c>
      <c r="J1488" s="1" t="s">
        <v>519</v>
      </c>
      <c r="K1488" s="6">
        <f t="shared" si="115"/>
        <v>2143174000</v>
      </c>
      <c r="L1488" s="6">
        <f t="shared" si="116"/>
        <v>1492666000</v>
      </c>
      <c r="M1488" s="6">
        <f t="shared" si="117"/>
        <v>650508000</v>
      </c>
      <c r="N1488" s="7">
        <f t="shared" si="118"/>
        <v>0.34420165270833225</v>
      </c>
      <c r="O1488" s="7">
        <f t="shared" si="119"/>
        <v>0.10447398517338854</v>
      </c>
    </row>
    <row r="1489" spans="1:15" x14ac:dyDescent="0.2">
      <c r="A1489" s="1" t="s">
        <v>520</v>
      </c>
      <c r="B1489" s="1" t="s">
        <v>14</v>
      </c>
      <c r="C1489" s="3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1" t="s">
        <v>38</v>
      </c>
      <c r="J1489" s="1" t="s">
        <v>126</v>
      </c>
      <c r="K1489" s="6">
        <f t="shared" si="115"/>
        <v>2358000000</v>
      </c>
      <c r="L1489" s="6">
        <f t="shared" si="116"/>
        <v>983000000</v>
      </c>
      <c r="M1489" s="6">
        <f t="shared" si="117"/>
        <v>1375000000</v>
      </c>
      <c r="N1489" s="7">
        <f t="shared" si="118"/>
        <v>6.8598359224995686E-2</v>
      </c>
      <c r="O1489" s="7">
        <f t="shared" si="119"/>
        <v>4.0001163670215861E-2</v>
      </c>
    </row>
    <row r="1490" spans="1:15" x14ac:dyDescent="0.2">
      <c r="A1490" s="1" t="s">
        <v>520</v>
      </c>
      <c r="B1490" s="1" t="s">
        <v>17</v>
      </c>
      <c r="C1490" s="3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1" t="s">
        <v>38</v>
      </c>
      <c r="J1490" s="1" t="s">
        <v>126</v>
      </c>
      <c r="K1490" s="6">
        <f t="shared" si="115"/>
        <v>2685000000</v>
      </c>
      <c r="L1490" s="6">
        <f t="shared" si="116"/>
        <v>1255000000</v>
      </c>
      <c r="M1490" s="6">
        <f t="shared" si="117"/>
        <v>1430000000</v>
      </c>
      <c r="N1490" s="7">
        <f t="shared" si="118"/>
        <v>7.1447578499201692E-2</v>
      </c>
      <c r="O1490" s="7">
        <f t="shared" si="119"/>
        <v>3.8052155401809472E-2</v>
      </c>
    </row>
    <row r="1491" spans="1:15" x14ac:dyDescent="0.2">
      <c r="A1491" s="1" t="s">
        <v>520</v>
      </c>
      <c r="B1491" s="1" t="s">
        <v>18</v>
      </c>
      <c r="C1491" s="3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1" t="s">
        <v>38</v>
      </c>
      <c r="J1491" s="1" t="s">
        <v>126</v>
      </c>
      <c r="K1491" s="6">
        <f t="shared" si="115"/>
        <v>3917000000</v>
      </c>
      <c r="L1491" s="6">
        <f t="shared" si="116"/>
        <v>1748000000</v>
      </c>
      <c r="M1491" s="6">
        <f t="shared" si="117"/>
        <v>2169000000</v>
      </c>
      <c r="N1491" s="7">
        <f t="shared" si="118"/>
        <v>9.4675271312208431E-2</v>
      </c>
      <c r="O1491" s="7">
        <f t="shared" si="119"/>
        <v>5.2425494887970416E-2</v>
      </c>
    </row>
    <row r="1492" spans="1:15" x14ac:dyDescent="0.2">
      <c r="A1492" s="1" t="s">
        <v>520</v>
      </c>
      <c r="B1492" s="1" t="s">
        <v>19</v>
      </c>
      <c r="C1492" s="3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1" t="s">
        <v>38</v>
      </c>
      <c r="J1492" s="1" t="s">
        <v>126</v>
      </c>
      <c r="K1492" s="6">
        <f t="shared" si="115"/>
        <v>4697000000</v>
      </c>
      <c r="L1492" s="6">
        <f t="shared" si="116"/>
        <v>1864000000</v>
      </c>
      <c r="M1492" s="6">
        <f t="shared" si="117"/>
        <v>2833000000</v>
      </c>
      <c r="N1492" s="7">
        <f t="shared" si="118"/>
        <v>0.12735554892763212</v>
      </c>
      <c r="O1492" s="7">
        <f t="shared" si="119"/>
        <v>7.6814619994034869E-2</v>
      </c>
    </row>
    <row r="1493" spans="1:15" x14ac:dyDescent="0.2">
      <c r="A1493" s="1" t="s">
        <v>521</v>
      </c>
      <c r="B1493" s="1" t="s">
        <v>14</v>
      </c>
      <c r="C1493" s="3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1" t="s">
        <v>85</v>
      </c>
      <c r="J1493" s="1" t="s">
        <v>343</v>
      </c>
      <c r="K1493" s="6">
        <f t="shared" si="115"/>
        <v>3764000000</v>
      </c>
      <c r="L1493" s="6">
        <f t="shared" si="116"/>
        <v>2120000000</v>
      </c>
      <c r="M1493" s="6">
        <f t="shared" si="117"/>
        <v>1644000000</v>
      </c>
      <c r="N1493" s="7">
        <f t="shared" si="118"/>
        <v>0.12627058941930291</v>
      </c>
      <c r="O1493" s="7">
        <f t="shared" si="119"/>
        <v>5.5151128853701901E-2</v>
      </c>
    </row>
    <row r="1494" spans="1:15" x14ac:dyDescent="0.2">
      <c r="A1494" s="1" t="s">
        <v>521</v>
      </c>
      <c r="B1494" s="1" t="s">
        <v>17</v>
      </c>
      <c r="C1494" s="3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1" t="s">
        <v>85</v>
      </c>
      <c r="J1494" s="1" t="s">
        <v>343</v>
      </c>
      <c r="K1494" s="6">
        <f t="shared" si="115"/>
        <v>3516000000</v>
      </c>
      <c r="L1494" s="6">
        <f t="shared" si="116"/>
        <v>2737000000</v>
      </c>
      <c r="M1494" s="6">
        <f t="shared" si="117"/>
        <v>779000000</v>
      </c>
      <c r="N1494" s="7">
        <f t="shared" si="118"/>
        <v>9.3508151378952742E-2</v>
      </c>
      <c r="O1494" s="7">
        <f t="shared" si="119"/>
        <v>2.0717534108135423E-2</v>
      </c>
    </row>
    <row r="1495" spans="1:15" x14ac:dyDescent="0.2">
      <c r="A1495" s="1" t="s">
        <v>521</v>
      </c>
      <c r="B1495" s="1" t="s">
        <v>18</v>
      </c>
      <c r="C1495" s="3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1" t="s">
        <v>85</v>
      </c>
      <c r="J1495" s="1" t="s">
        <v>343</v>
      </c>
      <c r="K1495" s="6">
        <f t="shared" si="115"/>
        <v>4960000000</v>
      </c>
      <c r="L1495" s="6">
        <f t="shared" si="116"/>
        <v>3324000000</v>
      </c>
      <c r="M1495" s="6">
        <f t="shared" si="117"/>
        <v>1636000000</v>
      </c>
      <c r="N1495" s="7">
        <f t="shared" si="118"/>
        <v>0.12206826963305684</v>
      </c>
      <c r="O1495" s="7">
        <f t="shared" si="119"/>
        <v>4.0262840548322791E-2</v>
      </c>
    </row>
    <row r="1496" spans="1:15" x14ac:dyDescent="0.2">
      <c r="A1496" s="1" t="s">
        <v>521</v>
      </c>
      <c r="B1496" s="1" t="s">
        <v>19</v>
      </c>
      <c r="C1496" s="3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1" t="s">
        <v>85</v>
      </c>
      <c r="J1496" s="1" t="s">
        <v>343</v>
      </c>
      <c r="K1496" s="6">
        <f t="shared" si="115"/>
        <v>6245000000</v>
      </c>
      <c r="L1496" s="6">
        <f t="shared" si="116"/>
        <v>3376000000</v>
      </c>
      <c r="M1496" s="6">
        <f t="shared" si="117"/>
        <v>2869000000</v>
      </c>
      <c r="N1496" s="7">
        <f t="shared" si="118"/>
        <v>0.21751245167357458</v>
      </c>
      <c r="O1496" s="7">
        <f t="shared" si="119"/>
        <v>9.9926857302079342E-2</v>
      </c>
    </row>
    <row r="1497" spans="1:15" x14ac:dyDescent="0.2">
      <c r="A1497" s="1" t="s">
        <v>522</v>
      </c>
      <c r="B1497" s="1" t="s">
        <v>14</v>
      </c>
      <c r="C1497" s="3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1" t="s">
        <v>24</v>
      </c>
      <c r="J1497" s="1" t="s">
        <v>59</v>
      </c>
      <c r="K1497" s="6">
        <f t="shared" si="115"/>
        <v>604216000</v>
      </c>
      <c r="L1497" s="6">
        <f t="shared" si="116"/>
        <v>247597000</v>
      </c>
      <c r="M1497" s="6">
        <f t="shared" si="117"/>
        <v>356619000</v>
      </c>
      <c r="N1497" s="7">
        <f t="shared" si="118"/>
        <v>0.33688140382491327</v>
      </c>
      <c r="O1497" s="7">
        <f t="shared" si="119"/>
        <v>0.19883337970301473</v>
      </c>
    </row>
    <row r="1498" spans="1:15" x14ac:dyDescent="0.2">
      <c r="A1498" s="1" t="s">
        <v>522</v>
      </c>
      <c r="B1498" s="1" t="s">
        <v>17</v>
      </c>
      <c r="C1498" s="3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1" t="s">
        <v>24</v>
      </c>
      <c r="J1498" s="1" t="s">
        <v>59</v>
      </c>
      <c r="K1498" s="6">
        <f t="shared" si="115"/>
        <v>694867000</v>
      </c>
      <c r="L1498" s="6">
        <f t="shared" si="116"/>
        <v>312367000</v>
      </c>
      <c r="M1498" s="6">
        <f t="shared" si="117"/>
        <v>382500000</v>
      </c>
      <c r="N1498" s="7">
        <f t="shared" si="118"/>
        <v>0.33661062682113352</v>
      </c>
      <c r="O1498" s="7">
        <f t="shared" si="119"/>
        <v>0.18529238654171742</v>
      </c>
    </row>
    <row r="1499" spans="1:15" x14ac:dyDescent="0.2">
      <c r="A1499" s="1" t="s">
        <v>522</v>
      </c>
      <c r="B1499" s="1" t="s">
        <v>18</v>
      </c>
      <c r="C1499" s="3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1" t="s">
        <v>24</v>
      </c>
      <c r="J1499" s="1" t="s">
        <v>59</v>
      </c>
      <c r="K1499" s="6">
        <f t="shared" si="115"/>
        <v>777985000</v>
      </c>
      <c r="L1499" s="6">
        <f t="shared" si="116"/>
        <v>346345000</v>
      </c>
      <c r="M1499" s="6">
        <f t="shared" si="117"/>
        <v>431640000</v>
      </c>
      <c r="N1499" s="7">
        <f t="shared" si="118"/>
        <v>0.31795018711606671</v>
      </c>
      <c r="O1499" s="7">
        <f t="shared" si="119"/>
        <v>0.17640445351360121</v>
      </c>
    </row>
    <row r="1500" spans="1:15" x14ac:dyDescent="0.2">
      <c r="A1500" s="1" t="s">
        <v>522</v>
      </c>
      <c r="B1500" s="1" t="s">
        <v>19</v>
      </c>
      <c r="C1500" s="3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1" t="s">
        <v>24</v>
      </c>
      <c r="J1500" s="1" t="s">
        <v>59</v>
      </c>
      <c r="K1500" s="6">
        <f t="shared" si="115"/>
        <v>924360000</v>
      </c>
      <c r="L1500" s="6">
        <f t="shared" si="116"/>
        <v>390253000</v>
      </c>
      <c r="M1500" s="6">
        <f t="shared" si="117"/>
        <v>534107000</v>
      </c>
      <c r="N1500" s="7">
        <f t="shared" si="118"/>
        <v>0.33255850516326257</v>
      </c>
      <c r="O1500" s="7">
        <f t="shared" si="119"/>
        <v>0.1921565467104101</v>
      </c>
    </row>
    <row r="1501" spans="1:15" x14ac:dyDescent="0.2">
      <c r="A1501" s="1" t="s">
        <v>523</v>
      </c>
      <c r="B1501" s="1" t="s">
        <v>14</v>
      </c>
      <c r="C1501" s="3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1" t="s">
        <v>24</v>
      </c>
      <c r="J1501" s="1" t="s">
        <v>36</v>
      </c>
      <c r="K1501" s="6">
        <f t="shared" si="115"/>
        <v>6368000000</v>
      </c>
      <c r="L1501" s="6">
        <f t="shared" si="116"/>
        <v>3681000000</v>
      </c>
      <c r="M1501" s="6">
        <f t="shared" si="117"/>
        <v>2687000000</v>
      </c>
      <c r="N1501" s="7">
        <f t="shared" si="118"/>
        <v>0.49653021442495127</v>
      </c>
      <c r="O1501" s="7">
        <f t="shared" si="119"/>
        <v>0.20951267056530215</v>
      </c>
    </row>
    <row r="1502" spans="1:15" x14ac:dyDescent="0.2">
      <c r="A1502" s="1" t="s">
        <v>523</v>
      </c>
      <c r="B1502" s="1" t="s">
        <v>17</v>
      </c>
      <c r="C1502" s="3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1" t="s">
        <v>24</v>
      </c>
      <c r="J1502" s="1" t="s">
        <v>36</v>
      </c>
      <c r="K1502" s="6">
        <f t="shared" si="115"/>
        <v>6364000000</v>
      </c>
      <c r="L1502" s="6">
        <f t="shared" si="116"/>
        <v>3380000000</v>
      </c>
      <c r="M1502" s="6">
        <f t="shared" si="117"/>
        <v>2984000000</v>
      </c>
      <c r="N1502" s="7">
        <f t="shared" si="118"/>
        <v>0.52142564522736579</v>
      </c>
      <c r="O1502" s="7">
        <f t="shared" si="119"/>
        <v>0.24448996312986482</v>
      </c>
    </row>
    <row r="1503" spans="1:15" x14ac:dyDescent="0.2">
      <c r="A1503" s="1" t="s">
        <v>523</v>
      </c>
      <c r="B1503" s="1" t="s">
        <v>18</v>
      </c>
      <c r="C1503" s="3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1" t="s">
        <v>24</v>
      </c>
      <c r="J1503" s="1" t="s">
        <v>36</v>
      </c>
      <c r="K1503" s="6">
        <f t="shared" si="115"/>
        <v>7427000000</v>
      </c>
      <c r="L1503" s="6">
        <f t="shared" si="116"/>
        <v>3201000000</v>
      </c>
      <c r="M1503" s="6">
        <f t="shared" si="117"/>
        <v>4226000000</v>
      </c>
      <c r="N1503" s="7">
        <f t="shared" si="118"/>
        <v>0.56933691069375247</v>
      </c>
      <c r="O1503" s="7">
        <f t="shared" si="119"/>
        <v>0.32395553852050596</v>
      </c>
    </row>
    <row r="1504" spans="1:15" x14ac:dyDescent="0.2">
      <c r="A1504" s="1" t="s">
        <v>523</v>
      </c>
      <c r="B1504" s="1" t="s">
        <v>19</v>
      </c>
      <c r="C1504" s="3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1" t="s">
        <v>24</v>
      </c>
      <c r="J1504" s="1" t="s">
        <v>36</v>
      </c>
      <c r="K1504" s="6">
        <f t="shared" si="115"/>
        <v>7560000000</v>
      </c>
      <c r="L1504" s="6">
        <f t="shared" si="116"/>
        <v>3028000000</v>
      </c>
      <c r="M1504" s="6">
        <f t="shared" si="117"/>
        <v>4532000000</v>
      </c>
      <c r="N1504" s="7">
        <f t="shared" si="118"/>
        <v>0.58153846153846156</v>
      </c>
      <c r="O1504" s="7">
        <f t="shared" si="119"/>
        <v>0.3486153846153846</v>
      </c>
    </row>
    <row r="1505" spans="1:15" x14ac:dyDescent="0.2">
      <c r="A1505" s="1" t="s">
        <v>524</v>
      </c>
      <c r="B1505" s="1" t="s">
        <v>14</v>
      </c>
      <c r="C1505" s="3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1" t="s">
        <v>15</v>
      </c>
      <c r="J1505" s="1" t="s">
        <v>166</v>
      </c>
      <c r="K1505" s="6">
        <f t="shared" si="115"/>
        <v>2218000000</v>
      </c>
      <c r="L1505" s="6">
        <f t="shared" si="116"/>
        <v>1165000000</v>
      </c>
      <c r="M1505" s="6">
        <f t="shared" si="117"/>
        <v>1053000000</v>
      </c>
      <c r="N1505" s="7">
        <f t="shared" si="118"/>
        <v>0.18125357522268526</v>
      </c>
      <c r="O1505" s="7">
        <f t="shared" si="119"/>
        <v>8.6050502574160331E-2</v>
      </c>
    </row>
    <row r="1506" spans="1:15" x14ac:dyDescent="0.2">
      <c r="A1506" s="1" t="s">
        <v>524</v>
      </c>
      <c r="B1506" s="1" t="s">
        <v>17</v>
      </c>
      <c r="C1506" s="3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1" t="s">
        <v>15</v>
      </c>
      <c r="J1506" s="1" t="s">
        <v>166</v>
      </c>
      <c r="K1506" s="6">
        <f t="shared" si="115"/>
        <v>1973000000</v>
      </c>
      <c r="L1506" s="6">
        <f t="shared" si="116"/>
        <v>1126000000</v>
      </c>
      <c r="M1506" s="6">
        <f t="shared" si="117"/>
        <v>847000000</v>
      </c>
      <c r="N1506" s="7">
        <f t="shared" si="118"/>
        <v>0.16300396563119635</v>
      </c>
      <c r="O1506" s="7">
        <f t="shared" si="119"/>
        <v>6.9976867151354927E-2</v>
      </c>
    </row>
    <row r="1507" spans="1:15" x14ac:dyDescent="0.2">
      <c r="A1507" s="1" t="s">
        <v>524</v>
      </c>
      <c r="B1507" s="1" t="s">
        <v>18</v>
      </c>
      <c r="C1507" s="3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1" t="s">
        <v>15</v>
      </c>
      <c r="J1507" s="1" t="s">
        <v>166</v>
      </c>
      <c r="K1507" s="6">
        <f t="shared" si="115"/>
        <v>2457000000</v>
      </c>
      <c r="L1507" s="6">
        <f t="shared" si="116"/>
        <v>1361000000</v>
      </c>
      <c r="M1507" s="6">
        <f t="shared" si="117"/>
        <v>1096000000</v>
      </c>
      <c r="N1507" s="7">
        <f t="shared" si="118"/>
        <v>0.17704280155642027</v>
      </c>
      <c r="O1507" s="7">
        <f t="shared" si="119"/>
        <v>7.8973915549791038E-2</v>
      </c>
    </row>
    <row r="1508" spans="1:15" x14ac:dyDescent="0.2">
      <c r="A1508" s="1" t="s">
        <v>524</v>
      </c>
      <c r="B1508" s="1" t="s">
        <v>19</v>
      </c>
      <c r="C1508" s="3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1" t="s">
        <v>15</v>
      </c>
      <c r="J1508" s="1" t="s">
        <v>166</v>
      </c>
      <c r="K1508" s="6">
        <f t="shared" si="115"/>
        <v>2444000000</v>
      </c>
      <c r="L1508" s="6">
        <f t="shared" si="116"/>
        <v>1304000000</v>
      </c>
      <c r="M1508" s="6">
        <f t="shared" si="117"/>
        <v>1140000000</v>
      </c>
      <c r="N1508" s="7">
        <f t="shared" si="118"/>
        <v>0.18207554198018328</v>
      </c>
      <c r="O1508" s="7">
        <f t="shared" si="119"/>
        <v>8.4928853460478279E-2</v>
      </c>
    </row>
    <row r="1509" spans="1:15" x14ac:dyDescent="0.2">
      <c r="A1509" s="1" t="s">
        <v>525</v>
      </c>
      <c r="B1509" s="1" t="s">
        <v>14</v>
      </c>
      <c r="C1509" s="3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1" t="s">
        <v>21</v>
      </c>
      <c r="J1509" s="1" t="s">
        <v>291</v>
      </c>
      <c r="K1509" s="6">
        <f t="shared" si="115"/>
        <v>879297000</v>
      </c>
      <c r="L1509" s="6">
        <f t="shared" si="116"/>
        <v>670602000</v>
      </c>
      <c r="M1509" s="6">
        <f t="shared" si="117"/>
        <v>208695000</v>
      </c>
      <c r="N1509" s="7">
        <f t="shared" si="118"/>
        <v>0.47920155690626465</v>
      </c>
      <c r="O1509" s="7">
        <f t="shared" si="119"/>
        <v>0.11373514173089741</v>
      </c>
    </row>
    <row r="1510" spans="1:15" x14ac:dyDescent="0.2">
      <c r="A1510" s="1" t="s">
        <v>525</v>
      </c>
      <c r="B1510" s="1" t="s">
        <v>17</v>
      </c>
      <c r="C1510" s="3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1" t="s">
        <v>21</v>
      </c>
      <c r="J1510" s="1" t="s">
        <v>291</v>
      </c>
      <c r="K1510" s="6">
        <f t="shared" si="115"/>
        <v>1136670000</v>
      </c>
      <c r="L1510" s="6">
        <f t="shared" si="116"/>
        <v>871572000</v>
      </c>
      <c r="M1510" s="6">
        <f t="shared" si="117"/>
        <v>265098000</v>
      </c>
      <c r="N1510" s="7">
        <f t="shared" si="118"/>
        <v>0.4874121535077921</v>
      </c>
      <c r="O1510" s="7">
        <f t="shared" si="119"/>
        <v>0.11367590159906452</v>
      </c>
    </row>
    <row r="1511" spans="1:15" x14ac:dyDescent="0.2">
      <c r="A1511" s="1" t="s">
        <v>525</v>
      </c>
      <c r="B1511" s="1" t="s">
        <v>18</v>
      </c>
      <c r="C1511" s="3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1" t="s">
        <v>21</v>
      </c>
      <c r="J1511" s="1" t="s">
        <v>291</v>
      </c>
      <c r="K1511" s="6">
        <f t="shared" si="115"/>
        <v>1512206000</v>
      </c>
      <c r="L1511" s="6">
        <f t="shared" si="116"/>
        <v>1158251000</v>
      </c>
      <c r="M1511" s="6">
        <f t="shared" si="117"/>
        <v>353955000</v>
      </c>
      <c r="N1511" s="7">
        <f t="shared" si="118"/>
        <v>0.49028034898536821</v>
      </c>
      <c r="O1511" s="7">
        <f t="shared" si="119"/>
        <v>0.11475763283912112</v>
      </c>
    </row>
    <row r="1512" spans="1:15" x14ac:dyDescent="0.2">
      <c r="A1512" s="1" t="s">
        <v>525</v>
      </c>
      <c r="B1512" s="1" t="s">
        <v>19</v>
      </c>
      <c r="C1512" s="3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1" t="s">
        <v>21</v>
      </c>
      <c r="J1512" s="1" t="s">
        <v>291</v>
      </c>
      <c r="K1512" s="6">
        <f t="shared" si="115"/>
        <v>1905547000</v>
      </c>
      <c r="L1512" s="6">
        <f t="shared" si="116"/>
        <v>1497000000</v>
      </c>
      <c r="M1512" s="6">
        <f t="shared" si="117"/>
        <v>408547000</v>
      </c>
      <c r="N1512" s="7">
        <f t="shared" si="118"/>
        <v>0.48079649525535828</v>
      </c>
      <c r="O1512" s="7">
        <f t="shared" si="119"/>
        <v>0.10308219411386384</v>
      </c>
    </row>
    <row r="1513" spans="1:15" x14ac:dyDescent="0.2">
      <c r="A1513" s="1" t="s">
        <v>526</v>
      </c>
      <c r="B1513" s="1" t="s">
        <v>14</v>
      </c>
      <c r="C1513" s="3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1" t="s">
        <v>21</v>
      </c>
      <c r="J1513" s="1" t="s">
        <v>291</v>
      </c>
      <c r="K1513" s="6">
        <f t="shared" si="115"/>
        <v>879297000</v>
      </c>
      <c r="L1513" s="6">
        <f t="shared" si="116"/>
        <v>670602000</v>
      </c>
      <c r="M1513" s="6">
        <f t="shared" si="117"/>
        <v>208695000</v>
      </c>
      <c r="N1513" s="7">
        <f t="shared" si="118"/>
        <v>0.47920155690626465</v>
      </c>
      <c r="O1513" s="7">
        <f t="shared" si="119"/>
        <v>0.11373514173089741</v>
      </c>
    </row>
    <row r="1514" spans="1:15" x14ac:dyDescent="0.2">
      <c r="A1514" s="1" t="s">
        <v>526</v>
      </c>
      <c r="B1514" s="1" t="s">
        <v>17</v>
      </c>
      <c r="C1514" s="3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1" t="s">
        <v>21</v>
      </c>
      <c r="J1514" s="1" t="s">
        <v>291</v>
      </c>
      <c r="K1514" s="6">
        <f t="shared" si="115"/>
        <v>1136670000</v>
      </c>
      <c r="L1514" s="6">
        <f t="shared" si="116"/>
        <v>871572000</v>
      </c>
      <c r="M1514" s="6">
        <f t="shared" si="117"/>
        <v>265098000</v>
      </c>
      <c r="N1514" s="7">
        <f t="shared" si="118"/>
        <v>0.4874121535077921</v>
      </c>
      <c r="O1514" s="7">
        <f t="shared" si="119"/>
        <v>0.11367590159906452</v>
      </c>
    </row>
    <row r="1515" spans="1:15" x14ac:dyDescent="0.2">
      <c r="A1515" s="1" t="s">
        <v>526</v>
      </c>
      <c r="B1515" s="1" t="s">
        <v>18</v>
      </c>
      <c r="C1515" s="3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1" t="s">
        <v>21</v>
      </c>
      <c r="J1515" s="1" t="s">
        <v>291</v>
      </c>
      <c r="K1515" s="6">
        <f t="shared" si="115"/>
        <v>1512206000</v>
      </c>
      <c r="L1515" s="6">
        <f t="shared" si="116"/>
        <v>1158251000</v>
      </c>
      <c r="M1515" s="6">
        <f t="shared" si="117"/>
        <v>353955000</v>
      </c>
      <c r="N1515" s="7">
        <f t="shared" si="118"/>
        <v>0.49028034898536821</v>
      </c>
      <c r="O1515" s="7">
        <f t="shared" si="119"/>
        <v>0.11475763283912112</v>
      </c>
    </row>
    <row r="1516" spans="1:15" x14ac:dyDescent="0.2">
      <c r="A1516" s="1" t="s">
        <v>526</v>
      </c>
      <c r="B1516" s="1" t="s">
        <v>19</v>
      </c>
      <c r="C1516" s="3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1" t="s">
        <v>21</v>
      </c>
      <c r="J1516" s="1" t="s">
        <v>291</v>
      </c>
      <c r="K1516" s="6">
        <f t="shared" si="115"/>
        <v>1905547000</v>
      </c>
      <c r="L1516" s="6">
        <f t="shared" si="116"/>
        <v>1497000000</v>
      </c>
      <c r="M1516" s="6">
        <f t="shared" si="117"/>
        <v>408547000</v>
      </c>
      <c r="N1516" s="7">
        <f t="shared" si="118"/>
        <v>0.48079649525535828</v>
      </c>
      <c r="O1516" s="7">
        <f t="shared" si="119"/>
        <v>0.10308219411386384</v>
      </c>
    </row>
    <row r="1517" spans="1:15" x14ac:dyDescent="0.2">
      <c r="A1517" s="1" t="s">
        <v>527</v>
      </c>
      <c r="B1517" s="1" t="s">
        <v>14</v>
      </c>
      <c r="C1517" s="3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1" t="s">
        <v>15</v>
      </c>
      <c r="J1517" s="1" t="s">
        <v>16</v>
      </c>
      <c r="K1517" s="6">
        <f t="shared" si="115"/>
        <v>19332000000</v>
      </c>
      <c r="L1517" s="6">
        <f t="shared" si="116"/>
        <v>17970000000</v>
      </c>
      <c r="M1517" s="6">
        <f t="shared" si="117"/>
        <v>1362000000</v>
      </c>
      <c r="N1517" s="7">
        <f t="shared" si="118"/>
        <v>0.52034883720930236</v>
      </c>
      <c r="O1517" s="7">
        <f t="shared" si="119"/>
        <v>3.6660206718346251E-2</v>
      </c>
    </row>
    <row r="1518" spans="1:15" x14ac:dyDescent="0.2">
      <c r="A1518" s="1" t="s">
        <v>527</v>
      </c>
      <c r="B1518" s="1" t="s">
        <v>17</v>
      </c>
      <c r="C1518" s="3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1" t="s">
        <v>15</v>
      </c>
      <c r="J1518" s="1" t="s">
        <v>16</v>
      </c>
      <c r="K1518" s="6">
        <f t="shared" si="115"/>
        <v>21087000000</v>
      </c>
      <c r="L1518" s="6">
        <f t="shared" si="116"/>
        <v>19318000000</v>
      </c>
      <c r="M1518" s="6">
        <f t="shared" si="117"/>
        <v>1769000000</v>
      </c>
      <c r="N1518" s="7">
        <f t="shared" si="118"/>
        <v>0.5508764596776301</v>
      </c>
      <c r="O1518" s="7">
        <f t="shared" si="119"/>
        <v>4.6213328456856238E-2</v>
      </c>
    </row>
    <row r="1519" spans="1:15" x14ac:dyDescent="0.2">
      <c r="A1519" s="1" t="s">
        <v>527</v>
      </c>
      <c r="B1519" s="1" t="s">
        <v>18</v>
      </c>
      <c r="C1519" s="3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1" t="s">
        <v>15</v>
      </c>
      <c r="J1519" s="1" t="s">
        <v>16</v>
      </c>
      <c r="K1519" s="6">
        <f t="shared" si="115"/>
        <v>22290000000</v>
      </c>
      <c r="L1519" s="6">
        <f t="shared" si="116"/>
        <v>19474000000</v>
      </c>
      <c r="M1519" s="6">
        <f t="shared" si="117"/>
        <v>2816000000</v>
      </c>
      <c r="N1519" s="7">
        <f t="shared" si="118"/>
        <v>0.57299298218554795</v>
      </c>
      <c r="O1519" s="7">
        <f t="shared" si="119"/>
        <v>7.2388884604508888E-2</v>
      </c>
    </row>
    <row r="1520" spans="1:15" x14ac:dyDescent="0.2">
      <c r="A1520" s="1" t="s">
        <v>527</v>
      </c>
      <c r="B1520" s="1" t="s">
        <v>19</v>
      </c>
      <c r="C1520" s="3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1" t="s">
        <v>15</v>
      </c>
      <c r="J1520" s="1" t="s">
        <v>16</v>
      </c>
      <c r="K1520" s="6">
        <f t="shared" si="115"/>
        <v>25734000000</v>
      </c>
      <c r="L1520" s="6">
        <f t="shared" si="116"/>
        <v>20242000000</v>
      </c>
      <c r="M1520" s="6">
        <f t="shared" si="117"/>
        <v>5492000000</v>
      </c>
      <c r="N1520" s="7">
        <f t="shared" si="118"/>
        <v>0.67964293260088737</v>
      </c>
      <c r="O1520" s="7">
        <f t="shared" si="119"/>
        <v>0.14504542573420665</v>
      </c>
    </row>
    <row r="1521" spans="1:15" x14ac:dyDescent="0.2">
      <c r="A1521" s="1" t="s">
        <v>528</v>
      </c>
      <c r="B1521" s="1" t="s">
        <v>14</v>
      </c>
      <c r="C1521" s="3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1" t="s">
        <v>54</v>
      </c>
      <c r="J1521" s="1" t="s">
        <v>236</v>
      </c>
      <c r="K1521" s="6">
        <f t="shared" si="115"/>
        <v>471296000</v>
      </c>
      <c r="L1521" s="6">
        <f t="shared" si="116"/>
        <v>404036000</v>
      </c>
      <c r="M1521" s="6">
        <f t="shared" si="117"/>
        <v>67260000</v>
      </c>
      <c r="N1521" s="7">
        <f t="shared" si="118"/>
        <v>0.65767249222731405</v>
      </c>
      <c r="O1521" s="7">
        <f t="shared" si="119"/>
        <v>9.3858322216206255E-2</v>
      </c>
    </row>
    <row r="1522" spans="1:15" x14ac:dyDescent="0.2">
      <c r="A1522" s="1" t="s">
        <v>528</v>
      </c>
      <c r="B1522" s="1" t="s">
        <v>17</v>
      </c>
      <c r="C1522" s="3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1" t="s">
        <v>54</v>
      </c>
      <c r="J1522" s="1" t="s">
        <v>236</v>
      </c>
      <c r="K1522" s="6">
        <f t="shared" si="115"/>
        <v>500314000</v>
      </c>
      <c r="L1522" s="6">
        <f t="shared" si="116"/>
        <v>383394000</v>
      </c>
      <c r="M1522" s="6">
        <f t="shared" si="117"/>
        <v>116920000</v>
      </c>
      <c r="N1522" s="7">
        <f t="shared" si="118"/>
        <v>0.6592395042467909</v>
      </c>
      <c r="O1522" s="7">
        <f t="shared" si="119"/>
        <v>0.1540598161085534</v>
      </c>
    </row>
    <row r="1523" spans="1:15" x14ac:dyDescent="0.2">
      <c r="A1523" s="1" t="s">
        <v>528</v>
      </c>
      <c r="B1523" s="1" t="s">
        <v>18</v>
      </c>
      <c r="C1523" s="3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1" t="s">
        <v>54</v>
      </c>
      <c r="J1523" s="1" t="s">
        <v>236</v>
      </c>
      <c r="K1523" s="6">
        <f t="shared" si="115"/>
        <v>547305000</v>
      </c>
      <c r="L1523" s="6">
        <f t="shared" si="116"/>
        <v>420541000</v>
      </c>
      <c r="M1523" s="6">
        <f t="shared" si="117"/>
        <v>126764000</v>
      </c>
      <c r="N1523" s="7">
        <f t="shared" si="118"/>
        <v>0.66903939387271616</v>
      </c>
      <c r="O1523" s="7">
        <f t="shared" si="119"/>
        <v>0.1549595010549529</v>
      </c>
    </row>
    <row r="1524" spans="1:15" x14ac:dyDescent="0.2">
      <c r="A1524" s="1" t="s">
        <v>528</v>
      </c>
      <c r="B1524" s="1" t="s">
        <v>19</v>
      </c>
      <c r="C1524" s="3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1" t="s">
        <v>54</v>
      </c>
      <c r="J1524" s="1" t="s">
        <v>236</v>
      </c>
      <c r="K1524" s="6">
        <f t="shared" si="115"/>
        <v>612601000</v>
      </c>
      <c r="L1524" s="6">
        <f t="shared" si="116"/>
        <v>453010000</v>
      </c>
      <c r="M1524" s="6">
        <f t="shared" si="117"/>
        <v>159591000</v>
      </c>
      <c r="N1524" s="7">
        <f t="shared" si="118"/>
        <v>0.68474735032493594</v>
      </c>
      <c r="O1524" s="7">
        <f t="shared" si="119"/>
        <v>0.17838611818411471</v>
      </c>
    </row>
    <row r="1525" spans="1:15" x14ac:dyDescent="0.2">
      <c r="A1525" s="1" t="s">
        <v>529</v>
      </c>
      <c r="B1525" s="1" t="s">
        <v>14</v>
      </c>
      <c r="C1525" s="3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1" t="s">
        <v>21</v>
      </c>
      <c r="J1525" s="1" t="s">
        <v>81</v>
      </c>
      <c r="K1525" s="6">
        <f t="shared" si="115"/>
        <v>783674000</v>
      </c>
      <c r="L1525" s="6">
        <f t="shared" si="116"/>
        <v>488880000</v>
      </c>
      <c r="M1525" s="6">
        <f t="shared" si="117"/>
        <v>294794000</v>
      </c>
      <c r="N1525" s="7">
        <f t="shared" si="118"/>
        <v>0.35296560396638943</v>
      </c>
      <c r="O1525" s="7">
        <f t="shared" si="119"/>
        <v>0.13277477912456942</v>
      </c>
    </row>
    <row r="1526" spans="1:15" x14ac:dyDescent="0.2">
      <c r="A1526" s="1" t="s">
        <v>529</v>
      </c>
      <c r="B1526" s="1" t="s">
        <v>17</v>
      </c>
      <c r="C1526" s="3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1" t="s">
        <v>21</v>
      </c>
      <c r="J1526" s="1" t="s">
        <v>81</v>
      </c>
      <c r="K1526" s="6">
        <f t="shared" si="115"/>
        <v>941248000</v>
      </c>
      <c r="L1526" s="6">
        <f t="shared" si="116"/>
        <v>596390000</v>
      </c>
      <c r="M1526" s="6">
        <f t="shared" si="117"/>
        <v>344858000</v>
      </c>
      <c r="N1526" s="7">
        <f t="shared" si="118"/>
        <v>0.35245170231257483</v>
      </c>
      <c r="O1526" s="7">
        <f t="shared" si="119"/>
        <v>0.12913258690176227</v>
      </c>
    </row>
    <row r="1527" spans="1:15" x14ac:dyDescent="0.2">
      <c r="A1527" s="1" t="s">
        <v>529</v>
      </c>
      <c r="B1527" s="1" t="s">
        <v>18</v>
      </c>
      <c r="C1527" s="3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1" t="s">
        <v>21</v>
      </c>
      <c r="J1527" s="1" t="s">
        <v>81</v>
      </c>
      <c r="K1527" s="6">
        <f t="shared" si="115"/>
        <v>1136787000</v>
      </c>
      <c r="L1527" s="6">
        <f t="shared" si="116"/>
        <v>712006000</v>
      </c>
      <c r="M1527" s="6">
        <f t="shared" si="117"/>
        <v>424781000</v>
      </c>
      <c r="N1527" s="7">
        <f t="shared" si="118"/>
        <v>0.35071199854135704</v>
      </c>
      <c r="O1527" s="7">
        <f t="shared" si="119"/>
        <v>0.13104987429694059</v>
      </c>
    </row>
    <row r="1528" spans="1:15" x14ac:dyDescent="0.2">
      <c r="A1528" s="1" t="s">
        <v>529</v>
      </c>
      <c r="B1528" s="1" t="s">
        <v>19</v>
      </c>
      <c r="C1528" s="3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1" t="s">
        <v>21</v>
      </c>
      <c r="J1528" s="1" t="s">
        <v>81</v>
      </c>
      <c r="K1528" s="6">
        <f t="shared" si="115"/>
        <v>1384333000</v>
      </c>
      <c r="L1528" s="6">
        <f t="shared" si="116"/>
        <v>863354000</v>
      </c>
      <c r="M1528" s="6">
        <f t="shared" si="117"/>
        <v>520979000</v>
      </c>
      <c r="N1528" s="7">
        <f t="shared" si="118"/>
        <v>0.35277575892251911</v>
      </c>
      <c r="O1528" s="7">
        <f t="shared" si="119"/>
        <v>0.13276340454767394</v>
      </c>
    </row>
    <row r="1529" spans="1:15" x14ac:dyDescent="0.2">
      <c r="A1529" s="1" t="s">
        <v>530</v>
      </c>
      <c r="B1529" s="1" t="s">
        <v>14</v>
      </c>
      <c r="C1529" s="3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1" t="s">
        <v>27</v>
      </c>
      <c r="J1529" s="1" t="s">
        <v>83</v>
      </c>
      <c r="K1529" s="6">
        <f t="shared" si="115"/>
        <v>32830000000</v>
      </c>
      <c r="L1529" s="6">
        <f t="shared" si="116"/>
        <v>23207000000</v>
      </c>
      <c r="M1529" s="6">
        <f t="shared" si="117"/>
        <v>9623000000</v>
      </c>
      <c r="N1529" s="7">
        <f t="shared" si="118"/>
        <v>0.2680240674672828</v>
      </c>
      <c r="O1529" s="7">
        <f t="shared" si="119"/>
        <v>7.8562156601817312E-2</v>
      </c>
    </row>
    <row r="1530" spans="1:15" x14ac:dyDescent="0.2">
      <c r="A1530" s="1" t="s">
        <v>530</v>
      </c>
      <c r="B1530" s="1" t="s">
        <v>17</v>
      </c>
      <c r="C1530" s="3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1" t="s">
        <v>27</v>
      </c>
      <c r="J1530" s="1" t="s">
        <v>83</v>
      </c>
      <c r="K1530" s="6">
        <f t="shared" si="115"/>
        <v>36841000000</v>
      </c>
      <c r="L1530" s="6">
        <f t="shared" si="116"/>
        <v>26567000000</v>
      </c>
      <c r="M1530" s="6">
        <f t="shared" si="117"/>
        <v>10274000000</v>
      </c>
      <c r="N1530" s="7">
        <f t="shared" si="118"/>
        <v>0.28236276959394213</v>
      </c>
      <c r="O1530" s="7">
        <f t="shared" si="119"/>
        <v>7.8743657740239434E-2</v>
      </c>
    </row>
    <row r="1531" spans="1:15" x14ac:dyDescent="0.2">
      <c r="A1531" s="1" t="s">
        <v>530</v>
      </c>
      <c r="B1531" s="1" t="s">
        <v>18</v>
      </c>
      <c r="C1531" s="3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1" t="s">
        <v>27</v>
      </c>
      <c r="J1531" s="1" t="s">
        <v>83</v>
      </c>
      <c r="K1531" s="6">
        <f t="shared" si="115"/>
        <v>53232000000</v>
      </c>
      <c r="L1531" s="6">
        <f t="shared" si="116"/>
        <v>42211000000</v>
      </c>
      <c r="M1531" s="6">
        <f t="shared" si="117"/>
        <v>11021000000</v>
      </c>
      <c r="N1531" s="7">
        <f t="shared" si="118"/>
        <v>0.33882640493421678</v>
      </c>
      <c r="O1531" s="7">
        <f t="shared" si="119"/>
        <v>7.0149643236774931E-2</v>
      </c>
    </row>
    <row r="1532" spans="1:15" x14ac:dyDescent="0.2">
      <c r="A1532" s="1" t="s">
        <v>530</v>
      </c>
      <c r="B1532" s="1" t="s">
        <v>19</v>
      </c>
      <c r="C1532" s="3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1" t="s">
        <v>27</v>
      </c>
      <c r="J1532" s="1" t="s">
        <v>83</v>
      </c>
      <c r="K1532" s="6">
        <f t="shared" si="115"/>
        <v>67802000000</v>
      </c>
      <c r="L1532" s="6">
        <f t="shared" si="116"/>
        <v>54872000000</v>
      </c>
      <c r="M1532" s="6">
        <f t="shared" si="117"/>
        <v>12930000000</v>
      </c>
      <c r="N1532" s="7">
        <f t="shared" si="118"/>
        <v>0.36681454230685995</v>
      </c>
      <c r="O1532" s="7">
        <f t="shared" si="119"/>
        <v>6.9952391257303612E-2</v>
      </c>
    </row>
    <row r="1533" spans="1:15" x14ac:dyDescent="0.2">
      <c r="A1533" s="1" t="s">
        <v>531</v>
      </c>
      <c r="B1533" s="1" t="s">
        <v>14</v>
      </c>
      <c r="C1533" s="3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1" t="s">
        <v>49</v>
      </c>
      <c r="J1533" s="1" t="s">
        <v>381</v>
      </c>
      <c r="K1533" s="6">
        <f t="shared" si="115"/>
        <v>3343300000</v>
      </c>
      <c r="L1533" s="6">
        <f t="shared" si="116"/>
        <v>1948400000</v>
      </c>
      <c r="M1533" s="6">
        <f t="shared" si="117"/>
        <v>1394900000</v>
      </c>
      <c r="N1533" s="7">
        <f t="shared" si="118"/>
        <v>0.31794320710576873</v>
      </c>
      <c r="O1533" s="7">
        <f t="shared" si="119"/>
        <v>0.1326530612244898</v>
      </c>
    </row>
    <row r="1534" spans="1:15" x14ac:dyDescent="0.2">
      <c r="A1534" s="1" t="s">
        <v>531</v>
      </c>
      <c r="B1534" s="1" t="s">
        <v>17</v>
      </c>
      <c r="C1534" s="3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1" t="s">
        <v>49</v>
      </c>
      <c r="J1534" s="1" t="s">
        <v>381</v>
      </c>
      <c r="K1534" s="6">
        <f t="shared" si="115"/>
        <v>3330200000</v>
      </c>
      <c r="L1534" s="6">
        <f t="shared" si="116"/>
        <v>1960800000</v>
      </c>
      <c r="M1534" s="6">
        <f t="shared" si="117"/>
        <v>1369400000</v>
      </c>
      <c r="N1534" s="7">
        <f t="shared" si="118"/>
        <v>0.32118125880060955</v>
      </c>
      <c r="O1534" s="7">
        <f t="shared" si="119"/>
        <v>0.13207183226279343</v>
      </c>
    </row>
    <row r="1535" spans="1:15" x14ac:dyDescent="0.2">
      <c r="A1535" s="1" t="s">
        <v>531</v>
      </c>
      <c r="B1535" s="1" t="s">
        <v>18</v>
      </c>
      <c r="C1535" s="3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1" t="s">
        <v>49</v>
      </c>
      <c r="J1535" s="1" t="s">
        <v>381</v>
      </c>
      <c r="K1535" s="6">
        <f t="shared" si="115"/>
        <v>2802400000</v>
      </c>
      <c r="L1535" s="6">
        <f t="shared" si="116"/>
        <v>2092900000</v>
      </c>
      <c r="M1535" s="6">
        <f t="shared" si="117"/>
        <v>709500000</v>
      </c>
      <c r="N1535" s="7">
        <f t="shared" si="118"/>
        <v>0.26627393225331375</v>
      </c>
      <c r="O1535" s="7">
        <f t="shared" si="119"/>
        <v>6.7414128937241677E-2</v>
      </c>
    </row>
    <row r="1536" spans="1:15" x14ac:dyDescent="0.2">
      <c r="A1536" s="1" t="s">
        <v>531</v>
      </c>
      <c r="B1536" s="1" t="s">
        <v>19</v>
      </c>
      <c r="C1536" s="3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1" t="s">
        <v>49</v>
      </c>
      <c r="J1536" s="1" t="s">
        <v>381</v>
      </c>
      <c r="K1536" s="6">
        <f t="shared" si="115"/>
        <v>3521900000</v>
      </c>
      <c r="L1536" s="6">
        <f t="shared" si="116"/>
        <v>2130800000</v>
      </c>
      <c r="M1536" s="6">
        <f t="shared" si="117"/>
        <v>1391100000</v>
      </c>
      <c r="N1536" s="7">
        <f t="shared" si="118"/>
        <v>0.32818950173790684</v>
      </c>
      <c r="O1536" s="7">
        <f t="shared" si="119"/>
        <v>0.12963014732604625</v>
      </c>
    </row>
    <row r="1537" spans="1:15" x14ac:dyDescent="0.2">
      <c r="A1537" s="1" t="s">
        <v>532</v>
      </c>
      <c r="B1537" s="1" t="s">
        <v>14</v>
      </c>
      <c r="C1537" s="3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1" t="s">
        <v>15</v>
      </c>
      <c r="J1537" s="1" t="s">
        <v>180</v>
      </c>
      <c r="K1537" s="6">
        <f t="shared" si="115"/>
        <v>16114000000</v>
      </c>
      <c r="L1537" s="6">
        <f t="shared" si="116"/>
        <v>8668000000</v>
      </c>
      <c r="M1537" s="6">
        <f t="shared" si="117"/>
        <v>7446000000</v>
      </c>
      <c r="N1537" s="7">
        <f t="shared" si="118"/>
        <v>0.73368847607339616</v>
      </c>
      <c r="O1537" s="7">
        <f t="shared" si="119"/>
        <v>0.33902472339844286</v>
      </c>
    </row>
    <row r="1538" spans="1:15" x14ac:dyDescent="0.2">
      <c r="A1538" s="1" t="s">
        <v>532</v>
      </c>
      <c r="B1538" s="1" t="s">
        <v>17</v>
      </c>
      <c r="C1538" s="3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1" t="s">
        <v>15</v>
      </c>
      <c r="J1538" s="1" t="s">
        <v>180</v>
      </c>
      <c r="K1538" s="6">
        <f t="shared" si="115"/>
        <v>17891000000</v>
      </c>
      <c r="L1538" s="6">
        <f t="shared" si="116"/>
        <v>9138000000</v>
      </c>
      <c r="M1538" s="6">
        <f t="shared" si="117"/>
        <v>8753000000</v>
      </c>
      <c r="N1538" s="7">
        <f t="shared" si="118"/>
        <v>0.74583124895781228</v>
      </c>
      <c r="O1538" s="7">
        <f t="shared" si="119"/>
        <v>0.36489077872269465</v>
      </c>
    </row>
    <row r="1539" spans="1:15" x14ac:dyDescent="0.2">
      <c r="A1539" s="1" t="s">
        <v>532</v>
      </c>
      <c r="B1539" s="1" t="s">
        <v>18</v>
      </c>
      <c r="C1539" s="3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1" t="s">
        <v>15</v>
      </c>
      <c r="J1539" s="1" t="s">
        <v>180</v>
      </c>
      <c r="K1539" s="6">
        <f t="shared" ref="K1539:K1602" si="120">D1539-E1539</f>
        <v>17379000000</v>
      </c>
      <c r="L1539" s="6">
        <f t="shared" ref="L1539:L1602" si="121">F1539+G1539+H1539</f>
        <v>9327000000</v>
      </c>
      <c r="M1539" s="6">
        <f t="shared" ref="M1539:M1602" si="122">K1539-L1539</f>
        <v>8052000000</v>
      </c>
      <c r="N1539" s="7">
        <f t="shared" ref="N1539:N1602" si="123">1-(E1539/D1539)</f>
        <v>0.7967267225966167</v>
      </c>
      <c r="O1539" s="7">
        <f t="shared" ref="O1539:O1602" si="124">M1539/D1539</f>
        <v>0.36913767019667171</v>
      </c>
    </row>
    <row r="1540" spans="1:15" x14ac:dyDescent="0.2">
      <c r="A1540" s="1" t="s">
        <v>532</v>
      </c>
      <c r="B1540" s="1" t="s">
        <v>19</v>
      </c>
      <c r="C1540" s="3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1" t="s">
        <v>15</v>
      </c>
      <c r="J1540" s="1" t="s">
        <v>180</v>
      </c>
      <c r="K1540" s="6">
        <f t="shared" si="120"/>
        <v>16194000000</v>
      </c>
      <c r="L1540" s="6">
        <f t="shared" si="121"/>
        <v>8922000000</v>
      </c>
      <c r="M1540" s="6">
        <f t="shared" si="122"/>
        <v>7272000000</v>
      </c>
      <c r="N1540" s="7">
        <f t="shared" si="123"/>
        <v>0.81209568226267492</v>
      </c>
      <c r="O1540" s="7">
        <f t="shared" si="124"/>
        <v>0.3646757935910937</v>
      </c>
    </row>
    <row r="1541" spans="1:15" x14ac:dyDescent="0.2">
      <c r="A1541" s="1" t="s">
        <v>533</v>
      </c>
      <c r="B1541" s="1" t="s">
        <v>14</v>
      </c>
      <c r="C1541" s="3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1" t="s">
        <v>15</v>
      </c>
      <c r="J1541" s="1" t="s">
        <v>148</v>
      </c>
      <c r="K1541" s="6">
        <f t="shared" si="120"/>
        <v>40553000000</v>
      </c>
      <c r="L1541" s="6">
        <f t="shared" si="121"/>
        <v>39210000000</v>
      </c>
      <c r="M1541" s="6">
        <f t="shared" si="122"/>
        <v>1343000000</v>
      </c>
      <c r="N1541" s="7">
        <f t="shared" si="123"/>
        <v>0.74921942838139932</v>
      </c>
      <c r="O1541" s="7">
        <f t="shared" si="124"/>
        <v>2.4812016184159475E-2</v>
      </c>
    </row>
    <row r="1542" spans="1:15" x14ac:dyDescent="0.2">
      <c r="A1542" s="1" t="s">
        <v>533</v>
      </c>
      <c r="B1542" s="1" t="s">
        <v>17</v>
      </c>
      <c r="C1542" s="3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1" t="s">
        <v>15</v>
      </c>
      <c r="J1542" s="1" t="s">
        <v>148</v>
      </c>
      <c r="K1542" s="6">
        <f t="shared" si="120"/>
        <v>41735000000</v>
      </c>
      <c r="L1542" s="6">
        <f t="shared" si="121"/>
        <v>34701000000</v>
      </c>
      <c r="M1542" s="6">
        <f t="shared" si="122"/>
        <v>7034000000</v>
      </c>
      <c r="N1542" s="7">
        <f t="shared" si="123"/>
        <v>0.7528229734117392</v>
      </c>
      <c r="O1542" s="7">
        <f t="shared" si="124"/>
        <v>0.1268804790937624</v>
      </c>
    </row>
    <row r="1543" spans="1:15" x14ac:dyDescent="0.2">
      <c r="A1543" s="1" t="s">
        <v>533</v>
      </c>
      <c r="B1543" s="1" t="s">
        <v>18</v>
      </c>
      <c r="C1543" s="3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1" t="s">
        <v>15</v>
      </c>
      <c r="J1543" s="1" t="s">
        <v>148</v>
      </c>
      <c r="K1543" s="6">
        <f t="shared" si="120"/>
        <v>43474000000</v>
      </c>
      <c r="L1543" s="6">
        <f t="shared" si="121"/>
        <v>38506000000</v>
      </c>
      <c r="M1543" s="6">
        <f t="shared" si="122"/>
        <v>4968000000</v>
      </c>
      <c r="N1543" s="7">
        <f t="shared" si="123"/>
        <v>0.74656546228877585</v>
      </c>
      <c r="O1543" s="7">
        <f t="shared" si="124"/>
        <v>8.5313916746805885E-2</v>
      </c>
    </row>
    <row r="1544" spans="1:15" x14ac:dyDescent="0.2">
      <c r="A1544" s="1" t="s">
        <v>533</v>
      </c>
      <c r="B1544" s="1" t="s">
        <v>19</v>
      </c>
      <c r="C1544" s="3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1" t="s">
        <v>15</v>
      </c>
      <c r="J1544" s="1" t="s">
        <v>148</v>
      </c>
      <c r="K1544" s="6">
        <f t="shared" si="120"/>
        <v>45416000000</v>
      </c>
      <c r="L1544" s="6">
        <f t="shared" si="121"/>
        <v>37748000000</v>
      </c>
      <c r="M1544" s="6">
        <f t="shared" si="122"/>
        <v>7668000000</v>
      </c>
      <c r="N1544" s="7">
        <f t="shared" si="123"/>
        <v>0.77816424789678396</v>
      </c>
      <c r="O1544" s="7">
        <f t="shared" si="124"/>
        <v>0.13138461011257133</v>
      </c>
    </row>
    <row r="1545" spans="1:15" x14ac:dyDescent="0.2">
      <c r="A1545" s="1" t="s">
        <v>534</v>
      </c>
      <c r="B1545" s="1" t="s">
        <v>14</v>
      </c>
      <c r="C1545" s="3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1" t="s">
        <v>21</v>
      </c>
      <c r="J1545" s="1" t="s">
        <v>259</v>
      </c>
      <c r="K1545" s="6">
        <f t="shared" si="120"/>
        <v>1031531000</v>
      </c>
      <c r="L1545" s="6">
        <f t="shared" si="121"/>
        <v>657246000</v>
      </c>
      <c r="M1545" s="6">
        <f t="shared" si="122"/>
        <v>374285000</v>
      </c>
      <c r="N1545" s="7">
        <f t="shared" si="123"/>
        <v>0.36907287315402026</v>
      </c>
      <c r="O1545" s="7">
        <f t="shared" si="124"/>
        <v>0.13391593692138429</v>
      </c>
    </row>
    <row r="1546" spans="1:15" x14ac:dyDescent="0.2">
      <c r="A1546" s="1" t="s">
        <v>534</v>
      </c>
      <c r="B1546" s="1" t="s">
        <v>17</v>
      </c>
      <c r="C1546" s="3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1" t="s">
        <v>21</v>
      </c>
      <c r="J1546" s="1" t="s">
        <v>259</v>
      </c>
      <c r="K1546" s="6">
        <f t="shared" si="120"/>
        <v>1161342000</v>
      </c>
      <c r="L1546" s="6">
        <f t="shared" si="121"/>
        <v>734511000</v>
      </c>
      <c r="M1546" s="6">
        <f t="shared" si="122"/>
        <v>426831000</v>
      </c>
      <c r="N1546" s="7">
        <f t="shared" si="123"/>
        <v>0.37625185964657648</v>
      </c>
      <c r="O1546" s="7">
        <f t="shared" si="124"/>
        <v>0.13828480973288476</v>
      </c>
    </row>
    <row r="1547" spans="1:15" x14ac:dyDescent="0.2">
      <c r="A1547" s="1" t="s">
        <v>534</v>
      </c>
      <c r="B1547" s="1" t="s">
        <v>18</v>
      </c>
      <c r="C1547" s="3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1" t="s">
        <v>21</v>
      </c>
      <c r="J1547" s="1" t="s">
        <v>259</v>
      </c>
      <c r="K1547" s="6">
        <f t="shared" si="120"/>
        <v>1174930000</v>
      </c>
      <c r="L1547" s="6">
        <f t="shared" si="121"/>
        <v>809545000</v>
      </c>
      <c r="M1547" s="6">
        <f t="shared" si="122"/>
        <v>365385000</v>
      </c>
      <c r="N1547" s="7">
        <f t="shared" si="123"/>
        <v>0.35356688996372942</v>
      </c>
      <c r="O1547" s="7">
        <f t="shared" si="124"/>
        <v>0.1099538168992172</v>
      </c>
    </row>
    <row r="1548" spans="1:15" x14ac:dyDescent="0.2">
      <c r="A1548" s="1" t="s">
        <v>534</v>
      </c>
      <c r="B1548" s="1" t="s">
        <v>19</v>
      </c>
      <c r="C1548" s="3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1" t="s">
        <v>21</v>
      </c>
      <c r="J1548" s="1" t="s">
        <v>259</v>
      </c>
      <c r="K1548" s="6">
        <f t="shared" si="120"/>
        <v>1201902000</v>
      </c>
      <c r="L1548" s="6">
        <f t="shared" si="121"/>
        <v>848323000</v>
      </c>
      <c r="M1548" s="6">
        <f t="shared" si="122"/>
        <v>353579000</v>
      </c>
      <c r="N1548" s="7">
        <f t="shared" si="123"/>
        <v>0.34886944890967952</v>
      </c>
      <c r="O1548" s="7">
        <f t="shared" si="124"/>
        <v>0.10263142159347068</v>
      </c>
    </row>
    <row r="1549" spans="1:15" x14ac:dyDescent="0.2">
      <c r="A1549" s="1" t="s">
        <v>535</v>
      </c>
      <c r="B1549" s="1" t="s">
        <v>14</v>
      </c>
      <c r="C1549" s="3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1" t="s">
        <v>49</v>
      </c>
      <c r="J1549" s="1" t="s">
        <v>107</v>
      </c>
      <c r="K1549" s="6">
        <f t="shared" si="120"/>
        <v>847127000</v>
      </c>
      <c r="L1549" s="6">
        <f t="shared" si="121"/>
        <v>503798000</v>
      </c>
      <c r="M1549" s="6">
        <f t="shared" si="122"/>
        <v>343329000</v>
      </c>
      <c r="N1549" s="7">
        <f t="shared" si="123"/>
        <v>0.34761800415930089</v>
      </c>
      <c r="O1549" s="7">
        <f t="shared" si="124"/>
        <v>0.14088482807183411</v>
      </c>
    </row>
    <row r="1550" spans="1:15" x14ac:dyDescent="0.2">
      <c r="A1550" s="1" t="s">
        <v>535</v>
      </c>
      <c r="B1550" s="1" t="s">
        <v>17</v>
      </c>
      <c r="C1550" s="3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1" t="s">
        <v>49</v>
      </c>
      <c r="J1550" s="1" t="s">
        <v>107</v>
      </c>
      <c r="K1550" s="6">
        <f t="shared" si="120"/>
        <v>877800000</v>
      </c>
      <c r="L1550" s="6">
        <f t="shared" si="121"/>
        <v>522100000</v>
      </c>
      <c r="M1550" s="6">
        <f t="shared" si="122"/>
        <v>355700000</v>
      </c>
      <c r="N1550" s="7">
        <f t="shared" si="123"/>
        <v>0.35488174651303817</v>
      </c>
      <c r="O1550" s="7">
        <f t="shared" si="124"/>
        <v>0.14380432585405295</v>
      </c>
    </row>
    <row r="1551" spans="1:15" x14ac:dyDescent="0.2">
      <c r="A1551" s="1" t="s">
        <v>535</v>
      </c>
      <c r="B1551" s="1" t="s">
        <v>18</v>
      </c>
      <c r="C1551" s="3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1" t="s">
        <v>49</v>
      </c>
      <c r="J1551" s="1" t="s">
        <v>107</v>
      </c>
      <c r="K1551" s="6">
        <f t="shared" si="120"/>
        <v>808600000</v>
      </c>
      <c r="L1551" s="6">
        <f t="shared" si="121"/>
        <v>520300000</v>
      </c>
      <c r="M1551" s="6">
        <f t="shared" si="122"/>
        <v>288300000</v>
      </c>
      <c r="N1551" s="7">
        <f t="shared" si="123"/>
        <v>0.34100877192982459</v>
      </c>
      <c r="O1551" s="7">
        <f t="shared" si="124"/>
        <v>0.12158400809716599</v>
      </c>
    </row>
    <row r="1552" spans="1:15" x14ac:dyDescent="0.2">
      <c r="A1552" s="1" t="s">
        <v>535</v>
      </c>
      <c r="B1552" s="1" t="s">
        <v>19</v>
      </c>
      <c r="C1552" s="3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1" t="s">
        <v>49</v>
      </c>
      <c r="J1552" s="1" t="s">
        <v>107</v>
      </c>
      <c r="K1552" s="6">
        <f t="shared" si="120"/>
        <v>754800000</v>
      </c>
      <c r="L1552" s="6">
        <f t="shared" si="121"/>
        <v>480600000</v>
      </c>
      <c r="M1552" s="6">
        <f t="shared" si="122"/>
        <v>274200000</v>
      </c>
      <c r="N1552" s="7">
        <f t="shared" si="123"/>
        <v>0.33995406026212671</v>
      </c>
      <c r="O1552" s="7">
        <f t="shared" si="124"/>
        <v>0.1234968247534117</v>
      </c>
    </row>
    <row r="1553" spans="1:15" x14ac:dyDescent="0.2">
      <c r="A1553" s="1" t="s">
        <v>536</v>
      </c>
      <c r="B1553" s="1" t="s">
        <v>14</v>
      </c>
      <c r="C1553" s="3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1" t="s">
        <v>15</v>
      </c>
      <c r="J1553" s="1" t="s">
        <v>166</v>
      </c>
      <c r="K1553" s="6">
        <f t="shared" si="120"/>
        <v>16132000000</v>
      </c>
      <c r="L1553" s="6">
        <f t="shared" si="121"/>
        <v>7583000000</v>
      </c>
      <c r="M1553" s="6">
        <f t="shared" si="122"/>
        <v>8549000000</v>
      </c>
      <c r="N1553" s="7">
        <f t="shared" si="123"/>
        <v>0.28501766784452298</v>
      </c>
      <c r="O1553" s="7">
        <f t="shared" si="124"/>
        <v>0.15104240282685513</v>
      </c>
    </row>
    <row r="1554" spans="1:15" x14ac:dyDescent="0.2">
      <c r="A1554" s="1" t="s">
        <v>536</v>
      </c>
      <c r="B1554" s="1" t="s">
        <v>17</v>
      </c>
      <c r="C1554" s="3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1" t="s">
        <v>15</v>
      </c>
      <c r="J1554" s="1" t="s">
        <v>166</v>
      </c>
      <c r="K1554" s="6">
        <f t="shared" si="120"/>
        <v>17002000000</v>
      </c>
      <c r="L1554" s="6">
        <f t="shared" si="121"/>
        <v>7409000000</v>
      </c>
      <c r="M1554" s="6">
        <f t="shared" si="122"/>
        <v>9593000000</v>
      </c>
      <c r="N1554" s="7">
        <f t="shared" si="123"/>
        <v>0.29364421416234887</v>
      </c>
      <c r="O1554" s="7">
        <f t="shared" si="124"/>
        <v>0.16568221070811745</v>
      </c>
    </row>
    <row r="1555" spans="1:15" x14ac:dyDescent="0.2">
      <c r="A1555" s="1" t="s">
        <v>536</v>
      </c>
      <c r="B1555" s="1" t="s">
        <v>18</v>
      </c>
      <c r="C1555" s="3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1" t="s">
        <v>15</v>
      </c>
      <c r="J1555" s="1" t="s">
        <v>166</v>
      </c>
      <c r="K1555" s="6">
        <f t="shared" si="120"/>
        <v>15667000000</v>
      </c>
      <c r="L1555" s="6">
        <f t="shared" si="121"/>
        <v>8376000000</v>
      </c>
      <c r="M1555" s="6">
        <f t="shared" si="122"/>
        <v>7291000000</v>
      </c>
      <c r="N1555" s="7">
        <f t="shared" si="123"/>
        <v>0.27927911868515809</v>
      </c>
      <c r="O1555" s="7">
        <f t="shared" si="124"/>
        <v>0.12996898285143854</v>
      </c>
    </row>
    <row r="1556" spans="1:15" x14ac:dyDescent="0.2">
      <c r="A1556" s="1" t="s">
        <v>536</v>
      </c>
      <c r="B1556" s="1" t="s">
        <v>19</v>
      </c>
      <c r="C1556" s="3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1" t="s">
        <v>15</v>
      </c>
      <c r="J1556" s="1" t="s">
        <v>166</v>
      </c>
      <c r="K1556" s="6">
        <f t="shared" si="120"/>
        <v>15784000000</v>
      </c>
      <c r="L1556" s="6">
        <f t="shared" si="121"/>
        <v>7612000000</v>
      </c>
      <c r="M1556" s="6">
        <f t="shared" si="122"/>
        <v>8172000000</v>
      </c>
      <c r="N1556" s="7">
        <f t="shared" si="123"/>
        <v>0.27573195444064003</v>
      </c>
      <c r="O1556" s="7">
        <f t="shared" si="124"/>
        <v>0.1427573195444064</v>
      </c>
    </row>
    <row r="1557" spans="1:15" x14ac:dyDescent="0.2">
      <c r="A1557" s="1" t="s">
        <v>537</v>
      </c>
      <c r="B1557" s="1" t="s">
        <v>14</v>
      </c>
      <c r="C1557" s="3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1" t="s">
        <v>24</v>
      </c>
      <c r="J1557" s="1" t="s">
        <v>59</v>
      </c>
      <c r="K1557" s="6">
        <f t="shared" si="120"/>
        <v>9846000000</v>
      </c>
      <c r="L1557" s="6">
        <f t="shared" si="121"/>
        <v>2604000000</v>
      </c>
      <c r="M1557" s="6">
        <f t="shared" si="122"/>
        <v>7242000000</v>
      </c>
      <c r="N1557" s="7">
        <f t="shared" si="123"/>
        <v>0.83596535914416714</v>
      </c>
      <c r="O1557" s="7">
        <f t="shared" si="124"/>
        <v>0.61487519103413146</v>
      </c>
    </row>
    <row r="1558" spans="1:15" x14ac:dyDescent="0.2">
      <c r="A1558" s="1" t="s">
        <v>537</v>
      </c>
      <c r="B1558" s="1" t="s">
        <v>17</v>
      </c>
      <c r="C1558" s="3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1" t="s">
        <v>24</v>
      </c>
      <c r="J1558" s="1" t="s">
        <v>59</v>
      </c>
      <c r="K1558" s="6">
        <f t="shared" si="120"/>
        <v>10827000000</v>
      </c>
      <c r="L1558" s="6">
        <f t="shared" si="121"/>
        <v>2677000000</v>
      </c>
      <c r="M1558" s="6">
        <f t="shared" si="122"/>
        <v>8150000000</v>
      </c>
      <c r="N1558" s="7">
        <f t="shared" si="123"/>
        <v>0.85238545111006148</v>
      </c>
      <c r="O1558" s="7">
        <f t="shared" si="124"/>
        <v>0.64163123917493303</v>
      </c>
    </row>
    <row r="1559" spans="1:15" x14ac:dyDescent="0.2">
      <c r="A1559" s="1" t="s">
        <v>537</v>
      </c>
      <c r="B1559" s="1" t="s">
        <v>18</v>
      </c>
      <c r="C1559" s="3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1" t="s">
        <v>24</v>
      </c>
      <c r="J1559" s="1" t="s">
        <v>59</v>
      </c>
      <c r="K1559" s="6">
        <f t="shared" si="120"/>
        <v>11801000000</v>
      </c>
      <c r="L1559" s="6">
        <f t="shared" si="121"/>
        <v>2723000000</v>
      </c>
      <c r="M1559" s="6">
        <f t="shared" si="122"/>
        <v>9078000000</v>
      </c>
      <c r="N1559" s="7">
        <f t="shared" si="123"/>
        <v>0.85021613832853027</v>
      </c>
      <c r="O1559" s="7">
        <f t="shared" si="124"/>
        <v>0.65403458213256482</v>
      </c>
    </row>
    <row r="1560" spans="1:15" x14ac:dyDescent="0.2">
      <c r="A1560" s="1" t="s">
        <v>537</v>
      </c>
      <c r="B1560" s="1" t="s">
        <v>19</v>
      </c>
      <c r="C1560" s="3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1" t="s">
        <v>24</v>
      </c>
      <c r="J1560" s="1" t="s">
        <v>59</v>
      </c>
      <c r="K1560" s="6">
        <f t="shared" si="120"/>
        <v>12856000000</v>
      </c>
      <c r="L1560" s="6">
        <f t="shared" si="121"/>
        <v>4971000000</v>
      </c>
      <c r="M1560" s="6">
        <f t="shared" si="122"/>
        <v>7885000000</v>
      </c>
      <c r="N1560" s="7">
        <f t="shared" si="123"/>
        <v>0.85240684259382049</v>
      </c>
      <c r="O1560" s="7">
        <f t="shared" si="124"/>
        <v>0.52280864606816069</v>
      </c>
    </row>
    <row r="1561" spans="1:15" x14ac:dyDescent="0.2">
      <c r="A1561" s="1" t="s">
        <v>538</v>
      </c>
      <c r="B1561" s="1" t="s">
        <v>14</v>
      </c>
      <c r="C1561" s="3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1" t="s">
        <v>27</v>
      </c>
      <c r="J1561" s="1" t="s">
        <v>32</v>
      </c>
      <c r="K1561" s="6">
        <f t="shared" si="120"/>
        <v>1249687000</v>
      </c>
      <c r="L1561" s="6">
        <f t="shared" si="121"/>
        <v>640797000</v>
      </c>
      <c r="M1561" s="6">
        <f t="shared" si="122"/>
        <v>608890000</v>
      </c>
      <c r="N1561" s="7">
        <f t="shared" si="123"/>
        <v>0.42464517106782873</v>
      </c>
      <c r="O1561" s="7">
        <f t="shared" si="124"/>
        <v>0.20690156672149926</v>
      </c>
    </row>
    <row r="1562" spans="1:15" x14ac:dyDescent="0.2">
      <c r="A1562" s="1" t="s">
        <v>538</v>
      </c>
      <c r="B1562" s="1" t="s">
        <v>17</v>
      </c>
      <c r="C1562" s="3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1" t="s">
        <v>27</v>
      </c>
      <c r="J1562" s="1" t="s">
        <v>32</v>
      </c>
      <c r="K1562" s="6">
        <f t="shared" si="120"/>
        <v>1301700000</v>
      </c>
      <c r="L1562" s="6">
        <f t="shared" si="121"/>
        <v>705400000</v>
      </c>
      <c r="M1562" s="6">
        <f t="shared" si="122"/>
        <v>596300000</v>
      </c>
      <c r="N1562" s="7">
        <f t="shared" si="123"/>
        <v>0.42681487310643318</v>
      </c>
      <c r="O1562" s="7">
        <f t="shared" si="124"/>
        <v>0.19552101777165715</v>
      </c>
    </row>
    <row r="1563" spans="1:15" x14ac:dyDescent="0.2">
      <c r="A1563" s="1" t="s">
        <v>538</v>
      </c>
      <c r="B1563" s="1" t="s">
        <v>18</v>
      </c>
      <c r="C1563" s="3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1" t="s">
        <v>27</v>
      </c>
      <c r="J1563" s="1" t="s">
        <v>32</v>
      </c>
      <c r="K1563" s="6">
        <f t="shared" si="120"/>
        <v>1282700000</v>
      </c>
      <c r="L1563" s="6">
        <f t="shared" si="121"/>
        <v>733700000</v>
      </c>
      <c r="M1563" s="6">
        <f t="shared" si="122"/>
        <v>549000000</v>
      </c>
      <c r="N1563" s="7">
        <f t="shared" si="123"/>
        <v>0.41389435642605921</v>
      </c>
      <c r="O1563" s="7">
        <f t="shared" si="124"/>
        <v>0.17714820431738246</v>
      </c>
    </row>
    <row r="1564" spans="1:15" x14ac:dyDescent="0.2">
      <c r="A1564" s="1" t="s">
        <v>538</v>
      </c>
      <c r="B1564" s="1" t="s">
        <v>19</v>
      </c>
      <c r="C1564" s="3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1" t="s">
        <v>27</v>
      </c>
      <c r="J1564" s="1" t="s">
        <v>32</v>
      </c>
      <c r="K1564" s="6">
        <f t="shared" si="120"/>
        <v>1361300000</v>
      </c>
      <c r="L1564" s="6">
        <f t="shared" si="121"/>
        <v>810500000</v>
      </c>
      <c r="M1564" s="6">
        <f t="shared" si="122"/>
        <v>550800000</v>
      </c>
      <c r="N1564" s="7">
        <f t="shared" si="123"/>
        <v>0.42305301758965752</v>
      </c>
      <c r="O1564" s="7">
        <f t="shared" si="124"/>
        <v>0.17117285101622226</v>
      </c>
    </row>
    <row r="1565" spans="1:15" x14ac:dyDescent="0.2">
      <c r="A1565" s="1" t="s">
        <v>539</v>
      </c>
      <c r="B1565" s="1" t="s">
        <v>14</v>
      </c>
      <c r="C1565" s="3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1" t="s">
        <v>21</v>
      </c>
      <c r="J1565" s="1" t="s">
        <v>291</v>
      </c>
      <c r="K1565" s="6">
        <f t="shared" si="120"/>
        <v>5061975000</v>
      </c>
      <c r="L1565" s="6">
        <f t="shared" si="121"/>
        <v>3596708000</v>
      </c>
      <c r="M1565" s="6">
        <f t="shared" si="122"/>
        <v>1465267000</v>
      </c>
      <c r="N1565" s="7">
        <f t="shared" si="123"/>
        <v>0.46526125577960364</v>
      </c>
      <c r="O1565" s="7">
        <f t="shared" si="124"/>
        <v>0.1346770706043417</v>
      </c>
    </row>
    <row r="1566" spans="1:15" x14ac:dyDescent="0.2">
      <c r="A1566" s="1" t="s">
        <v>539</v>
      </c>
      <c r="B1566" s="1" t="s">
        <v>17</v>
      </c>
      <c r="C1566" s="3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1" t="s">
        <v>21</v>
      </c>
      <c r="J1566" s="1" t="s">
        <v>291</v>
      </c>
      <c r="K1566" s="6">
        <f t="shared" si="120"/>
        <v>5488179000</v>
      </c>
      <c r="L1566" s="6">
        <f t="shared" si="121"/>
        <v>3841032000</v>
      </c>
      <c r="M1566" s="6">
        <f t="shared" si="122"/>
        <v>1647147000</v>
      </c>
      <c r="N1566" s="7">
        <f t="shared" si="123"/>
        <v>0.48059090788087344</v>
      </c>
      <c r="O1566" s="7">
        <f t="shared" si="124"/>
        <v>0.14423798351753048</v>
      </c>
    </row>
    <row r="1567" spans="1:15" x14ac:dyDescent="0.2">
      <c r="A1567" s="1" t="s">
        <v>539</v>
      </c>
      <c r="B1567" s="1" t="s">
        <v>18</v>
      </c>
      <c r="C1567" s="3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1" t="s">
        <v>21</v>
      </c>
      <c r="J1567" s="1" t="s">
        <v>291</v>
      </c>
      <c r="K1567" s="6">
        <f t="shared" si="120"/>
        <v>5993971000</v>
      </c>
      <c r="L1567" s="6">
        <f t="shared" si="121"/>
        <v>4159885000</v>
      </c>
      <c r="M1567" s="6">
        <f t="shared" si="122"/>
        <v>1834086000</v>
      </c>
      <c r="N1567" s="7">
        <f t="shared" si="123"/>
        <v>0.48802250678850412</v>
      </c>
      <c r="O1567" s="7">
        <f t="shared" si="124"/>
        <v>0.1493292589146161</v>
      </c>
    </row>
    <row r="1568" spans="1:15" x14ac:dyDescent="0.2">
      <c r="A1568" s="1" t="s">
        <v>539</v>
      </c>
      <c r="B1568" s="1" t="s">
        <v>19</v>
      </c>
      <c r="C1568" s="3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1" t="s">
        <v>21</v>
      </c>
      <c r="J1568" s="1" t="s">
        <v>291</v>
      </c>
      <c r="K1568" s="6">
        <f t="shared" si="120"/>
        <v>5982944000</v>
      </c>
      <c r="L1568" s="6">
        <f t="shared" si="121"/>
        <v>4178386000</v>
      </c>
      <c r="M1568" s="6">
        <f t="shared" si="122"/>
        <v>1804558000</v>
      </c>
      <c r="N1568" s="7">
        <f t="shared" si="123"/>
        <v>0.48340209670653278</v>
      </c>
      <c r="O1568" s="7">
        <f t="shared" si="124"/>
        <v>0.14580232086888117</v>
      </c>
    </row>
    <row r="1569" spans="1:15" x14ac:dyDescent="0.2">
      <c r="A1569" s="1" t="s">
        <v>540</v>
      </c>
      <c r="B1569" s="1" t="s">
        <v>14</v>
      </c>
      <c r="C1569" s="3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1" t="s">
        <v>21</v>
      </c>
      <c r="J1569" s="1" t="s">
        <v>206</v>
      </c>
      <c r="K1569" s="6">
        <f t="shared" si="120"/>
        <v>6995000000</v>
      </c>
      <c r="L1569" s="6">
        <f t="shared" si="121"/>
        <v>3066000000</v>
      </c>
      <c r="M1569" s="6">
        <f t="shared" si="122"/>
        <v>3929000000</v>
      </c>
      <c r="N1569" s="7">
        <f t="shared" si="123"/>
        <v>0.50710453820501666</v>
      </c>
      <c r="O1569" s="7">
        <f t="shared" si="124"/>
        <v>0.28483398579092362</v>
      </c>
    </row>
    <row r="1570" spans="1:15" x14ac:dyDescent="0.2">
      <c r="A1570" s="1" t="s">
        <v>540</v>
      </c>
      <c r="B1570" s="1" t="s">
        <v>17</v>
      </c>
      <c r="C1570" s="3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1" t="s">
        <v>21</v>
      </c>
      <c r="J1570" s="1" t="s">
        <v>206</v>
      </c>
      <c r="K1570" s="6">
        <f t="shared" si="120"/>
        <v>7241000000</v>
      </c>
      <c r="L1570" s="6">
        <f t="shared" si="121"/>
        <v>3116000000</v>
      </c>
      <c r="M1570" s="6">
        <f t="shared" si="122"/>
        <v>4125000000</v>
      </c>
      <c r="N1570" s="7">
        <f t="shared" si="123"/>
        <v>0.52535732424000581</v>
      </c>
      <c r="O1570" s="7">
        <f t="shared" si="124"/>
        <v>0.29928172386272944</v>
      </c>
    </row>
    <row r="1571" spans="1:15" x14ac:dyDescent="0.2">
      <c r="A1571" s="1" t="s">
        <v>540</v>
      </c>
      <c r="B1571" s="1" t="s">
        <v>18</v>
      </c>
      <c r="C1571" s="3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1" t="s">
        <v>21</v>
      </c>
      <c r="J1571" s="1" t="s">
        <v>206</v>
      </c>
      <c r="K1571" s="6">
        <f t="shared" si="120"/>
        <v>6400000000</v>
      </c>
      <c r="L1571" s="6">
        <f t="shared" si="121"/>
        <v>3082000000</v>
      </c>
      <c r="M1571" s="6">
        <f t="shared" si="122"/>
        <v>3318000000</v>
      </c>
      <c r="N1571" s="7">
        <f t="shared" si="123"/>
        <v>0.48236358154959302</v>
      </c>
      <c r="O1571" s="7">
        <f t="shared" si="124"/>
        <v>0.2500753693096171</v>
      </c>
    </row>
    <row r="1572" spans="1:15" x14ac:dyDescent="0.2">
      <c r="A1572" s="1" t="s">
        <v>540</v>
      </c>
      <c r="B1572" s="1" t="s">
        <v>19</v>
      </c>
      <c r="C1572" s="3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1" t="s">
        <v>21</v>
      </c>
      <c r="J1572" s="1" t="s">
        <v>206</v>
      </c>
      <c r="K1572" s="6">
        <f t="shared" si="120"/>
        <v>5804000000</v>
      </c>
      <c r="L1572" s="6">
        <f t="shared" si="121"/>
        <v>3072000000</v>
      </c>
      <c r="M1572" s="6">
        <f t="shared" si="122"/>
        <v>2732000000</v>
      </c>
      <c r="N1572" s="7">
        <f t="shared" si="123"/>
        <v>0.46476617552850741</v>
      </c>
      <c r="O1572" s="7">
        <f t="shared" si="124"/>
        <v>0.21877001921844971</v>
      </c>
    </row>
    <row r="1573" spans="1:15" x14ac:dyDescent="0.2">
      <c r="A1573" s="1" t="s">
        <v>541</v>
      </c>
      <c r="B1573" s="1" t="s">
        <v>14</v>
      </c>
      <c r="C1573" s="3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1" t="s">
        <v>85</v>
      </c>
      <c r="J1573" s="1" t="s">
        <v>343</v>
      </c>
      <c r="K1573" s="6">
        <f t="shared" si="120"/>
        <v>11908000000</v>
      </c>
      <c r="L1573" s="6">
        <f t="shared" si="121"/>
        <v>6778000000</v>
      </c>
      <c r="M1573" s="6">
        <f t="shared" si="122"/>
        <v>5130000000</v>
      </c>
      <c r="N1573" s="7">
        <f t="shared" si="123"/>
        <v>8.6044814405352832E-2</v>
      </c>
      <c r="O1573" s="7">
        <f t="shared" si="124"/>
        <v>3.7068348832672175E-2</v>
      </c>
    </row>
    <row r="1574" spans="1:15" x14ac:dyDescent="0.2">
      <c r="A1574" s="1" t="s">
        <v>541</v>
      </c>
      <c r="B1574" s="1" t="s">
        <v>17</v>
      </c>
      <c r="C1574" s="3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1" t="s">
        <v>85</v>
      </c>
      <c r="J1574" s="1" t="s">
        <v>343</v>
      </c>
      <c r="K1574" s="6">
        <f t="shared" si="120"/>
        <v>10758000000</v>
      </c>
      <c r="L1574" s="6">
        <f t="shared" si="121"/>
        <v>6801000000</v>
      </c>
      <c r="M1574" s="6">
        <f t="shared" si="122"/>
        <v>3957000000</v>
      </c>
      <c r="N1574" s="7">
        <f t="shared" si="123"/>
        <v>7.7914741370569418E-2</v>
      </c>
      <c r="O1574" s="7">
        <f t="shared" si="124"/>
        <v>2.8658545417674579E-2</v>
      </c>
    </row>
    <row r="1575" spans="1:15" x14ac:dyDescent="0.2">
      <c r="A1575" s="1" t="s">
        <v>541</v>
      </c>
      <c r="B1575" s="1" t="s">
        <v>18</v>
      </c>
      <c r="C1575" s="3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1" t="s">
        <v>85</v>
      </c>
      <c r="J1575" s="1" t="s">
        <v>343</v>
      </c>
      <c r="K1575" s="6">
        <f t="shared" si="120"/>
        <v>12703000000</v>
      </c>
      <c r="L1575" s="6">
        <f t="shared" si="121"/>
        <v>6801000000</v>
      </c>
      <c r="M1575" s="6">
        <f t="shared" si="122"/>
        <v>5902000000</v>
      </c>
      <c r="N1575" s="7">
        <f t="shared" si="123"/>
        <v>9.7085078413989168E-2</v>
      </c>
      <c r="O1575" s="7">
        <f t="shared" si="124"/>
        <v>4.5107150499831862E-2</v>
      </c>
    </row>
    <row r="1576" spans="1:15" x14ac:dyDescent="0.2">
      <c r="A1576" s="1" t="s">
        <v>541</v>
      </c>
      <c r="B1576" s="1" t="s">
        <v>19</v>
      </c>
      <c r="C1576" s="3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1" t="s">
        <v>85</v>
      </c>
      <c r="J1576" s="1" t="s">
        <v>343</v>
      </c>
      <c r="K1576" s="6">
        <f t="shared" si="120"/>
        <v>13153000000</v>
      </c>
      <c r="L1576" s="6">
        <f t="shared" si="121"/>
        <v>6795000000</v>
      </c>
      <c r="M1576" s="6">
        <f t="shared" si="122"/>
        <v>6358000000</v>
      </c>
      <c r="N1576" s="7">
        <f t="shared" si="123"/>
        <v>0.14979955355109109</v>
      </c>
      <c r="O1576" s="7">
        <f t="shared" si="124"/>
        <v>7.2411279668352244E-2</v>
      </c>
    </row>
    <row r="1577" spans="1:15" x14ac:dyDescent="0.2">
      <c r="A1577" s="1" t="s">
        <v>542</v>
      </c>
      <c r="B1577" s="1" t="s">
        <v>14</v>
      </c>
      <c r="C1577" s="3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1" t="s">
        <v>61</v>
      </c>
      <c r="J1577" s="1" t="s">
        <v>389</v>
      </c>
      <c r="K1577" s="6">
        <f t="shared" si="120"/>
        <v>334026000</v>
      </c>
      <c r="L1577" s="6">
        <f t="shared" si="121"/>
        <v>308143000</v>
      </c>
      <c r="M1577" s="6">
        <f t="shared" si="122"/>
        <v>25883000</v>
      </c>
      <c r="N1577" s="7">
        <f t="shared" si="123"/>
        <v>0.13010738866751581</v>
      </c>
      <c r="O1577" s="7">
        <f t="shared" si="124"/>
        <v>1.0081758728007135E-2</v>
      </c>
    </row>
    <row r="1578" spans="1:15" x14ac:dyDescent="0.2">
      <c r="A1578" s="1" t="s">
        <v>542</v>
      </c>
      <c r="B1578" s="1" t="s">
        <v>17</v>
      </c>
      <c r="C1578" s="3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1" t="s">
        <v>61</v>
      </c>
      <c r="J1578" s="1" t="s">
        <v>389</v>
      </c>
      <c r="K1578" s="6">
        <f t="shared" si="120"/>
        <v>426880000</v>
      </c>
      <c r="L1578" s="6">
        <f t="shared" si="121"/>
        <v>274217000</v>
      </c>
      <c r="M1578" s="6">
        <f t="shared" si="122"/>
        <v>152663000</v>
      </c>
      <c r="N1578" s="7">
        <f t="shared" si="123"/>
        <v>0.15406886829327804</v>
      </c>
      <c r="O1578" s="7">
        <f t="shared" si="124"/>
        <v>5.5098893460121576E-2</v>
      </c>
    </row>
    <row r="1579" spans="1:15" x14ac:dyDescent="0.2">
      <c r="A1579" s="1" t="s">
        <v>542</v>
      </c>
      <c r="B1579" s="1" t="s">
        <v>18</v>
      </c>
      <c r="C1579" s="3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1" t="s">
        <v>61</v>
      </c>
      <c r="J1579" s="1" t="s">
        <v>389</v>
      </c>
      <c r="K1579" s="6">
        <f t="shared" si="120"/>
        <v>587582000</v>
      </c>
      <c r="L1579" s="6">
        <f t="shared" si="121"/>
        <v>292358000</v>
      </c>
      <c r="M1579" s="6">
        <f t="shared" si="122"/>
        <v>295224000</v>
      </c>
      <c r="N1579" s="7">
        <f t="shared" si="123"/>
        <v>0.19624209588703911</v>
      </c>
      <c r="O1579" s="7">
        <f t="shared" si="124"/>
        <v>9.8599644843026565E-2</v>
      </c>
    </row>
    <row r="1580" spans="1:15" x14ac:dyDescent="0.2">
      <c r="A1580" s="1" t="s">
        <v>542</v>
      </c>
      <c r="B1580" s="1" t="s">
        <v>19</v>
      </c>
      <c r="C1580" s="3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1" t="s">
        <v>61</v>
      </c>
      <c r="J1580" s="1" t="s">
        <v>389</v>
      </c>
      <c r="K1580" s="6">
        <f t="shared" si="120"/>
        <v>857533000</v>
      </c>
      <c r="L1580" s="6">
        <f t="shared" si="121"/>
        <v>312694000</v>
      </c>
      <c r="M1580" s="6">
        <f t="shared" si="122"/>
        <v>544839000</v>
      </c>
      <c r="N1580" s="7">
        <f t="shared" si="123"/>
        <v>0.25058084303547945</v>
      </c>
      <c r="O1580" s="7">
        <f t="shared" si="124"/>
        <v>0.15920811903286239</v>
      </c>
    </row>
    <row r="1581" spans="1:15" x14ac:dyDescent="0.2">
      <c r="A1581" s="1" t="s">
        <v>543</v>
      </c>
      <c r="B1581" s="1" t="s">
        <v>14</v>
      </c>
      <c r="C1581" s="3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1" t="s">
        <v>54</v>
      </c>
      <c r="J1581" s="1" t="s">
        <v>55</v>
      </c>
      <c r="K1581" s="6">
        <f t="shared" si="120"/>
        <v>1370611000</v>
      </c>
      <c r="L1581" s="6">
        <f t="shared" si="121"/>
        <v>671203000</v>
      </c>
      <c r="M1581" s="6">
        <f t="shared" si="122"/>
        <v>699408000</v>
      </c>
      <c r="N1581" s="7">
        <f t="shared" si="123"/>
        <v>0.59613139663949166</v>
      </c>
      <c r="O1581" s="7">
        <f t="shared" si="124"/>
        <v>0.30419941753045437</v>
      </c>
    </row>
    <row r="1582" spans="1:15" x14ac:dyDescent="0.2">
      <c r="A1582" s="1" t="s">
        <v>543</v>
      </c>
      <c r="B1582" s="1" t="s">
        <v>17</v>
      </c>
      <c r="C1582" s="3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1" t="s">
        <v>54</v>
      </c>
      <c r="J1582" s="1" t="s">
        <v>55</v>
      </c>
      <c r="K1582" s="6">
        <f t="shared" si="120"/>
        <v>1358901000</v>
      </c>
      <c r="L1582" s="6">
        <f t="shared" si="121"/>
        <v>650573000</v>
      </c>
      <c r="M1582" s="6">
        <f t="shared" si="122"/>
        <v>708328000</v>
      </c>
      <c r="N1582" s="7">
        <f t="shared" si="123"/>
        <v>0.58762981554257876</v>
      </c>
      <c r="O1582" s="7">
        <f t="shared" si="124"/>
        <v>0.30630241053884261</v>
      </c>
    </row>
    <row r="1583" spans="1:15" x14ac:dyDescent="0.2">
      <c r="A1583" s="1" t="s">
        <v>543</v>
      </c>
      <c r="B1583" s="1" t="s">
        <v>18</v>
      </c>
      <c r="C1583" s="3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1" t="s">
        <v>54</v>
      </c>
      <c r="J1583" s="1" t="s">
        <v>55</v>
      </c>
      <c r="K1583" s="6">
        <f t="shared" si="120"/>
        <v>1491018000</v>
      </c>
      <c r="L1583" s="6">
        <f t="shared" si="121"/>
        <v>718259000</v>
      </c>
      <c r="M1583" s="6">
        <f t="shared" si="122"/>
        <v>772759000</v>
      </c>
      <c r="N1583" s="7">
        <f t="shared" si="123"/>
        <v>0.59586686792416632</v>
      </c>
      <c r="O1583" s="7">
        <f t="shared" si="124"/>
        <v>0.308823558796883</v>
      </c>
    </row>
    <row r="1584" spans="1:15" x14ac:dyDescent="0.2">
      <c r="A1584" s="1" t="s">
        <v>543</v>
      </c>
      <c r="B1584" s="1" t="s">
        <v>19</v>
      </c>
      <c r="C1584" s="3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1" t="s">
        <v>54</v>
      </c>
      <c r="J1584" s="1" t="s">
        <v>55</v>
      </c>
      <c r="K1584" s="6">
        <f t="shared" si="120"/>
        <v>1481866000</v>
      </c>
      <c r="L1584" s="6">
        <f t="shared" si="121"/>
        <v>744338000</v>
      </c>
      <c r="M1584" s="6">
        <f t="shared" si="122"/>
        <v>737528000</v>
      </c>
      <c r="N1584" s="7">
        <f t="shared" si="123"/>
        <v>0.59127955368322271</v>
      </c>
      <c r="O1584" s="7">
        <f t="shared" si="124"/>
        <v>0.29428114732970445</v>
      </c>
    </row>
    <row r="1585" spans="1:15" x14ac:dyDescent="0.2">
      <c r="A1585" s="1" t="s">
        <v>544</v>
      </c>
      <c r="B1585" s="1" t="s">
        <v>14</v>
      </c>
      <c r="C1585" s="3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1" t="s">
        <v>15</v>
      </c>
      <c r="J1585" s="1" t="s">
        <v>213</v>
      </c>
      <c r="K1585" s="6">
        <f t="shared" si="120"/>
        <v>891140000</v>
      </c>
      <c r="L1585" s="6">
        <f t="shared" si="121"/>
        <v>318912000</v>
      </c>
      <c r="M1585" s="6">
        <f t="shared" si="122"/>
        <v>572228000</v>
      </c>
      <c r="N1585" s="7">
        <f t="shared" si="123"/>
        <v>0.6329802649149624</v>
      </c>
      <c r="O1585" s="7">
        <f t="shared" si="124"/>
        <v>0.40645581057045932</v>
      </c>
    </row>
    <row r="1586" spans="1:15" x14ac:dyDescent="0.2">
      <c r="A1586" s="1" t="s">
        <v>544</v>
      </c>
      <c r="B1586" s="1" t="s">
        <v>17</v>
      </c>
      <c r="C1586" s="3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1" t="s">
        <v>15</v>
      </c>
      <c r="J1586" s="1" t="s">
        <v>213</v>
      </c>
      <c r="K1586" s="6">
        <f t="shared" si="120"/>
        <v>973180000</v>
      </c>
      <c r="L1586" s="6">
        <f t="shared" si="121"/>
        <v>358913000</v>
      </c>
      <c r="M1586" s="6">
        <f t="shared" si="122"/>
        <v>614267000</v>
      </c>
      <c r="N1586" s="7">
        <f t="shared" si="123"/>
        <v>0.60987539661202617</v>
      </c>
      <c r="O1586" s="7">
        <f t="shared" si="124"/>
        <v>0.38495070824583272</v>
      </c>
    </row>
    <row r="1587" spans="1:15" x14ac:dyDescent="0.2">
      <c r="A1587" s="1" t="s">
        <v>544</v>
      </c>
      <c r="B1587" s="1" t="s">
        <v>18</v>
      </c>
      <c r="C1587" s="3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1" t="s">
        <v>15</v>
      </c>
      <c r="J1587" s="1" t="s">
        <v>213</v>
      </c>
      <c r="K1587" s="6">
        <f t="shared" si="120"/>
        <v>1030128000</v>
      </c>
      <c r="L1587" s="6">
        <f t="shared" si="121"/>
        <v>369682000</v>
      </c>
      <c r="M1587" s="6">
        <f t="shared" si="122"/>
        <v>660446000</v>
      </c>
      <c r="N1587" s="7">
        <f t="shared" si="123"/>
        <v>0.58974790551008005</v>
      </c>
      <c r="O1587" s="7">
        <f t="shared" si="124"/>
        <v>0.37810509490326472</v>
      </c>
    </row>
    <row r="1588" spans="1:15" x14ac:dyDescent="0.2">
      <c r="A1588" s="1" t="s">
        <v>544</v>
      </c>
      <c r="B1588" s="1" t="s">
        <v>19</v>
      </c>
      <c r="C1588" s="3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1" t="s">
        <v>15</v>
      </c>
      <c r="J1588" s="1" t="s">
        <v>213</v>
      </c>
      <c r="K1588" s="6">
        <f t="shared" si="120"/>
        <v>1264736000</v>
      </c>
      <c r="L1588" s="6">
        <f t="shared" si="121"/>
        <v>528174000</v>
      </c>
      <c r="M1588" s="6">
        <f t="shared" si="122"/>
        <v>736562000</v>
      </c>
      <c r="N1588" s="7">
        <f t="shared" si="123"/>
        <v>0.61157151077606009</v>
      </c>
      <c r="O1588" s="7">
        <f t="shared" si="124"/>
        <v>0.35616945759449908</v>
      </c>
    </row>
    <row r="1589" spans="1:15" x14ac:dyDescent="0.2">
      <c r="A1589" s="1" t="s">
        <v>545</v>
      </c>
      <c r="B1589" s="1" t="s">
        <v>14</v>
      </c>
      <c r="C1589" s="3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1" t="s">
        <v>24</v>
      </c>
      <c r="J1589" s="1" t="s">
        <v>59</v>
      </c>
      <c r="K1589" s="6">
        <f t="shared" si="120"/>
        <v>705992000</v>
      </c>
      <c r="L1589" s="6">
        <f t="shared" si="121"/>
        <v>248665000</v>
      </c>
      <c r="M1589" s="6">
        <f t="shared" si="122"/>
        <v>457327000</v>
      </c>
      <c r="N1589" s="7">
        <f t="shared" si="123"/>
        <v>0.80814842626763983</v>
      </c>
      <c r="O1589" s="7">
        <f t="shared" si="124"/>
        <v>0.52350181778221416</v>
      </c>
    </row>
    <row r="1590" spans="1:15" x14ac:dyDescent="0.2">
      <c r="A1590" s="1" t="s">
        <v>545</v>
      </c>
      <c r="B1590" s="1" t="s">
        <v>17</v>
      </c>
      <c r="C1590" s="3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1" t="s">
        <v>24</v>
      </c>
      <c r="J1590" s="1" t="s">
        <v>59</v>
      </c>
      <c r="K1590" s="6">
        <f t="shared" si="120"/>
        <v>778074000</v>
      </c>
      <c r="L1590" s="6">
        <f t="shared" si="121"/>
        <v>249842000</v>
      </c>
      <c r="M1590" s="6">
        <f t="shared" si="122"/>
        <v>528232000</v>
      </c>
      <c r="N1590" s="7">
        <f t="shared" si="123"/>
        <v>0.80622161525333991</v>
      </c>
      <c r="O1590" s="7">
        <f t="shared" si="124"/>
        <v>0.54734132777666678</v>
      </c>
    </row>
    <row r="1591" spans="1:15" x14ac:dyDescent="0.2">
      <c r="A1591" s="1" t="s">
        <v>545</v>
      </c>
      <c r="B1591" s="1" t="s">
        <v>18</v>
      </c>
      <c r="C1591" s="3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1" t="s">
        <v>24</v>
      </c>
      <c r="J1591" s="1" t="s">
        <v>59</v>
      </c>
      <c r="K1591" s="6">
        <f t="shared" si="120"/>
        <v>821692000</v>
      </c>
      <c r="L1591" s="6">
        <f t="shared" si="121"/>
        <v>257265000</v>
      </c>
      <c r="M1591" s="6">
        <f t="shared" si="122"/>
        <v>564427000</v>
      </c>
      <c r="N1591" s="7">
        <f t="shared" si="123"/>
        <v>0.81346220289332827</v>
      </c>
      <c r="O1591" s="7">
        <f t="shared" si="124"/>
        <v>0.55877388460940658</v>
      </c>
    </row>
    <row r="1592" spans="1:15" x14ac:dyDescent="0.2">
      <c r="A1592" s="1" t="s">
        <v>545</v>
      </c>
      <c r="B1592" s="1" t="s">
        <v>19</v>
      </c>
      <c r="C1592" s="3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1" t="s">
        <v>24</v>
      </c>
      <c r="J1592" s="1" t="s">
        <v>59</v>
      </c>
      <c r="K1592" s="6">
        <f t="shared" si="120"/>
        <v>866578000</v>
      </c>
      <c r="L1592" s="6">
        <f t="shared" si="121"/>
        <v>260632000</v>
      </c>
      <c r="M1592" s="6">
        <f t="shared" si="122"/>
        <v>605946000</v>
      </c>
      <c r="N1592" s="7">
        <f t="shared" si="123"/>
        <v>0.8180156810771726</v>
      </c>
      <c r="O1592" s="7">
        <f t="shared" si="124"/>
        <v>0.57198928415675032</v>
      </c>
    </row>
    <row r="1593" spans="1:15" x14ac:dyDescent="0.2">
      <c r="A1593" s="1" t="s">
        <v>546</v>
      </c>
      <c r="B1593" s="1" t="s">
        <v>14</v>
      </c>
      <c r="C1593" s="3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1" t="s">
        <v>27</v>
      </c>
      <c r="J1593" s="1" t="s">
        <v>68</v>
      </c>
      <c r="K1593" s="6">
        <f t="shared" si="120"/>
        <v>1247157000</v>
      </c>
      <c r="L1593" s="6">
        <f t="shared" si="121"/>
        <v>1198586000</v>
      </c>
      <c r="M1593" s="6">
        <f t="shared" si="122"/>
        <v>48571000</v>
      </c>
      <c r="N1593" s="7">
        <f t="shared" si="123"/>
        <v>0.81671427504940919</v>
      </c>
      <c r="O1593" s="7">
        <f t="shared" si="124"/>
        <v>3.1807245642228567E-2</v>
      </c>
    </row>
    <row r="1594" spans="1:15" x14ac:dyDescent="0.2">
      <c r="A1594" s="1" t="s">
        <v>546</v>
      </c>
      <c r="B1594" s="1" t="s">
        <v>17</v>
      </c>
      <c r="C1594" s="3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1" t="s">
        <v>27</v>
      </c>
      <c r="J1594" s="1" t="s">
        <v>68</v>
      </c>
      <c r="K1594" s="6">
        <f t="shared" si="120"/>
        <v>1081698000</v>
      </c>
      <c r="L1594" s="6">
        <f t="shared" si="121"/>
        <v>1238285000</v>
      </c>
      <c r="M1594" s="6">
        <f t="shared" si="122"/>
        <v>-156587000</v>
      </c>
      <c r="N1594" s="7">
        <f t="shared" si="123"/>
        <v>0.89250850883887867</v>
      </c>
      <c r="O1594" s="7">
        <f t="shared" si="124"/>
        <v>-0.12919985973308029</v>
      </c>
    </row>
    <row r="1595" spans="1:15" x14ac:dyDescent="0.2">
      <c r="A1595" s="1" t="s">
        <v>546</v>
      </c>
      <c r="B1595" s="1" t="s">
        <v>18</v>
      </c>
      <c r="C1595" s="3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1" t="s">
        <v>27</v>
      </c>
      <c r="J1595" s="1" t="s">
        <v>68</v>
      </c>
      <c r="K1595" s="6">
        <f t="shared" si="120"/>
        <v>519428000</v>
      </c>
      <c r="L1595" s="6">
        <f t="shared" si="121"/>
        <v>1160915000</v>
      </c>
      <c r="M1595" s="6">
        <f t="shared" si="122"/>
        <v>-641487000</v>
      </c>
      <c r="N1595" s="7">
        <f t="shared" si="123"/>
        <v>0.89492518284331035</v>
      </c>
      <c r="O1595" s="7">
        <f t="shared" si="124"/>
        <v>-1.1052212640955179</v>
      </c>
    </row>
    <row r="1596" spans="1:15" x14ac:dyDescent="0.2">
      <c r="A1596" s="1" t="s">
        <v>546</v>
      </c>
      <c r="B1596" s="1" t="s">
        <v>19</v>
      </c>
      <c r="C1596" s="3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1" t="s">
        <v>27</v>
      </c>
      <c r="J1596" s="1" t="s">
        <v>68</v>
      </c>
      <c r="K1596" s="6">
        <f t="shared" si="120"/>
        <v>907824000</v>
      </c>
      <c r="L1596" s="6">
        <f t="shared" si="121"/>
        <v>1372497000</v>
      </c>
      <c r="M1596" s="6">
        <f t="shared" si="122"/>
        <v>-464673000</v>
      </c>
      <c r="N1596" s="7">
        <f t="shared" si="123"/>
        <v>0.87938810619798202</v>
      </c>
      <c r="O1596" s="7">
        <f t="shared" si="124"/>
        <v>-0.45011798484214444</v>
      </c>
    </row>
    <row r="1597" spans="1:15" x14ac:dyDescent="0.2">
      <c r="A1597" s="1" t="s">
        <v>547</v>
      </c>
      <c r="B1597" s="1" t="s">
        <v>14</v>
      </c>
      <c r="C1597" s="3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1" t="s">
        <v>54</v>
      </c>
      <c r="J1597" s="1" t="s">
        <v>55</v>
      </c>
      <c r="K1597" s="6">
        <f t="shared" si="120"/>
        <v>1396355000</v>
      </c>
      <c r="L1597" s="6">
        <f t="shared" si="121"/>
        <v>762355000</v>
      </c>
      <c r="M1597" s="6">
        <f t="shared" si="122"/>
        <v>634000000</v>
      </c>
      <c r="N1597" s="7">
        <f t="shared" si="123"/>
        <v>0.55530015767946728</v>
      </c>
      <c r="O1597" s="7">
        <f t="shared" si="124"/>
        <v>0.2521280762906154</v>
      </c>
    </row>
    <row r="1598" spans="1:15" x14ac:dyDescent="0.2">
      <c r="A1598" s="1" t="s">
        <v>547</v>
      </c>
      <c r="B1598" s="1" t="s">
        <v>17</v>
      </c>
      <c r="C1598" s="3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1" t="s">
        <v>54</v>
      </c>
      <c r="J1598" s="1" t="s">
        <v>55</v>
      </c>
      <c r="K1598" s="6">
        <f t="shared" si="120"/>
        <v>1560070000</v>
      </c>
      <c r="L1598" s="6">
        <f t="shared" si="121"/>
        <v>872697000</v>
      </c>
      <c r="M1598" s="6">
        <f t="shared" si="122"/>
        <v>687373000</v>
      </c>
      <c r="N1598" s="7">
        <f t="shared" si="123"/>
        <v>0.56268417161097184</v>
      </c>
      <c r="O1598" s="7">
        <f t="shared" si="124"/>
        <v>0.24792086707182917</v>
      </c>
    </row>
    <row r="1599" spans="1:15" x14ac:dyDescent="0.2">
      <c r="A1599" s="1" t="s">
        <v>547</v>
      </c>
      <c r="B1599" s="1" t="s">
        <v>18</v>
      </c>
      <c r="C1599" s="3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1" t="s">
        <v>54</v>
      </c>
      <c r="J1599" s="1" t="s">
        <v>55</v>
      </c>
      <c r="K1599" s="6">
        <f t="shared" si="120"/>
        <v>1875141000</v>
      </c>
      <c r="L1599" s="6">
        <f t="shared" si="121"/>
        <v>1040049000</v>
      </c>
      <c r="M1599" s="6">
        <f t="shared" si="122"/>
        <v>835092000</v>
      </c>
      <c r="N1599" s="7">
        <f t="shared" si="123"/>
        <v>0.570759061602644</v>
      </c>
      <c r="O1599" s="7">
        <f t="shared" si="124"/>
        <v>0.25418692582151164</v>
      </c>
    </row>
    <row r="1600" spans="1:15" x14ac:dyDescent="0.2">
      <c r="A1600" s="1" t="s">
        <v>547</v>
      </c>
      <c r="B1600" s="1" t="s">
        <v>19</v>
      </c>
      <c r="C1600" s="3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1" t="s">
        <v>54</v>
      </c>
      <c r="J1600" s="1" t="s">
        <v>55</v>
      </c>
      <c r="K1600" s="6">
        <f t="shared" si="120"/>
        <v>2000573000</v>
      </c>
      <c r="L1600" s="6">
        <f t="shared" si="121"/>
        <v>1035787000</v>
      </c>
      <c r="M1600" s="6">
        <f t="shared" si="122"/>
        <v>964786000</v>
      </c>
      <c r="N1600" s="7">
        <f t="shared" si="123"/>
        <v>0.58111493310668594</v>
      </c>
      <c r="O1600" s="7">
        <f t="shared" si="124"/>
        <v>0.28024548559451073</v>
      </c>
    </row>
    <row r="1601" spans="1:15" x14ac:dyDescent="0.2">
      <c r="A1601" s="1" t="s">
        <v>548</v>
      </c>
      <c r="B1601" s="1" t="s">
        <v>14</v>
      </c>
      <c r="C1601" s="3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1" t="s">
        <v>184</v>
      </c>
      <c r="J1601" s="1" t="s">
        <v>185</v>
      </c>
      <c r="K1601" s="6">
        <f t="shared" si="120"/>
        <v>69571000000</v>
      </c>
      <c r="L1601" s="6">
        <f t="shared" si="121"/>
        <v>56411000000</v>
      </c>
      <c r="M1601" s="6">
        <f t="shared" si="122"/>
        <v>13160000000</v>
      </c>
      <c r="N1601" s="7">
        <f t="shared" si="123"/>
        <v>0.60054727828323817</v>
      </c>
      <c r="O1601" s="7">
        <f t="shared" si="124"/>
        <v>0.11359908844500458</v>
      </c>
    </row>
    <row r="1602" spans="1:15" x14ac:dyDescent="0.2">
      <c r="A1602" s="1" t="s">
        <v>548</v>
      </c>
      <c r="B1602" s="1" t="s">
        <v>17</v>
      </c>
      <c r="C1602" s="3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1" t="s">
        <v>184</v>
      </c>
      <c r="J1602" s="1" t="s">
        <v>185</v>
      </c>
      <c r="K1602" s="6">
        <f t="shared" si="120"/>
        <v>75663000000</v>
      </c>
      <c r="L1602" s="6">
        <f t="shared" si="121"/>
        <v>43695000000</v>
      </c>
      <c r="M1602" s="6">
        <f t="shared" si="122"/>
        <v>31968000000</v>
      </c>
      <c r="N1602" s="7">
        <f t="shared" si="123"/>
        <v>0.62764827872252171</v>
      </c>
      <c r="O1602" s="7">
        <f t="shared" si="124"/>
        <v>0.26518457071754459</v>
      </c>
    </row>
    <row r="1603" spans="1:15" x14ac:dyDescent="0.2">
      <c r="A1603" s="1" t="s">
        <v>548</v>
      </c>
      <c r="B1603" s="1" t="s">
        <v>18</v>
      </c>
      <c r="C1603" s="3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1" t="s">
        <v>184</v>
      </c>
      <c r="J1603" s="1" t="s">
        <v>185</v>
      </c>
      <c r="K1603" s="6">
        <f t="shared" ref="K1603:K1666" si="125">D1603-E1603</f>
        <v>77148000000</v>
      </c>
      <c r="L1603" s="6">
        <f t="shared" ref="L1603:L1666" si="126">F1603+G1603+H1603</f>
        <v>57549000000</v>
      </c>
      <c r="M1603" s="6">
        <f t="shared" ref="M1603:M1666" si="127">K1603-L1603</f>
        <v>19599000000</v>
      </c>
      <c r="N1603" s="7">
        <f t="shared" ref="N1603:N1666" si="128">1-(E1603/D1603)</f>
        <v>0.60708693017729132</v>
      </c>
      <c r="O1603" s="7">
        <f t="shared" ref="O1603:O1666" si="129">M1603/D1603</f>
        <v>0.15422689822866092</v>
      </c>
    </row>
    <row r="1604" spans="1:15" x14ac:dyDescent="0.2">
      <c r="A1604" s="1" t="s">
        <v>548</v>
      </c>
      <c r="B1604" s="1" t="s">
        <v>19</v>
      </c>
      <c r="C1604" s="3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1" t="s">
        <v>184</v>
      </c>
      <c r="J1604" s="1" t="s">
        <v>185</v>
      </c>
      <c r="K1604" s="6">
        <f t="shared" si="125"/>
        <v>79063000000</v>
      </c>
      <c r="L1604" s="6">
        <f t="shared" si="126"/>
        <v>46003000000</v>
      </c>
      <c r="M1604" s="6">
        <f t="shared" si="127"/>
        <v>33060000000</v>
      </c>
      <c r="N1604" s="7">
        <f t="shared" si="128"/>
        <v>0.60069138428810209</v>
      </c>
      <c r="O1604" s="7">
        <f t="shared" si="129"/>
        <v>0.25117763257863546</v>
      </c>
    </row>
    <row r="1605" spans="1:15" x14ac:dyDescent="0.2">
      <c r="A1605" s="1" t="s">
        <v>549</v>
      </c>
      <c r="B1605" s="1" t="s">
        <v>14</v>
      </c>
      <c r="C1605" s="3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1" t="s">
        <v>27</v>
      </c>
      <c r="J1605" s="1" t="s">
        <v>30</v>
      </c>
      <c r="K1605" s="6">
        <f t="shared" si="125"/>
        <v>1106027000</v>
      </c>
      <c r="L1605" s="6">
        <f t="shared" si="126"/>
        <v>587103000</v>
      </c>
      <c r="M1605" s="6">
        <f t="shared" si="127"/>
        <v>518924000</v>
      </c>
      <c r="N1605" s="7">
        <f t="shared" si="128"/>
        <v>0.59991451698025811</v>
      </c>
      <c r="O1605" s="7">
        <f t="shared" si="129"/>
        <v>0.28146694502888575</v>
      </c>
    </row>
    <row r="1606" spans="1:15" x14ac:dyDescent="0.2">
      <c r="A1606" s="1" t="s">
        <v>549</v>
      </c>
      <c r="B1606" s="1" t="s">
        <v>17</v>
      </c>
      <c r="C1606" s="3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1" t="s">
        <v>27</v>
      </c>
      <c r="J1606" s="1" t="s">
        <v>30</v>
      </c>
      <c r="K1606" s="6">
        <f t="shared" si="125"/>
        <v>1120762000</v>
      </c>
      <c r="L1606" s="6">
        <f t="shared" si="126"/>
        <v>603419000</v>
      </c>
      <c r="M1606" s="6">
        <f t="shared" si="127"/>
        <v>517343000</v>
      </c>
      <c r="N1606" s="7">
        <f t="shared" si="128"/>
        <v>0.58856811562541678</v>
      </c>
      <c r="O1606" s="7">
        <f t="shared" si="129"/>
        <v>0.27168265398184449</v>
      </c>
    </row>
    <row r="1607" spans="1:15" x14ac:dyDescent="0.2">
      <c r="A1607" s="1" t="s">
        <v>549</v>
      </c>
      <c r="B1607" s="1" t="s">
        <v>18</v>
      </c>
      <c r="C1607" s="3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1" t="s">
        <v>27</v>
      </c>
      <c r="J1607" s="1" t="s">
        <v>30</v>
      </c>
      <c r="K1607" s="6">
        <f t="shared" si="125"/>
        <v>1164431000</v>
      </c>
      <c r="L1607" s="6">
        <f t="shared" si="126"/>
        <v>631067000</v>
      </c>
      <c r="M1607" s="6">
        <f t="shared" si="127"/>
        <v>533364000</v>
      </c>
      <c r="N1607" s="7">
        <f t="shared" si="128"/>
        <v>0.58533416040664665</v>
      </c>
      <c r="O1607" s="7">
        <f t="shared" si="129"/>
        <v>0.26811049270513293</v>
      </c>
    </row>
    <row r="1608" spans="1:15" x14ac:dyDescent="0.2">
      <c r="A1608" s="1" t="s">
        <v>549</v>
      </c>
      <c r="B1608" s="1" t="s">
        <v>19</v>
      </c>
      <c r="C1608" s="3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1" t="s">
        <v>27</v>
      </c>
      <c r="J1608" s="1" t="s">
        <v>30</v>
      </c>
      <c r="K1608" s="6">
        <f t="shared" si="125"/>
        <v>1199660000</v>
      </c>
      <c r="L1608" s="6">
        <f t="shared" si="126"/>
        <v>624415000</v>
      </c>
      <c r="M1608" s="6">
        <f t="shared" si="127"/>
        <v>575245000</v>
      </c>
      <c r="N1608" s="7">
        <f t="shared" si="128"/>
        <v>0.58739715188323938</v>
      </c>
      <c r="O1608" s="7">
        <f t="shared" si="129"/>
        <v>0.28166086610795893</v>
      </c>
    </row>
    <row r="1609" spans="1:15" x14ac:dyDescent="0.2">
      <c r="A1609" s="1" t="s">
        <v>550</v>
      </c>
      <c r="B1609" s="1" t="s">
        <v>14</v>
      </c>
      <c r="C1609" s="3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1" t="s">
        <v>24</v>
      </c>
      <c r="J1609" s="1" t="s">
        <v>491</v>
      </c>
      <c r="K1609" s="6">
        <f t="shared" si="125"/>
        <v>4363000000</v>
      </c>
      <c r="L1609" s="6">
        <f t="shared" si="126"/>
        <v>3097000000</v>
      </c>
      <c r="M1609" s="6">
        <f t="shared" si="127"/>
        <v>1266000000</v>
      </c>
      <c r="N1609" s="7">
        <f t="shared" si="128"/>
        <v>0.28421601198618984</v>
      </c>
      <c r="O1609" s="7">
        <f t="shared" si="129"/>
        <v>8.2470197381278088E-2</v>
      </c>
    </row>
    <row r="1610" spans="1:15" x14ac:dyDescent="0.2">
      <c r="A1610" s="1" t="s">
        <v>550</v>
      </c>
      <c r="B1610" s="1" t="s">
        <v>17</v>
      </c>
      <c r="C1610" s="3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1" t="s">
        <v>24</v>
      </c>
      <c r="J1610" s="1" t="s">
        <v>491</v>
      </c>
      <c r="K1610" s="6">
        <f t="shared" si="125"/>
        <v>4360000000</v>
      </c>
      <c r="L1610" s="6">
        <f t="shared" si="126"/>
        <v>2569000000</v>
      </c>
      <c r="M1610" s="6">
        <f t="shared" si="127"/>
        <v>1791000000</v>
      </c>
      <c r="N1610" s="7">
        <f t="shared" si="128"/>
        <v>0.28816920026437542</v>
      </c>
      <c r="O1610" s="7">
        <f t="shared" si="129"/>
        <v>0.11837409120951752</v>
      </c>
    </row>
    <row r="1611" spans="1:15" x14ac:dyDescent="0.2">
      <c r="A1611" s="1" t="s">
        <v>550</v>
      </c>
      <c r="B1611" s="1" t="s">
        <v>18</v>
      </c>
      <c r="C1611" s="3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1" t="s">
        <v>24</v>
      </c>
      <c r="J1611" s="1" t="s">
        <v>491</v>
      </c>
      <c r="K1611" s="6">
        <f t="shared" si="125"/>
        <v>4221000000</v>
      </c>
      <c r="L1611" s="6">
        <f t="shared" si="126"/>
        <v>2610000000</v>
      </c>
      <c r="M1611" s="6">
        <f t="shared" si="127"/>
        <v>1611000000</v>
      </c>
      <c r="N1611" s="7">
        <f t="shared" si="128"/>
        <v>0.28966511117211091</v>
      </c>
      <c r="O1611" s="7">
        <f t="shared" si="129"/>
        <v>0.11055448805929179</v>
      </c>
    </row>
    <row r="1612" spans="1:15" x14ac:dyDescent="0.2">
      <c r="A1612" s="1" t="s">
        <v>550</v>
      </c>
      <c r="B1612" s="1" t="s">
        <v>19</v>
      </c>
      <c r="C1612" s="3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1" t="s">
        <v>24</v>
      </c>
      <c r="J1612" s="1" t="s">
        <v>491</v>
      </c>
      <c r="K1612" s="6">
        <f t="shared" si="125"/>
        <v>3435000000</v>
      </c>
      <c r="L1612" s="6">
        <f t="shared" si="126"/>
        <v>2969000000</v>
      </c>
      <c r="M1612" s="6">
        <f t="shared" si="127"/>
        <v>466000000</v>
      </c>
      <c r="N1612" s="7">
        <f t="shared" si="128"/>
        <v>0.26435277820532554</v>
      </c>
      <c r="O1612" s="7">
        <f t="shared" si="129"/>
        <v>3.5862705864245038E-2</v>
      </c>
    </row>
    <row r="1613" spans="1:15" x14ac:dyDescent="0.2">
      <c r="A1613" s="1" t="s">
        <v>551</v>
      </c>
      <c r="B1613" s="1" t="s">
        <v>14</v>
      </c>
      <c r="C1613" s="3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1" t="s">
        <v>44</v>
      </c>
      <c r="J1613" s="1" t="s">
        <v>47</v>
      </c>
      <c r="K1613" s="6">
        <f t="shared" si="125"/>
        <v>1485900000</v>
      </c>
      <c r="L1613" s="6">
        <f t="shared" si="126"/>
        <v>485600000</v>
      </c>
      <c r="M1613" s="6">
        <f t="shared" si="127"/>
        <v>1000300000</v>
      </c>
      <c r="N1613" s="7">
        <f t="shared" si="128"/>
        <v>0.34991993217784478</v>
      </c>
      <c r="O1613" s="7">
        <f t="shared" si="129"/>
        <v>0.23556424265259984</v>
      </c>
    </row>
    <row r="1614" spans="1:15" x14ac:dyDescent="0.2">
      <c r="A1614" s="1" t="s">
        <v>551</v>
      </c>
      <c r="B1614" s="1" t="s">
        <v>17</v>
      </c>
      <c r="C1614" s="3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1" t="s">
        <v>44</v>
      </c>
      <c r="J1614" s="1" t="s">
        <v>47</v>
      </c>
      <c r="K1614" s="6">
        <f t="shared" si="125"/>
        <v>1536900000</v>
      </c>
      <c r="L1614" s="6">
        <f t="shared" si="126"/>
        <v>456800000</v>
      </c>
      <c r="M1614" s="6">
        <f t="shared" si="127"/>
        <v>1080100000</v>
      </c>
      <c r="N1614" s="7">
        <f t="shared" si="128"/>
        <v>0.34009736667404289</v>
      </c>
      <c r="O1614" s="7">
        <f t="shared" si="129"/>
        <v>0.23901305598583758</v>
      </c>
    </row>
    <row r="1615" spans="1:15" x14ac:dyDescent="0.2">
      <c r="A1615" s="1" t="s">
        <v>551</v>
      </c>
      <c r="B1615" s="1" t="s">
        <v>18</v>
      </c>
      <c r="C1615" s="3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1" t="s">
        <v>44</v>
      </c>
      <c r="J1615" s="1" t="s">
        <v>47</v>
      </c>
      <c r="K1615" s="6">
        <f t="shared" si="125"/>
        <v>1625300000</v>
      </c>
      <c r="L1615" s="6">
        <f t="shared" si="126"/>
        <v>513200000</v>
      </c>
      <c r="M1615" s="6">
        <f t="shared" si="127"/>
        <v>1112100000</v>
      </c>
      <c r="N1615" s="7">
        <f t="shared" si="128"/>
        <v>0.32524864421364397</v>
      </c>
      <c r="O1615" s="7">
        <f t="shared" si="129"/>
        <v>0.22254907846551</v>
      </c>
    </row>
    <row r="1616" spans="1:15" x14ac:dyDescent="0.2">
      <c r="A1616" s="1" t="s">
        <v>551</v>
      </c>
      <c r="B1616" s="1" t="s">
        <v>19</v>
      </c>
      <c r="C1616" s="3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1" t="s">
        <v>44</v>
      </c>
      <c r="J1616" s="1" t="s">
        <v>47</v>
      </c>
      <c r="K1616" s="6">
        <f t="shared" si="125"/>
        <v>1976700000</v>
      </c>
      <c r="L1616" s="6">
        <f t="shared" si="126"/>
        <v>726200000</v>
      </c>
      <c r="M1616" s="6">
        <f t="shared" si="127"/>
        <v>1250500000</v>
      </c>
      <c r="N1616" s="7">
        <f t="shared" si="128"/>
        <v>0.33355832672415253</v>
      </c>
      <c r="O1616" s="7">
        <f t="shared" si="129"/>
        <v>0.21101567641450533</v>
      </c>
    </row>
    <row r="1617" spans="1:15" x14ac:dyDescent="0.2">
      <c r="A1617" s="1" t="s">
        <v>552</v>
      </c>
      <c r="B1617" s="1" t="s">
        <v>14</v>
      </c>
      <c r="C1617" s="3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1" t="s">
        <v>49</v>
      </c>
      <c r="J1617" s="1" t="s">
        <v>107</v>
      </c>
      <c r="K1617" s="6">
        <f t="shared" si="125"/>
        <v>89520000000</v>
      </c>
      <c r="L1617" s="6">
        <f t="shared" si="126"/>
        <v>57615000000</v>
      </c>
      <c r="M1617" s="6">
        <f t="shared" si="127"/>
        <v>31905000000</v>
      </c>
      <c r="N1617" s="7">
        <f t="shared" si="128"/>
        <v>0.98107335035672405</v>
      </c>
      <c r="O1617" s="7">
        <f t="shared" si="129"/>
        <v>0.3496553311341743</v>
      </c>
    </row>
    <row r="1618" spans="1:15" x14ac:dyDescent="0.2">
      <c r="A1618" s="1" t="s">
        <v>552</v>
      </c>
      <c r="B1618" s="1" t="s">
        <v>17</v>
      </c>
      <c r="C1618" s="3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1" t="s">
        <v>49</v>
      </c>
      <c r="J1618" s="1" t="s">
        <v>107</v>
      </c>
      <c r="K1618" s="6">
        <f t="shared" si="125"/>
        <v>86732000000</v>
      </c>
      <c r="L1618" s="6">
        <f t="shared" si="126"/>
        <v>51151000000</v>
      </c>
      <c r="M1618" s="6">
        <f t="shared" si="127"/>
        <v>35581000000</v>
      </c>
      <c r="N1618" s="7">
        <f t="shared" si="128"/>
        <v>0.98481872168413398</v>
      </c>
      <c r="O1618" s="7">
        <f t="shared" si="129"/>
        <v>0.40401276272013992</v>
      </c>
    </row>
    <row r="1619" spans="1:15" x14ac:dyDescent="0.2">
      <c r="A1619" s="1" t="s">
        <v>552</v>
      </c>
      <c r="B1619" s="1" t="s">
        <v>18</v>
      </c>
      <c r="C1619" s="3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1" t="s">
        <v>49</v>
      </c>
      <c r="J1619" s="1" t="s">
        <v>107</v>
      </c>
      <c r="K1619" s="6">
        <f t="shared" si="125"/>
        <v>87276000000</v>
      </c>
      <c r="L1619" s="6">
        <f t="shared" si="126"/>
        <v>50432000000</v>
      </c>
      <c r="M1619" s="6">
        <f t="shared" si="127"/>
        <v>36844000000</v>
      </c>
      <c r="N1619" s="7">
        <f t="shared" si="128"/>
        <v>0.9875978816819807</v>
      </c>
      <c r="O1619" s="7">
        <f t="shared" si="129"/>
        <v>0.41691938623093289</v>
      </c>
    </row>
    <row r="1620" spans="1:15" x14ac:dyDescent="0.2">
      <c r="A1620" s="1" t="s">
        <v>552</v>
      </c>
      <c r="B1620" s="1" t="s">
        <v>19</v>
      </c>
      <c r="C1620" s="3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1" t="s">
        <v>49</v>
      </c>
      <c r="J1620" s="1" t="s">
        <v>107</v>
      </c>
      <c r="K1620" s="6">
        <f t="shared" si="125"/>
        <v>89070000000</v>
      </c>
      <c r="L1620" s="6">
        <f t="shared" si="126"/>
        <v>52416000000</v>
      </c>
      <c r="M1620" s="6">
        <f t="shared" si="127"/>
        <v>36654000000</v>
      </c>
      <c r="N1620" s="7">
        <f t="shared" si="128"/>
        <v>0.98930392189530503</v>
      </c>
      <c r="O1620" s="7">
        <f t="shared" si="129"/>
        <v>0.40711739029022692</v>
      </c>
    </row>
    <row r="1621" spans="1:15" x14ac:dyDescent="0.2">
      <c r="A1621" s="1" t="s">
        <v>553</v>
      </c>
      <c r="B1621" s="1" t="s">
        <v>14</v>
      </c>
      <c r="C1621" s="3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1" t="s">
        <v>38</v>
      </c>
      <c r="J1621" s="1" t="s">
        <v>348</v>
      </c>
      <c r="K1621" s="6">
        <f t="shared" si="125"/>
        <v>4629000000</v>
      </c>
      <c r="L1621" s="6">
        <f t="shared" si="126"/>
        <v>3682000000</v>
      </c>
      <c r="M1621" s="6">
        <f t="shared" si="127"/>
        <v>947000000</v>
      </c>
      <c r="N1621" s="7">
        <f t="shared" si="128"/>
        <v>0.35836494542076336</v>
      </c>
      <c r="O1621" s="7">
        <f t="shared" si="129"/>
        <v>7.3314237051947048E-2</v>
      </c>
    </row>
    <row r="1622" spans="1:15" x14ac:dyDescent="0.2">
      <c r="A1622" s="1" t="s">
        <v>553</v>
      </c>
      <c r="B1622" s="1" t="s">
        <v>17</v>
      </c>
      <c r="C1622" s="3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1" t="s">
        <v>38</v>
      </c>
      <c r="J1622" s="1" t="s">
        <v>348</v>
      </c>
      <c r="K1622" s="6">
        <f t="shared" si="125"/>
        <v>5044000000</v>
      </c>
      <c r="L1622" s="6">
        <f t="shared" si="126"/>
        <v>4032000000</v>
      </c>
      <c r="M1622" s="6">
        <f t="shared" si="127"/>
        <v>1012000000</v>
      </c>
      <c r="N1622" s="7">
        <f t="shared" si="128"/>
        <v>0.35536142031844442</v>
      </c>
      <c r="O1622" s="7">
        <f t="shared" si="129"/>
        <v>7.1297731435817954E-2</v>
      </c>
    </row>
    <row r="1623" spans="1:15" x14ac:dyDescent="0.2">
      <c r="A1623" s="1" t="s">
        <v>553</v>
      </c>
      <c r="B1623" s="1" t="s">
        <v>18</v>
      </c>
      <c r="C1623" s="3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1" t="s">
        <v>38</v>
      </c>
      <c r="J1623" s="1" t="s">
        <v>348</v>
      </c>
      <c r="K1623" s="6">
        <f t="shared" si="125"/>
        <v>5416000000</v>
      </c>
      <c r="L1623" s="6">
        <f t="shared" si="126"/>
        <v>4472000000</v>
      </c>
      <c r="M1623" s="6">
        <f t="shared" si="127"/>
        <v>944000000</v>
      </c>
      <c r="N1623" s="7">
        <f t="shared" si="128"/>
        <v>0.35193969718630191</v>
      </c>
      <c r="O1623" s="7">
        <f t="shared" si="129"/>
        <v>6.1342517382545973E-2</v>
      </c>
    </row>
    <row r="1624" spans="1:15" x14ac:dyDescent="0.2">
      <c r="A1624" s="1" t="s">
        <v>553</v>
      </c>
      <c r="B1624" s="1" t="s">
        <v>19</v>
      </c>
      <c r="C1624" s="3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1" t="s">
        <v>38</v>
      </c>
      <c r="J1624" s="1" t="s">
        <v>348</v>
      </c>
      <c r="K1624" s="6">
        <f t="shared" si="125"/>
        <v>5411000000</v>
      </c>
      <c r="L1624" s="6">
        <f t="shared" si="126"/>
        <v>4477000000</v>
      </c>
      <c r="M1624" s="6">
        <f t="shared" si="127"/>
        <v>934000000</v>
      </c>
      <c r="N1624" s="7">
        <f t="shared" si="128"/>
        <v>0.34412363266344437</v>
      </c>
      <c r="O1624" s="7">
        <f t="shared" si="129"/>
        <v>5.9399643856525054E-2</v>
      </c>
    </row>
    <row r="1625" spans="1:15" x14ac:dyDescent="0.2">
      <c r="A1625" s="1" t="s">
        <v>554</v>
      </c>
      <c r="B1625" s="1" t="s">
        <v>14</v>
      </c>
      <c r="C1625" s="3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1" t="s">
        <v>21</v>
      </c>
      <c r="J1625" s="1" t="s">
        <v>482</v>
      </c>
      <c r="K1625" s="6">
        <f t="shared" si="125"/>
        <v>3298000000</v>
      </c>
      <c r="L1625" s="6">
        <f t="shared" si="126"/>
        <v>1853000000</v>
      </c>
      <c r="M1625" s="6">
        <f t="shared" si="127"/>
        <v>1445000000</v>
      </c>
      <c r="N1625" s="7">
        <f t="shared" si="128"/>
        <v>0.17571527518780972</v>
      </c>
      <c r="O1625" s="7">
        <f t="shared" si="129"/>
        <v>7.6988651499813529E-2</v>
      </c>
    </row>
    <row r="1626" spans="1:15" x14ac:dyDescent="0.2">
      <c r="A1626" s="1" t="s">
        <v>554</v>
      </c>
      <c r="B1626" s="1" t="s">
        <v>17</v>
      </c>
      <c r="C1626" s="3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1" t="s">
        <v>21</v>
      </c>
      <c r="J1626" s="1" t="s">
        <v>482</v>
      </c>
      <c r="K1626" s="6">
        <f t="shared" si="125"/>
        <v>3395000000</v>
      </c>
      <c r="L1626" s="6">
        <f t="shared" si="126"/>
        <v>2071000000</v>
      </c>
      <c r="M1626" s="6">
        <f t="shared" si="127"/>
        <v>1324000000</v>
      </c>
      <c r="N1626" s="7">
        <f t="shared" si="128"/>
        <v>0.17084339774557167</v>
      </c>
      <c r="O1626" s="7">
        <f t="shared" si="129"/>
        <v>6.662640901771337E-2</v>
      </c>
    </row>
    <row r="1627" spans="1:15" x14ac:dyDescent="0.2">
      <c r="A1627" s="1" t="s">
        <v>554</v>
      </c>
      <c r="B1627" s="1" t="s">
        <v>18</v>
      </c>
      <c r="C1627" s="3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1" t="s">
        <v>21</v>
      </c>
      <c r="J1627" s="1" t="s">
        <v>482</v>
      </c>
      <c r="K1627" s="6">
        <f t="shared" si="125"/>
        <v>3690000000</v>
      </c>
      <c r="L1627" s="6">
        <f t="shared" si="126"/>
        <v>2204000000</v>
      </c>
      <c r="M1627" s="6">
        <f t="shared" si="127"/>
        <v>1486000000</v>
      </c>
      <c r="N1627" s="7">
        <f t="shared" si="128"/>
        <v>0.17663108515628745</v>
      </c>
      <c r="O1627" s="7">
        <f t="shared" si="129"/>
        <v>7.1131109090038766E-2</v>
      </c>
    </row>
    <row r="1628" spans="1:15" x14ac:dyDescent="0.2">
      <c r="A1628" s="1" t="s">
        <v>554</v>
      </c>
      <c r="B1628" s="1" t="s">
        <v>19</v>
      </c>
      <c r="C1628" s="3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1" t="s">
        <v>21</v>
      </c>
      <c r="J1628" s="1" t="s">
        <v>482</v>
      </c>
      <c r="K1628" s="6">
        <f t="shared" si="125"/>
        <v>3682000000</v>
      </c>
      <c r="L1628" s="6">
        <f t="shared" si="126"/>
        <v>2155000000</v>
      </c>
      <c r="M1628" s="6">
        <f t="shared" si="127"/>
        <v>1527000000</v>
      </c>
      <c r="N1628" s="7">
        <f t="shared" si="128"/>
        <v>0.17771985712906646</v>
      </c>
      <c r="O1628" s="7">
        <f t="shared" si="129"/>
        <v>7.3704025485085436E-2</v>
      </c>
    </row>
    <row r="1629" spans="1:15" x14ac:dyDescent="0.2">
      <c r="A1629" s="1" t="s">
        <v>555</v>
      </c>
      <c r="B1629" s="1" t="s">
        <v>14</v>
      </c>
      <c r="C1629" s="3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1" t="s">
        <v>15</v>
      </c>
      <c r="J1629" s="1" t="s">
        <v>556</v>
      </c>
      <c r="K1629" s="6">
        <f t="shared" si="125"/>
        <v>4871000000</v>
      </c>
      <c r="L1629" s="6">
        <f t="shared" si="126"/>
        <v>2801000000</v>
      </c>
      <c r="M1629" s="6">
        <f t="shared" si="127"/>
        <v>2070000000</v>
      </c>
      <c r="N1629" s="7">
        <f t="shared" si="128"/>
        <v>0.34835156976328396</v>
      </c>
      <c r="O1629" s="7">
        <f t="shared" si="129"/>
        <v>0.14803690195237074</v>
      </c>
    </row>
    <row r="1630" spans="1:15" x14ac:dyDescent="0.2">
      <c r="A1630" s="1" t="s">
        <v>555</v>
      </c>
      <c r="B1630" s="1" t="s">
        <v>17</v>
      </c>
      <c r="C1630" s="3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1" t="s">
        <v>15</v>
      </c>
      <c r="J1630" s="1" t="s">
        <v>556</v>
      </c>
      <c r="K1630" s="6">
        <f t="shared" si="125"/>
        <v>4994000000</v>
      </c>
      <c r="L1630" s="6">
        <f t="shared" si="126"/>
        <v>2773000000</v>
      </c>
      <c r="M1630" s="6">
        <f t="shared" si="127"/>
        <v>2221000000</v>
      </c>
      <c r="N1630" s="7">
        <f t="shared" si="128"/>
        <v>0.35681623320948841</v>
      </c>
      <c r="O1630" s="7">
        <f t="shared" si="129"/>
        <v>0.15868819662760789</v>
      </c>
    </row>
    <row r="1631" spans="1:15" x14ac:dyDescent="0.2">
      <c r="A1631" s="1" t="s">
        <v>555</v>
      </c>
      <c r="B1631" s="1" t="s">
        <v>18</v>
      </c>
      <c r="C1631" s="3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1" t="s">
        <v>15</v>
      </c>
      <c r="J1631" s="1" t="s">
        <v>556</v>
      </c>
      <c r="K1631" s="6">
        <f t="shared" si="125"/>
        <v>4730000000</v>
      </c>
      <c r="L1631" s="6">
        <f t="shared" si="126"/>
        <v>2588000000</v>
      </c>
      <c r="M1631" s="6">
        <f t="shared" si="127"/>
        <v>2142000000</v>
      </c>
      <c r="N1631" s="7">
        <f t="shared" si="128"/>
        <v>0.36494097677648329</v>
      </c>
      <c r="O1631" s="7">
        <f t="shared" si="129"/>
        <v>0.16526502584677108</v>
      </c>
    </row>
    <row r="1632" spans="1:15" x14ac:dyDescent="0.2">
      <c r="A1632" s="1" t="s">
        <v>555</v>
      </c>
      <c r="B1632" s="1" t="s">
        <v>19</v>
      </c>
      <c r="C1632" s="3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1" t="s">
        <v>15</v>
      </c>
      <c r="J1632" s="1" t="s">
        <v>556</v>
      </c>
      <c r="K1632" s="6">
        <f t="shared" si="125"/>
        <v>5123000000</v>
      </c>
      <c r="L1632" s="6">
        <f t="shared" si="126"/>
        <v>2711000000</v>
      </c>
      <c r="M1632" s="6">
        <f t="shared" si="127"/>
        <v>2412000000</v>
      </c>
      <c r="N1632" s="7">
        <f t="shared" si="128"/>
        <v>0.37644206040120509</v>
      </c>
      <c r="O1632" s="7">
        <f t="shared" si="129"/>
        <v>0.17723565287677273</v>
      </c>
    </row>
    <row r="1633" spans="1:15" x14ac:dyDescent="0.2">
      <c r="A1633" s="1" t="s">
        <v>557</v>
      </c>
      <c r="B1633" s="1" t="s">
        <v>14</v>
      </c>
      <c r="C1633" s="3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1" t="s">
        <v>85</v>
      </c>
      <c r="J1633" s="1" t="s">
        <v>86</v>
      </c>
      <c r="K1633" s="6">
        <f t="shared" si="125"/>
        <v>2963000000</v>
      </c>
      <c r="L1633" s="6">
        <f t="shared" si="126"/>
        <v>1351000000</v>
      </c>
      <c r="M1633" s="6">
        <f t="shared" si="127"/>
        <v>1612000000</v>
      </c>
      <c r="N1633" s="7">
        <f t="shared" si="128"/>
        <v>0.39580550360673261</v>
      </c>
      <c r="O1633" s="7">
        <f t="shared" si="129"/>
        <v>0.21533529254608602</v>
      </c>
    </row>
    <row r="1634" spans="1:15" x14ac:dyDescent="0.2">
      <c r="A1634" s="1" t="s">
        <v>557</v>
      </c>
      <c r="B1634" s="1" t="s">
        <v>17</v>
      </c>
      <c r="C1634" s="3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1" t="s">
        <v>85</v>
      </c>
      <c r="J1634" s="1" t="s">
        <v>86</v>
      </c>
      <c r="K1634" s="6">
        <f t="shared" si="125"/>
        <v>2736000000</v>
      </c>
      <c r="L1634" s="6">
        <f t="shared" si="126"/>
        <v>1361000000</v>
      </c>
      <c r="M1634" s="6">
        <f t="shared" si="127"/>
        <v>1375000000</v>
      </c>
      <c r="N1634" s="7">
        <f t="shared" si="128"/>
        <v>0.39883381924198247</v>
      </c>
      <c r="O1634" s="7">
        <f t="shared" si="129"/>
        <v>0.20043731778425655</v>
      </c>
    </row>
    <row r="1635" spans="1:15" x14ac:dyDescent="0.2">
      <c r="A1635" s="1" t="s">
        <v>557</v>
      </c>
      <c r="B1635" s="1" t="s">
        <v>18</v>
      </c>
      <c r="C1635" s="3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1" t="s">
        <v>85</v>
      </c>
      <c r="J1635" s="1" t="s">
        <v>86</v>
      </c>
      <c r="K1635" s="6">
        <f t="shared" si="125"/>
        <v>3129000000</v>
      </c>
      <c r="L1635" s="6">
        <f t="shared" si="126"/>
        <v>1560000000</v>
      </c>
      <c r="M1635" s="6">
        <f t="shared" si="127"/>
        <v>1569000000</v>
      </c>
      <c r="N1635" s="7">
        <f t="shared" si="128"/>
        <v>0.40971585701191571</v>
      </c>
      <c r="O1635" s="7">
        <f t="shared" si="129"/>
        <v>0.2054471651171926</v>
      </c>
    </row>
    <row r="1636" spans="1:15" x14ac:dyDescent="0.2">
      <c r="A1636" s="1" t="s">
        <v>557</v>
      </c>
      <c r="B1636" s="1" t="s">
        <v>19</v>
      </c>
      <c r="C1636" s="3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1" t="s">
        <v>85</v>
      </c>
      <c r="J1636" s="1" t="s">
        <v>86</v>
      </c>
      <c r="K1636" s="6">
        <f t="shared" si="125"/>
        <v>3926000000</v>
      </c>
      <c r="L1636" s="6">
        <f t="shared" si="126"/>
        <v>2602000000</v>
      </c>
      <c r="M1636" s="6">
        <f t="shared" si="127"/>
        <v>1324000000</v>
      </c>
      <c r="N1636" s="7">
        <f t="shared" si="128"/>
        <v>0.53342391304347825</v>
      </c>
      <c r="O1636" s="7">
        <f t="shared" si="129"/>
        <v>0.17989130434782608</v>
      </c>
    </row>
    <row r="1637" spans="1:15" x14ac:dyDescent="0.2">
      <c r="A1637" s="1" t="s">
        <v>558</v>
      </c>
      <c r="B1637" s="1" t="s">
        <v>14</v>
      </c>
      <c r="C1637" s="3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1" t="s">
        <v>38</v>
      </c>
      <c r="J1637" s="1" t="s">
        <v>170</v>
      </c>
      <c r="K1637" s="6">
        <f t="shared" si="125"/>
        <v>116354000000</v>
      </c>
      <c r="L1637" s="6">
        <f t="shared" si="126"/>
        <v>88629000000</v>
      </c>
      <c r="M1637" s="6">
        <f t="shared" si="127"/>
        <v>27725000000</v>
      </c>
      <c r="N1637" s="7">
        <f t="shared" si="128"/>
        <v>0.24827430219929114</v>
      </c>
      <c r="O1637" s="7">
        <f t="shared" si="129"/>
        <v>5.9159161081487076E-2</v>
      </c>
    </row>
    <row r="1638" spans="1:15" x14ac:dyDescent="0.2">
      <c r="A1638" s="1" t="s">
        <v>558</v>
      </c>
      <c r="B1638" s="1" t="s">
        <v>17</v>
      </c>
      <c r="C1638" s="3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1" t="s">
        <v>38</v>
      </c>
      <c r="J1638" s="1" t="s">
        <v>170</v>
      </c>
      <c r="K1638" s="6">
        <f t="shared" si="125"/>
        <v>118225000000</v>
      </c>
      <c r="L1638" s="6">
        <f t="shared" si="126"/>
        <v>91353000000</v>
      </c>
      <c r="M1638" s="6">
        <f t="shared" si="127"/>
        <v>26872000000</v>
      </c>
      <c r="N1638" s="7">
        <f t="shared" si="128"/>
        <v>0.2482185372899931</v>
      </c>
      <c r="O1638" s="7">
        <f t="shared" si="129"/>
        <v>5.6418934523634563E-2</v>
      </c>
    </row>
    <row r="1639" spans="1:15" x14ac:dyDescent="0.2">
      <c r="A1639" s="1" t="s">
        <v>558</v>
      </c>
      <c r="B1639" s="1" t="s">
        <v>18</v>
      </c>
      <c r="C1639" s="3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1" t="s">
        <v>38</v>
      </c>
      <c r="J1639" s="1" t="s">
        <v>170</v>
      </c>
      <c r="K1639" s="6">
        <f t="shared" si="125"/>
        <v>120565000000</v>
      </c>
      <c r="L1639" s="6">
        <f t="shared" si="126"/>
        <v>93418000000</v>
      </c>
      <c r="M1639" s="6">
        <f t="shared" si="127"/>
        <v>27147000000</v>
      </c>
      <c r="N1639" s="7">
        <f t="shared" si="128"/>
        <v>0.24825440491216944</v>
      </c>
      <c r="O1639" s="7">
        <f t="shared" si="129"/>
        <v>5.5898165555100264E-2</v>
      </c>
    </row>
    <row r="1640" spans="1:15" x14ac:dyDescent="0.2">
      <c r="A1640" s="1" t="s">
        <v>558</v>
      </c>
      <c r="B1640" s="1" t="s">
        <v>19</v>
      </c>
      <c r="C1640" s="3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1" t="s">
        <v>38</v>
      </c>
      <c r="J1640" s="1" t="s">
        <v>170</v>
      </c>
      <c r="K1640" s="6">
        <f t="shared" si="125"/>
        <v>121146000000</v>
      </c>
      <c r="L1640" s="6">
        <f t="shared" si="126"/>
        <v>97041000000</v>
      </c>
      <c r="M1640" s="6">
        <f t="shared" si="127"/>
        <v>24105000000</v>
      </c>
      <c r="N1640" s="7">
        <f t="shared" si="128"/>
        <v>0.25127247837720112</v>
      </c>
      <c r="O1640" s="7">
        <f t="shared" si="129"/>
        <v>4.9996888805923713E-2</v>
      </c>
    </row>
    <row r="1641" spans="1:15" x14ac:dyDescent="0.2">
      <c r="A1641" s="1" t="s">
        <v>559</v>
      </c>
      <c r="B1641" s="1" t="s">
        <v>14</v>
      </c>
      <c r="C1641" s="3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1" t="s">
        <v>61</v>
      </c>
      <c r="J1641" s="1" t="s">
        <v>98</v>
      </c>
      <c r="K1641" s="6">
        <f t="shared" si="125"/>
        <v>1933600000</v>
      </c>
      <c r="L1641" s="6">
        <f t="shared" si="126"/>
        <v>1023600000</v>
      </c>
      <c r="M1641" s="6">
        <f t="shared" si="127"/>
        <v>910000000</v>
      </c>
      <c r="N1641" s="7">
        <f t="shared" si="128"/>
        <v>0.19540984931936012</v>
      </c>
      <c r="O1641" s="7">
        <f t="shared" si="129"/>
        <v>9.1964709805863507E-2</v>
      </c>
    </row>
    <row r="1642" spans="1:15" x14ac:dyDescent="0.2">
      <c r="A1642" s="1" t="s">
        <v>559</v>
      </c>
      <c r="B1642" s="1" t="s">
        <v>17</v>
      </c>
      <c r="C1642" s="3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1" t="s">
        <v>61</v>
      </c>
      <c r="J1642" s="1" t="s">
        <v>98</v>
      </c>
      <c r="K1642" s="6">
        <f t="shared" si="125"/>
        <v>2138300000</v>
      </c>
      <c r="L1642" s="6">
        <f t="shared" si="126"/>
        <v>1145000000</v>
      </c>
      <c r="M1642" s="6">
        <f t="shared" si="127"/>
        <v>993300000</v>
      </c>
      <c r="N1642" s="7">
        <f t="shared" si="128"/>
        <v>0.19221019703725006</v>
      </c>
      <c r="O1642" s="7">
        <f t="shared" si="129"/>
        <v>8.9286998417949084E-2</v>
      </c>
    </row>
    <row r="1643" spans="1:15" x14ac:dyDescent="0.2">
      <c r="A1643" s="1" t="s">
        <v>559</v>
      </c>
      <c r="B1643" s="1" t="s">
        <v>18</v>
      </c>
      <c r="C1643" s="3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1" t="s">
        <v>61</v>
      </c>
      <c r="J1643" s="1" t="s">
        <v>98</v>
      </c>
      <c r="K1643" s="6">
        <f t="shared" si="125"/>
        <v>2758600000</v>
      </c>
      <c r="L1643" s="6">
        <f t="shared" si="126"/>
        <v>1961900000</v>
      </c>
      <c r="M1643" s="6">
        <f t="shared" si="127"/>
        <v>796700000</v>
      </c>
      <c r="N1643" s="7">
        <f t="shared" si="128"/>
        <v>0.19465417237048221</v>
      </c>
      <c r="O1643" s="7">
        <f t="shared" si="129"/>
        <v>5.6217276563315884E-2</v>
      </c>
    </row>
    <row r="1644" spans="1:15" x14ac:dyDescent="0.2">
      <c r="A1644" s="1" t="s">
        <v>560</v>
      </c>
      <c r="B1644" s="1" t="s">
        <v>14</v>
      </c>
      <c r="C1644" s="3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1" t="s">
        <v>24</v>
      </c>
      <c r="J1644" s="1" t="s">
        <v>59</v>
      </c>
      <c r="K1644" s="6">
        <f t="shared" si="125"/>
        <v>2470600000</v>
      </c>
      <c r="L1644" s="6">
        <f t="shared" si="126"/>
        <v>1140600000</v>
      </c>
      <c r="M1644" s="6">
        <f t="shared" si="127"/>
        <v>1330000000</v>
      </c>
      <c r="N1644" s="7">
        <f t="shared" si="128"/>
        <v>0.43613190227369014</v>
      </c>
      <c r="O1644" s="7">
        <f t="shared" si="129"/>
        <v>0.23478322270865698</v>
      </c>
    </row>
    <row r="1645" spans="1:15" x14ac:dyDescent="0.2">
      <c r="A1645" s="1" t="s">
        <v>560</v>
      </c>
      <c r="B1645" s="1" t="s">
        <v>17</v>
      </c>
      <c r="C1645" s="3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1" t="s">
        <v>24</v>
      </c>
      <c r="J1645" s="1" t="s">
        <v>59</v>
      </c>
      <c r="K1645" s="6">
        <f t="shared" si="125"/>
        <v>2307000000</v>
      </c>
      <c r="L1645" s="6">
        <f t="shared" si="126"/>
        <v>1199600000</v>
      </c>
      <c r="M1645" s="6">
        <f t="shared" si="127"/>
        <v>1107400000</v>
      </c>
      <c r="N1645" s="7">
        <f t="shared" si="128"/>
        <v>0.41627571273908337</v>
      </c>
      <c r="O1645" s="7">
        <f t="shared" si="129"/>
        <v>0.19981955972573079</v>
      </c>
    </row>
    <row r="1646" spans="1:15" x14ac:dyDescent="0.2">
      <c r="A1646" s="1" t="s">
        <v>560</v>
      </c>
      <c r="B1646" s="1" t="s">
        <v>18</v>
      </c>
      <c r="C1646" s="3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1" t="s">
        <v>24</v>
      </c>
      <c r="J1646" s="1" t="s">
        <v>59</v>
      </c>
      <c r="K1646" s="6">
        <f t="shared" si="125"/>
        <v>2309800000</v>
      </c>
      <c r="L1646" s="6">
        <f t="shared" si="126"/>
        <v>1169300000</v>
      </c>
      <c r="M1646" s="6">
        <f t="shared" si="127"/>
        <v>1140500000</v>
      </c>
      <c r="N1646" s="7">
        <f t="shared" si="128"/>
        <v>0.4119346554430019</v>
      </c>
      <c r="O1646" s="7">
        <f t="shared" si="129"/>
        <v>0.20339920102725068</v>
      </c>
    </row>
    <row r="1647" spans="1:15" x14ac:dyDescent="0.2">
      <c r="A1647" s="1" t="s">
        <v>560</v>
      </c>
      <c r="B1647" s="1" t="s">
        <v>19</v>
      </c>
      <c r="C1647" s="3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1" t="s">
        <v>24</v>
      </c>
      <c r="J1647" s="1" t="s">
        <v>59</v>
      </c>
      <c r="K1647" s="6">
        <f t="shared" si="125"/>
        <v>2284300000</v>
      </c>
      <c r="L1647" s="6">
        <f t="shared" si="126"/>
        <v>1174900000</v>
      </c>
      <c r="M1647" s="6">
        <f t="shared" si="127"/>
        <v>1109400000</v>
      </c>
      <c r="N1647" s="7">
        <f t="shared" si="128"/>
        <v>0.41656181045644369</v>
      </c>
      <c r="O1647" s="7">
        <f t="shared" si="129"/>
        <v>0.20230866021117128</v>
      </c>
    </row>
    <row r="1648" spans="1:15" x14ac:dyDescent="0.2">
      <c r="A1648" s="1" t="s">
        <v>561</v>
      </c>
      <c r="B1648" s="1" t="s">
        <v>14</v>
      </c>
      <c r="C1648" s="3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1" t="s">
        <v>54</v>
      </c>
      <c r="J1648" s="1" t="s">
        <v>55</v>
      </c>
      <c r="K1648" s="6">
        <f t="shared" si="125"/>
        <v>996000000</v>
      </c>
      <c r="L1648" s="6">
        <f t="shared" si="126"/>
        <v>352000000</v>
      </c>
      <c r="M1648" s="6">
        <f t="shared" si="127"/>
        <v>644000000</v>
      </c>
      <c r="N1648" s="7">
        <f t="shared" si="128"/>
        <v>0.16630489230255463</v>
      </c>
      <c r="O1648" s="7">
        <f t="shared" si="129"/>
        <v>0.10753047253297712</v>
      </c>
    </row>
    <row r="1649" spans="1:15" x14ac:dyDescent="0.2">
      <c r="A1649" s="1" t="s">
        <v>561</v>
      </c>
      <c r="B1649" s="1" t="s">
        <v>17</v>
      </c>
      <c r="C1649" s="3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1" t="s">
        <v>54</v>
      </c>
      <c r="J1649" s="1" t="s">
        <v>55</v>
      </c>
      <c r="K1649" s="6">
        <f t="shared" si="125"/>
        <v>1538000000</v>
      </c>
      <c r="L1649" s="6">
        <f t="shared" si="126"/>
        <v>527000000</v>
      </c>
      <c r="M1649" s="6">
        <f t="shared" si="127"/>
        <v>1011000000</v>
      </c>
      <c r="N1649" s="7">
        <f t="shared" si="128"/>
        <v>0.21202095395643783</v>
      </c>
      <c r="O1649" s="7">
        <f t="shared" si="129"/>
        <v>0.13937138130686519</v>
      </c>
    </row>
    <row r="1650" spans="1:15" x14ac:dyDescent="0.2">
      <c r="A1650" s="1" t="s">
        <v>561</v>
      </c>
      <c r="B1650" s="1" t="s">
        <v>18</v>
      </c>
      <c r="C1650" s="3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1" t="s">
        <v>54</v>
      </c>
      <c r="J1650" s="1" t="s">
        <v>55</v>
      </c>
      <c r="K1650" s="6">
        <f t="shared" si="125"/>
        <v>1640000000</v>
      </c>
      <c r="L1650" s="6">
        <f t="shared" si="126"/>
        <v>276000000</v>
      </c>
      <c r="M1650" s="6">
        <f t="shared" si="127"/>
        <v>1364000000</v>
      </c>
      <c r="N1650" s="7">
        <f t="shared" si="128"/>
        <v>0.22153181142779954</v>
      </c>
      <c r="O1650" s="7">
        <f t="shared" si="129"/>
        <v>0.18424962852897475</v>
      </c>
    </row>
    <row r="1651" spans="1:15" x14ac:dyDescent="0.2">
      <c r="A1651" s="1" t="s">
        <v>561</v>
      </c>
      <c r="B1651" s="1" t="s">
        <v>19</v>
      </c>
      <c r="C1651" s="3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1" t="s">
        <v>54</v>
      </c>
      <c r="J1651" s="1" t="s">
        <v>55</v>
      </c>
      <c r="K1651" s="6">
        <f t="shared" si="125"/>
        <v>1388000000</v>
      </c>
      <c r="L1651" s="6">
        <f t="shared" si="126"/>
        <v>444000000</v>
      </c>
      <c r="M1651" s="6">
        <f t="shared" si="127"/>
        <v>944000000</v>
      </c>
      <c r="N1651" s="7">
        <f t="shared" si="128"/>
        <v>0.19598983338040099</v>
      </c>
      <c r="O1651" s="7">
        <f t="shared" si="129"/>
        <v>0.13329567918667043</v>
      </c>
    </row>
    <row r="1652" spans="1:15" x14ac:dyDescent="0.2">
      <c r="A1652" s="1" t="s">
        <v>562</v>
      </c>
      <c r="B1652" s="1" t="s">
        <v>14</v>
      </c>
      <c r="C1652" s="3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1" t="s">
        <v>21</v>
      </c>
      <c r="J1652" s="1" t="s">
        <v>135</v>
      </c>
      <c r="K1652" s="6">
        <f t="shared" si="125"/>
        <v>2441000000</v>
      </c>
      <c r="L1652" s="6">
        <f t="shared" si="126"/>
        <v>1574000000</v>
      </c>
      <c r="M1652" s="6">
        <f t="shared" si="127"/>
        <v>867000000</v>
      </c>
      <c r="N1652" s="7">
        <f t="shared" si="128"/>
        <v>0.53837670930745474</v>
      </c>
      <c r="O1652" s="7">
        <f t="shared" si="129"/>
        <v>0.19122187913542127</v>
      </c>
    </row>
    <row r="1653" spans="1:15" x14ac:dyDescent="0.2">
      <c r="A1653" s="1" t="s">
        <v>562</v>
      </c>
      <c r="B1653" s="1" t="s">
        <v>17</v>
      </c>
      <c r="C1653" s="3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1" t="s">
        <v>21</v>
      </c>
      <c r="J1653" s="1" t="s">
        <v>135</v>
      </c>
      <c r="K1653" s="6">
        <f t="shared" si="125"/>
        <v>2615000000</v>
      </c>
      <c r="L1653" s="6">
        <f t="shared" si="126"/>
        <v>1687000000</v>
      </c>
      <c r="M1653" s="6">
        <f t="shared" si="127"/>
        <v>928000000</v>
      </c>
      <c r="N1653" s="7">
        <f t="shared" si="128"/>
        <v>0.52206029147534438</v>
      </c>
      <c r="O1653" s="7">
        <f t="shared" si="129"/>
        <v>0.18526652026352566</v>
      </c>
    </row>
    <row r="1654" spans="1:15" x14ac:dyDescent="0.2">
      <c r="A1654" s="1" t="s">
        <v>562</v>
      </c>
      <c r="B1654" s="1" t="s">
        <v>18</v>
      </c>
      <c r="C1654" s="3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1" t="s">
        <v>21</v>
      </c>
      <c r="J1654" s="1" t="s">
        <v>135</v>
      </c>
      <c r="K1654" s="6">
        <f t="shared" si="125"/>
        <v>2777000000</v>
      </c>
      <c r="L1654" s="6">
        <f t="shared" si="126"/>
        <v>1790000000</v>
      </c>
      <c r="M1654" s="6">
        <f t="shared" si="127"/>
        <v>987000000</v>
      </c>
      <c r="N1654" s="7">
        <f t="shared" si="128"/>
        <v>0.52584737739064569</v>
      </c>
      <c r="O1654" s="7">
        <f t="shared" si="129"/>
        <v>0.1868964211323613</v>
      </c>
    </row>
    <row r="1655" spans="1:15" x14ac:dyDescent="0.2">
      <c r="A1655" s="1" t="s">
        <v>562</v>
      </c>
      <c r="B1655" s="1" t="s">
        <v>19</v>
      </c>
      <c r="C1655" s="3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1" t="s">
        <v>21</v>
      </c>
      <c r="J1655" s="1" t="s">
        <v>135</v>
      </c>
      <c r="K1655" s="6">
        <f t="shared" si="125"/>
        <v>2836000000</v>
      </c>
      <c r="L1655" s="6">
        <f t="shared" si="126"/>
        <v>1808000000</v>
      </c>
      <c r="M1655" s="6">
        <f t="shared" si="127"/>
        <v>1028000000</v>
      </c>
      <c r="N1655" s="7">
        <f t="shared" si="128"/>
        <v>0.51228323699421963</v>
      </c>
      <c r="O1655" s="7">
        <f t="shared" si="129"/>
        <v>0.18569364161849711</v>
      </c>
    </row>
    <row r="1656" spans="1:15" x14ac:dyDescent="0.2">
      <c r="A1656" s="1" t="s">
        <v>563</v>
      </c>
      <c r="B1656" s="1" t="s">
        <v>14</v>
      </c>
      <c r="C1656" s="3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1" t="s">
        <v>21</v>
      </c>
      <c r="J1656" s="1" t="s">
        <v>564</v>
      </c>
      <c r="K1656" s="6">
        <f t="shared" si="125"/>
        <v>1902709000</v>
      </c>
      <c r="L1656" s="6">
        <f t="shared" si="126"/>
        <v>854876000</v>
      </c>
      <c r="M1656" s="6">
        <f t="shared" si="127"/>
        <v>1047833000</v>
      </c>
      <c r="N1656" s="7">
        <f t="shared" si="128"/>
        <v>0.36915098197926233</v>
      </c>
      <c r="O1656" s="7">
        <f t="shared" si="129"/>
        <v>0.20329360974288571</v>
      </c>
    </row>
    <row r="1657" spans="1:15" x14ac:dyDescent="0.2">
      <c r="A1657" s="1" t="s">
        <v>563</v>
      </c>
      <c r="B1657" s="1" t="s">
        <v>17</v>
      </c>
      <c r="C1657" s="3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1" t="s">
        <v>21</v>
      </c>
      <c r="J1657" s="1" t="s">
        <v>564</v>
      </c>
      <c r="K1657" s="6">
        <f t="shared" si="125"/>
        <v>2142114000</v>
      </c>
      <c r="L1657" s="6">
        <f t="shared" si="126"/>
        <v>836977000</v>
      </c>
      <c r="M1657" s="6">
        <f t="shared" si="127"/>
        <v>1305137000</v>
      </c>
      <c r="N1657" s="7">
        <f t="shared" si="128"/>
        <v>0.38109560400616549</v>
      </c>
      <c r="O1657" s="7">
        <f t="shared" si="129"/>
        <v>0.23219211177640164</v>
      </c>
    </row>
    <row r="1658" spans="1:15" x14ac:dyDescent="0.2">
      <c r="A1658" s="1" t="s">
        <v>563</v>
      </c>
      <c r="B1658" s="1" t="s">
        <v>18</v>
      </c>
      <c r="C1658" s="3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1" t="s">
        <v>21</v>
      </c>
      <c r="J1658" s="1" t="s">
        <v>564</v>
      </c>
      <c r="K1658" s="6">
        <f t="shared" si="125"/>
        <v>2117350000</v>
      </c>
      <c r="L1658" s="6">
        <f t="shared" si="126"/>
        <v>817020000</v>
      </c>
      <c r="M1658" s="6">
        <f t="shared" si="127"/>
        <v>1300330000</v>
      </c>
      <c r="N1658" s="7">
        <f t="shared" si="128"/>
        <v>0.38967281911771823</v>
      </c>
      <c r="O1658" s="7">
        <f t="shared" si="129"/>
        <v>0.23931010786282031</v>
      </c>
    </row>
    <row r="1659" spans="1:15" x14ac:dyDescent="0.2">
      <c r="A1659" s="1" t="s">
        <v>563</v>
      </c>
      <c r="B1659" s="1" t="s">
        <v>19</v>
      </c>
      <c r="C1659" s="3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1" t="s">
        <v>21</v>
      </c>
      <c r="J1659" s="1" t="s">
        <v>564</v>
      </c>
      <c r="K1659" s="6">
        <f t="shared" si="125"/>
        <v>1545509000</v>
      </c>
      <c r="L1659" s="6">
        <f t="shared" si="126"/>
        <v>797957000</v>
      </c>
      <c r="M1659" s="6">
        <f t="shared" si="127"/>
        <v>747552000</v>
      </c>
      <c r="N1659" s="7">
        <f t="shared" si="128"/>
        <v>0.37918384801526439</v>
      </c>
      <c r="O1659" s="7">
        <f t="shared" si="129"/>
        <v>0.18340860127731831</v>
      </c>
    </row>
    <row r="1660" spans="1:15" x14ac:dyDescent="0.2">
      <c r="A1660" s="1" t="s">
        <v>565</v>
      </c>
      <c r="B1660" s="1" t="s">
        <v>14</v>
      </c>
      <c r="C1660" s="3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1" t="s">
        <v>85</v>
      </c>
      <c r="J1660" s="1" t="s">
        <v>86</v>
      </c>
      <c r="K1660" s="6">
        <f t="shared" si="125"/>
        <v>1286035000</v>
      </c>
      <c r="L1660" s="6">
        <f t="shared" si="126"/>
        <v>702218000</v>
      </c>
      <c r="M1660" s="6">
        <f t="shared" si="127"/>
        <v>583817000</v>
      </c>
      <c r="N1660" s="7">
        <f t="shared" si="128"/>
        <v>0.79192370644692101</v>
      </c>
      <c r="O1660" s="7">
        <f t="shared" si="129"/>
        <v>0.35950695162007418</v>
      </c>
    </row>
    <row r="1661" spans="1:15" x14ac:dyDescent="0.2">
      <c r="A1661" s="1" t="s">
        <v>565</v>
      </c>
      <c r="B1661" s="1" t="s">
        <v>17</v>
      </c>
      <c r="C1661" s="3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1" t="s">
        <v>85</v>
      </c>
      <c r="J1661" s="1" t="s">
        <v>86</v>
      </c>
      <c r="K1661" s="6">
        <f t="shared" si="125"/>
        <v>1591853000</v>
      </c>
      <c r="L1661" s="6">
        <f t="shared" si="126"/>
        <v>688017000</v>
      </c>
      <c r="M1661" s="6">
        <f t="shared" si="127"/>
        <v>903836000</v>
      </c>
      <c r="N1661" s="7">
        <f t="shared" si="128"/>
        <v>0.79670288696334579</v>
      </c>
      <c r="O1661" s="7">
        <f t="shared" si="129"/>
        <v>0.45235882367366997</v>
      </c>
    </row>
    <row r="1662" spans="1:15" x14ac:dyDescent="0.2">
      <c r="A1662" s="1" t="s">
        <v>565</v>
      </c>
      <c r="B1662" s="1" t="s">
        <v>18</v>
      </c>
      <c r="C1662" s="3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1" t="s">
        <v>85</v>
      </c>
      <c r="J1662" s="1" t="s">
        <v>86</v>
      </c>
      <c r="K1662" s="6">
        <f t="shared" si="125"/>
        <v>1851345000</v>
      </c>
      <c r="L1662" s="6">
        <f t="shared" si="126"/>
        <v>1031091000</v>
      </c>
      <c r="M1662" s="6">
        <f t="shared" si="127"/>
        <v>820254000</v>
      </c>
      <c r="N1662" s="7">
        <f t="shared" si="128"/>
        <v>0.76370073790021853</v>
      </c>
      <c r="O1662" s="7">
        <f t="shared" si="129"/>
        <v>0.33836404617486521</v>
      </c>
    </row>
    <row r="1663" spans="1:15" x14ac:dyDescent="0.2">
      <c r="A1663" s="1" t="s">
        <v>565</v>
      </c>
      <c r="B1663" s="1" t="s">
        <v>19</v>
      </c>
      <c r="C1663" s="3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1" t="s">
        <v>85</v>
      </c>
      <c r="J1663" s="1" t="s">
        <v>86</v>
      </c>
      <c r="K1663" s="6">
        <f t="shared" si="125"/>
        <v>932745000</v>
      </c>
      <c r="L1663" s="6">
        <f t="shared" si="126"/>
        <v>958790000</v>
      </c>
      <c r="M1663" s="6">
        <f t="shared" si="127"/>
        <v>-26045000</v>
      </c>
      <c r="N1663" s="7">
        <f t="shared" si="128"/>
        <v>0.6421126255404892</v>
      </c>
      <c r="O1663" s="7">
        <f t="shared" si="129"/>
        <v>-1.7929684246178797E-2</v>
      </c>
    </row>
    <row r="1664" spans="1:15" x14ac:dyDescent="0.2">
      <c r="A1664" s="1" t="s">
        <v>566</v>
      </c>
      <c r="B1664" s="1" t="s">
        <v>14</v>
      </c>
      <c r="C1664" s="3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1" t="s">
        <v>44</v>
      </c>
      <c r="J1664" s="1" t="s">
        <v>45</v>
      </c>
      <c r="K1664" s="6">
        <f t="shared" si="125"/>
        <v>3418187000</v>
      </c>
      <c r="L1664" s="6">
        <f t="shared" si="126"/>
        <v>1595504000</v>
      </c>
      <c r="M1664" s="6">
        <f t="shared" si="127"/>
        <v>1822683000</v>
      </c>
      <c r="N1664" s="7">
        <f t="shared" si="128"/>
        <v>0.3374912854900608</v>
      </c>
      <c r="O1664" s="7">
        <f t="shared" si="129"/>
        <v>0.17996078877805119</v>
      </c>
    </row>
    <row r="1665" spans="1:15" x14ac:dyDescent="0.2">
      <c r="A1665" s="1" t="s">
        <v>566</v>
      </c>
      <c r="B1665" s="1" t="s">
        <v>17</v>
      </c>
      <c r="C1665" s="3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1" t="s">
        <v>44</v>
      </c>
      <c r="J1665" s="1" t="s">
        <v>45</v>
      </c>
      <c r="K1665" s="6">
        <f t="shared" si="125"/>
        <v>3506644000</v>
      </c>
      <c r="L1665" s="6">
        <f t="shared" si="126"/>
        <v>1659089000</v>
      </c>
      <c r="M1665" s="6">
        <f t="shared" si="127"/>
        <v>1847555000</v>
      </c>
      <c r="N1665" s="7">
        <f t="shared" si="128"/>
        <v>0.32127064215392465</v>
      </c>
      <c r="O1665" s="7">
        <f t="shared" si="129"/>
        <v>0.16926873137526774</v>
      </c>
    </row>
    <row r="1666" spans="1:15" x14ac:dyDescent="0.2">
      <c r="A1666" s="1" t="s">
        <v>566</v>
      </c>
      <c r="B1666" s="1" t="s">
        <v>18</v>
      </c>
      <c r="C1666" s="3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1" t="s">
        <v>44</v>
      </c>
      <c r="J1666" s="1" t="s">
        <v>45</v>
      </c>
      <c r="K1666" s="6">
        <f t="shared" si="125"/>
        <v>3734783000</v>
      </c>
      <c r="L1666" s="6">
        <f t="shared" si="126"/>
        <v>1786653000</v>
      </c>
      <c r="M1666" s="6">
        <f t="shared" si="127"/>
        <v>1948130000</v>
      </c>
      <c r="N1666" s="7">
        <f t="shared" si="128"/>
        <v>0.31959095115707636</v>
      </c>
      <c r="O1666" s="7">
        <f t="shared" si="129"/>
        <v>0.16670438943243424</v>
      </c>
    </row>
    <row r="1667" spans="1:15" x14ac:dyDescent="0.2">
      <c r="A1667" s="1" t="s">
        <v>566</v>
      </c>
      <c r="B1667" s="1" t="s">
        <v>19</v>
      </c>
      <c r="C1667" s="3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1" t="s">
        <v>44</v>
      </c>
      <c r="J1667" s="1" t="s">
        <v>45</v>
      </c>
      <c r="K1667" s="6">
        <f t="shared" ref="K1667:K1711" si="130">D1667-E1667</f>
        <v>3990853000</v>
      </c>
      <c r="L1667" s="6">
        <f t="shared" ref="L1667:L1711" si="131">F1667+G1667+H1667</f>
        <v>1990341000</v>
      </c>
      <c r="M1667" s="6">
        <f t="shared" ref="M1667:M1711" si="132">K1667-L1667</f>
        <v>2000512000</v>
      </c>
      <c r="N1667" s="7">
        <f t="shared" ref="N1667:N1711" si="133">1-(E1667/D1667)</f>
        <v>0.36199900838914389</v>
      </c>
      <c r="O1667" s="7">
        <f t="shared" ref="O1667:O1711" si="134">M1667/D1667</f>
        <v>0.1814607955418511</v>
      </c>
    </row>
    <row r="1668" spans="1:15" x14ac:dyDescent="0.2">
      <c r="A1668" s="1" t="s">
        <v>567</v>
      </c>
      <c r="B1668" s="1" t="s">
        <v>14</v>
      </c>
      <c r="C1668" s="3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1" t="s">
        <v>49</v>
      </c>
      <c r="J1668" s="1" t="s">
        <v>52</v>
      </c>
      <c r="K1668" s="6">
        <f t="shared" si="130"/>
        <v>2067228000</v>
      </c>
      <c r="L1668" s="6">
        <f t="shared" si="131"/>
        <v>1173955000</v>
      </c>
      <c r="M1668" s="6">
        <f t="shared" si="132"/>
        <v>893273000</v>
      </c>
      <c r="N1668" s="7">
        <f t="shared" si="133"/>
        <v>0.28582888909444548</v>
      </c>
      <c r="O1668" s="7">
        <f t="shared" si="134"/>
        <v>0.12350995112685324</v>
      </c>
    </row>
    <row r="1669" spans="1:15" x14ac:dyDescent="0.2">
      <c r="A1669" s="1" t="s">
        <v>567</v>
      </c>
      <c r="B1669" s="1" t="s">
        <v>17</v>
      </c>
      <c r="C1669" s="3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1" t="s">
        <v>49</v>
      </c>
      <c r="J1669" s="1" t="s">
        <v>52</v>
      </c>
      <c r="K1669" s="6">
        <f t="shared" si="130"/>
        <v>2434745000</v>
      </c>
      <c r="L1669" s="6">
        <f t="shared" si="131"/>
        <v>1213178000</v>
      </c>
      <c r="M1669" s="6">
        <f t="shared" si="132"/>
        <v>1221567000</v>
      </c>
      <c r="N1669" s="7">
        <f t="shared" si="133"/>
        <v>0.32285763841832782</v>
      </c>
      <c r="O1669" s="7">
        <f t="shared" si="134"/>
        <v>0.16198502791452965</v>
      </c>
    </row>
    <row r="1670" spans="1:15" x14ac:dyDescent="0.2">
      <c r="A1670" s="1" t="s">
        <v>567</v>
      </c>
      <c r="B1670" s="1" t="s">
        <v>18</v>
      </c>
      <c r="C1670" s="3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1" t="s">
        <v>49</v>
      </c>
      <c r="J1670" s="1" t="s">
        <v>52</v>
      </c>
      <c r="K1670" s="6">
        <f t="shared" si="130"/>
        <v>2362793000</v>
      </c>
      <c r="L1670" s="6">
        <f t="shared" si="131"/>
        <v>1341315000</v>
      </c>
      <c r="M1670" s="6">
        <f t="shared" si="132"/>
        <v>1021478000</v>
      </c>
      <c r="N1670" s="7">
        <f t="shared" si="133"/>
        <v>0.35787601440535499</v>
      </c>
      <c r="O1670" s="7">
        <f t="shared" si="134"/>
        <v>0.15471625125127475</v>
      </c>
    </row>
    <row r="1671" spans="1:15" x14ac:dyDescent="0.2">
      <c r="A1671" s="1" t="s">
        <v>567</v>
      </c>
      <c r="B1671" s="1" t="s">
        <v>19</v>
      </c>
      <c r="C1671" s="3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1" t="s">
        <v>49</v>
      </c>
      <c r="J1671" s="1" t="s">
        <v>52</v>
      </c>
      <c r="K1671" s="6">
        <f t="shared" si="130"/>
        <v>3109281000</v>
      </c>
      <c r="L1671" s="6">
        <f t="shared" si="131"/>
        <v>1966939000</v>
      </c>
      <c r="M1671" s="6">
        <f t="shared" si="132"/>
        <v>1142342000</v>
      </c>
      <c r="N1671" s="7">
        <f t="shared" si="133"/>
        <v>0.33401071186944664</v>
      </c>
      <c r="O1671" s="7">
        <f t="shared" si="134"/>
        <v>0.12271469340286946</v>
      </c>
    </row>
    <row r="1672" spans="1:15" x14ac:dyDescent="0.2">
      <c r="A1672" s="1" t="s">
        <v>568</v>
      </c>
      <c r="B1672" s="1" t="s">
        <v>14</v>
      </c>
      <c r="C1672" s="3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1" t="s">
        <v>24</v>
      </c>
      <c r="J1672" s="1" t="s">
        <v>36</v>
      </c>
      <c r="K1672" s="6">
        <f t="shared" si="130"/>
        <v>1431446000</v>
      </c>
      <c r="L1672" s="6">
        <f t="shared" si="131"/>
        <v>850714000</v>
      </c>
      <c r="M1672" s="6">
        <f t="shared" si="132"/>
        <v>580732000</v>
      </c>
      <c r="N1672" s="7">
        <f t="shared" si="133"/>
        <v>0.66006256421039433</v>
      </c>
      <c r="O1672" s="7">
        <f t="shared" si="134"/>
        <v>0.26778478059181465</v>
      </c>
    </row>
    <row r="1673" spans="1:15" x14ac:dyDescent="0.2">
      <c r="A1673" s="1" t="s">
        <v>568</v>
      </c>
      <c r="B1673" s="1" t="s">
        <v>17</v>
      </c>
      <c r="C1673" s="3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1" t="s">
        <v>24</v>
      </c>
      <c r="J1673" s="1" t="s">
        <v>36</v>
      </c>
      <c r="K1673" s="6">
        <f t="shared" si="130"/>
        <v>1639278000</v>
      </c>
      <c r="L1673" s="6">
        <f t="shared" si="131"/>
        <v>880941000</v>
      </c>
      <c r="M1673" s="6">
        <f t="shared" si="132"/>
        <v>758337000</v>
      </c>
      <c r="N1673" s="7">
        <f t="shared" si="133"/>
        <v>0.68804057533773955</v>
      </c>
      <c r="O1673" s="7">
        <f t="shared" si="134"/>
        <v>0.3182905070280303</v>
      </c>
    </row>
    <row r="1674" spans="1:15" x14ac:dyDescent="0.2">
      <c r="A1674" s="1" t="s">
        <v>568</v>
      </c>
      <c r="B1674" s="1" t="s">
        <v>18</v>
      </c>
      <c r="C1674" s="3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1" t="s">
        <v>24</v>
      </c>
      <c r="J1674" s="1" t="s">
        <v>36</v>
      </c>
      <c r="K1674" s="6">
        <f t="shared" si="130"/>
        <v>1668521000</v>
      </c>
      <c r="L1674" s="6">
        <f t="shared" si="131"/>
        <v>888952000</v>
      </c>
      <c r="M1674" s="6">
        <f t="shared" si="132"/>
        <v>779569000</v>
      </c>
      <c r="N1674" s="7">
        <f t="shared" si="133"/>
        <v>0.70184247630969687</v>
      </c>
      <c r="O1674" s="7">
        <f t="shared" si="134"/>
        <v>0.32791594317019329</v>
      </c>
    </row>
    <row r="1675" spans="1:15" x14ac:dyDescent="0.2">
      <c r="A1675" s="1" t="s">
        <v>568</v>
      </c>
      <c r="B1675" s="1" t="s">
        <v>19</v>
      </c>
      <c r="C1675" s="3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1" t="s">
        <v>24</v>
      </c>
      <c r="J1675" s="1" t="s">
        <v>36</v>
      </c>
      <c r="K1675" s="6">
        <f t="shared" si="130"/>
        <v>1541974000</v>
      </c>
      <c r="L1675" s="6">
        <f t="shared" si="131"/>
        <v>872093000</v>
      </c>
      <c r="M1675" s="6">
        <f t="shared" si="132"/>
        <v>669881000</v>
      </c>
      <c r="N1675" s="7">
        <f t="shared" si="133"/>
        <v>0.69650265755024776</v>
      </c>
      <c r="O1675" s="7">
        <f t="shared" si="134"/>
        <v>0.30258220744475428</v>
      </c>
    </row>
    <row r="1676" spans="1:15" x14ac:dyDescent="0.2">
      <c r="A1676" s="1" t="s">
        <v>569</v>
      </c>
      <c r="B1676" s="1" t="s">
        <v>14</v>
      </c>
      <c r="C1676" s="3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1" t="s">
        <v>85</v>
      </c>
      <c r="J1676" s="1" t="s">
        <v>146</v>
      </c>
      <c r="K1676" s="6">
        <f t="shared" si="130"/>
        <v>149453000000</v>
      </c>
      <c r="L1676" s="6">
        <f t="shared" si="131"/>
        <v>97732000000</v>
      </c>
      <c r="M1676" s="6">
        <f t="shared" si="132"/>
        <v>51721000000</v>
      </c>
      <c r="N1676" s="7">
        <f t="shared" si="133"/>
        <v>0.33100779829416471</v>
      </c>
      <c r="O1676" s="7">
        <f t="shared" si="134"/>
        <v>0.11455142643889712</v>
      </c>
    </row>
    <row r="1677" spans="1:15" x14ac:dyDescent="0.2">
      <c r="A1677" s="1" t="s">
        <v>569</v>
      </c>
      <c r="B1677" s="1" t="s">
        <v>17</v>
      </c>
      <c r="C1677" s="3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1" t="s">
        <v>85</v>
      </c>
      <c r="J1677" s="1" t="s">
        <v>146</v>
      </c>
      <c r="K1677" s="6">
        <f t="shared" si="130"/>
        <v>136155000000</v>
      </c>
      <c r="L1677" s="6">
        <f t="shared" si="131"/>
        <v>93878000000</v>
      </c>
      <c r="M1677" s="6">
        <f t="shared" si="132"/>
        <v>42277000000</v>
      </c>
      <c r="N1677" s="7">
        <f t="shared" si="133"/>
        <v>0.32353458354323295</v>
      </c>
      <c r="O1677" s="7">
        <f t="shared" si="134"/>
        <v>0.10045956144436312</v>
      </c>
    </row>
    <row r="1678" spans="1:15" x14ac:dyDescent="0.2">
      <c r="A1678" s="1" t="s">
        <v>569</v>
      </c>
      <c r="B1678" s="1" t="s">
        <v>18</v>
      </c>
      <c r="C1678" s="3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1" t="s">
        <v>85</v>
      </c>
      <c r="J1678" s="1" t="s">
        <v>146</v>
      </c>
      <c r="K1678" s="6">
        <f t="shared" si="130"/>
        <v>127274000000</v>
      </c>
      <c r="L1678" s="6">
        <f t="shared" si="131"/>
        <v>91523000000</v>
      </c>
      <c r="M1678" s="6">
        <f t="shared" si="132"/>
        <v>35751000000</v>
      </c>
      <c r="N1678" s="7">
        <f t="shared" si="133"/>
        <v>0.3229443929917154</v>
      </c>
      <c r="O1678" s="7">
        <f t="shared" si="134"/>
        <v>9.0714403521904061E-2</v>
      </c>
    </row>
    <row r="1679" spans="1:15" x14ac:dyDescent="0.2">
      <c r="A1679" s="1" t="s">
        <v>569</v>
      </c>
      <c r="B1679" s="1" t="s">
        <v>19</v>
      </c>
      <c r="C1679" s="3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1" t="s">
        <v>85</v>
      </c>
      <c r="J1679" s="1" t="s">
        <v>146</v>
      </c>
      <c r="K1679" s="6">
        <f t="shared" si="130"/>
        <v>93898000000</v>
      </c>
      <c r="L1679" s="6">
        <f t="shared" si="131"/>
        <v>79492000000</v>
      </c>
      <c r="M1679" s="6">
        <f t="shared" si="132"/>
        <v>14406000000</v>
      </c>
      <c r="N1679" s="7">
        <f t="shared" si="133"/>
        <v>0.36185873720557404</v>
      </c>
      <c r="O1679" s="7">
        <f t="shared" si="134"/>
        <v>5.551701812800592E-2</v>
      </c>
    </row>
    <row r="1680" spans="1:15" x14ac:dyDescent="0.2">
      <c r="A1680" s="1" t="s">
        <v>570</v>
      </c>
      <c r="B1680" s="1" t="s">
        <v>14</v>
      </c>
      <c r="C1680" s="3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1" t="s">
        <v>27</v>
      </c>
      <c r="J1680" s="1" t="s">
        <v>168</v>
      </c>
      <c r="K1680" s="6">
        <f t="shared" si="130"/>
        <v>1556387000</v>
      </c>
      <c r="L1680" s="6">
        <f t="shared" si="131"/>
        <v>1148731000</v>
      </c>
      <c r="M1680" s="6">
        <f t="shared" si="132"/>
        <v>407656000</v>
      </c>
      <c r="N1680" s="7">
        <f t="shared" si="133"/>
        <v>0.53147506734839745</v>
      </c>
      <c r="O1680" s="7">
        <f t="shared" si="134"/>
        <v>0.13920637993955121</v>
      </c>
    </row>
    <row r="1681" spans="1:15" x14ac:dyDescent="0.2">
      <c r="A1681" s="1" t="s">
        <v>570</v>
      </c>
      <c r="B1681" s="1" t="s">
        <v>17</v>
      </c>
      <c r="C1681" s="3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1" t="s">
        <v>27</v>
      </c>
      <c r="J1681" s="1" t="s">
        <v>168</v>
      </c>
      <c r="K1681" s="6">
        <f t="shared" si="130"/>
        <v>1577400000</v>
      </c>
      <c r="L1681" s="6">
        <f t="shared" si="131"/>
        <v>1144800000</v>
      </c>
      <c r="M1681" s="6">
        <f t="shared" si="132"/>
        <v>432600000</v>
      </c>
      <c r="N1681" s="7">
        <f t="shared" si="133"/>
        <v>0.53456689711264738</v>
      </c>
      <c r="O1681" s="7">
        <f t="shared" si="134"/>
        <v>0.14660431069540464</v>
      </c>
    </row>
    <row r="1682" spans="1:15" x14ac:dyDescent="0.2">
      <c r="A1682" s="1" t="s">
        <v>570</v>
      </c>
      <c r="B1682" s="1" t="s">
        <v>18</v>
      </c>
      <c r="C1682" s="3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1" t="s">
        <v>27</v>
      </c>
      <c r="J1682" s="1" t="s">
        <v>168</v>
      </c>
      <c r="K1682" s="6">
        <f t="shared" si="130"/>
        <v>1599800000</v>
      </c>
      <c r="L1682" s="6">
        <f t="shared" si="131"/>
        <v>1143100000</v>
      </c>
      <c r="M1682" s="6">
        <f t="shared" si="132"/>
        <v>456700000</v>
      </c>
      <c r="N1682" s="7">
        <f t="shared" si="133"/>
        <v>0.54738931088756582</v>
      </c>
      <c r="O1682" s="7">
        <f t="shared" si="134"/>
        <v>0.15626496954766303</v>
      </c>
    </row>
    <row r="1683" spans="1:15" x14ac:dyDescent="0.2">
      <c r="A1683" s="1" t="s">
        <v>570</v>
      </c>
      <c r="B1683" s="1" t="s">
        <v>19</v>
      </c>
      <c r="C1683" s="3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1" t="s">
        <v>27</v>
      </c>
      <c r="J1683" s="1" t="s">
        <v>168</v>
      </c>
      <c r="K1683" s="6">
        <f t="shared" si="130"/>
        <v>1517200000</v>
      </c>
      <c r="L1683" s="6">
        <f t="shared" si="131"/>
        <v>1077300000</v>
      </c>
      <c r="M1683" s="6">
        <f t="shared" si="132"/>
        <v>439900000</v>
      </c>
      <c r="N1683" s="7">
        <f t="shared" si="133"/>
        <v>0.56732602924129671</v>
      </c>
      <c r="O1683" s="7">
        <f t="shared" si="134"/>
        <v>0.16449164267284896</v>
      </c>
    </row>
    <row r="1684" spans="1:15" x14ac:dyDescent="0.2">
      <c r="A1684" s="1" t="s">
        <v>571</v>
      </c>
      <c r="B1684" s="1" t="s">
        <v>14</v>
      </c>
      <c r="C1684" s="3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1" t="s">
        <v>24</v>
      </c>
      <c r="J1684" s="1" t="s">
        <v>178</v>
      </c>
      <c r="K1684" s="6">
        <f t="shared" si="130"/>
        <v>6787000000</v>
      </c>
      <c r="L1684" s="6">
        <f t="shared" si="131"/>
        <v>5354000000</v>
      </c>
      <c r="M1684" s="6">
        <f t="shared" si="132"/>
        <v>1433000000</v>
      </c>
      <c r="N1684" s="7">
        <f t="shared" si="133"/>
        <v>0.33235394936584883</v>
      </c>
      <c r="O1684" s="7">
        <f t="shared" si="134"/>
        <v>7.0172861270261011E-2</v>
      </c>
    </row>
    <row r="1685" spans="1:15" x14ac:dyDescent="0.2">
      <c r="A1685" s="1" t="s">
        <v>571</v>
      </c>
      <c r="B1685" s="1" t="s">
        <v>17</v>
      </c>
      <c r="C1685" s="3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1" t="s">
        <v>24</v>
      </c>
      <c r="J1685" s="1" t="s">
        <v>178</v>
      </c>
      <c r="K1685" s="6">
        <f t="shared" si="130"/>
        <v>6485000000</v>
      </c>
      <c r="L1685" s="6">
        <f t="shared" si="131"/>
        <v>5127000000</v>
      </c>
      <c r="M1685" s="6">
        <f t="shared" si="132"/>
        <v>1358000000</v>
      </c>
      <c r="N1685" s="7">
        <f t="shared" si="133"/>
        <v>0.32415275417374789</v>
      </c>
      <c r="O1685" s="7">
        <f t="shared" si="134"/>
        <v>6.7879636109167252E-2</v>
      </c>
    </row>
    <row r="1686" spans="1:15" x14ac:dyDescent="0.2">
      <c r="A1686" s="1" t="s">
        <v>571</v>
      </c>
      <c r="B1686" s="1" t="s">
        <v>18</v>
      </c>
      <c r="C1686" s="3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1" t="s">
        <v>24</v>
      </c>
      <c r="J1686" s="1" t="s">
        <v>178</v>
      </c>
      <c r="K1686" s="6">
        <f t="shared" si="130"/>
        <v>6246000000</v>
      </c>
      <c r="L1686" s="6">
        <f t="shared" si="131"/>
        <v>4912000000</v>
      </c>
      <c r="M1686" s="6">
        <f t="shared" si="132"/>
        <v>1334000000</v>
      </c>
      <c r="N1686" s="7">
        <f t="shared" si="133"/>
        <v>0.31965199590583415</v>
      </c>
      <c r="O1686" s="7">
        <f t="shared" si="134"/>
        <v>6.8270214943705221E-2</v>
      </c>
    </row>
    <row r="1687" spans="1:15" x14ac:dyDescent="0.2">
      <c r="A1687" s="1" t="s">
        <v>571</v>
      </c>
      <c r="B1687" s="1" t="s">
        <v>19</v>
      </c>
      <c r="C1687" s="3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1" t="s">
        <v>24</v>
      </c>
      <c r="J1687" s="1" t="s">
        <v>178</v>
      </c>
      <c r="K1687" s="6">
        <f t="shared" si="130"/>
        <v>5263000000</v>
      </c>
      <c r="L1687" s="6">
        <f t="shared" si="131"/>
        <v>4665000000</v>
      </c>
      <c r="M1687" s="6">
        <f t="shared" si="132"/>
        <v>598000000</v>
      </c>
      <c r="N1687" s="7">
        <f t="shared" si="133"/>
        <v>0.29165973954003876</v>
      </c>
      <c r="O1687" s="7">
        <f t="shared" si="134"/>
        <v>3.3139373787752842E-2</v>
      </c>
    </row>
    <row r="1688" spans="1:15" x14ac:dyDescent="0.2">
      <c r="A1688" s="1" t="s">
        <v>572</v>
      </c>
      <c r="B1688" s="1" t="s">
        <v>14</v>
      </c>
      <c r="C1688" s="3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1" t="s">
        <v>15</v>
      </c>
      <c r="J1688" s="1" t="s">
        <v>166</v>
      </c>
      <c r="K1688" s="6">
        <f t="shared" si="130"/>
        <v>1502000000</v>
      </c>
      <c r="L1688" s="6">
        <f t="shared" si="131"/>
        <v>1042000000</v>
      </c>
      <c r="M1688" s="6">
        <f t="shared" si="132"/>
        <v>460000000</v>
      </c>
      <c r="N1688" s="7">
        <f t="shared" si="133"/>
        <v>0.39620152993933</v>
      </c>
      <c r="O1688" s="7">
        <f t="shared" si="134"/>
        <v>0.12134001582695858</v>
      </c>
    </row>
    <row r="1689" spans="1:15" x14ac:dyDescent="0.2">
      <c r="A1689" s="1" t="s">
        <v>572</v>
      </c>
      <c r="B1689" s="1" t="s">
        <v>17</v>
      </c>
      <c r="C1689" s="3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1" t="s">
        <v>15</v>
      </c>
      <c r="J1689" s="1" t="s">
        <v>166</v>
      </c>
      <c r="K1689" s="6">
        <f t="shared" si="130"/>
        <v>1499000000</v>
      </c>
      <c r="L1689" s="6">
        <f t="shared" si="131"/>
        <v>1094000000</v>
      </c>
      <c r="M1689" s="6">
        <f t="shared" si="132"/>
        <v>405000000</v>
      </c>
      <c r="N1689" s="7">
        <f t="shared" si="133"/>
        <v>0.39066979410998171</v>
      </c>
      <c r="O1689" s="7">
        <f t="shared" si="134"/>
        <v>0.1055512118842846</v>
      </c>
    </row>
    <row r="1690" spans="1:15" x14ac:dyDescent="0.2">
      <c r="A1690" s="1" t="s">
        <v>572</v>
      </c>
      <c r="B1690" s="1" t="s">
        <v>18</v>
      </c>
      <c r="C1690" s="3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1" t="s">
        <v>15</v>
      </c>
      <c r="J1690" s="1" t="s">
        <v>166</v>
      </c>
      <c r="K1690" s="6">
        <f t="shared" si="130"/>
        <v>1513000000</v>
      </c>
      <c r="L1690" s="6">
        <f t="shared" si="131"/>
        <v>1024000000</v>
      </c>
      <c r="M1690" s="6">
        <f t="shared" si="132"/>
        <v>489000000</v>
      </c>
      <c r="N1690" s="7">
        <f t="shared" si="133"/>
        <v>0.38636363636363635</v>
      </c>
      <c r="O1690" s="7">
        <f t="shared" si="134"/>
        <v>0.12487231869254341</v>
      </c>
    </row>
    <row r="1691" spans="1:15" x14ac:dyDescent="0.2">
      <c r="A1691" s="1" t="s">
        <v>572</v>
      </c>
      <c r="B1691" s="1" t="s">
        <v>19</v>
      </c>
      <c r="C1691" s="3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1" t="s">
        <v>15</v>
      </c>
      <c r="J1691" s="1" t="s">
        <v>166</v>
      </c>
      <c r="K1691" s="6">
        <f t="shared" si="130"/>
        <v>1404000000</v>
      </c>
      <c r="L1691" s="6">
        <f t="shared" si="131"/>
        <v>949000000</v>
      </c>
      <c r="M1691" s="6">
        <f t="shared" si="132"/>
        <v>455000000</v>
      </c>
      <c r="N1691" s="7">
        <f t="shared" si="133"/>
        <v>0.38434163701067614</v>
      </c>
      <c r="O1691" s="7">
        <f t="shared" si="134"/>
        <v>0.12455516014234876</v>
      </c>
    </row>
    <row r="1692" spans="1:15" x14ac:dyDescent="0.2">
      <c r="A1692" s="1" t="s">
        <v>573</v>
      </c>
      <c r="B1692" s="1" t="s">
        <v>14</v>
      </c>
      <c r="C1692" s="3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1" t="s">
        <v>24</v>
      </c>
      <c r="J1692" s="1" t="s">
        <v>59</v>
      </c>
      <c r="K1692" s="6">
        <f t="shared" si="130"/>
        <v>3366000000</v>
      </c>
      <c r="L1692" s="6">
        <f t="shared" si="131"/>
        <v>2563462000</v>
      </c>
      <c r="M1692" s="6">
        <f t="shared" si="132"/>
        <v>802538000</v>
      </c>
      <c r="N1692" s="7">
        <f t="shared" si="133"/>
        <v>0.67501362661198105</v>
      </c>
      <c r="O1692" s="7">
        <f t="shared" si="134"/>
        <v>0.16094001362861737</v>
      </c>
    </row>
    <row r="1693" spans="1:15" x14ac:dyDescent="0.2">
      <c r="A1693" s="1" t="s">
        <v>573</v>
      </c>
      <c r="B1693" s="1" t="s">
        <v>17</v>
      </c>
      <c r="C1693" s="3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1" t="s">
        <v>24</v>
      </c>
      <c r="J1693" s="1" t="s">
        <v>59</v>
      </c>
      <c r="K1693" s="6">
        <f t="shared" si="130"/>
        <v>3331000000</v>
      </c>
      <c r="L1693" s="6">
        <f t="shared" si="131"/>
        <v>2753703000</v>
      </c>
      <c r="M1693" s="6">
        <f t="shared" si="132"/>
        <v>577297000</v>
      </c>
      <c r="N1693" s="7">
        <f t="shared" si="133"/>
        <v>0.71169434960409195</v>
      </c>
      <c r="O1693" s="7">
        <f t="shared" si="134"/>
        <v>0.12334404471431806</v>
      </c>
    </row>
    <row r="1694" spans="1:15" x14ac:dyDescent="0.2">
      <c r="A1694" s="1" t="s">
        <v>573</v>
      </c>
      <c r="B1694" s="1" t="s">
        <v>18</v>
      </c>
      <c r="C1694" s="3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1" t="s">
        <v>24</v>
      </c>
      <c r="J1694" s="1" t="s">
        <v>59</v>
      </c>
      <c r="K1694" s="6">
        <f t="shared" si="130"/>
        <v>3230758000</v>
      </c>
      <c r="L1694" s="6">
        <f t="shared" si="131"/>
        <v>2993846000</v>
      </c>
      <c r="M1694" s="6">
        <f t="shared" si="132"/>
        <v>236912000</v>
      </c>
      <c r="N1694" s="7">
        <f t="shared" si="133"/>
        <v>0.69958097785403761</v>
      </c>
      <c r="O1694" s="7">
        <f t="shared" si="134"/>
        <v>5.1300384809185876E-2</v>
      </c>
    </row>
    <row r="1695" spans="1:15" x14ac:dyDescent="0.2">
      <c r="A1695" s="1" t="s">
        <v>573</v>
      </c>
      <c r="B1695" s="1" t="s">
        <v>19</v>
      </c>
      <c r="C1695" s="3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1" t="s">
        <v>24</v>
      </c>
      <c r="J1695" s="1" t="s">
        <v>59</v>
      </c>
      <c r="K1695" s="6">
        <f t="shared" si="130"/>
        <v>2890553000</v>
      </c>
      <c r="L1695" s="6">
        <f t="shared" si="131"/>
        <v>3025487000</v>
      </c>
      <c r="M1695" s="6">
        <f t="shared" si="132"/>
        <v>-134934000</v>
      </c>
      <c r="N1695" s="7">
        <f t="shared" si="133"/>
        <v>0.58179908986995754</v>
      </c>
      <c r="O1695" s="7">
        <f t="shared" si="134"/>
        <v>-2.7158982517363581E-2</v>
      </c>
    </row>
    <row r="1696" spans="1:15" x14ac:dyDescent="0.2">
      <c r="A1696" s="1" t="s">
        <v>574</v>
      </c>
      <c r="B1696" s="1" t="s">
        <v>14</v>
      </c>
      <c r="C1696" s="3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1" t="s">
        <v>21</v>
      </c>
      <c r="J1696" s="1" t="s">
        <v>157</v>
      </c>
      <c r="K1696" s="6">
        <f t="shared" si="130"/>
        <v>3781000000</v>
      </c>
      <c r="L1696" s="6">
        <f t="shared" si="131"/>
        <v>1450000000</v>
      </c>
      <c r="M1696" s="6">
        <f t="shared" si="132"/>
        <v>2331000000</v>
      </c>
      <c r="N1696" s="7">
        <f t="shared" si="133"/>
        <v>0.2773417442969266</v>
      </c>
      <c r="O1696" s="7">
        <f t="shared" si="134"/>
        <v>0.17098217560331549</v>
      </c>
    </row>
    <row r="1697" spans="1:15" x14ac:dyDescent="0.2">
      <c r="A1697" s="1" t="s">
        <v>574</v>
      </c>
      <c r="B1697" s="1" t="s">
        <v>17</v>
      </c>
      <c r="C1697" s="3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1" t="s">
        <v>21</v>
      </c>
      <c r="J1697" s="1" t="s">
        <v>157</v>
      </c>
      <c r="K1697" s="6">
        <f t="shared" si="130"/>
        <v>3583000000</v>
      </c>
      <c r="L1697" s="6">
        <f t="shared" si="131"/>
        <v>1454000000</v>
      </c>
      <c r="M1697" s="6">
        <f t="shared" si="132"/>
        <v>2129000000</v>
      </c>
      <c r="N1697" s="7">
        <f t="shared" si="133"/>
        <v>0.27384591867930297</v>
      </c>
      <c r="O1697" s="7">
        <f t="shared" si="134"/>
        <v>0.16271782329562826</v>
      </c>
    </row>
    <row r="1698" spans="1:15" x14ac:dyDescent="0.2">
      <c r="A1698" s="1" t="s">
        <v>574</v>
      </c>
      <c r="B1698" s="1" t="s">
        <v>18</v>
      </c>
      <c r="C1698" s="3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1" t="s">
        <v>21</v>
      </c>
      <c r="J1698" s="1" t="s">
        <v>157</v>
      </c>
      <c r="K1698" s="6">
        <f t="shared" si="130"/>
        <v>3597000000</v>
      </c>
      <c r="L1698" s="6">
        <f t="shared" si="131"/>
        <v>1505000000</v>
      </c>
      <c r="M1698" s="6">
        <f t="shared" si="132"/>
        <v>2092000000</v>
      </c>
      <c r="N1698" s="7">
        <f t="shared" si="133"/>
        <v>0.27087883123729195</v>
      </c>
      <c r="O1698" s="7">
        <f t="shared" si="134"/>
        <v>0.15754198358310115</v>
      </c>
    </row>
    <row r="1699" spans="1:15" x14ac:dyDescent="0.2">
      <c r="A1699" s="1" t="s">
        <v>574</v>
      </c>
      <c r="B1699" s="1" t="s">
        <v>19</v>
      </c>
      <c r="C1699" s="3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1" t="s">
        <v>21</v>
      </c>
      <c r="J1699" s="1" t="s">
        <v>157</v>
      </c>
      <c r="K1699" s="6">
        <f t="shared" si="130"/>
        <v>3746000000</v>
      </c>
      <c r="L1699" s="6">
        <f t="shared" si="131"/>
        <v>1746000000</v>
      </c>
      <c r="M1699" s="6">
        <f t="shared" si="132"/>
        <v>2000000000</v>
      </c>
      <c r="N1699" s="7">
        <f t="shared" si="133"/>
        <v>0.28584509729111029</v>
      </c>
      <c r="O1699" s="7">
        <f t="shared" si="134"/>
        <v>0.15261350629530712</v>
      </c>
    </row>
    <row r="1700" spans="1:15" x14ac:dyDescent="0.2">
      <c r="A1700" s="1" t="s">
        <v>575</v>
      </c>
      <c r="B1700" s="1" t="s">
        <v>14</v>
      </c>
      <c r="C1700" s="3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1" t="s">
        <v>27</v>
      </c>
      <c r="J1700" s="1" t="s">
        <v>32</v>
      </c>
      <c r="K1700" s="6">
        <f t="shared" si="130"/>
        <v>3346500000</v>
      </c>
      <c r="L1700" s="6">
        <f t="shared" si="131"/>
        <v>2047700000</v>
      </c>
      <c r="M1700" s="6">
        <f t="shared" si="132"/>
        <v>1298800000</v>
      </c>
      <c r="N1700" s="7">
        <f t="shared" si="133"/>
        <v>0.74837310195227769</v>
      </c>
      <c r="O1700" s="7">
        <f t="shared" si="134"/>
        <v>0.29044882259543353</v>
      </c>
    </row>
    <row r="1701" spans="1:15" x14ac:dyDescent="0.2">
      <c r="A1701" s="1" t="s">
        <v>575</v>
      </c>
      <c r="B1701" s="1" t="s">
        <v>17</v>
      </c>
      <c r="C1701" s="3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1" t="s">
        <v>27</v>
      </c>
      <c r="J1701" s="1" t="s">
        <v>32</v>
      </c>
      <c r="K1701" s="6">
        <f t="shared" si="130"/>
        <v>3356700000</v>
      </c>
      <c r="L1701" s="6">
        <f t="shared" si="131"/>
        <v>2077800000</v>
      </c>
      <c r="M1701" s="6">
        <f t="shared" si="132"/>
        <v>1278900000</v>
      </c>
      <c r="N1701" s="7">
        <f t="shared" si="133"/>
        <v>0.72602413808020072</v>
      </c>
      <c r="O1701" s="7">
        <f t="shared" si="134"/>
        <v>0.27661461262274517</v>
      </c>
    </row>
    <row r="1702" spans="1:15" x14ac:dyDescent="0.2">
      <c r="A1702" s="1" t="s">
        <v>575</v>
      </c>
      <c r="B1702" s="1" t="s">
        <v>18</v>
      </c>
      <c r="C1702" s="3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1" t="s">
        <v>27</v>
      </c>
      <c r="J1702" s="1" t="s">
        <v>32</v>
      </c>
      <c r="K1702" s="6">
        <f t="shared" si="130"/>
        <v>3430500000</v>
      </c>
      <c r="L1702" s="6">
        <f t="shared" si="131"/>
        <v>2052100000</v>
      </c>
      <c r="M1702" s="6">
        <f t="shared" si="132"/>
        <v>1378400000</v>
      </c>
      <c r="N1702" s="7">
        <f t="shared" si="133"/>
        <v>0.73406372370701645</v>
      </c>
      <c r="O1702" s="7">
        <f t="shared" si="134"/>
        <v>0.29495217512250443</v>
      </c>
    </row>
    <row r="1703" spans="1:15" x14ac:dyDescent="0.2">
      <c r="A1703" s="1" t="s">
        <v>575</v>
      </c>
      <c r="B1703" s="1" t="s">
        <v>19</v>
      </c>
      <c r="C1703" s="3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1" t="s">
        <v>27</v>
      </c>
      <c r="J1703" s="1" t="s">
        <v>32</v>
      </c>
      <c r="K1703" s="6">
        <f t="shared" si="130"/>
        <v>4197200000</v>
      </c>
      <c r="L1703" s="6">
        <f t="shared" si="131"/>
        <v>2898100000</v>
      </c>
      <c r="M1703" s="6">
        <f t="shared" si="132"/>
        <v>1299100000</v>
      </c>
      <c r="N1703" s="7">
        <f t="shared" si="133"/>
        <v>0.69978992297175635</v>
      </c>
      <c r="O1703" s="7">
        <f t="shared" si="134"/>
        <v>0.21659608523125146</v>
      </c>
    </row>
    <row r="1704" spans="1:15" x14ac:dyDescent="0.2">
      <c r="A1704" s="1" t="s">
        <v>576</v>
      </c>
      <c r="B1704" s="1" t="s">
        <v>14</v>
      </c>
      <c r="C1704" s="3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1" t="s">
        <v>49</v>
      </c>
      <c r="J1704" s="1" t="s">
        <v>142</v>
      </c>
      <c r="K1704" s="6">
        <f t="shared" si="130"/>
        <v>2378446000</v>
      </c>
      <c r="L1704" s="6">
        <f t="shared" si="131"/>
        <v>1610244000</v>
      </c>
      <c r="M1704" s="6">
        <f t="shared" si="132"/>
        <v>768202000</v>
      </c>
      <c r="N1704" s="7">
        <f t="shared" si="133"/>
        <v>0.96740166729575305</v>
      </c>
      <c r="O1704" s="7">
        <f t="shared" si="134"/>
        <v>0.31245607241868517</v>
      </c>
    </row>
    <row r="1705" spans="1:15" x14ac:dyDescent="0.2">
      <c r="A1705" s="1" t="s">
        <v>576</v>
      </c>
      <c r="B1705" s="1" t="s">
        <v>17</v>
      </c>
      <c r="C1705" s="3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72761000</v>
      </c>
      <c r="I1705" s="1" t="s">
        <v>49</v>
      </c>
      <c r="J1705" s="1" t="s">
        <v>142</v>
      </c>
      <c r="K1705" s="6">
        <f t="shared" si="130"/>
        <v>2219899000</v>
      </c>
      <c r="L1705" s="6">
        <f t="shared" si="131"/>
        <v>1772825000</v>
      </c>
      <c r="M1705" s="6">
        <f t="shared" si="132"/>
        <v>447074000</v>
      </c>
      <c r="N1705" s="7">
        <f t="shared" si="133"/>
        <v>0.97414749439620296</v>
      </c>
      <c r="O1705" s="7">
        <f t="shared" si="134"/>
        <v>0.19618731163430769</v>
      </c>
    </row>
    <row r="1706" spans="1:15" x14ac:dyDescent="0.2">
      <c r="A1706" s="1" t="s">
        <v>576</v>
      </c>
      <c r="B1706" s="1" t="s">
        <v>18</v>
      </c>
      <c r="C1706" s="3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87159000</v>
      </c>
      <c r="I1706" s="1" t="s">
        <v>49</v>
      </c>
      <c r="J1706" s="1" t="s">
        <v>142</v>
      </c>
      <c r="K1706" s="6">
        <f t="shared" si="130"/>
        <v>2311895000</v>
      </c>
      <c r="L1706" s="6">
        <f t="shared" si="131"/>
        <v>1741528000</v>
      </c>
      <c r="M1706" s="6">
        <f t="shared" si="132"/>
        <v>570367000</v>
      </c>
      <c r="N1706" s="7">
        <f t="shared" si="133"/>
        <v>0.97893997834547397</v>
      </c>
      <c r="O1706" s="7">
        <f t="shared" si="134"/>
        <v>0.24151402145381728</v>
      </c>
    </row>
    <row r="1707" spans="1:15" x14ac:dyDescent="0.2">
      <c r="A1707" s="1" t="s">
        <v>576</v>
      </c>
      <c r="B1707" s="1" t="s">
        <v>19</v>
      </c>
      <c r="C1707" s="3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1" t="s">
        <v>49</v>
      </c>
      <c r="J1707" s="1" t="s">
        <v>142</v>
      </c>
      <c r="K1707" s="6">
        <f t="shared" si="130"/>
        <v>2161247000</v>
      </c>
      <c r="L1707" s="6">
        <f t="shared" si="131"/>
        <v>1640521000</v>
      </c>
      <c r="M1707" s="6">
        <f t="shared" si="132"/>
        <v>520726000</v>
      </c>
      <c r="N1707" s="7">
        <f t="shared" si="133"/>
        <v>0.97767836745919978</v>
      </c>
      <c r="O1707" s="7">
        <f t="shared" si="134"/>
        <v>0.23555963088603907</v>
      </c>
    </row>
    <row r="1708" spans="1:15" x14ac:dyDescent="0.2">
      <c r="A1708" s="1" t="s">
        <v>577</v>
      </c>
      <c r="B1708" s="1" t="s">
        <v>14</v>
      </c>
      <c r="C1708" s="3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1" t="s">
        <v>27</v>
      </c>
      <c r="J1708" s="1" t="s">
        <v>28</v>
      </c>
      <c r="K1708" s="6">
        <f t="shared" si="130"/>
        <v>2892000000</v>
      </c>
      <c r="L1708" s="6">
        <f t="shared" si="131"/>
        <v>2072000000</v>
      </c>
      <c r="M1708" s="6">
        <f t="shared" si="132"/>
        <v>820000000</v>
      </c>
      <c r="N1708" s="7">
        <f t="shared" si="133"/>
        <v>0.63407147555360666</v>
      </c>
      <c r="O1708" s="7">
        <f t="shared" si="134"/>
        <v>0.17978513483885114</v>
      </c>
    </row>
    <row r="1709" spans="1:15" x14ac:dyDescent="0.2">
      <c r="A1709" s="1" t="s">
        <v>577</v>
      </c>
      <c r="B1709" s="1" t="s">
        <v>17</v>
      </c>
      <c r="C1709" s="3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1" t="s">
        <v>27</v>
      </c>
      <c r="J1709" s="1" t="s">
        <v>28</v>
      </c>
      <c r="K1709" s="6">
        <f t="shared" si="130"/>
        <v>3068000000</v>
      </c>
      <c r="L1709" s="6">
        <f t="shared" si="131"/>
        <v>2099000000</v>
      </c>
      <c r="M1709" s="6">
        <f t="shared" si="132"/>
        <v>969000000</v>
      </c>
      <c r="N1709" s="7">
        <f t="shared" si="133"/>
        <v>0.64117032392894457</v>
      </c>
      <c r="O1709" s="7">
        <f t="shared" si="134"/>
        <v>0.2025078369905956</v>
      </c>
    </row>
    <row r="1710" spans="1:15" x14ac:dyDescent="0.2">
      <c r="A1710" s="1" t="s">
        <v>577</v>
      </c>
      <c r="B1710" s="1" t="s">
        <v>18</v>
      </c>
      <c r="C1710" s="3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1" t="s">
        <v>27</v>
      </c>
      <c r="J1710" s="1" t="s">
        <v>28</v>
      </c>
      <c r="K1710" s="6">
        <f t="shared" si="130"/>
        <v>3027000000</v>
      </c>
      <c r="L1710" s="6">
        <f t="shared" si="131"/>
        <v>1957000000</v>
      </c>
      <c r="M1710" s="6">
        <f t="shared" si="132"/>
        <v>1070000000</v>
      </c>
      <c r="N1710" s="7">
        <f t="shared" si="133"/>
        <v>0.63525708289611749</v>
      </c>
      <c r="O1710" s="7">
        <f t="shared" si="134"/>
        <v>0.22455403987408185</v>
      </c>
    </row>
    <row r="1711" spans="1:15" x14ac:dyDescent="0.2">
      <c r="A1711" s="1" t="s">
        <v>577</v>
      </c>
      <c r="B1711" s="1" t="s">
        <v>19</v>
      </c>
      <c r="C1711" s="3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1" t="s">
        <v>27</v>
      </c>
      <c r="J1711" s="1" t="s">
        <v>28</v>
      </c>
      <c r="K1711" s="6">
        <f t="shared" si="130"/>
        <v>3222000000</v>
      </c>
      <c r="L1711" s="6">
        <f t="shared" si="131"/>
        <v>1825000000</v>
      </c>
      <c r="M1711" s="6">
        <f t="shared" si="132"/>
        <v>1397000000</v>
      </c>
      <c r="N1711" s="7">
        <f t="shared" si="133"/>
        <v>0.6591653027823241</v>
      </c>
      <c r="O1711" s="7">
        <f t="shared" si="134"/>
        <v>0.28580196399345337</v>
      </c>
    </row>
    <row r="1712" spans="1:15" x14ac:dyDescent="0.2">
      <c r="G1712" s="4"/>
    </row>
    <row r="1713" spans="7:7" x14ac:dyDescent="0.2">
      <c r="G1713" s="4"/>
    </row>
    <row r="1714" spans="7:7" x14ac:dyDescent="0.2">
      <c r="G1714" s="4"/>
    </row>
    <row r="1715" spans="7:7" x14ac:dyDescent="0.2">
      <c r="G1715" s="4"/>
    </row>
    <row r="1716" spans="7:7" x14ac:dyDescent="0.2">
      <c r="G1716" s="4"/>
    </row>
    <row r="1717" spans="7:7" x14ac:dyDescent="0.2">
      <c r="G1717" s="4"/>
    </row>
    <row r="1718" spans="7:7" x14ac:dyDescent="0.2">
      <c r="G1718" s="4"/>
    </row>
    <row r="1719" spans="7:7" x14ac:dyDescent="0.2">
      <c r="G1719" s="4"/>
    </row>
    <row r="1720" spans="7:7" x14ac:dyDescent="0.2">
      <c r="G1720" s="4"/>
    </row>
    <row r="1721" spans="7:7" x14ac:dyDescent="0.2">
      <c r="G1721" s="4"/>
    </row>
    <row r="1722" spans="7:7" x14ac:dyDescent="0.2">
      <c r="G1722" s="4"/>
    </row>
    <row r="1723" spans="7:7" x14ac:dyDescent="0.2">
      <c r="G1723" s="4"/>
    </row>
    <row r="1724" spans="7:7" x14ac:dyDescent="0.2">
      <c r="G1724" s="4"/>
    </row>
    <row r="1725" spans="7:7" x14ac:dyDescent="0.2">
      <c r="G1725" s="4"/>
    </row>
    <row r="1726" spans="7:7" x14ac:dyDescent="0.2">
      <c r="G1726" s="4"/>
    </row>
    <row r="1727" spans="7:7" x14ac:dyDescent="0.2">
      <c r="G1727" s="4"/>
    </row>
    <row r="1728" spans="7:7" x14ac:dyDescent="0.2">
      <c r="G1728" s="4"/>
    </row>
    <row r="1729" spans="7:7" x14ac:dyDescent="0.2">
      <c r="G1729" s="4"/>
    </row>
    <row r="1730" spans="7:7" x14ac:dyDescent="0.2">
      <c r="G1730" s="4"/>
    </row>
    <row r="1731" spans="7:7" x14ac:dyDescent="0.2">
      <c r="G1731" s="4"/>
    </row>
    <row r="1732" spans="7:7" x14ac:dyDescent="0.2">
      <c r="G1732" s="4"/>
    </row>
    <row r="1733" spans="7:7" x14ac:dyDescent="0.2">
      <c r="G1733" s="4"/>
    </row>
    <row r="1734" spans="7:7" x14ac:dyDescent="0.2">
      <c r="G1734" s="4"/>
    </row>
    <row r="1735" spans="7:7" x14ac:dyDescent="0.2">
      <c r="G1735" s="4"/>
    </row>
    <row r="1736" spans="7:7" x14ac:dyDescent="0.2">
      <c r="G1736" s="4"/>
    </row>
    <row r="1737" spans="7:7" x14ac:dyDescent="0.2">
      <c r="G1737" s="4"/>
    </row>
    <row r="1738" spans="7:7" x14ac:dyDescent="0.2">
      <c r="G1738" s="4"/>
    </row>
    <row r="1739" spans="7:7" x14ac:dyDescent="0.2">
      <c r="G1739" s="4"/>
    </row>
    <row r="1740" spans="7:7" x14ac:dyDescent="0.2">
      <c r="G1740" s="4"/>
    </row>
    <row r="1741" spans="7:7" x14ac:dyDescent="0.2">
      <c r="G1741" s="4"/>
    </row>
    <row r="1742" spans="7:7" x14ac:dyDescent="0.2">
      <c r="G1742" s="4"/>
    </row>
    <row r="1743" spans="7:7" x14ac:dyDescent="0.2">
      <c r="G1743" s="4"/>
    </row>
    <row r="1744" spans="7:7" x14ac:dyDescent="0.2">
      <c r="G1744" s="4"/>
    </row>
    <row r="1745" spans="7:7" x14ac:dyDescent="0.2">
      <c r="G1745" s="4"/>
    </row>
    <row r="1746" spans="7:7" x14ac:dyDescent="0.2">
      <c r="G1746" s="4"/>
    </row>
    <row r="1747" spans="7:7" x14ac:dyDescent="0.2">
      <c r="G1747" s="4"/>
    </row>
    <row r="1748" spans="7:7" x14ac:dyDescent="0.2">
      <c r="G1748" s="4"/>
    </row>
    <row r="1749" spans="7:7" x14ac:dyDescent="0.2">
      <c r="G1749" s="4"/>
    </row>
    <row r="1750" spans="7:7" x14ac:dyDescent="0.2">
      <c r="G1750" s="4"/>
    </row>
    <row r="1751" spans="7:7" x14ac:dyDescent="0.2">
      <c r="G1751" s="4"/>
    </row>
    <row r="1752" spans="7:7" x14ac:dyDescent="0.2">
      <c r="G1752" s="4"/>
    </row>
    <row r="1753" spans="7:7" x14ac:dyDescent="0.2">
      <c r="G1753" s="4"/>
    </row>
    <row r="1754" spans="7:7" x14ac:dyDescent="0.2">
      <c r="G1754" s="4"/>
    </row>
    <row r="1755" spans="7:7" x14ac:dyDescent="0.2">
      <c r="G1755" s="4"/>
    </row>
    <row r="1756" spans="7:7" x14ac:dyDescent="0.2">
      <c r="G1756" s="4"/>
    </row>
    <row r="1757" spans="7:7" x14ac:dyDescent="0.2">
      <c r="G1757" s="4"/>
    </row>
    <row r="1758" spans="7:7" x14ac:dyDescent="0.2">
      <c r="G1758" s="4"/>
    </row>
    <row r="1759" spans="7:7" x14ac:dyDescent="0.2">
      <c r="G1759" s="4"/>
    </row>
    <row r="1760" spans="7:7" x14ac:dyDescent="0.2">
      <c r="G1760" s="4"/>
    </row>
    <row r="1761" spans="7:7" x14ac:dyDescent="0.2">
      <c r="G1761" s="4"/>
    </row>
    <row r="1762" spans="7:7" x14ac:dyDescent="0.2">
      <c r="G1762" s="4"/>
    </row>
    <row r="1763" spans="7:7" x14ac:dyDescent="0.2">
      <c r="G1763" s="4"/>
    </row>
    <row r="1764" spans="7:7" x14ac:dyDescent="0.2">
      <c r="G1764" s="4"/>
    </row>
    <row r="1765" spans="7:7" x14ac:dyDescent="0.2">
      <c r="G1765" s="4"/>
    </row>
    <row r="1766" spans="7:7" x14ac:dyDescent="0.2">
      <c r="G1766" s="4"/>
    </row>
    <row r="1767" spans="7:7" x14ac:dyDescent="0.2">
      <c r="G1767" s="4"/>
    </row>
    <row r="1768" spans="7:7" x14ac:dyDescent="0.2">
      <c r="G1768" s="4"/>
    </row>
    <row r="1769" spans="7:7" x14ac:dyDescent="0.2">
      <c r="G1769" s="4"/>
    </row>
    <row r="1770" spans="7:7" x14ac:dyDescent="0.2">
      <c r="G1770" s="4"/>
    </row>
    <row r="1771" spans="7:7" x14ac:dyDescent="0.2">
      <c r="G1771" s="4"/>
    </row>
    <row r="1772" spans="7:7" x14ac:dyDescent="0.2">
      <c r="G1772" s="4"/>
    </row>
    <row r="1773" spans="7:7" x14ac:dyDescent="0.2">
      <c r="G1773" s="4"/>
    </row>
    <row r="1774" spans="7:7" x14ac:dyDescent="0.2">
      <c r="G1774" s="4"/>
    </row>
    <row r="1775" spans="7:7" x14ac:dyDescent="0.2">
      <c r="G1775" s="4"/>
    </row>
    <row r="1776" spans="7:7" x14ac:dyDescent="0.2">
      <c r="G1776" s="4"/>
    </row>
    <row r="1777" spans="7:7" x14ac:dyDescent="0.2">
      <c r="G1777" s="4"/>
    </row>
    <row r="1778" spans="7:7" x14ac:dyDescent="0.2">
      <c r="G1778" s="4"/>
    </row>
    <row r="1779" spans="7:7" x14ac:dyDescent="0.2">
      <c r="G1779" s="4"/>
    </row>
    <row r="1780" spans="7:7" x14ac:dyDescent="0.2">
      <c r="G1780" s="4"/>
    </row>
    <row r="1781" spans="7:7" x14ac:dyDescent="0.2">
      <c r="G1781" s="4"/>
    </row>
    <row r="1782" spans="7:7" x14ac:dyDescent="0.2">
      <c r="G1782" s="4"/>
    </row>
    <row r="1783" spans="7:7" x14ac:dyDescent="0.2">
      <c r="G1783" s="4"/>
    </row>
    <row r="1784" spans="7:7" x14ac:dyDescent="0.2">
      <c r="G1784" s="4"/>
    </row>
    <row r="1785" spans="7:7" x14ac:dyDescent="0.2">
      <c r="G1785" s="4"/>
    </row>
    <row r="1786" spans="7:7" x14ac:dyDescent="0.2">
      <c r="G1786" s="4"/>
    </row>
    <row r="1787" spans="7:7" x14ac:dyDescent="0.2">
      <c r="G1787" s="4"/>
    </row>
    <row r="1788" spans="7:7" x14ac:dyDescent="0.2">
      <c r="G1788" s="4"/>
    </row>
    <row r="1789" spans="7:7" x14ac:dyDescent="0.2">
      <c r="G1789" s="4"/>
    </row>
    <row r="1790" spans="7:7" x14ac:dyDescent="0.2">
      <c r="G1790" s="4"/>
    </row>
    <row r="1791" spans="7:7" x14ac:dyDescent="0.2">
      <c r="G1791" s="4"/>
    </row>
    <row r="1792" spans="7:7" x14ac:dyDescent="0.2">
      <c r="G1792" s="4"/>
    </row>
    <row r="1793" spans="7:7" x14ac:dyDescent="0.2">
      <c r="G1793" s="4"/>
    </row>
    <row r="1794" spans="7:7" x14ac:dyDescent="0.2">
      <c r="G1794" s="4"/>
    </row>
    <row r="1795" spans="7:7" x14ac:dyDescent="0.2">
      <c r="G1795" s="4"/>
    </row>
    <row r="1796" spans="7:7" x14ac:dyDescent="0.2">
      <c r="G1796" s="4"/>
    </row>
    <row r="1797" spans="7:7" x14ac:dyDescent="0.2">
      <c r="G1797" s="4"/>
    </row>
    <row r="1798" spans="7:7" x14ac:dyDescent="0.2">
      <c r="G1798" s="4"/>
    </row>
    <row r="1799" spans="7:7" x14ac:dyDescent="0.2">
      <c r="G1799" s="4"/>
    </row>
    <row r="1800" spans="7:7" x14ac:dyDescent="0.2">
      <c r="G1800" s="4"/>
    </row>
    <row r="1801" spans="7:7" x14ac:dyDescent="0.2">
      <c r="G1801" s="4"/>
    </row>
    <row r="1802" spans="7:7" x14ac:dyDescent="0.2">
      <c r="G1802" s="4"/>
    </row>
    <row r="1803" spans="7:7" x14ac:dyDescent="0.2">
      <c r="G1803" s="4"/>
    </row>
    <row r="1804" spans="7:7" x14ac:dyDescent="0.2">
      <c r="G1804" s="4"/>
    </row>
    <row r="1805" spans="7:7" x14ac:dyDescent="0.2">
      <c r="G1805" s="4"/>
    </row>
    <row r="1806" spans="7:7" x14ac:dyDescent="0.2">
      <c r="G1806" s="4"/>
    </row>
    <row r="1807" spans="7:7" x14ac:dyDescent="0.2">
      <c r="G1807" s="4"/>
    </row>
    <row r="1808" spans="7:7" x14ac:dyDescent="0.2">
      <c r="G1808" s="4"/>
    </row>
    <row r="1809" spans="7:7" x14ac:dyDescent="0.2">
      <c r="G1809" s="4"/>
    </row>
    <row r="1810" spans="7:7" x14ac:dyDescent="0.2">
      <c r="G1810" s="4"/>
    </row>
    <row r="1811" spans="7:7" x14ac:dyDescent="0.2">
      <c r="G1811" s="4"/>
    </row>
    <row r="1812" spans="7:7" x14ac:dyDescent="0.2">
      <c r="G1812" s="4"/>
    </row>
    <row r="1813" spans="7:7" x14ac:dyDescent="0.2">
      <c r="G1813" s="4"/>
    </row>
    <row r="1814" spans="7:7" x14ac:dyDescent="0.2">
      <c r="G1814" s="4"/>
    </row>
    <row r="1815" spans="7:7" x14ac:dyDescent="0.2">
      <c r="G1815" s="4"/>
    </row>
    <row r="1816" spans="7:7" x14ac:dyDescent="0.2">
      <c r="G1816" s="4"/>
    </row>
    <row r="1817" spans="7:7" x14ac:dyDescent="0.2">
      <c r="G1817" s="4"/>
    </row>
    <row r="1818" spans="7:7" x14ac:dyDescent="0.2">
      <c r="G1818" s="4"/>
    </row>
    <row r="1819" spans="7:7" x14ac:dyDescent="0.2">
      <c r="G1819" s="4"/>
    </row>
    <row r="1820" spans="7:7" x14ac:dyDescent="0.2">
      <c r="G1820" s="4"/>
    </row>
    <row r="1821" spans="7:7" x14ac:dyDescent="0.2">
      <c r="G1821" s="4"/>
    </row>
    <row r="1822" spans="7:7" x14ac:dyDescent="0.2">
      <c r="G1822" s="4"/>
    </row>
    <row r="1823" spans="7:7" x14ac:dyDescent="0.2">
      <c r="G1823" s="4"/>
    </row>
    <row r="1824" spans="7:7" x14ac:dyDescent="0.2">
      <c r="G1824" s="4"/>
    </row>
    <row r="1825" spans="7:7" x14ac:dyDescent="0.2">
      <c r="G1825" s="4"/>
    </row>
    <row r="1826" spans="7:7" x14ac:dyDescent="0.2">
      <c r="G1826" s="4"/>
    </row>
    <row r="1827" spans="7:7" x14ac:dyDescent="0.2">
      <c r="G1827" s="4"/>
    </row>
    <row r="1828" spans="7:7" x14ac:dyDescent="0.2">
      <c r="G1828" s="4"/>
    </row>
    <row r="1829" spans="7:7" x14ac:dyDescent="0.2">
      <c r="G1829" s="4"/>
    </row>
    <row r="1830" spans="7:7" x14ac:dyDescent="0.2">
      <c r="G1830" s="4"/>
    </row>
    <row r="1831" spans="7:7" x14ac:dyDescent="0.2">
      <c r="G1831" s="4"/>
    </row>
    <row r="1832" spans="7:7" x14ac:dyDescent="0.2">
      <c r="G1832" s="4"/>
    </row>
    <row r="1833" spans="7:7" x14ac:dyDescent="0.2">
      <c r="G1833" s="4"/>
    </row>
    <row r="1834" spans="7:7" x14ac:dyDescent="0.2">
      <c r="G1834" s="4"/>
    </row>
    <row r="1835" spans="7:7" x14ac:dyDescent="0.2">
      <c r="G1835" s="4"/>
    </row>
    <row r="1836" spans="7:7" x14ac:dyDescent="0.2">
      <c r="G1836" s="4"/>
    </row>
    <row r="1837" spans="7:7" x14ac:dyDescent="0.2">
      <c r="G1837" s="4"/>
    </row>
    <row r="1838" spans="7:7" x14ac:dyDescent="0.2">
      <c r="G1838" s="4"/>
    </row>
    <row r="1839" spans="7:7" x14ac:dyDescent="0.2">
      <c r="G1839" s="4"/>
    </row>
    <row r="1840" spans="7:7" x14ac:dyDescent="0.2">
      <c r="G1840" s="4"/>
    </row>
    <row r="1841" spans="7:7" x14ac:dyDescent="0.2">
      <c r="G1841" s="4"/>
    </row>
    <row r="1842" spans="7:7" x14ac:dyDescent="0.2">
      <c r="G1842" s="4"/>
    </row>
    <row r="1843" spans="7:7" x14ac:dyDescent="0.2">
      <c r="G1843" s="4"/>
    </row>
    <row r="1844" spans="7:7" x14ac:dyDescent="0.2">
      <c r="G1844" s="4"/>
    </row>
    <row r="1845" spans="7:7" x14ac:dyDescent="0.2">
      <c r="G1845" s="4"/>
    </row>
    <row r="1846" spans="7:7" x14ac:dyDescent="0.2">
      <c r="G1846" s="4"/>
    </row>
    <row r="1847" spans="7:7" x14ac:dyDescent="0.2">
      <c r="G1847" s="4"/>
    </row>
    <row r="1848" spans="7:7" x14ac:dyDescent="0.2">
      <c r="G1848" s="4"/>
    </row>
    <row r="1849" spans="7:7" x14ac:dyDescent="0.2">
      <c r="G1849" s="4"/>
    </row>
    <row r="1850" spans="7:7" x14ac:dyDescent="0.2">
      <c r="G1850" s="4"/>
    </row>
    <row r="1851" spans="7:7" x14ac:dyDescent="0.2">
      <c r="G1851" s="4"/>
    </row>
    <row r="1852" spans="7:7" x14ac:dyDescent="0.2">
      <c r="G1852" s="4"/>
    </row>
    <row r="1853" spans="7:7" x14ac:dyDescent="0.2">
      <c r="G1853" s="4"/>
    </row>
    <row r="1854" spans="7:7" x14ac:dyDescent="0.2">
      <c r="G1854" s="4"/>
    </row>
    <row r="1855" spans="7:7" x14ac:dyDescent="0.2">
      <c r="G1855" s="4"/>
    </row>
    <row r="1856" spans="7:7" x14ac:dyDescent="0.2">
      <c r="G1856" s="4"/>
    </row>
    <row r="1857" spans="7:7" x14ac:dyDescent="0.2">
      <c r="G1857" s="4"/>
    </row>
    <row r="1858" spans="7:7" x14ac:dyDescent="0.2">
      <c r="G1858" s="4"/>
    </row>
    <row r="1859" spans="7:7" x14ac:dyDescent="0.2">
      <c r="G1859" s="4"/>
    </row>
    <row r="1860" spans="7:7" x14ac:dyDescent="0.2">
      <c r="G1860" s="4"/>
    </row>
    <row r="1861" spans="7:7" x14ac:dyDescent="0.2">
      <c r="G1861" s="4"/>
    </row>
    <row r="1862" spans="7:7" x14ac:dyDescent="0.2">
      <c r="G1862" s="4"/>
    </row>
    <row r="1863" spans="7:7" x14ac:dyDescent="0.2">
      <c r="G1863" s="4"/>
    </row>
    <row r="1864" spans="7:7" x14ac:dyDescent="0.2">
      <c r="G1864" s="4"/>
    </row>
    <row r="1865" spans="7:7" x14ac:dyDescent="0.2">
      <c r="G1865" s="4"/>
    </row>
    <row r="1866" spans="7:7" x14ac:dyDescent="0.2">
      <c r="G1866" s="4"/>
    </row>
    <row r="1867" spans="7:7" x14ac:dyDescent="0.2">
      <c r="G1867" s="4"/>
    </row>
    <row r="1868" spans="7:7" x14ac:dyDescent="0.2">
      <c r="G1868" s="4"/>
    </row>
    <row r="1869" spans="7:7" x14ac:dyDescent="0.2">
      <c r="G1869" s="4"/>
    </row>
    <row r="1870" spans="7:7" x14ac:dyDescent="0.2">
      <c r="G1870" s="4"/>
    </row>
    <row r="1871" spans="7:7" x14ac:dyDescent="0.2">
      <c r="G1871" s="4"/>
    </row>
    <row r="1872" spans="7:7" x14ac:dyDescent="0.2">
      <c r="G1872" s="4"/>
    </row>
    <row r="1873" spans="7:7" x14ac:dyDescent="0.2">
      <c r="G1873" s="4"/>
    </row>
    <row r="1874" spans="7:7" x14ac:dyDescent="0.2">
      <c r="G1874" s="4"/>
    </row>
    <row r="1875" spans="7:7" x14ac:dyDescent="0.2">
      <c r="G1875" s="4"/>
    </row>
    <row r="1876" spans="7:7" x14ac:dyDescent="0.2">
      <c r="G1876" s="4"/>
    </row>
    <row r="1877" spans="7:7" x14ac:dyDescent="0.2">
      <c r="G1877" s="4"/>
    </row>
    <row r="1878" spans="7:7" x14ac:dyDescent="0.2">
      <c r="G1878" s="4"/>
    </row>
    <row r="1879" spans="7:7" x14ac:dyDescent="0.2">
      <c r="G1879" s="4"/>
    </row>
    <row r="1880" spans="7:7" x14ac:dyDescent="0.2">
      <c r="G1880" s="4"/>
    </row>
    <row r="1881" spans="7:7" x14ac:dyDescent="0.2">
      <c r="G1881" s="4"/>
    </row>
    <row r="1882" spans="7:7" x14ac:dyDescent="0.2">
      <c r="G1882" s="4"/>
    </row>
    <row r="1883" spans="7:7" x14ac:dyDescent="0.2">
      <c r="G1883" s="4"/>
    </row>
    <row r="1884" spans="7:7" x14ac:dyDescent="0.2">
      <c r="G1884" s="4"/>
    </row>
    <row r="1885" spans="7:7" x14ac:dyDescent="0.2">
      <c r="G1885" s="4"/>
    </row>
    <row r="1886" spans="7:7" x14ac:dyDescent="0.2">
      <c r="G1886" s="4"/>
    </row>
    <row r="1887" spans="7:7" x14ac:dyDescent="0.2">
      <c r="G1887" s="4"/>
    </row>
    <row r="1888" spans="7:7" x14ac:dyDescent="0.2">
      <c r="G1888" s="4"/>
    </row>
    <row r="1889" spans="7:7" x14ac:dyDescent="0.2">
      <c r="G1889" s="4"/>
    </row>
    <row r="1890" spans="7:7" x14ac:dyDescent="0.2">
      <c r="G1890" s="4"/>
    </row>
    <row r="1891" spans="7:7" x14ac:dyDescent="0.2">
      <c r="G1891" s="4"/>
    </row>
    <row r="1892" spans="7:7" x14ac:dyDescent="0.2">
      <c r="G1892" s="4"/>
    </row>
    <row r="1893" spans="7:7" x14ac:dyDescent="0.2">
      <c r="G1893" s="4"/>
    </row>
    <row r="1894" spans="7:7" x14ac:dyDescent="0.2">
      <c r="G1894" s="4"/>
    </row>
    <row r="1895" spans="7:7" x14ac:dyDescent="0.2">
      <c r="G1895" s="4"/>
    </row>
    <row r="1896" spans="7:7" x14ac:dyDescent="0.2">
      <c r="G1896" s="4"/>
    </row>
    <row r="1897" spans="7:7" x14ac:dyDescent="0.2">
      <c r="G1897" s="4"/>
    </row>
    <row r="1898" spans="7:7" x14ac:dyDescent="0.2">
      <c r="G1898" s="4"/>
    </row>
    <row r="1899" spans="7:7" x14ac:dyDescent="0.2">
      <c r="G1899" s="4"/>
    </row>
    <row r="1900" spans="7:7" x14ac:dyDescent="0.2">
      <c r="G1900" s="4"/>
    </row>
    <row r="1901" spans="7:7" x14ac:dyDescent="0.2">
      <c r="G1901" s="4"/>
    </row>
    <row r="1902" spans="7:7" x14ac:dyDescent="0.2">
      <c r="G1902" s="4"/>
    </row>
    <row r="1903" spans="7:7" x14ac:dyDescent="0.2">
      <c r="G1903" s="4"/>
    </row>
    <row r="1904" spans="7:7" x14ac:dyDescent="0.2">
      <c r="G1904" s="4"/>
    </row>
    <row r="1905" spans="7:7" x14ac:dyDescent="0.2">
      <c r="G1905" s="4"/>
    </row>
    <row r="1906" spans="7:7" x14ac:dyDescent="0.2">
      <c r="G1906" s="4"/>
    </row>
    <row r="1907" spans="7:7" x14ac:dyDescent="0.2">
      <c r="G1907" s="4"/>
    </row>
    <row r="1908" spans="7:7" x14ac:dyDescent="0.2">
      <c r="G1908" s="4"/>
    </row>
    <row r="1909" spans="7:7" x14ac:dyDescent="0.2">
      <c r="G1909" s="4"/>
    </row>
    <row r="1910" spans="7:7" x14ac:dyDescent="0.2">
      <c r="G1910" s="4"/>
    </row>
    <row r="1911" spans="7:7" x14ac:dyDescent="0.2">
      <c r="G1911" s="4"/>
    </row>
    <row r="1912" spans="7:7" x14ac:dyDescent="0.2">
      <c r="G1912" s="4"/>
    </row>
    <row r="1913" spans="7:7" x14ac:dyDescent="0.2">
      <c r="G1913" s="4"/>
    </row>
    <row r="1914" spans="7:7" x14ac:dyDescent="0.2">
      <c r="G1914" s="4"/>
    </row>
    <row r="1915" spans="7:7" x14ac:dyDescent="0.2">
      <c r="G1915" s="4"/>
    </row>
    <row r="1916" spans="7:7" x14ac:dyDescent="0.2">
      <c r="G1916" s="4"/>
    </row>
    <row r="1917" spans="7:7" x14ac:dyDescent="0.2">
      <c r="G1917" s="4"/>
    </row>
    <row r="1918" spans="7:7" x14ac:dyDescent="0.2">
      <c r="G1918" s="4"/>
    </row>
    <row r="1919" spans="7:7" x14ac:dyDescent="0.2">
      <c r="G1919" s="4"/>
    </row>
    <row r="1920" spans="7:7" x14ac:dyDescent="0.2">
      <c r="G1920" s="4"/>
    </row>
    <row r="1921" spans="7:7" x14ac:dyDescent="0.2">
      <c r="G1921" s="4"/>
    </row>
    <row r="1922" spans="7:7" x14ac:dyDescent="0.2">
      <c r="G1922" s="4"/>
    </row>
    <row r="1923" spans="7:7" x14ac:dyDescent="0.2">
      <c r="G1923" s="4"/>
    </row>
    <row r="1924" spans="7:7" x14ac:dyDescent="0.2">
      <c r="G1924" s="4"/>
    </row>
    <row r="1925" spans="7:7" x14ac:dyDescent="0.2">
      <c r="G1925" s="4"/>
    </row>
    <row r="1926" spans="7:7" x14ac:dyDescent="0.2">
      <c r="G1926" s="4"/>
    </row>
    <row r="1927" spans="7:7" x14ac:dyDescent="0.2">
      <c r="G1927" s="4"/>
    </row>
    <row r="1928" spans="7:7" x14ac:dyDescent="0.2">
      <c r="G1928" s="4"/>
    </row>
    <row r="1929" spans="7:7" x14ac:dyDescent="0.2">
      <c r="G1929" s="4"/>
    </row>
    <row r="1930" spans="7:7" x14ac:dyDescent="0.2">
      <c r="G1930" s="4"/>
    </row>
    <row r="1931" spans="7:7" x14ac:dyDescent="0.2">
      <c r="G1931" s="4"/>
    </row>
    <row r="1932" spans="7:7" x14ac:dyDescent="0.2">
      <c r="G1932" s="4"/>
    </row>
    <row r="1933" spans="7:7" x14ac:dyDescent="0.2">
      <c r="G1933" s="4"/>
    </row>
    <row r="1934" spans="7:7" x14ac:dyDescent="0.2">
      <c r="G1934" s="4"/>
    </row>
    <row r="1935" spans="7:7" x14ac:dyDescent="0.2">
      <c r="G1935" s="4"/>
    </row>
    <row r="1936" spans="7:7" x14ac:dyDescent="0.2">
      <c r="G1936" s="4"/>
    </row>
    <row r="1937" spans="7:7" x14ac:dyDescent="0.2">
      <c r="G1937" s="4"/>
    </row>
    <row r="1938" spans="7:7" x14ac:dyDescent="0.2">
      <c r="G1938" s="4"/>
    </row>
    <row r="1939" spans="7:7" x14ac:dyDescent="0.2">
      <c r="G1939" s="4"/>
    </row>
    <row r="1940" spans="7:7" x14ac:dyDescent="0.2">
      <c r="G1940" s="4"/>
    </row>
    <row r="1941" spans="7:7" x14ac:dyDescent="0.2">
      <c r="G1941" s="4"/>
    </row>
    <row r="1942" spans="7:7" x14ac:dyDescent="0.2">
      <c r="G1942" s="4"/>
    </row>
    <row r="1943" spans="7:7" x14ac:dyDescent="0.2">
      <c r="G1943" s="4"/>
    </row>
    <row r="1944" spans="7:7" x14ac:dyDescent="0.2">
      <c r="G1944" s="4"/>
    </row>
    <row r="1945" spans="7:7" x14ac:dyDescent="0.2">
      <c r="G1945" s="4"/>
    </row>
    <row r="1946" spans="7:7" x14ac:dyDescent="0.2">
      <c r="G1946" s="4"/>
    </row>
    <row r="1947" spans="7:7" x14ac:dyDescent="0.2">
      <c r="G1947" s="4"/>
    </row>
    <row r="1948" spans="7:7" x14ac:dyDescent="0.2">
      <c r="G1948" s="4"/>
    </row>
    <row r="1949" spans="7:7" x14ac:dyDescent="0.2">
      <c r="G1949" s="4"/>
    </row>
    <row r="1950" spans="7:7" x14ac:dyDescent="0.2">
      <c r="G1950" s="4"/>
    </row>
    <row r="1951" spans="7:7" x14ac:dyDescent="0.2">
      <c r="G1951" s="4"/>
    </row>
    <row r="1952" spans="7:7" x14ac:dyDescent="0.2">
      <c r="G1952" s="4"/>
    </row>
    <row r="1953" spans="7:7" x14ac:dyDescent="0.2">
      <c r="G1953" s="4"/>
    </row>
    <row r="1954" spans="7:7" x14ac:dyDescent="0.2">
      <c r="G1954" s="4"/>
    </row>
    <row r="1955" spans="7:7" x14ac:dyDescent="0.2">
      <c r="G1955" s="4"/>
    </row>
    <row r="1956" spans="7:7" x14ac:dyDescent="0.2">
      <c r="G1956" s="4"/>
    </row>
    <row r="1957" spans="7:7" x14ac:dyDescent="0.2">
      <c r="G1957" s="4"/>
    </row>
    <row r="1958" spans="7:7" x14ac:dyDescent="0.2">
      <c r="G1958" s="4"/>
    </row>
    <row r="1959" spans="7:7" x14ac:dyDescent="0.2">
      <c r="G1959" s="4"/>
    </row>
    <row r="1960" spans="7:7" x14ac:dyDescent="0.2">
      <c r="G1960" s="4"/>
    </row>
    <row r="1961" spans="7:7" x14ac:dyDescent="0.2">
      <c r="G1961" s="4"/>
    </row>
    <row r="1962" spans="7:7" x14ac:dyDescent="0.2">
      <c r="G1962" s="4"/>
    </row>
    <row r="1963" spans="7:7" x14ac:dyDescent="0.2">
      <c r="G1963" s="4"/>
    </row>
    <row r="1964" spans="7:7" x14ac:dyDescent="0.2">
      <c r="G1964" s="4"/>
    </row>
    <row r="1965" spans="7:7" x14ac:dyDescent="0.2">
      <c r="G1965" s="4"/>
    </row>
    <row r="1966" spans="7:7" x14ac:dyDescent="0.2">
      <c r="G1966" s="4"/>
    </row>
    <row r="1967" spans="7:7" x14ac:dyDescent="0.2">
      <c r="G1967" s="4"/>
    </row>
    <row r="1968" spans="7:7" x14ac:dyDescent="0.2">
      <c r="G1968" s="4"/>
    </row>
    <row r="1969" spans="7:7" x14ac:dyDescent="0.2">
      <c r="G1969" s="4"/>
    </row>
    <row r="1970" spans="7:7" x14ac:dyDescent="0.2">
      <c r="G1970" s="4"/>
    </row>
    <row r="1971" spans="7:7" x14ac:dyDescent="0.2">
      <c r="G1971" s="4"/>
    </row>
    <row r="1972" spans="7:7" x14ac:dyDescent="0.2">
      <c r="G1972" s="4"/>
    </row>
    <row r="1973" spans="7:7" x14ac:dyDescent="0.2">
      <c r="G1973" s="4"/>
    </row>
    <row r="1974" spans="7:7" x14ac:dyDescent="0.2">
      <c r="G1974" s="4"/>
    </row>
    <row r="1975" spans="7:7" x14ac:dyDescent="0.2">
      <c r="G1975" s="4"/>
    </row>
    <row r="1976" spans="7:7" x14ac:dyDescent="0.2">
      <c r="G1976" s="4"/>
    </row>
    <row r="1977" spans="7:7" x14ac:dyDescent="0.2">
      <c r="G1977" s="4"/>
    </row>
    <row r="1978" spans="7:7" x14ac:dyDescent="0.2">
      <c r="G1978" s="4"/>
    </row>
    <row r="1979" spans="7:7" x14ac:dyDescent="0.2">
      <c r="G1979" s="4"/>
    </row>
    <row r="1980" spans="7:7" x14ac:dyDescent="0.2">
      <c r="G1980" s="4"/>
    </row>
    <row r="1981" spans="7:7" x14ac:dyDescent="0.2">
      <c r="G1981" s="4"/>
    </row>
    <row r="1982" spans="7:7" x14ac:dyDescent="0.2">
      <c r="G1982" s="4"/>
    </row>
    <row r="1983" spans="7:7" x14ac:dyDescent="0.2">
      <c r="G1983" s="4"/>
    </row>
    <row r="1984" spans="7:7" x14ac:dyDescent="0.2">
      <c r="G1984" s="4"/>
    </row>
    <row r="1985" spans="7:7" x14ac:dyDescent="0.2">
      <c r="G1985" s="4"/>
    </row>
    <row r="1986" spans="7:7" x14ac:dyDescent="0.2">
      <c r="G1986" s="4"/>
    </row>
    <row r="1987" spans="7:7" x14ac:dyDescent="0.2">
      <c r="G1987" s="4"/>
    </row>
    <row r="1988" spans="7:7" x14ac:dyDescent="0.2">
      <c r="G1988" s="4"/>
    </row>
    <row r="1989" spans="7:7" x14ac:dyDescent="0.2">
      <c r="G1989" s="4"/>
    </row>
    <row r="1990" spans="7:7" x14ac:dyDescent="0.2">
      <c r="G1990" s="4"/>
    </row>
    <row r="1991" spans="7:7" x14ac:dyDescent="0.2">
      <c r="G1991" s="4"/>
    </row>
    <row r="1992" spans="7:7" x14ac:dyDescent="0.2">
      <c r="G1992" s="4"/>
    </row>
    <row r="1993" spans="7:7" x14ac:dyDescent="0.2">
      <c r="G1993" s="4"/>
    </row>
    <row r="1994" spans="7:7" x14ac:dyDescent="0.2">
      <c r="G1994" s="4"/>
    </row>
    <row r="1995" spans="7:7" x14ac:dyDescent="0.2">
      <c r="G1995" s="4"/>
    </row>
    <row r="1996" spans="7:7" x14ac:dyDescent="0.2">
      <c r="G1996" s="4"/>
    </row>
    <row r="1997" spans="7:7" x14ac:dyDescent="0.2">
      <c r="G1997" s="4"/>
    </row>
    <row r="1998" spans="7:7" x14ac:dyDescent="0.2">
      <c r="G1998" s="4"/>
    </row>
    <row r="1999" spans="7:7" x14ac:dyDescent="0.2">
      <c r="G1999" s="4"/>
    </row>
    <row r="2000" spans="7:7" x14ac:dyDescent="0.2">
      <c r="G2000" s="4"/>
    </row>
    <row r="2001" spans="7:7" x14ac:dyDescent="0.2">
      <c r="G2001" s="4"/>
    </row>
    <row r="2002" spans="7:7" x14ac:dyDescent="0.2">
      <c r="G2002" s="4"/>
    </row>
    <row r="2003" spans="7:7" x14ac:dyDescent="0.2">
      <c r="G2003" s="4"/>
    </row>
    <row r="2004" spans="7:7" x14ac:dyDescent="0.2">
      <c r="G2004" s="4"/>
    </row>
    <row r="2005" spans="7:7" x14ac:dyDescent="0.2">
      <c r="G2005" s="4"/>
    </row>
    <row r="2006" spans="7:7" x14ac:dyDescent="0.2">
      <c r="G2006" s="4"/>
    </row>
    <row r="2007" spans="7:7" x14ac:dyDescent="0.2">
      <c r="G2007" s="4"/>
    </row>
    <row r="2008" spans="7:7" x14ac:dyDescent="0.2">
      <c r="G2008" s="4"/>
    </row>
    <row r="2009" spans="7:7" x14ac:dyDescent="0.2">
      <c r="G2009" s="4"/>
    </row>
    <row r="2010" spans="7:7" x14ac:dyDescent="0.2">
      <c r="G2010" s="4"/>
    </row>
    <row r="2011" spans="7:7" x14ac:dyDescent="0.2">
      <c r="G2011" s="4"/>
    </row>
    <row r="2012" spans="7:7" x14ac:dyDescent="0.2">
      <c r="G2012" s="4"/>
    </row>
    <row r="2013" spans="7:7" x14ac:dyDescent="0.2">
      <c r="G2013" s="4"/>
    </row>
    <row r="2014" spans="7:7" x14ac:dyDescent="0.2">
      <c r="G2014" s="4"/>
    </row>
    <row r="2015" spans="7:7" x14ac:dyDescent="0.2">
      <c r="G2015" s="4"/>
    </row>
    <row r="2016" spans="7:7" x14ac:dyDescent="0.2">
      <c r="G2016" s="4"/>
    </row>
    <row r="2017" spans="7:7" x14ac:dyDescent="0.2">
      <c r="G2017" s="4"/>
    </row>
    <row r="2018" spans="7:7" x14ac:dyDescent="0.2">
      <c r="G2018" s="4"/>
    </row>
    <row r="2019" spans="7:7" x14ac:dyDescent="0.2">
      <c r="G2019" s="4"/>
    </row>
    <row r="2020" spans="7:7" x14ac:dyDescent="0.2">
      <c r="G2020" s="4"/>
    </row>
    <row r="2021" spans="7:7" x14ac:dyDescent="0.2">
      <c r="G2021" s="4"/>
    </row>
    <row r="2022" spans="7:7" x14ac:dyDescent="0.2">
      <c r="G2022" s="4"/>
    </row>
    <row r="2023" spans="7:7" x14ac:dyDescent="0.2">
      <c r="G2023" s="4"/>
    </row>
    <row r="2024" spans="7:7" x14ac:dyDescent="0.2">
      <c r="G2024" s="4"/>
    </row>
    <row r="2025" spans="7:7" x14ac:dyDescent="0.2">
      <c r="G2025" s="4"/>
    </row>
    <row r="2026" spans="7:7" x14ac:dyDescent="0.2">
      <c r="G2026" s="4"/>
    </row>
    <row r="2027" spans="7:7" x14ac:dyDescent="0.2">
      <c r="G2027" s="4"/>
    </row>
    <row r="2028" spans="7:7" x14ac:dyDescent="0.2">
      <c r="G2028" s="4"/>
    </row>
    <row r="2029" spans="7:7" x14ac:dyDescent="0.2">
      <c r="G2029" s="4"/>
    </row>
    <row r="2030" spans="7:7" x14ac:dyDescent="0.2">
      <c r="G2030" s="4"/>
    </row>
    <row r="2031" spans="7:7" x14ac:dyDescent="0.2">
      <c r="G2031" s="4"/>
    </row>
    <row r="2032" spans="7:7" x14ac:dyDescent="0.2">
      <c r="G2032" s="4"/>
    </row>
    <row r="2033" spans="7:7" x14ac:dyDescent="0.2">
      <c r="G2033" s="4"/>
    </row>
    <row r="2034" spans="7:7" x14ac:dyDescent="0.2">
      <c r="G2034" s="4"/>
    </row>
    <row r="2035" spans="7:7" x14ac:dyDescent="0.2">
      <c r="G2035" s="4"/>
    </row>
    <row r="2036" spans="7:7" x14ac:dyDescent="0.2">
      <c r="G2036" s="4"/>
    </row>
    <row r="2037" spans="7:7" x14ac:dyDescent="0.2">
      <c r="G2037" s="4"/>
    </row>
    <row r="2038" spans="7:7" x14ac:dyDescent="0.2">
      <c r="G2038" s="4"/>
    </row>
    <row r="2039" spans="7:7" x14ac:dyDescent="0.2">
      <c r="G2039" s="4"/>
    </row>
    <row r="2040" spans="7:7" x14ac:dyDescent="0.2">
      <c r="G2040" s="4"/>
    </row>
    <row r="2041" spans="7:7" x14ac:dyDescent="0.2">
      <c r="G2041" s="4"/>
    </row>
    <row r="2042" spans="7:7" x14ac:dyDescent="0.2">
      <c r="G2042" s="4"/>
    </row>
    <row r="2043" spans="7:7" x14ac:dyDescent="0.2">
      <c r="G2043" s="4"/>
    </row>
    <row r="2044" spans="7:7" x14ac:dyDescent="0.2">
      <c r="G2044" s="4"/>
    </row>
    <row r="2045" spans="7:7" x14ac:dyDescent="0.2">
      <c r="G2045" s="4"/>
    </row>
    <row r="2046" spans="7:7" x14ac:dyDescent="0.2">
      <c r="G2046" s="4"/>
    </row>
    <row r="2047" spans="7:7" x14ac:dyDescent="0.2">
      <c r="G2047" s="4"/>
    </row>
    <row r="2048" spans="7:7" x14ac:dyDescent="0.2">
      <c r="G2048" s="4"/>
    </row>
    <row r="2049" spans="7:7" x14ac:dyDescent="0.2">
      <c r="G2049" s="4"/>
    </row>
    <row r="2050" spans="7:7" x14ac:dyDescent="0.2">
      <c r="G2050" s="4"/>
    </row>
    <row r="2051" spans="7:7" x14ac:dyDescent="0.2">
      <c r="G2051" s="4"/>
    </row>
    <row r="2052" spans="7:7" x14ac:dyDescent="0.2">
      <c r="G2052" s="4"/>
    </row>
    <row r="2053" spans="7:7" x14ac:dyDescent="0.2">
      <c r="G2053" s="4"/>
    </row>
    <row r="2054" spans="7:7" x14ac:dyDescent="0.2">
      <c r="G2054" s="4"/>
    </row>
    <row r="2055" spans="7:7" x14ac:dyDescent="0.2">
      <c r="G2055" s="4"/>
    </row>
    <row r="2056" spans="7:7" x14ac:dyDescent="0.2">
      <c r="G2056" s="4"/>
    </row>
    <row r="2057" spans="7:7" x14ac:dyDescent="0.2">
      <c r="G2057" s="4"/>
    </row>
    <row r="2058" spans="7:7" x14ac:dyDescent="0.2">
      <c r="G2058" s="4"/>
    </row>
    <row r="2059" spans="7:7" x14ac:dyDescent="0.2">
      <c r="G2059" s="4"/>
    </row>
    <row r="2060" spans="7:7" x14ac:dyDescent="0.2">
      <c r="G2060" s="4"/>
    </row>
    <row r="2061" spans="7:7" x14ac:dyDescent="0.2">
      <c r="G2061" s="4"/>
    </row>
    <row r="2062" spans="7:7" x14ac:dyDescent="0.2">
      <c r="G2062" s="4"/>
    </row>
    <row r="2063" spans="7:7" x14ac:dyDescent="0.2">
      <c r="G2063" s="4"/>
    </row>
    <row r="2064" spans="7:7" x14ac:dyDescent="0.2">
      <c r="G2064" s="4"/>
    </row>
    <row r="2065" spans="7:7" x14ac:dyDescent="0.2">
      <c r="G2065" s="4"/>
    </row>
    <row r="2066" spans="7:7" x14ac:dyDescent="0.2">
      <c r="G2066" s="4"/>
    </row>
    <row r="2067" spans="7:7" x14ac:dyDescent="0.2">
      <c r="G2067" s="4"/>
    </row>
    <row r="2068" spans="7:7" x14ac:dyDescent="0.2">
      <c r="G2068" s="4"/>
    </row>
    <row r="2069" spans="7:7" x14ac:dyDescent="0.2">
      <c r="G2069" s="4"/>
    </row>
    <row r="2070" spans="7:7" x14ac:dyDescent="0.2">
      <c r="G2070" s="4"/>
    </row>
    <row r="2071" spans="7:7" x14ac:dyDescent="0.2">
      <c r="G2071" s="4"/>
    </row>
    <row r="2072" spans="7:7" x14ac:dyDescent="0.2">
      <c r="G2072" s="4"/>
    </row>
    <row r="2073" spans="7:7" x14ac:dyDescent="0.2">
      <c r="G2073" s="4"/>
    </row>
    <row r="2074" spans="7:7" x14ac:dyDescent="0.2">
      <c r="G2074" s="4"/>
    </row>
    <row r="2075" spans="7:7" x14ac:dyDescent="0.2">
      <c r="G2075" s="4"/>
    </row>
    <row r="2076" spans="7:7" x14ac:dyDescent="0.2">
      <c r="G2076" s="4"/>
    </row>
    <row r="2077" spans="7:7" x14ac:dyDescent="0.2">
      <c r="G2077" s="4"/>
    </row>
    <row r="2078" spans="7:7" x14ac:dyDescent="0.2">
      <c r="G2078" s="4"/>
    </row>
    <row r="2079" spans="7:7" x14ac:dyDescent="0.2">
      <c r="G2079" s="4"/>
    </row>
    <row r="2080" spans="7:7" x14ac:dyDescent="0.2">
      <c r="G2080" s="4"/>
    </row>
    <row r="2081" spans="7:7" x14ac:dyDescent="0.2">
      <c r="G2081" s="4"/>
    </row>
    <row r="2082" spans="7:7" x14ac:dyDescent="0.2">
      <c r="G2082" s="4"/>
    </row>
    <row r="2083" spans="7:7" x14ac:dyDescent="0.2">
      <c r="G2083" s="4"/>
    </row>
    <row r="2084" spans="7:7" x14ac:dyDescent="0.2">
      <c r="G2084" s="4"/>
    </row>
    <row r="2085" spans="7:7" x14ac:dyDescent="0.2">
      <c r="G2085" s="4"/>
    </row>
    <row r="2086" spans="7:7" x14ac:dyDescent="0.2">
      <c r="G2086" s="4"/>
    </row>
    <row r="2087" spans="7:7" x14ac:dyDescent="0.2">
      <c r="G2087" s="4"/>
    </row>
    <row r="2088" spans="7:7" x14ac:dyDescent="0.2">
      <c r="G2088" s="4"/>
    </row>
    <row r="2089" spans="7:7" x14ac:dyDescent="0.2">
      <c r="G2089" s="4"/>
    </row>
    <row r="2090" spans="7:7" x14ac:dyDescent="0.2">
      <c r="G2090" s="4"/>
    </row>
    <row r="2091" spans="7:7" x14ac:dyDescent="0.2">
      <c r="G2091" s="4"/>
    </row>
    <row r="2092" spans="7:7" x14ac:dyDescent="0.2">
      <c r="G2092" s="4"/>
    </row>
    <row r="2093" spans="7:7" x14ac:dyDescent="0.2">
      <c r="G2093" s="4"/>
    </row>
    <row r="2094" spans="7:7" x14ac:dyDescent="0.2">
      <c r="G2094" s="4"/>
    </row>
    <row r="2095" spans="7:7" x14ac:dyDescent="0.2">
      <c r="G2095" s="4"/>
    </row>
    <row r="2096" spans="7:7" x14ac:dyDescent="0.2">
      <c r="G2096" s="4"/>
    </row>
    <row r="2097" spans="7:7" x14ac:dyDescent="0.2">
      <c r="G2097" s="4"/>
    </row>
    <row r="2098" spans="7:7" x14ac:dyDescent="0.2">
      <c r="G2098" s="4"/>
    </row>
    <row r="2099" spans="7:7" x14ac:dyDescent="0.2">
      <c r="G2099" s="4"/>
    </row>
    <row r="2100" spans="7:7" x14ac:dyDescent="0.2">
      <c r="G2100" s="4"/>
    </row>
    <row r="2101" spans="7:7" x14ac:dyDescent="0.2">
      <c r="G2101" s="4"/>
    </row>
    <row r="2102" spans="7:7" x14ac:dyDescent="0.2">
      <c r="G2102" s="4"/>
    </row>
    <row r="2103" spans="7:7" x14ac:dyDescent="0.2">
      <c r="G2103" s="4"/>
    </row>
    <row r="2104" spans="7:7" x14ac:dyDescent="0.2">
      <c r="G2104" s="4"/>
    </row>
    <row r="2105" spans="7:7" x14ac:dyDescent="0.2">
      <c r="G2105" s="4"/>
    </row>
    <row r="2106" spans="7:7" x14ac:dyDescent="0.2">
      <c r="G2106" s="4"/>
    </row>
    <row r="2107" spans="7:7" x14ac:dyDescent="0.2">
      <c r="G2107" s="4"/>
    </row>
    <row r="2108" spans="7:7" x14ac:dyDescent="0.2">
      <c r="G2108" s="4"/>
    </row>
    <row r="2109" spans="7:7" x14ac:dyDescent="0.2">
      <c r="G2109" s="4"/>
    </row>
    <row r="2110" spans="7:7" x14ac:dyDescent="0.2">
      <c r="G2110" s="4"/>
    </row>
    <row r="2111" spans="7:7" x14ac:dyDescent="0.2">
      <c r="G2111" s="4"/>
    </row>
    <row r="2112" spans="7:7" x14ac:dyDescent="0.2">
      <c r="G2112" s="4"/>
    </row>
    <row r="2113" spans="7:7" x14ac:dyDescent="0.2">
      <c r="G2113" s="4"/>
    </row>
    <row r="2114" spans="7:7" x14ac:dyDescent="0.2">
      <c r="G2114" s="4"/>
    </row>
    <row r="2115" spans="7:7" x14ac:dyDescent="0.2">
      <c r="G2115" s="4"/>
    </row>
    <row r="2116" spans="7:7" x14ac:dyDescent="0.2">
      <c r="G2116" s="4"/>
    </row>
    <row r="2117" spans="7:7" x14ac:dyDescent="0.2">
      <c r="G2117" s="4"/>
    </row>
    <row r="2118" spans="7:7" x14ac:dyDescent="0.2">
      <c r="G2118" s="4"/>
    </row>
    <row r="2119" spans="7:7" x14ac:dyDescent="0.2">
      <c r="G2119" s="4"/>
    </row>
    <row r="2120" spans="7:7" x14ac:dyDescent="0.2">
      <c r="G2120" s="4"/>
    </row>
    <row r="2121" spans="7:7" x14ac:dyDescent="0.2">
      <c r="G2121" s="4"/>
    </row>
    <row r="2122" spans="7:7" x14ac:dyDescent="0.2">
      <c r="G2122" s="4"/>
    </row>
    <row r="2123" spans="7:7" x14ac:dyDescent="0.2">
      <c r="G2123" s="4"/>
    </row>
    <row r="2124" spans="7:7" x14ac:dyDescent="0.2">
      <c r="G2124" s="4"/>
    </row>
    <row r="2125" spans="7:7" x14ac:dyDescent="0.2">
      <c r="G2125" s="4"/>
    </row>
    <row r="2126" spans="7:7" x14ac:dyDescent="0.2">
      <c r="G2126" s="4"/>
    </row>
    <row r="2127" spans="7:7" x14ac:dyDescent="0.2">
      <c r="G2127" s="4"/>
    </row>
    <row r="2128" spans="7:7" x14ac:dyDescent="0.2">
      <c r="G2128" s="4"/>
    </row>
    <row r="2129" spans="7:7" x14ac:dyDescent="0.2">
      <c r="G2129" s="4"/>
    </row>
    <row r="2130" spans="7:7" x14ac:dyDescent="0.2">
      <c r="G2130" s="4"/>
    </row>
    <row r="2131" spans="7:7" x14ac:dyDescent="0.2">
      <c r="G2131" s="4"/>
    </row>
    <row r="2132" spans="7:7" x14ac:dyDescent="0.2">
      <c r="G2132" s="4"/>
    </row>
    <row r="2133" spans="7:7" x14ac:dyDescent="0.2">
      <c r="G2133" s="4"/>
    </row>
    <row r="2134" spans="7:7" x14ac:dyDescent="0.2">
      <c r="G2134" s="4"/>
    </row>
    <row r="2135" spans="7:7" x14ac:dyDescent="0.2">
      <c r="G2135" s="4"/>
    </row>
    <row r="2136" spans="7:7" x14ac:dyDescent="0.2">
      <c r="G2136" s="4"/>
    </row>
    <row r="2137" spans="7:7" x14ac:dyDescent="0.2">
      <c r="G2137" s="4"/>
    </row>
    <row r="2138" spans="7:7" x14ac:dyDescent="0.2">
      <c r="G2138" s="4"/>
    </row>
    <row r="2139" spans="7:7" x14ac:dyDescent="0.2">
      <c r="G2139" s="4"/>
    </row>
    <row r="2140" spans="7:7" x14ac:dyDescent="0.2">
      <c r="G2140" s="4"/>
    </row>
    <row r="2141" spans="7:7" x14ac:dyDescent="0.2">
      <c r="G2141" s="4"/>
    </row>
    <row r="2142" spans="7:7" x14ac:dyDescent="0.2">
      <c r="G2142" s="4"/>
    </row>
    <row r="2143" spans="7:7" x14ac:dyDescent="0.2">
      <c r="G2143" s="4"/>
    </row>
    <row r="2144" spans="7:7" x14ac:dyDescent="0.2">
      <c r="G2144" s="4"/>
    </row>
    <row r="2145" spans="7:7" x14ac:dyDescent="0.2">
      <c r="G2145" s="4"/>
    </row>
    <row r="2146" spans="7:7" x14ac:dyDescent="0.2">
      <c r="G2146" s="4"/>
    </row>
    <row r="2147" spans="7:7" x14ac:dyDescent="0.2">
      <c r="G2147" s="4"/>
    </row>
    <row r="2148" spans="7:7" x14ac:dyDescent="0.2">
      <c r="G2148" s="4"/>
    </row>
    <row r="2149" spans="7:7" x14ac:dyDescent="0.2">
      <c r="G2149" s="4"/>
    </row>
    <row r="2150" spans="7:7" x14ac:dyDescent="0.2">
      <c r="G2150" s="4"/>
    </row>
    <row r="2151" spans="7:7" x14ac:dyDescent="0.2">
      <c r="G2151" s="4"/>
    </row>
    <row r="2152" spans="7:7" x14ac:dyDescent="0.2">
      <c r="G2152" s="4"/>
    </row>
    <row r="2153" spans="7:7" x14ac:dyDescent="0.2">
      <c r="G2153" s="4"/>
    </row>
    <row r="2154" spans="7:7" x14ac:dyDescent="0.2">
      <c r="G2154" s="4"/>
    </row>
    <row r="2155" spans="7:7" x14ac:dyDescent="0.2">
      <c r="G2155" s="4"/>
    </row>
    <row r="2156" spans="7:7" x14ac:dyDescent="0.2">
      <c r="G2156" s="4"/>
    </row>
    <row r="2157" spans="7:7" x14ac:dyDescent="0.2">
      <c r="G2157" s="4"/>
    </row>
    <row r="2158" spans="7:7" x14ac:dyDescent="0.2">
      <c r="G2158" s="4"/>
    </row>
    <row r="2159" spans="7:7" x14ac:dyDescent="0.2">
      <c r="G2159" s="4"/>
    </row>
    <row r="2160" spans="7:7" x14ac:dyDescent="0.2">
      <c r="G2160" s="4"/>
    </row>
    <row r="2161" spans="7:7" x14ac:dyDescent="0.2">
      <c r="G2161" s="4"/>
    </row>
    <row r="2162" spans="7:7" x14ac:dyDescent="0.2">
      <c r="G2162" s="4"/>
    </row>
    <row r="2163" spans="7:7" x14ac:dyDescent="0.2">
      <c r="G2163" s="4"/>
    </row>
    <row r="2164" spans="7:7" x14ac:dyDescent="0.2">
      <c r="G2164" s="4"/>
    </row>
    <row r="2165" spans="7:7" x14ac:dyDescent="0.2">
      <c r="G2165" s="4"/>
    </row>
    <row r="2166" spans="7:7" x14ac:dyDescent="0.2">
      <c r="G2166" s="4"/>
    </row>
    <row r="2167" spans="7:7" x14ac:dyDescent="0.2">
      <c r="G2167" s="4"/>
    </row>
    <row r="2168" spans="7:7" x14ac:dyDescent="0.2">
      <c r="G2168" s="4"/>
    </row>
    <row r="2169" spans="7:7" x14ac:dyDescent="0.2">
      <c r="G2169" s="4"/>
    </row>
    <row r="2170" spans="7:7" x14ac:dyDescent="0.2">
      <c r="G2170" s="4"/>
    </row>
    <row r="2171" spans="7:7" x14ac:dyDescent="0.2">
      <c r="G2171" s="4"/>
    </row>
    <row r="2172" spans="7:7" x14ac:dyDescent="0.2">
      <c r="G2172" s="4"/>
    </row>
    <row r="2173" spans="7:7" x14ac:dyDescent="0.2">
      <c r="G2173" s="4"/>
    </row>
    <row r="2174" spans="7:7" x14ac:dyDescent="0.2">
      <c r="G2174" s="4"/>
    </row>
    <row r="2175" spans="7:7" x14ac:dyDescent="0.2">
      <c r="G2175" s="4"/>
    </row>
    <row r="2176" spans="7:7" x14ac:dyDescent="0.2">
      <c r="G2176" s="4"/>
    </row>
    <row r="2177" spans="7:7" x14ac:dyDescent="0.2">
      <c r="G2177" s="4"/>
    </row>
    <row r="2178" spans="7:7" x14ac:dyDescent="0.2">
      <c r="G2178" s="4"/>
    </row>
    <row r="2179" spans="7:7" x14ac:dyDescent="0.2">
      <c r="G2179" s="4"/>
    </row>
    <row r="2180" spans="7:7" x14ac:dyDescent="0.2">
      <c r="G2180" s="4"/>
    </row>
    <row r="2181" spans="7:7" x14ac:dyDescent="0.2">
      <c r="G2181" s="4"/>
    </row>
    <row r="2182" spans="7:7" x14ac:dyDescent="0.2">
      <c r="G2182" s="4"/>
    </row>
    <row r="2183" spans="7:7" x14ac:dyDescent="0.2">
      <c r="G2183" s="4"/>
    </row>
    <row r="2184" spans="7:7" x14ac:dyDescent="0.2">
      <c r="G2184" s="4"/>
    </row>
    <row r="2185" spans="7:7" x14ac:dyDescent="0.2">
      <c r="G2185" s="4"/>
    </row>
    <row r="2186" spans="7:7" x14ac:dyDescent="0.2">
      <c r="G2186" s="4"/>
    </row>
    <row r="2187" spans="7:7" x14ac:dyDescent="0.2">
      <c r="G2187" s="4"/>
    </row>
    <row r="2188" spans="7:7" x14ac:dyDescent="0.2">
      <c r="G2188" s="4"/>
    </row>
    <row r="2189" spans="7:7" x14ac:dyDescent="0.2">
      <c r="G2189" s="4"/>
    </row>
    <row r="2190" spans="7:7" x14ac:dyDescent="0.2">
      <c r="G2190" s="4"/>
    </row>
    <row r="2191" spans="7:7" x14ac:dyDescent="0.2">
      <c r="G2191" s="4"/>
    </row>
    <row r="2192" spans="7:7" x14ac:dyDescent="0.2">
      <c r="G2192" s="4"/>
    </row>
    <row r="2193" spans="7:7" x14ac:dyDescent="0.2">
      <c r="G2193" s="4"/>
    </row>
    <row r="2194" spans="7:7" x14ac:dyDescent="0.2">
      <c r="G2194" s="4"/>
    </row>
    <row r="2195" spans="7:7" x14ac:dyDescent="0.2">
      <c r="G2195" s="4"/>
    </row>
    <row r="2196" spans="7:7" x14ac:dyDescent="0.2">
      <c r="G2196" s="4"/>
    </row>
    <row r="2197" spans="7:7" x14ac:dyDescent="0.2">
      <c r="G2197" s="4"/>
    </row>
    <row r="2198" spans="7:7" x14ac:dyDescent="0.2">
      <c r="G2198" s="4"/>
    </row>
    <row r="2199" spans="7:7" x14ac:dyDescent="0.2">
      <c r="G2199" s="4"/>
    </row>
    <row r="2200" spans="7:7" x14ac:dyDescent="0.2">
      <c r="G2200" s="4"/>
    </row>
    <row r="2201" spans="7:7" x14ac:dyDescent="0.2">
      <c r="G2201" s="4"/>
    </row>
    <row r="2202" spans="7:7" x14ac:dyDescent="0.2">
      <c r="G2202" s="4"/>
    </row>
    <row r="2203" spans="7:7" x14ac:dyDescent="0.2">
      <c r="G2203" s="4"/>
    </row>
    <row r="2204" spans="7:7" x14ac:dyDescent="0.2">
      <c r="G2204" s="4"/>
    </row>
    <row r="2205" spans="7:7" x14ac:dyDescent="0.2">
      <c r="G2205" s="4"/>
    </row>
    <row r="2206" spans="7:7" x14ac:dyDescent="0.2">
      <c r="G2206" s="4"/>
    </row>
    <row r="2207" spans="7:7" x14ac:dyDescent="0.2">
      <c r="G2207" s="4"/>
    </row>
    <row r="2208" spans="7:7" x14ac:dyDescent="0.2">
      <c r="G2208" s="4"/>
    </row>
    <row r="2209" spans="7:7" x14ac:dyDescent="0.2">
      <c r="G2209" s="4"/>
    </row>
    <row r="2210" spans="7:7" x14ac:dyDescent="0.2">
      <c r="G2210" s="4"/>
    </row>
    <row r="2211" spans="7:7" x14ac:dyDescent="0.2">
      <c r="G2211" s="4"/>
    </row>
    <row r="2212" spans="7:7" x14ac:dyDescent="0.2">
      <c r="G2212" s="4"/>
    </row>
    <row r="2213" spans="7:7" x14ac:dyDescent="0.2">
      <c r="G2213" s="4"/>
    </row>
    <row r="2214" spans="7:7" x14ac:dyDescent="0.2">
      <c r="G2214" s="4"/>
    </row>
    <row r="2215" spans="7:7" x14ac:dyDescent="0.2">
      <c r="G2215" s="4"/>
    </row>
    <row r="2216" spans="7:7" x14ac:dyDescent="0.2">
      <c r="G2216" s="4"/>
    </row>
    <row r="2217" spans="7:7" x14ac:dyDescent="0.2">
      <c r="G2217" s="4"/>
    </row>
    <row r="2218" spans="7:7" x14ac:dyDescent="0.2">
      <c r="G2218" s="4"/>
    </row>
    <row r="2219" spans="7:7" x14ac:dyDescent="0.2">
      <c r="G2219" s="4"/>
    </row>
    <row r="2220" spans="7:7" x14ac:dyDescent="0.2">
      <c r="G2220" s="4"/>
    </row>
    <row r="2221" spans="7:7" x14ac:dyDescent="0.2">
      <c r="G2221" s="4"/>
    </row>
    <row r="2222" spans="7:7" x14ac:dyDescent="0.2">
      <c r="G2222" s="4"/>
    </row>
    <row r="2223" spans="7:7" x14ac:dyDescent="0.2">
      <c r="G2223" s="4"/>
    </row>
    <row r="2224" spans="7:7" x14ac:dyDescent="0.2">
      <c r="G2224" s="4"/>
    </row>
    <row r="2225" spans="7:7" x14ac:dyDescent="0.2">
      <c r="G2225" s="4"/>
    </row>
    <row r="2226" spans="7:7" x14ac:dyDescent="0.2">
      <c r="G2226" s="4"/>
    </row>
    <row r="2227" spans="7:7" x14ac:dyDescent="0.2">
      <c r="G2227" s="4"/>
    </row>
    <row r="2228" spans="7:7" x14ac:dyDescent="0.2">
      <c r="G2228" s="4"/>
    </row>
    <row r="2229" spans="7:7" x14ac:dyDescent="0.2">
      <c r="G2229" s="4"/>
    </row>
    <row r="2230" spans="7:7" x14ac:dyDescent="0.2">
      <c r="G2230" s="4"/>
    </row>
    <row r="2231" spans="7:7" x14ac:dyDescent="0.2">
      <c r="G2231" s="4"/>
    </row>
    <row r="2232" spans="7:7" x14ac:dyDescent="0.2">
      <c r="G2232" s="4"/>
    </row>
    <row r="2233" spans="7:7" x14ac:dyDescent="0.2">
      <c r="G2233" s="4"/>
    </row>
    <row r="2234" spans="7:7" x14ac:dyDescent="0.2">
      <c r="G2234" s="4"/>
    </row>
    <row r="2235" spans="7:7" x14ac:dyDescent="0.2">
      <c r="G2235" s="4"/>
    </row>
    <row r="2236" spans="7:7" x14ac:dyDescent="0.2">
      <c r="G2236" s="4"/>
    </row>
    <row r="2237" spans="7:7" x14ac:dyDescent="0.2">
      <c r="G2237" s="4"/>
    </row>
    <row r="2238" spans="7:7" x14ac:dyDescent="0.2">
      <c r="G2238" s="4"/>
    </row>
    <row r="2239" spans="7:7" x14ac:dyDescent="0.2">
      <c r="G2239" s="4"/>
    </row>
    <row r="2240" spans="7:7" x14ac:dyDescent="0.2">
      <c r="G2240" s="4"/>
    </row>
    <row r="2241" spans="7:7" x14ac:dyDescent="0.2">
      <c r="G2241" s="4"/>
    </row>
    <row r="2242" spans="7:7" x14ac:dyDescent="0.2">
      <c r="G2242" s="4"/>
    </row>
    <row r="2243" spans="7:7" x14ac:dyDescent="0.2">
      <c r="G2243" s="4"/>
    </row>
    <row r="2244" spans="7:7" x14ac:dyDescent="0.2">
      <c r="G2244" s="4"/>
    </row>
    <row r="2245" spans="7:7" x14ac:dyDescent="0.2">
      <c r="G2245" s="4"/>
    </row>
    <row r="2246" spans="7:7" x14ac:dyDescent="0.2">
      <c r="G2246" s="4"/>
    </row>
    <row r="2247" spans="7:7" x14ac:dyDescent="0.2">
      <c r="G2247" s="4"/>
    </row>
    <row r="2248" spans="7:7" x14ac:dyDescent="0.2">
      <c r="G2248" s="4"/>
    </row>
    <row r="2249" spans="7:7" x14ac:dyDescent="0.2">
      <c r="G2249" s="4"/>
    </row>
    <row r="2250" spans="7:7" x14ac:dyDescent="0.2">
      <c r="G2250" s="4"/>
    </row>
    <row r="2251" spans="7:7" x14ac:dyDescent="0.2">
      <c r="G2251" s="4"/>
    </row>
    <row r="2252" spans="7:7" x14ac:dyDescent="0.2">
      <c r="G2252" s="4"/>
    </row>
    <row r="2253" spans="7:7" x14ac:dyDescent="0.2">
      <c r="G2253" s="4"/>
    </row>
    <row r="2254" spans="7:7" x14ac:dyDescent="0.2">
      <c r="G2254" s="4"/>
    </row>
    <row r="2255" spans="7:7" x14ac:dyDescent="0.2">
      <c r="G2255" s="4"/>
    </row>
    <row r="2256" spans="7:7" x14ac:dyDescent="0.2">
      <c r="G2256" s="4"/>
    </row>
    <row r="2257" spans="7:7" x14ac:dyDescent="0.2">
      <c r="G2257" s="4"/>
    </row>
    <row r="2258" spans="7:7" x14ac:dyDescent="0.2">
      <c r="G2258" s="4"/>
    </row>
    <row r="2259" spans="7:7" x14ac:dyDescent="0.2">
      <c r="G2259" s="4"/>
    </row>
    <row r="2260" spans="7:7" x14ac:dyDescent="0.2">
      <c r="G2260" s="4"/>
    </row>
    <row r="2261" spans="7:7" x14ac:dyDescent="0.2">
      <c r="G2261" s="4"/>
    </row>
    <row r="2262" spans="7:7" x14ac:dyDescent="0.2">
      <c r="G2262" s="4"/>
    </row>
    <row r="2263" spans="7:7" x14ac:dyDescent="0.2">
      <c r="G2263" s="4"/>
    </row>
    <row r="2264" spans="7:7" x14ac:dyDescent="0.2">
      <c r="G2264" s="4"/>
    </row>
    <row r="2265" spans="7:7" x14ac:dyDescent="0.2">
      <c r="G2265" s="4"/>
    </row>
    <row r="2266" spans="7:7" x14ac:dyDescent="0.2">
      <c r="G2266" s="4"/>
    </row>
    <row r="2267" spans="7:7" x14ac:dyDescent="0.2">
      <c r="G2267" s="4"/>
    </row>
    <row r="2268" spans="7:7" x14ac:dyDescent="0.2">
      <c r="G2268" s="4"/>
    </row>
    <row r="2269" spans="7:7" x14ac:dyDescent="0.2">
      <c r="G2269" s="4"/>
    </row>
    <row r="2270" spans="7:7" x14ac:dyDescent="0.2">
      <c r="G2270" s="4"/>
    </row>
    <row r="2271" spans="7:7" x14ac:dyDescent="0.2">
      <c r="G2271" s="4"/>
    </row>
    <row r="2272" spans="7:7" x14ac:dyDescent="0.2">
      <c r="G2272" s="4"/>
    </row>
    <row r="2273" spans="7:7" x14ac:dyDescent="0.2">
      <c r="G2273" s="4"/>
    </row>
    <row r="2274" spans="7:7" x14ac:dyDescent="0.2">
      <c r="G2274" s="4"/>
    </row>
    <row r="2275" spans="7:7" x14ac:dyDescent="0.2">
      <c r="G2275" s="4"/>
    </row>
    <row r="2276" spans="7:7" x14ac:dyDescent="0.2">
      <c r="G2276" s="4"/>
    </row>
    <row r="2277" spans="7:7" x14ac:dyDescent="0.2">
      <c r="G2277" s="4"/>
    </row>
    <row r="2278" spans="7:7" x14ac:dyDescent="0.2">
      <c r="G2278" s="4"/>
    </row>
    <row r="2279" spans="7:7" x14ac:dyDescent="0.2">
      <c r="G2279" s="4"/>
    </row>
    <row r="2280" spans="7:7" x14ac:dyDescent="0.2">
      <c r="G2280" s="4"/>
    </row>
    <row r="2281" spans="7:7" x14ac:dyDescent="0.2">
      <c r="G2281" s="4"/>
    </row>
    <row r="2282" spans="7:7" x14ac:dyDescent="0.2">
      <c r="G2282" s="4"/>
    </row>
    <row r="2283" spans="7:7" x14ac:dyDescent="0.2">
      <c r="G2283" s="4"/>
    </row>
    <row r="2284" spans="7:7" x14ac:dyDescent="0.2">
      <c r="G2284" s="4"/>
    </row>
    <row r="2285" spans="7:7" x14ac:dyDescent="0.2">
      <c r="G2285" s="4"/>
    </row>
    <row r="2286" spans="7:7" x14ac:dyDescent="0.2">
      <c r="G2286" s="4"/>
    </row>
    <row r="2287" spans="7:7" x14ac:dyDescent="0.2">
      <c r="G2287" s="4"/>
    </row>
    <row r="2288" spans="7:7" x14ac:dyDescent="0.2">
      <c r="G2288" s="4"/>
    </row>
    <row r="2289" spans="7:7" x14ac:dyDescent="0.2">
      <c r="G2289" s="4"/>
    </row>
    <row r="2290" spans="7:7" x14ac:dyDescent="0.2">
      <c r="G2290" s="4"/>
    </row>
    <row r="2291" spans="7:7" x14ac:dyDescent="0.2">
      <c r="G2291" s="4"/>
    </row>
    <row r="2292" spans="7:7" x14ac:dyDescent="0.2">
      <c r="G2292" s="4"/>
    </row>
    <row r="2293" spans="7:7" x14ac:dyDescent="0.2">
      <c r="G2293" s="4"/>
    </row>
    <row r="2294" spans="7:7" x14ac:dyDescent="0.2">
      <c r="G2294" s="4"/>
    </row>
    <row r="2295" spans="7:7" x14ac:dyDescent="0.2">
      <c r="G2295" s="4"/>
    </row>
    <row r="2296" spans="7:7" x14ac:dyDescent="0.2">
      <c r="G2296" s="4"/>
    </row>
    <row r="2297" spans="7:7" x14ac:dyDescent="0.2">
      <c r="G2297" s="4"/>
    </row>
    <row r="2298" spans="7:7" x14ac:dyDescent="0.2">
      <c r="G2298" s="4"/>
    </row>
    <row r="2299" spans="7:7" x14ac:dyDescent="0.2">
      <c r="G2299" s="4"/>
    </row>
    <row r="2300" spans="7:7" x14ac:dyDescent="0.2">
      <c r="G2300" s="4"/>
    </row>
    <row r="2301" spans="7:7" x14ac:dyDescent="0.2">
      <c r="G2301" s="4"/>
    </row>
    <row r="2302" spans="7:7" x14ac:dyDescent="0.2">
      <c r="G2302" s="4"/>
    </row>
    <row r="2303" spans="7:7" x14ac:dyDescent="0.2">
      <c r="G2303" s="4"/>
    </row>
    <row r="2304" spans="7:7" x14ac:dyDescent="0.2">
      <c r="G2304" s="4"/>
    </row>
    <row r="2305" spans="7:7" x14ac:dyDescent="0.2">
      <c r="G2305" s="4"/>
    </row>
    <row r="2306" spans="7:7" x14ac:dyDescent="0.2">
      <c r="G2306" s="4"/>
    </row>
    <row r="2307" spans="7:7" x14ac:dyDescent="0.2">
      <c r="G2307" s="4"/>
    </row>
    <row r="2308" spans="7:7" x14ac:dyDescent="0.2">
      <c r="G2308" s="4"/>
    </row>
    <row r="2309" spans="7:7" x14ac:dyDescent="0.2">
      <c r="G2309" s="4"/>
    </row>
    <row r="2310" spans="7:7" x14ac:dyDescent="0.2">
      <c r="G2310" s="4"/>
    </row>
    <row r="2311" spans="7:7" x14ac:dyDescent="0.2">
      <c r="G2311" s="4"/>
    </row>
    <row r="2312" spans="7:7" x14ac:dyDescent="0.2">
      <c r="G2312" s="4"/>
    </row>
    <row r="2313" spans="7:7" x14ac:dyDescent="0.2">
      <c r="G2313" s="4"/>
    </row>
    <row r="2314" spans="7:7" x14ac:dyDescent="0.2">
      <c r="G2314" s="4"/>
    </row>
    <row r="2315" spans="7:7" x14ac:dyDescent="0.2">
      <c r="G2315" s="4"/>
    </row>
    <row r="2316" spans="7:7" x14ac:dyDescent="0.2">
      <c r="G2316" s="4"/>
    </row>
    <row r="2317" spans="7:7" x14ac:dyDescent="0.2">
      <c r="G2317" s="4"/>
    </row>
    <row r="2318" spans="7:7" x14ac:dyDescent="0.2">
      <c r="G2318" s="4"/>
    </row>
    <row r="2319" spans="7:7" x14ac:dyDescent="0.2">
      <c r="G2319" s="4"/>
    </row>
    <row r="2320" spans="7:7" x14ac:dyDescent="0.2">
      <c r="G2320" s="4"/>
    </row>
    <row r="2321" spans="7:7" x14ac:dyDescent="0.2">
      <c r="G2321" s="4"/>
    </row>
    <row r="2322" spans="7:7" x14ac:dyDescent="0.2">
      <c r="G2322" s="4"/>
    </row>
    <row r="2323" spans="7:7" x14ac:dyDescent="0.2">
      <c r="G2323" s="4"/>
    </row>
    <row r="2324" spans="7:7" x14ac:dyDescent="0.2">
      <c r="G2324" s="4"/>
    </row>
    <row r="2325" spans="7:7" x14ac:dyDescent="0.2">
      <c r="G2325" s="4"/>
    </row>
    <row r="2326" spans="7:7" x14ac:dyDescent="0.2">
      <c r="G2326" s="4"/>
    </row>
    <row r="2327" spans="7:7" x14ac:dyDescent="0.2">
      <c r="G2327" s="4"/>
    </row>
    <row r="2328" spans="7:7" x14ac:dyDescent="0.2">
      <c r="G2328" s="4"/>
    </row>
    <row r="2329" spans="7:7" x14ac:dyDescent="0.2">
      <c r="G2329" s="4"/>
    </row>
    <row r="2330" spans="7:7" x14ac:dyDescent="0.2">
      <c r="G2330" s="4"/>
    </row>
    <row r="2331" spans="7:7" x14ac:dyDescent="0.2">
      <c r="G2331" s="4"/>
    </row>
    <row r="2332" spans="7:7" x14ac:dyDescent="0.2">
      <c r="G2332" s="4"/>
    </row>
    <row r="2333" spans="7:7" x14ac:dyDescent="0.2">
      <c r="G2333" s="4"/>
    </row>
    <row r="2334" spans="7:7" x14ac:dyDescent="0.2">
      <c r="G2334" s="4"/>
    </row>
    <row r="2335" spans="7:7" x14ac:dyDescent="0.2">
      <c r="G2335" s="4"/>
    </row>
    <row r="2336" spans="7:7" x14ac:dyDescent="0.2">
      <c r="G2336" s="4"/>
    </row>
    <row r="2337" spans="7:7" x14ac:dyDescent="0.2">
      <c r="G2337" s="4"/>
    </row>
    <row r="2338" spans="7:7" x14ac:dyDescent="0.2">
      <c r="G2338" s="4"/>
    </row>
    <row r="2339" spans="7:7" x14ac:dyDescent="0.2">
      <c r="G2339" s="4"/>
    </row>
    <row r="2340" spans="7:7" x14ac:dyDescent="0.2">
      <c r="G2340" s="4"/>
    </row>
    <row r="2341" spans="7:7" x14ac:dyDescent="0.2">
      <c r="G2341" s="4"/>
    </row>
    <row r="2342" spans="7:7" x14ac:dyDescent="0.2">
      <c r="G2342" s="4"/>
    </row>
    <row r="2343" spans="7:7" x14ac:dyDescent="0.2">
      <c r="G2343" s="4"/>
    </row>
    <row r="2344" spans="7:7" x14ac:dyDescent="0.2">
      <c r="G2344" s="4"/>
    </row>
    <row r="2345" spans="7:7" x14ac:dyDescent="0.2">
      <c r="G2345" s="4"/>
    </row>
    <row r="2346" spans="7:7" x14ac:dyDescent="0.2">
      <c r="G2346" s="4"/>
    </row>
    <row r="2347" spans="7:7" x14ac:dyDescent="0.2">
      <c r="G2347" s="4"/>
    </row>
    <row r="2348" spans="7:7" x14ac:dyDescent="0.2">
      <c r="G2348" s="4"/>
    </row>
    <row r="2349" spans="7:7" x14ac:dyDescent="0.2">
      <c r="G2349" s="4"/>
    </row>
    <row r="2350" spans="7:7" x14ac:dyDescent="0.2">
      <c r="G2350" s="4"/>
    </row>
    <row r="2351" spans="7:7" x14ac:dyDescent="0.2">
      <c r="G2351" s="4"/>
    </row>
    <row r="2352" spans="7:7" x14ac:dyDescent="0.2">
      <c r="G2352" s="4"/>
    </row>
    <row r="2353" spans="7:7" x14ac:dyDescent="0.2">
      <c r="G2353" s="4"/>
    </row>
    <row r="2354" spans="7:7" x14ac:dyDescent="0.2">
      <c r="G2354" s="4"/>
    </row>
    <row r="2355" spans="7:7" x14ac:dyDescent="0.2">
      <c r="G2355" s="4"/>
    </row>
    <row r="2356" spans="7:7" x14ac:dyDescent="0.2">
      <c r="G2356" s="4"/>
    </row>
    <row r="2357" spans="7:7" x14ac:dyDescent="0.2">
      <c r="G2357" s="4"/>
    </row>
    <row r="2358" spans="7:7" x14ac:dyDescent="0.2">
      <c r="G2358" s="4"/>
    </row>
    <row r="2359" spans="7:7" x14ac:dyDescent="0.2">
      <c r="G2359" s="4"/>
    </row>
    <row r="2360" spans="7:7" x14ac:dyDescent="0.2">
      <c r="G2360" s="4"/>
    </row>
    <row r="2361" spans="7:7" x14ac:dyDescent="0.2">
      <c r="G2361" s="4"/>
    </row>
    <row r="2362" spans="7:7" x14ac:dyDescent="0.2">
      <c r="G2362" s="4"/>
    </row>
    <row r="2363" spans="7:7" x14ac:dyDescent="0.2">
      <c r="G2363" s="4"/>
    </row>
    <row r="2364" spans="7:7" x14ac:dyDescent="0.2">
      <c r="G2364" s="4"/>
    </row>
    <row r="2365" spans="7:7" x14ac:dyDescent="0.2">
      <c r="G2365" s="4"/>
    </row>
    <row r="2366" spans="7:7" x14ac:dyDescent="0.2">
      <c r="G2366" s="4"/>
    </row>
    <row r="2367" spans="7:7" x14ac:dyDescent="0.2">
      <c r="G2367" s="4"/>
    </row>
    <row r="2368" spans="7:7" x14ac:dyDescent="0.2">
      <c r="G2368" s="4"/>
    </row>
    <row r="2369" spans="7:7" x14ac:dyDescent="0.2">
      <c r="G2369" s="4"/>
    </row>
    <row r="2370" spans="7:7" x14ac:dyDescent="0.2">
      <c r="G2370" s="4"/>
    </row>
    <row r="2371" spans="7:7" x14ac:dyDescent="0.2">
      <c r="G2371" s="4"/>
    </row>
    <row r="2372" spans="7:7" x14ac:dyDescent="0.2">
      <c r="G2372" s="4"/>
    </row>
    <row r="2373" spans="7:7" x14ac:dyDescent="0.2">
      <c r="G2373" s="4"/>
    </row>
    <row r="2374" spans="7:7" x14ac:dyDescent="0.2">
      <c r="G2374" s="4"/>
    </row>
    <row r="2375" spans="7:7" x14ac:dyDescent="0.2">
      <c r="G2375" s="4"/>
    </row>
    <row r="2376" spans="7:7" x14ac:dyDescent="0.2">
      <c r="G2376" s="4"/>
    </row>
    <row r="2377" spans="7:7" x14ac:dyDescent="0.2">
      <c r="G2377" s="4"/>
    </row>
    <row r="2378" spans="7:7" x14ac:dyDescent="0.2">
      <c r="G2378" s="4"/>
    </row>
    <row r="2379" spans="7:7" x14ac:dyDescent="0.2">
      <c r="G2379" s="4"/>
    </row>
    <row r="2380" spans="7:7" x14ac:dyDescent="0.2">
      <c r="G2380" s="4"/>
    </row>
    <row r="2381" spans="7:7" x14ac:dyDescent="0.2">
      <c r="G2381" s="4"/>
    </row>
    <row r="2382" spans="7:7" x14ac:dyDescent="0.2">
      <c r="G2382" s="4"/>
    </row>
    <row r="2383" spans="7:7" x14ac:dyDescent="0.2">
      <c r="G2383" s="4"/>
    </row>
    <row r="2384" spans="7:7" x14ac:dyDescent="0.2">
      <c r="G2384" s="4"/>
    </row>
    <row r="2385" spans="7:7" x14ac:dyDescent="0.2">
      <c r="G2385" s="4"/>
    </row>
    <row r="2386" spans="7:7" x14ac:dyDescent="0.2">
      <c r="G2386" s="4"/>
    </row>
    <row r="2387" spans="7:7" x14ac:dyDescent="0.2">
      <c r="G2387" s="4"/>
    </row>
    <row r="2388" spans="7:7" x14ac:dyDescent="0.2">
      <c r="G2388" s="4"/>
    </row>
    <row r="2389" spans="7:7" x14ac:dyDescent="0.2">
      <c r="G2389" s="4"/>
    </row>
    <row r="2390" spans="7:7" x14ac:dyDescent="0.2">
      <c r="G2390" s="4"/>
    </row>
    <row r="2391" spans="7:7" x14ac:dyDescent="0.2">
      <c r="G2391" s="4"/>
    </row>
    <row r="2392" spans="7:7" x14ac:dyDescent="0.2">
      <c r="G2392" s="4"/>
    </row>
    <row r="2393" spans="7:7" x14ac:dyDescent="0.2">
      <c r="G2393" s="4"/>
    </row>
    <row r="2394" spans="7:7" x14ac:dyDescent="0.2">
      <c r="G2394" s="4"/>
    </row>
    <row r="2395" spans="7:7" x14ac:dyDescent="0.2">
      <c r="G2395" s="4"/>
    </row>
    <row r="2396" spans="7:7" x14ac:dyDescent="0.2">
      <c r="G2396" s="4"/>
    </row>
    <row r="2397" spans="7:7" x14ac:dyDescent="0.2">
      <c r="G2397" s="4"/>
    </row>
    <row r="2398" spans="7:7" x14ac:dyDescent="0.2">
      <c r="G2398" s="4"/>
    </row>
    <row r="2399" spans="7:7" x14ac:dyDescent="0.2">
      <c r="G2399" s="4"/>
    </row>
    <row r="2400" spans="7:7" x14ac:dyDescent="0.2">
      <c r="G2400" s="4"/>
    </row>
    <row r="2401" spans="7:7" x14ac:dyDescent="0.2">
      <c r="G2401" s="4"/>
    </row>
    <row r="2402" spans="7:7" x14ac:dyDescent="0.2">
      <c r="G2402" s="4"/>
    </row>
    <row r="2403" spans="7:7" x14ac:dyDescent="0.2">
      <c r="G2403" s="4"/>
    </row>
    <row r="2404" spans="7:7" x14ac:dyDescent="0.2">
      <c r="G2404" s="4"/>
    </row>
    <row r="2405" spans="7:7" x14ac:dyDescent="0.2">
      <c r="G2405" s="4"/>
    </row>
    <row r="2406" spans="7:7" x14ac:dyDescent="0.2">
      <c r="G2406" s="4"/>
    </row>
    <row r="2407" spans="7:7" x14ac:dyDescent="0.2">
      <c r="G2407" s="4"/>
    </row>
    <row r="2408" spans="7:7" x14ac:dyDescent="0.2">
      <c r="G2408" s="4"/>
    </row>
    <row r="2409" spans="7:7" x14ac:dyDescent="0.2">
      <c r="G2409" s="4"/>
    </row>
    <row r="2410" spans="7:7" x14ac:dyDescent="0.2">
      <c r="G2410" s="4"/>
    </row>
    <row r="2411" spans="7:7" x14ac:dyDescent="0.2">
      <c r="G2411" s="4"/>
    </row>
    <row r="2412" spans="7:7" x14ac:dyDescent="0.2">
      <c r="G2412" s="4"/>
    </row>
    <row r="2413" spans="7:7" x14ac:dyDescent="0.2">
      <c r="G2413" s="4"/>
    </row>
    <row r="2414" spans="7:7" x14ac:dyDescent="0.2">
      <c r="G2414" s="4"/>
    </row>
    <row r="2415" spans="7:7" x14ac:dyDescent="0.2">
      <c r="G2415" s="4"/>
    </row>
    <row r="2416" spans="7:7" x14ac:dyDescent="0.2">
      <c r="G2416" s="4"/>
    </row>
    <row r="2417" spans="7:7" x14ac:dyDescent="0.2">
      <c r="G2417" s="4"/>
    </row>
    <row r="2418" spans="7:7" x14ac:dyDescent="0.2">
      <c r="G2418" s="4"/>
    </row>
    <row r="2419" spans="7:7" x14ac:dyDescent="0.2">
      <c r="G2419" s="4"/>
    </row>
    <row r="2420" spans="7:7" x14ac:dyDescent="0.2">
      <c r="G2420" s="4"/>
    </row>
    <row r="2421" spans="7:7" x14ac:dyDescent="0.2">
      <c r="G2421" s="4"/>
    </row>
    <row r="2422" spans="7:7" x14ac:dyDescent="0.2">
      <c r="G2422" s="4"/>
    </row>
    <row r="2423" spans="7:7" x14ac:dyDescent="0.2">
      <c r="G2423" s="4"/>
    </row>
    <row r="2424" spans="7:7" x14ac:dyDescent="0.2">
      <c r="G2424" s="4"/>
    </row>
    <row r="2425" spans="7:7" x14ac:dyDescent="0.2">
      <c r="G2425" s="4"/>
    </row>
    <row r="2426" spans="7:7" x14ac:dyDescent="0.2">
      <c r="G2426" s="4"/>
    </row>
    <row r="2427" spans="7:7" x14ac:dyDescent="0.2">
      <c r="G2427" s="4"/>
    </row>
    <row r="2428" spans="7:7" x14ac:dyDescent="0.2">
      <c r="G2428" s="4"/>
    </row>
    <row r="2429" spans="7:7" x14ac:dyDescent="0.2">
      <c r="G2429" s="4"/>
    </row>
    <row r="2430" spans="7:7" x14ac:dyDescent="0.2">
      <c r="G2430" s="4"/>
    </row>
    <row r="2431" spans="7:7" x14ac:dyDescent="0.2">
      <c r="G2431" s="4"/>
    </row>
    <row r="2432" spans="7:7" x14ac:dyDescent="0.2">
      <c r="G2432" s="4"/>
    </row>
    <row r="2433" spans="7:7" x14ac:dyDescent="0.2">
      <c r="G2433" s="4"/>
    </row>
    <row r="2434" spans="7:7" x14ac:dyDescent="0.2">
      <c r="G2434" s="4"/>
    </row>
    <row r="2435" spans="7:7" x14ac:dyDescent="0.2">
      <c r="G2435" s="4"/>
    </row>
    <row r="2436" spans="7:7" x14ac:dyDescent="0.2">
      <c r="G2436" s="4"/>
    </row>
    <row r="2437" spans="7:7" x14ac:dyDescent="0.2">
      <c r="G2437" s="4"/>
    </row>
    <row r="2438" spans="7:7" x14ac:dyDescent="0.2">
      <c r="G2438" s="4"/>
    </row>
    <row r="2439" spans="7:7" x14ac:dyDescent="0.2">
      <c r="G2439" s="4"/>
    </row>
    <row r="2440" spans="7:7" x14ac:dyDescent="0.2">
      <c r="G2440" s="4"/>
    </row>
    <row r="2441" spans="7:7" x14ac:dyDescent="0.2">
      <c r="G2441" s="4"/>
    </row>
    <row r="2442" spans="7:7" x14ac:dyDescent="0.2">
      <c r="G2442" s="4"/>
    </row>
    <row r="2443" spans="7:7" x14ac:dyDescent="0.2">
      <c r="G2443" s="4"/>
    </row>
    <row r="2444" spans="7:7" x14ac:dyDescent="0.2">
      <c r="G2444" s="4"/>
    </row>
    <row r="2445" spans="7:7" x14ac:dyDescent="0.2">
      <c r="G2445" s="4"/>
    </row>
    <row r="2446" spans="7:7" x14ac:dyDescent="0.2">
      <c r="G2446" s="4"/>
    </row>
    <row r="2447" spans="7:7" x14ac:dyDescent="0.2">
      <c r="G2447" s="4"/>
    </row>
    <row r="2448" spans="7:7" x14ac:dyDescent="0.2">
      <c r="G2448" s="4"/>
    </row>
    <row r="2449" spans="7:7" x14ac:dyDescent="0.2">
      <c r="G2449" s="4"/>
    </row>
    <row r="2450" spans="7:7" x14ac:dyDescent="0.2">
      <c r="G2450" s="4"/>
    </row>
    <row r="2451" spans="7:7" x14ac:dyDescent="0.2">
      <c r="G2451" s="4"/>
    </row>
    <row r="2452" spans="7:7" x14ac:dyDescent="0.2">
      <c r="G2452" s="4"/>
    </row>
    <row r="2453" spans="7:7" x14ac:dyDescent="0.2">
      <c r="G2453" s="4"/>
    </row>
    <row r="2454" spans="7:7" x14ac:dyDescent="0.2">
      <c r="G2454" s="4"/>
    </row>
    <row r="2455" spans="7:7" x14ac:dyDescent="0.2">
      <c r="G2455" s="4"/>
    </row>
    <row r="2456" spans="7:7" x14ac:dyDescent="0.2">
      <c r="G2456" s="4"/>
    </row>
    <row r="2457" spans="7:7" x14ac:dyDescent="0.2">
      <c r="G2457" s="4"/>
    </row>
    <row r="2458" spans="7:7" x14ac:dyDescent="0.2">
      <c r="G2458" s="4"/>
    </row>
    <row r="2459" spans="7:7" x14ac:dyDescent="0.2">
      <c r="G2459" s="4"/>
    </row>
    <row r="2460" spans="7:7" x14ac:dyDescent="0.2">
      <c r="G2460" s="4"/>
    </row>
    <row r="2461" spans="7:7" x14ac:dyDescent="0.2">
      <c r="G2461" s="4"/>
    </row>
    <row r="2462" spans="7:7" x14ac:dyDescent="0.2">
      <c r="G2462" s="4"/>
    </row>
    <row r="2463" spans="7:7" x14ac:dyDescent="0.2">
      <c r="G2463" s="4"/>
    </row>
    <row r="2464" spans="7:7" x14ac:dyDescent="0.2">
      <c r="G2464" s="4"/>
    </row>
    <row r="2465" spans="7:7" x14ac:dyDescent="0.2">
      <c r="G2465" s="4"/>
    </row>
    <row r="2466" spans="7:7" x14ac:dyDescent="0.2">
      <c r="G2466" s="4"/>
    </row>
    <row r="2467" spans="7:7" x14ac:dyDescent="0.2">
      <c r="G2467" s="4"/>
    </row>
    <row r="2468" spans="7:7" x14ac:dyDescent="0.2">
      <c r="G2468" s="4"/>
    </row>
    <row r="2469" spans="7:7" x14ac:dyDescent="0.2">
      <c r="G2469" s="4"/>
    </row>
    <row r="2470" spans="7:7" x14ac:dyDescent="0.2">
      <c r="G2470" s="4"/>
    </row>
    <row r="2471" spans="7:7" x14ac:dyDescent="0.2">
      <c r="G2471" s="4"/>
    </row>
    <row r="2472" spans="7:7" x14ac:dyDescent="0.2">
      <c r="G2472" s="4"/>
    </row>
    <row r="2473" spans="7:7" x14ac:dyDescent="0.2">
      <c r="G2473" s="4"/>
    </row>
    <row r="2474" spans="7:7" x14ac:dyDescent="0.2">
      <c r="G2474" s="4"/>
    </row>
    <row r="2475" spans="7:7" x14ac:dyDescent="0.2">
      <c r="G2475" s="4"/>
    </row>
    <row r="2476" spans="7:7" x14ac:dyDescent="0.2">
      <c r="G2476" s="4"/>
    </row>
    <row r="2477" spans="7:7" x14ac:dyDescent="0.2">
      <c r="G2477" s="4"/>
    </row>
    <row r="2478" spans="7:7" x14ac:dyDescent="0.2">
      <c r="G2478" s="4"/>
    </row>
    <row r="2479" spans="7:7" x14ac:dyDescent="0.2">
      <c r="G2479" s="4"/>
    </row>
    <row r="2480" spans="7:7" x14ac:dyDescent="0.2">
      <c r="G2480" s="4"/>
    </row>
    <row r="2481" spans="7:7" x14ac:dyDescent="0.2">
      <c r="G2481" s="4"/>
    </row>
    <row r="2482" spans="7:7" x14ac:dyDescent="0.2">
      <c r="G2482" s="4"/>
    </row>
    <row r="2483" spans="7:7" x14ac:dyDescent="0.2">
      <c r="G2483" s="4"/>
    </row>
    <row r="2484" spans="7:7" x14ac:dyDescent="0.2">
      <c r="G2484" s="4"/>
    </row>
    <row r="2485" spans="7:7" x14ac:dyDescent="0.2">
      <c r="G2485" s="4"/>
    </row>
    <row r="2486" spans="7:7" x14ac:dyDescent="0.2">
      <c r="G2486" s="4"/>
    </row>
    <row r="2487" spans="7:7" x14ac:dyDescent="0.2">
      <c r="G2487" s="4"/>
    </row>
    <row r="2488" spans="7:7" x14ac:dyDescent="0.2">
      <c r="G2488" s="4"/>
    </row>
    <row r="2489" spans="7:7" x14ac:dyDescent="0.2">
      <c r="G2489" s="4"/>
    </row>
    <row r="2490" spans="7:7" x14ac:dyDescent="0.2">
      <c r="G2490" s="4"/>
    </row>
    <row r="2491" spans="7:7" x14ac:dyDescent="0.2">
      <c r="G2491" s="4"/>
    </row>
    <row r="2492" spans="7:7" x14ac:dyDescent="0.2">
      <c r="G2492" s="4"/>
    </row>
    <row r="2493" spans="7:7" x14ac:dyDescent="0.2">
      <c r="G2493" s="4"/>
    </row>
    <row r="2494" spans="7:7" x14ac:dyDescent="0.2">
      <c r="G2494" s="4"/>
    </row>
    <row r="2495" spans="7:7" x14ac:dyDescent="0.2">
      <c r="G2495" s="4"/>
    </row>
    <row r="2496" spans="7:7" x14ac:dyDescent="0.2">
      <c r="G2496" s="4"/>
    </row>
    <row r="2497" spans="7:7" x14ac:dyDescent="0.2">
      <c r="G2497" s="4"/>
    </row>
    <row r="2498" spans="7:7" x14ac:dyDescent="0.2">
      <c r="G2498" s="4"/>
    </row>
    <row r="2499" spans="7:7" x14ac:dyDescent="0.2">
      <c r="G2499" s="4"/>
    </row>
    <row r="2500" spans="7:7" x14ac:dyDescent="0.2">
      <c r="G2500" s="4"/>
    </row>
    <row r="2501" spans="7:7" x14ac:dyDescent="0.2">
      <c r="G2501" s="4"/>
    </row>
    <row r="2502" spans="7:7" x14ac:dyDescent="0.2">
      <c r="G2502" s="4"/>
    </row>
    <row r="2503" spans="7:7" x14ac:dyDescent="0.2">
      <c r="G2503" s="4"/>
    </row>
    <row r="2504" spans="7:7" x14ac:dyDescent="0.2">
      <c r="G2504" s="4"/>
    </row>
    <row r="2505" spans="7:7" x14ac:dyDescent="0.2">
      <c r="G2505" s="4"/>
    </row>
    <row r="2506" spans="7:7" x14ac:dyDescent="0.2">
      <c r="G2506" s="4"/>
    </row>
    <row r="2507" spans="7:7" x14ac:dyDescent="0.2">
      <c r="G2507" s="4"/>
    </row>
    <row r="2508" spans="7:7" x14ac:dyDescent="0.2">
      <c r="G2508" s="4"/>
    </row>
    <row r="2509" spans="7:7" x14ac:dyDescent="0.2">
      <c r="G2509" s="4"/>
    </row>
    <row r="2510" spans="7:7" x14ac:dyDescent="0.2">
      <c r="G2510" s="4"/>
    </row>
    <row r="2511" spans="7:7" x14ac:dyDescent="0.2">
      <c r="G2511" s="4"/>
    </row>
    <row r="2512" spans="7:7" x14ac:dyDescent="0.2">
      <c r="G2512" s="4"/>
    </row>
    <row r="2513" spans="7:7" x14ac:dyDescent="0.2">
      <c r="G2513" s="4"/>
    </row>
    <row r="2514" spans="7:7" x14ac:dyDescent="0.2">
      <c r="G2514" s="4"/>
    </row>
    <row r="2515" spans="7:7" x14ac:dyDescent="0.2">
      <c r="G2515" s="4"/>
    </row>
    <row r="2516" spans="7:7" x14ac:dyDescent="0.2">
      <c r="G2516" s="4"/>
    </row>
    <row r="2517" spans="7:7" x14ac:dyDescent="0.2">
      <c r="G2517" s="4"/>
    </row>
    <row r="2518" spans="7:7" x14ac:dyDescent="0.2">
      <c r="G2518" s="4"/>
    </row>
    <row r="2519" spans="7:7" x14ac:dyDescent="0.2">
      <c r="G2519" s="4"/>
    </row>
    <row r="2520" spans="7:7" x14ac:dyDescent="0.2">
      <c r="G2520" s="4"/>
    </row>
    <row r="2521" spans="7:7" x14ac:dyDescent="0.2">
      <c r="G2521" s="4"/>
    </row>
    <row r="2522" spans="7:7" x14ac:dyDescent="0.2">
      <c r="G2522" s="4"/>
    </row>
    <row r="2523" spans="7:7" x14ac:dyDescent="0.2">
      <c r="G2523" s="4"/>
    </row>
    <row r="2524" spans="7:7" x14ac:dyDescent="0.2">
      <c r="G2524" s="4"/>
    </row>
    <row r="2525" spans="7:7" x14ac:dyDescent="0.2">
      <c r="G2525" s="4"/>
    </row>
    <row r="2526" spans="7:7" x14ac:dyDescent="0.2">
      <c r="G2526" s="4"/>
    </row>
    <row r="2527" spans="7:7" x14ac:dyDescent="0.2">
      <c r="G2527" s="4"/>
    </row>
    <row r="2528" spans="7:7" x14ac:dyDescent="0.2">
      <c r="G2528" s="4"/>
    </row>
    <row r="2529" spans="7:7" x14ac:dyDescent="0.2">
      <c r="G2529" s="4"/>
    </row>
    <row r="2530" spans="7:7" x14ac:dyDescent="0.2">
      <c r="G2530" s="4"/>
    </row>
    <row r="2531" spans="7:7" x14ac:dyDescent="0.2">
      <c r="G2531" s="4"/>
    </row>
    <row r="2532" spans="7:7" x14ac:dyDescent="0.2">
      <c r="G2532" s="4"/>
    </row>
    <row r="2533" spans="7:7" x14ac:dyDescent="0.2">
      <c r="G2533" s="4"/>
    </row>
    <row r="2534" spans="7:7" x14ac:dyDescent="0.2">
      <c r="G2534" s="4"/>
    </row>
    <row r="2535" spans="7:7" x14ac:dyDescent="0.2">
      <c r="G2535" s="4"/>
    </row>
    <row r="2536" spans="7:7" x14ac:dyDescent="0.2">
      <c r="G2536" s="4"/>
    </row>
    <row r="2537" spans="7:7" x14ac:dyDescent="0.2">
      <c r="G2537" s="4"/>
    </row>
    <row r="2538" spans="7:7" x14ac:dyDescent="0.2">
      <c r="G2538" s="4"/>
    </row>
    <row r="2539" spans="7:7" x14ac:dyDescent="0.2">
      <c r="G2539" s="4"/>
    </row>
    <row r="2540" spans="7:7" x14ac:dyDescent="0.2">
      <c r="G2540" s="4"/>
    </row>
    <row r="2541" spans="7:7" x14ac:dyDescent="0.2">
      <c r="G2541" s="4"/>
    </row>
    <row r="2542" spans="7:7" x14ac:dyDescent="0.2">
      <c r="G2542" s="4"/>
    </row>
    <row r="2543" spans="7:7" x14ac:dyDescent="0.2">
      <c r="G2543" s="4"/>
    </row>
    <row r="2544" spans="7:7" x14ac:dyDescent="0.2">
      <c r="G2544" s="4"/>
    </row>
    <row r="2545" spans="7:7" x14ac:dyDescent="0.2">
      <c r="G2545" s="4"/>
    </row>
    <row r="2546" spans="7:7" x14ac:dyDescent="0.2">
      <c r="G2546" s="4"/>
    </row>
    <row r="2547" spans="7:7" x14ac:dyDescent="0.2">
      <c r="G2547" s="4"/>
    </row>
    <row r="2548" spans="7:7" x14ac:dyDescent="0.2">
      <c r="G2548" s="4"/>
    </row>
    <row r="2549" spans="7:7" x14ac:dyDescent="0.2">
      <c r="G2549" s="4"/>
    </row>
    <row r="2550" spans="7:7" x14ac:dyDescent="0.2">
      <c r="G2550" s="4"/>
    </row>
    <row r="2551" spans="7:7" x14ac:dyDescent="0.2">
      <c r="G2551" s="4"/>
    </row>
    <row r="2552" spans="7:7" x14ac:dyDescent="0.2">
      <c r="G2552" s="4"/>
    </row>
    <row r="2553" spans="7:7" x14ac:dyDescent="0.2">
      <c r="G2553" s="4"/>
    </row>
    <row r="2554" spans="7:7" x14ac:dyDescent="0.2">
      <c r="G2554" s="4"/>
    </row>
    <row r="2555" spans="7:7" x14ac:dyDescent="0.2">
      <c r="G2555" s="4"/>
    </row>
    <row r="2556" spans="7:7" x14ac:dyDescent="0.2">
      <c r="G2556" s="4"/>
    </row>
    <row r="2557" spans="7:7" x14ac:dyDescent="0.2">
      <c r="G2557" s="4"/>
    </row>
    <row r="2558" spans="7:7" x14ac:dyDescent="0.2">
      <c r="G2558" s="4"/>
    </row>
    <row r="2559" spans="7:7" x14ac:dyDescent="0.2">
      <c r="G2559" s="4"/>
    </row>
    <row r="2560" spans="7:7" x14ac:dyDescent="0.2">
      <c r="G2560" s="4"/>
    </row>
    <row r="2561" spans="7:7" x14ac:dyDescent="0.2">
      <c r="G2561" s="4"/>
    </row>
    <row r="2562" spans="7:7" x14ac:dyDescent="0.2">
      <c r="G2562" s="4"/>
    </row>
    <row r="2563" spans="7:7" x14ac:dyDescent="0.2">
      <c r="G2563" s="4"/>
    </row>
    <row r="2564" spans="7:7" x14ac:dyDescent="0.2">
      <c r="G2564" s="4"/>
    </row>
    <row r="2565" spans="7:7" x14ac:dyDescent="0.2">
      <c r="G2565" s="4"/>
    </row>
    <row r="2566" spans="7:7" x14ac:dyDescent="0.2">
      <c r="G2566" s="4"/>
    </row>
    <row r="2567" spans="7:7" x14ac:dyDescent="0.2">
      <c r="G2567" s="4"/>
    </row>
    <row r="2568" spans="7:7" x14ac:dyDescent="0.2">
      <c r="G2568" s="4"/>
    </row>
    <row r="2569" spans="7:7" x14ac:dyDescent="0.2">
      <c r="G2569" s="4"/>
    </row>
    <row r="2570" spans="7:7" x14ac:dyDescent="0.2">
      <c r="G2570" s="4"/>
    </row>
    <row r="2571" spans="7:7" x14ac:dyDescent="0.2">
      <c r="G2571" s="4"/>
    </row>
    <row r="2572" spans="7:7" x14ac:dyDescent="0.2">
      <c r="G2572" s="4"/>
    </row>
    <row r="2573" spans="7:7" x14ac:dyDescent="0.2">
      <c r="G2573" s="4"/>
    </row>
    <row r="2574" spans="7:7" x14ac:dyDescent="0.2">
      <c r="G2574" s="4"/>
    </row>
    <row r="2575" spans="7:7" x14ac:dyDescent="0.2">
      <c r="G2575" s="4"/>
    </row>
    <row r="2576" spans="7:7" x14ac:dyDescent="0.2">
      <c r="G2576" s="4"/>
    </row>
    <row r="2577" spans="7:7" x14ac:dyDescent="0.2">
      <c r="G2577" s="4"/>
    </row>
    <row r="2578" spans="7:7" x14ac:dyDescent="0.2">
      <c r="G2578" s="4"/>
    </row>
    <row r="2579" spans="7:7" x14ac:dyDescent="0.2">
      <c r="G2579" s="4"/>
    </row>
    <row r="2580" spans="7:7" x14ac:dyDescent="0.2">
      <c r="G2580" s="4"/>
    </row>
    <row r="2581" spans="7:7" x14ac:dyDescent="0.2">
      <c r="G2581" s="4"/>
    </row>
    <row r="2582" spans="7:7" x14ac:dyDescent="0.2">
      <c r="G2582" s="4"/>
    </row>
    <row r="2583" spans="7:7" x14ac:dyDescent="0.2">
      <c r="G2583" s="4"/>
    </row>
    <row r="2584" spans="7:7" x14ac:dyDescent="0.2">
      <c r="G2584" s="4"/>
    </row>
    <row r="2585" spans="7:7" x14ac:dyDescent="0.2">
      <c r="G2585" s="4"/>
    </row>
    <row r="2586" spans="7:7" x14ac:dyDescent="0.2">
      <c r="G2586" s="4"/>
    </row>
    <row r="2587" spans="7:7" x14ac:dyDescent="0.2">
      <c r="G2587" s="4"/>
    </row>
    <row r="2588" spans="7:7" x14ac:dyDescent="0.2">
      <c r="G2588" s="4"/>
    </row>
    <row r="2589" spans="7:7" x14ac:dyDescent="0.2">
      <c r="G2589" s="4"/>
    </row>
    <row r="2590" spans="7:7" x14ac:dyDescent="0.2">
      <c r="G2590" s="4"/>
    </row>
    <row r="2591" spans="7:7" x14ac:dyDescent="0.2">
      <c r="G2591" s="4"/>
    </row>
    <row r="2592" spans="7:7" x14ac:dyDescent="0.2">
      <c r="G2592" s="4"/>
    </row>
    <row r="2593" spans="7:7" x14ac:dyDescent="0.2">
      <c r="G2593" s="4"/>
    </row>
    <row r="2594" spans="7:7" x14ac:dyDescent="0.2">
      <c r="G2594" s="4"/>
    </row>
    <row r="2595" spans="7:7" x14ac:dyDescent="0.2">
      <c r="G2595" s="4"/>
    </row>
    <row r="2596" spans="7:7" x14ac:dyDescent="0.2">
      <c r="G2596" s="4"/>
    </row>
    <row r="2597" spans="7:7" x14ac:dyDescent="0.2">
      <c r="G2597" s="4"/>
    </row>
    <row r="2598" spans="7:7" x14ac:dyDescent="0.2">
      <c r="G2598" s="4"/>
    </row>
    <row r="2599" spans="7:7" x14ac:dyDescent="0.2">
      <c r="G2599" s="4"/>
    </row>
    <row r="2600" spans="7:7" x14ac:dyDescent="0.2">
      <c r="G2600" s="4"/>
    </row>
    <row r="2601" spans="7:7" x14ac:dyDescent="0.2">
      <c r="G2601" s="4"/>
    </row>
    <row r="2602" spans="7:7" x14ac:dyDescent="0.2">
      <c r="G2602" s="4"/>
    </row>
    <row r="2603" spans="7:7" x14ac:dyDescent="0.2">
      <c r="G2603" s="4"/>
    </row>
    <row r="2604" spans="7:7" x14ac:dyDescent="0.2">
      <c r="G2604" s="4"/>
    </row>
    <row r="2605" spans="7:7" x14ac:dyDescent="0.2">
      <c r="G2605" s="4"/>
    </row>
    <row r="2606" spans="7:7" x14ac:dyDescent="0.2">
      <c r="G2606" s="4"/>
    </row>
    <row r="2607" spans="7:7" x14ac:dyDescent="0.2">
      <c r="G2607" s="4"/>
    </row>
    <row r="2608" spans="7:7" x14ac:dyDescent="0.2">
      <c r="G2608" s="4"/>
    </row>
    <row r="2609" spans="7:7" x14ac:dyDescent="0.2">
      <c r="G2609" s="4"/>
    </row>
    <row r="2610" spans="7:7" x14ac:dyDescent="0.2">
      <c r="G2610" s="4"/>
    </row>
    <row r="2611" spans="7:7" x14ac:dyDescent="0.2">
      <c r="G2611" s="4"/>
    </row>
    <row r="2612" spans="7:7" x14ac:dyDescent="0.2">
      <c r="G2612" s="4"/>
    </row>
    <row r="2613" spans="7:7" x14ac:dyDescent="0.2">
      <c r="G2613" s="4"/>
    </row>
    <row r="2614" spans="7:7" x14ac:dyDescent="0.2">
      <c r="G2614" s="4"/>
    </row>
    <row r="2615" spans="7:7" x14ac:dyDescent="0.2">
      <c r="G2615" s="4"/>
    </row>
    <row r="2616" spans="7:7" x14ac:dyDescent="0.2">
      <c r="G2616" s="4"/>
    </row>
    <row r="2617" spans="7:7" x14ac:dyDescent="0.2">
      <c r="G2617" s="4"/>
    </row>
    <row r="2618" spans="7:7" x14ac:dyDescent="0.2">
      <c r="G2618" s="4"/>
    </row>
    <row r="2619" spans="7:7" x14ac:dyDescent="0.2">
      <c r="G2619" s="4"/>
    </row>
    <row r="2620" spans="7:7" x14ac:dyDescent="0.2">
      <c r="G2620" s="4"/>
    </row>
    <row r="2621" spans="7:7" x14ac:dyDescent="0.2">
      <c r="G2621" s="4"/>
    </row>
    <row r="2622" spans="7:7" x14ac:dyDescent="0.2">
      <c r="G2622" s="4"/>
    </row>
    <row r="2623" spans="7:7" x14ac:dyDescent="0.2">
      <c r="G2623" s="4"/>
    </row>
    <row r="2624" spans="7:7" x14ac:dyDescent="0.2">
      <c r="G2624" s="4"/>
    </row>
    <row r="2625" spans="7:7" x14ac:dyDescent="0.2">
      <c r="G2625" s="4"/>
    </row>
    <row r="2626" spans="7:7" x14ac:dyDescent="0.2">
      <c r="G2626" s="4"/>
    </row>
    <row r="2627" spans="7:7" x14ac:dyDescent="0.2">
      <c r="G2627" s="4"/>
    </row>
    <row r="2628" spans="7:7" x14ac:dyDescent="0.2">
      <c r="G2628" s="4"/>
    </row>
    <row r="2629" spans="7:7" x14ac:dyDescent="0.2">
      <c r="G2629" s="4"/>
    </row>
    <row r="2630" spans="7:7" x14ac:dyDescent="0.2">
      <c r="G2630" s="4"/>
    </row>
    <row r="2631" spans="7:7" x14ac:dyDescent="0.2">
      <c r="G2631" s="4"/>
    </row>
    <row r="2632" spans="7:7" x14ac:dyDescent="0.2">
      <c r="G2632" s="4"/>
    </row>
    <row r="2633" spans="7:7" x14ac:dyDescent="0.2">
      <c r="G2633" s="4"/>
    </row>
    <row r="2634" spans="7:7" x14ac:dyDescent="0.2">
      <c r="G2634" s="4"/>
    </row>
    <row r="2635" spans="7:7" x14ac:dyDescent="0.2">
      <c r="G2635" s="4"/>
    </row>
    <row r="2636" spans="7:7" x14ac:dyDescent="0.2">
      <c r="G2636" s="4"/>
    </row>
    <row r="2637" spans="7:7" x14ac:dyDescent="0.2">
      <c r="G2637" s="4"/>
    </row>
    <row r="2638" spans="7:7" x14ac:dyDescent="0.2">
      <c r="G2638" s="4"/>
    </row>
    <row r="2639" spans="7:7" x14ac:dyDescent="0.2">
      <c r="G2639" s="4"/>
    </row>
    <row r="2640" spans="7:7" x14ac:dyDescent="0.2">
      <c r="G2640" s="4"/>
    </row>
    <row r="2641" spans="7:7" x14ac:dyDescent="0.2">
      <c r="G2641" s="4"/>
    </row>
    <row r="2642" spans="7:7" x14ac:dyDescent="0.2">
      <c r="G2642" s="4"/>
    </row>
    <row r="2643" spans="7:7" x14ac:dyDescent="0.2">
      <c r="G2643" s="4"/>
    </row>
    <row r="2644" spans="7:7" x14ac:dyDescent="0.2">
      <c r="G2644" s="4"/>
    </row>
    <row r="2645" spans="7:7" x14ac:dyDescent="0.2">
      <c r="G2645" s="4"/>
    </row>
    <row r="2646" spans="7:7" x14ac:dyDescent="0.2">
      <c r="G2646" s="4"/>
    </row>
    <row r="2647" spans="7:7" x14ac:dyDescent="0.2">
      <c r="G2647" s="4"/>
    </row>
    <row r="2648" spans="7:7" x14ac:dyDescent="0.2">
      <c r="G2648" s="4"/>
    </row>
    <row r="2649" spans="7:7" x14ac:dyDescent="0.2">
      <c r="G2649" s="4"/>
    </row>
    <row r="2650" spans="7:7" x14ac:dyDescent="0.2">
      <c r="G2650" s="4"/>
    </row>
    <row r="2651" spans="7:7" x14ac:dyDescent="0.2">
      <c r="G2651" s="4"/>
    </row>
    <row r="2652" spans="7:7" x14ac:dyDescent="0.2">
      <c r="G2652" s="4"/>
    </row>
    <row r="2653" spans="7:7" x14ac:dyDescent="0.2">
      <c r="G2653" s="4"/>
    </row>
    <row r="2654" spans="7:7" x14ac:dyDescent="0.2">
      <c r="G2654" s="4"/>
    </row>
    <row r="2655" spans="7:7" x14ac:dyDescent="0.2">
      <c r="G2655" s="4"/>
    </row>
    <row r="2656" spans="7:7" x14ac:dyDescent="0.2">
      <c r="G2656" s="4"/>
    </row>
    <row r="2657" spans="7:7" x14ac:dyDescent="0.2">
      <c r="G2657" s="4"/>
    </row>
    <row r="2658" spans="7:7" x14ac:dyDescent="0.2">
      <c r="G2658" s="4"/>
    </row>
    <row r="2659" spans="7:7" x14ac:dyDescent="0.2">
      <c r="G2659" s="4"/>
    </row>
    <row r="2660" spans="7:7" x14ac:dyDescent="0.2">
      <c r="G2660" s="4"/>
    </row>
    <row r="2661" spans="7:7" x14ac:dyDescent="0.2">
      <c r="G2661" s="4"/>
    </row>
    <row r="2662" spans="7:7" x14ac:dyDescent="0.2">
      <c r="G2662" s="4"/>
    </row>
    <row r="2663" spans="7:7" x14ac:dyDescent="0.2">
      <c r="G2663" s="4"/>
    </row>
    <row r="2664" spans="7:7" x14ac:dyDescent="0.2">
      <c r="G2664" s="4"/>
    </row>
    <row r="2665" spans="7:7" x14ac:dyDescent="0.2">
      <c r="G2665" s="4"/>
    </row>
    <row r="2666" spans="7:7" x14ac:dyDescent="0.2">
      <c r="G2666" s="4"/>
    </row>
    <row r="2667" spans="7:7" x14ac:dyDescent="0.2">
      <c r="G2667" s="4"/>
    </row>
    <row r="2668" spans="7:7" x14ac:dyDescent="0.2">
      <c r="G2668" s="4"/>
    </row>
    <row r="2669" spans="7:7" x14ac:dyDescent="0.2">
      <c r="G2669" s="4"/>
    </row>
    <row r="2670" spans="7:7" x14ac:dyDescent="0.2">
      <c r="G2670" s="4"/>
    </row>
    <row r="2671" spans="7:7" x14ac:dyDescent="0.2">
      <c r="G2671" s="4"/>
    </row>
    <row r="2672" spans="7:7" x14ac:dyDescent="0.2">
      <c r="G2672" s="4"/>
    </row>
    <row r="2673" spans="7:7" x14ac:dyDescent="0.2">
      <c r="G2673" s="4"/>
    </row>
    <row r="2674" spans="7:7" x14ac:dyDescent="0.2">
      <c r="G2674" s="4"/>
    </row>
    <row r="2675" spans="7:7" x14ac:dyDescent="0.2">
      <c r="G2675" s="4"/>
    </row>
    <row r="2676" spans="7:7" x14ac:dyDescent="0.2">
      <c r="G2676" s="4"/>
    </row>
    <row r="2677" spans="7:7" x14ac:dyDescent="0.2">
      <c r="G2677" s="4"/>
    </row>
    <row r="2678" spans="7:7" x14ac:dyDescent="0.2">
      <c r="G2678" s="4"/>
    </row>
    <row r="2679" spans="7:7" x14ac:dyDescent="0.2">
      <c r="G2679" s="4"/>
    </row>
    <row r="2680" spans="7:7" x14ac:dyDescent="0.2">
      <c r="G2680" s="4"/>
    </row>
    <row r="2681" spans="7:7" x14ac:dyDescent="0.2">
      <c r="G2681" s="4"/>
    </row>
    <row r="2682" spans="7:7" x14ac:dyDescent="0.2">
      <c r="G2682" s="4"/>
    </row>
    <row r="2683" spans="7:7" x14ac:dyDescent="0.2">
      <c r="G2683" s="4"/>
    </row>
    <row r="2684" spans="7:7" x14ac:dyDescent="0.2">
      <c r="G2684" s="4"/>
    </row>
    <row r="2685" spans="7:7" x14ac:dyDescent="0.2">
      <c r="G2685" s="4"/>
    </row>
    <row r="2686" spans="7:7" x14ac:dyDescent="0.2">
      <c r="G2686" s="4"/>
    </row>
    <row r="2687" spans="7:7" x14ac:dyDescent="0.2">
      <c r="G2687" s="4"/>
    </row>
    <row r="2688" spans="7:7" x14ac:dyDescent="0.2">
      <c r="G2688" s="4"/>
    </row>
    <row r="2689" spans="7:7" x14ac:dyDescent="0.2">
      <c r="G2689" s="4"/>
    </row>
    <row r="2690" spans="7:7" x14ac:dyDescent="0.2">
      <c r="G2690" s="4"/>
    </row>
    <row r="2691" spans="7:7" x14ac:dyDescent="0.2">
      <c r="G2691" s="4"/>
    </row>
    <row r="2692" spans="7:7" x14ac:dyDescent="0.2">
      <c r="G2692" s="4"/>
    </row>
    <row r="2693" spans="7:7" x14ac:dyDescent="0.2">
      <c r="G2693" s="4"/>
    </row>
    <row r="2694" spans="7:7" x14ac:dyDescent="0.2">
      <c r="G2694" s="4"/>
    </row>
    <row r="2695" spans="7:7" x14ac:dyDescent="0.2">
      <c r="G2695" s="4"/>
    </row>
    <row r="2696" spans="7:7" x14ac:dyDescent="0.2">
      <c r="G2696" s="4"/>
    </row>
    <row r="2697" spans="7:7" x14ac:dyDescent="0.2">
      <c r="G2697" s="4"/>
    </row>
    <row r="2698" spans="7:7" x14ac:dyDescent="0.2">
      <c r="G2698" s="4"/>
    </row>
    <row r="2699" spans="7:7" x14ac:dyDescent="0.2">
      <c r="G2699" s="4"/>
    </row>
    <row r="2700" spans="7:7" x14ac:dyDescent="0.2">
      <c r="G2700" s="4"/>
    </row>
    <row r="2701" spans="7:7" x14ac:dyDescent="0.2">
      <c r="G2701" s="4"/>
    </row>
    <row r="2702" spans="7:7" x14ac:dyDescent="0.2">
      <c r="G2702" s="4"/>
    </row>
    <row r="2703" spans="7:7" x14ac:dyDescent="0.2">
      <c r="G2703" s="4"/>
    </row>
    <row r="2704" spans="7:7" x14ac:dyDescent="0.2">
      <c r="G2704" s="4"/>
    </row>
    <row r="2705" spans="7:7" x14ac:dyDescent="0.2">
      <c r="G2705" s="4"/>
    </row>
    <row r="2706" spans="7:7" x14ac:dyDescent="0.2">
      <c r="G2706" s="4"/>
    </row>
    <row r="2707" spans="7:7" x14ac:dyDescent="0.2">
      <c r="G2707" s="4"/>
    </row>
    <row r="2708" spans="7:7" x14ac:dyDescent="0.2">
      <c r="G2708" s="4"/>
    </row>
    <row r="2709" spans="7:7" x14ac:dyDescent="0.2">
      <c r="G2709" s="4"/>
    </row>
    <row r="2710" spans="7:7" x14ac:dyDescent="0.2">
      <c r="G2710" s="4"/>
    </row>
    <row r="2711" spans="7:7" x14ac:dyDescent="0.2">
      <c r="G2711" s="4"/>
    </row>
    <row r="2712" spans="7:7" x14ac:dyDescent="0.2">
      <c r="G2712" s="4"/>
    </row>
    <row r="2713" spans="7:7" x14ac:dyDescent="0.2">
      <c r="G2713" s="4"/>
    </row>
    <row r="2714" spans="7:7" x14ac:dyDescent="0.2">
      <c r="G2714" s="4"/>
    </row>
    <row r="2715" spans="7:7" x14ac:dyDescent="0.2">
      <c r="G2715" s="4"/>
    </row>
    <row r="2716" spans="7:7" x14ac:dyDescent="0.2">
      <c r="G2716" s="4"/>
    </row>
    <row r="2717" spans="7:7" x14ac:dyDescent="0.2">
      <c r="G2717" s="4"/>
    </row>
    <row r="2718" spans="7:7" x14ac:dyDescent="0.2">
      <c r="G2718" s="4"/>
    </row>
    <row r="2719" spans="7:7" x14ac:dyDescent="0.2">
      <c r="G2719" s="4"/>
    </row>
    <row r="2720" spans="7:7" x14ac:dyDescent="0.2">
      <c r="G2720" s="4"/>
    </row>
    <row r="2721" spans="7:7" x14ac:dyDescent="0.2">
      <c r="G2721" s="4"/>
    </row>
    <row r="2722" spans="7:7" x14ac:dyDescent="0.2">
      <c r="G2722" s="4"/>
    </row>
    <row r="2723" spans="7:7" x14ac:dyDescent="0.2">
      <c r="G2723" s="4"/>
    </row>
    <row r="2724" spans="7:7" x14ac:dyDescent="0.2">
      <c r="G2724" s="4"/>
    </row>
    <row r="2725" spans="7:7" x14ac:dyDescent="0.2">
      <c r="G2725" s="4"/>
    </row>
    <row r="2726" spans="7:7" x14ac:dyDescent="0.2">
      <c r="G2726" s="4"/>
    </row>
    <row r="2727" spans="7:7" x14ac:dyDescent="0.2">
      <c r="G2727" s="4"/>
    </row>
    <row r="2728" spans="7:7" x14ac:dyDescent="0.2">
      <c r="G2728" s="4"/>
    </row>
    <row r="2729" spans="7:7" x14ac:dyDescent="0.2">
      <c r="G2729" s="4"/>
    </row>
    <row r="2730" spans="7:7" x14ac:dyDescent="0.2">
      <c r="G2730" s="4"/>
    </row>
    <row r="2731" spans="7:7" x14ac:dyDescent="0.2">
      <c r="G2731" s="4"/>
    </row>
    <row r="2732" spans="7:7" x14ac:dyDescent="0.2">
      <c r="G2732" s="4"/>
    </row>
    <row r="2733" spans="7:7" x14ac:dyDescent="0.2">
      <c r="G2733" s="4"/>
    </row>
    <row r="2734" spans="7:7" x14ac:dyDescent="0.2">
      <c r="G2734" s="4"/>
    </row>
    <row r="2735" spans="7:7" x14ac:dyDescent="0.2">
      <c r="G2735" s="4"/>
    </row>
    <row r="2736" spans="7:7" x14ac:dyDescent="0.2">
      <c r="G2736" s="4"/>
    </row>
    <row r="2737" spans="7:7" x14ac:dyDescent="0.2">
      <c r="G2737" s="4"/>
    </row>
    <row r="2738" spans="7:7" x14ac:dyDescent="0.2">
      <c r="G2738" s="4"/>
    </row>
    <row r="2739" spans="7:7" x14ac:dyDescent="0.2">
      <c r="G2739" s="4"/>
    </row>
    <row r="2740" spans="7:7" x14ac:dyDescent="0.2">
      <c r="G2740" s="4"/>
    </row>
    <row r="2741" spans="7:7" x14ac:dyDescent="0.2">
      <c r="G2741" s="4"/>
    </row>
    <row r="2742" spans="7:7" x14ac:dyDescent="0.2">
      <c r="G2742" s="4"/>
    </row>
    <row r="2743" spans="7:7" x14ac:dyDescent="0.2">
      <c r="G2743" s="4"/>
    </row>
    <row r="2744" spans="7:7" x14ac:dyDescent="0.2">
      <c r="G2744" s="4"/>
    </row>
    <row r="2745" spans="7:7" x14ac:dyDescent="0.2">
      <c r="G2745" s="4"/>
    </row>
    <row r="2746" spans="7:7" x14ac:dyDescent="0.2">
      <c r="G2746" s="4"/>
    </row>
    <row r="2747" spans="7:7" x14ac:dyDescent="0.2">
      <c r="G2747" s="4"/>
    </row>
    <row r="2748" spans="7:7" x14ac:dyDescent="0.2">
      <c r="G2748" s="4"/>
    </row>
    <row r="2749" spans="7:7" x14ac:dyDescent="0.2">
      <c r="G2749" s="4"/>
    </row>
    <row r="2750" spans="7:7" x14ac:dyDescent="0.2">
      <c r="G2750" s="4"/>
    </row>
    <row r="2751" spans="7:7" x14ac:dyDescent="0.2">
      <c r="G2751" s="4"/>
    </row>
    <row r="2752" spans="7:7" x14ac:dyDescent="0.2">
      <c r="G2752" s="4"/>
    </row>
    <row r="2753" spans="7:7" x14ac:dyDescent="0.2">
      <c r="G2753" s="4"/>
    </row>
    <row r="2754" spans="7:7" x14ac:dyDescent="0.2">
      <c r="G2754" s="4"/>
    </row>
    <row r="2755" spans="7:7" x14ac:dyDescent="0.2">
      <c r="G2755" s="4"/>
    </row>
    <row r="2756" spans="7:7" x14ac:dyDescent="0.2">
      <c r="G2756" s="4"/>
    </row>
    <row r="2757" spans="7:7" x14ac:dyDescent="0.2">
      <c r="G2757" s="4"/>
    </row>
    <row r="2758" spans="7:7" x14ac:dyDescent="0.2">
      <c r="G2758" s="4"/>
    </row>
    <row r="2759" spans="7:7" x14ac:dyDescent="0.2">
      <c r="G2759" s="4"/>
    </row>
    <row r="2760" spans="7:7" x14ac:dyDescent="0.2">
      <c r="G2760" s="4"/>
    </row>
    <row r="2761" spans="7:7" x14ac:dyDescent="0.2">
      <c r="G2761" s="4"/>
    </row>
    <row r="2762" spans="7:7" x14ac:dyDescent="0.2">
      <c r="G2762" s="4"/>
    </row>
    <row r="2763" spans="7:7" x14ac:dyDescent="0.2">
      <c r="G2763" s="4"/>
    </row>
    <row r="2764" spans="7:7" x14ac:dyDescent="0.2">
      <c r="G2764" s="4"/>
    </row>
    <row r="2765" spans="7:7" x14ac:dyDescent="0.2">
      <c r="G2765" s="4"/>
    </row>
    <row r="2766" spans="7:7" x14ac:dyDescent="0.2">
      <c r="G2766" s="4"/>
    </row>
    <row r="2767" spans="7:7" x14ac:dyDescent="0.2">
      <c r="G2767" s="4"/>
    </row>
    <row r="2768" spans="7:7" x14ac:dyDescent="0.2">
      <c r="G2768" s="4"/>
    </row>
    <row r="2769" spans="7:7" x14ac:dyDescent="0.2">
      <c r="G2769" s="4"/>
    </row>
    <row r="2770" spans="7:7" x14ac:dyDescent="0.2">
      <c r="G2770" s="4"/>
    </row>
    <row r="2771" spans="7:7" x14ac:dyDescent="0.2">
      <c r="G2771" s="4"/>
    </row>
    <row r="2772" spans="7:7" x14ac:dyDescent="0.2">
      <c r="G2772" s="4"/>
    </row>
    <row r="2773" spans="7:7" x14ac:dyDescent="0.2">
      <c r="G2773" s="4"/>
    </row>
    <row r="2774" spans="7:7" x14ac:dyDescent="0.2">
      <c r="G2774" s="4"/>
    </row>
    <row r="2775" spans="7:7" x14ac:dyDescent="0.2">
      <c r="G2775" s="4"/>
    </row>
    <row r="2776" spans="7:7" x14ac:dyDescent="0.2">
      <c r="G2776" s="4"/>
    </row>
    <row r="2777" spans="7:7" x14ac:dyDescent="0.2">
      <c r="G2777" s="4"/>
    </row>
    <row r="2778" spans="7:7" x14ac:dyDescent="0.2">
      <c r="G2778" s="4"/>
    </row>
    <row r="2779" spans="7:7" x14ac:dyDescent="0.2">
      <c r="G2779" s="4"/>
    </row>
    <row r="2780" spans="7:7" x14ac:dyDescent="0.2">
      <c r="G2780" s="4"/>
    </row>
    <row r="2781" spans="7:7" x14ac:dyDescent="0.2">
      <c r="G2781" s="4"/>
    </row>
    <row r="2782" spans="7:7" x14ac:dyDescent="0.2">
      <c r="G2782" s="4"/>
    </row>
    <row r="2783" spans="7:7" x14ac:dyDescent="0.2">
      <c r="G2783" s="4"/>
    </row>
    <row r="2784" spans="7:7" x14ac:dyDescent="0.2">
      <c r="G2784" s="4"/>
    </row>
    <row r="2785" spans="7:7" x14ac:dyDescent="0.2">
      <c r="G2785" s="4"/>
    </row>
    <row r="2786" spans="7:7" x14ac:dyDescent="0.2">
      <c r="G2786" s="4"/>
    </row>
    <row r="2787" spans="7:7" x14ac:dyDescent="0.2">
      <c r="G2787" s="4"/>
    </row>
    <row r="2788" spans="7:7" x14ac:dyDescent="0.2">
      <c r="G2788" s="4"/>
    </row>
    <row r="2789" spans="7:7" x14ac:dyDescent="0.2">
      <c r="G2789" s="4"/>
    </row>
    <row r="2790" spans="7:7" x14ac:dyDescent="0.2">
      <c r="G2790" s="4"/>
    </row>
    <row r="2791" spans="7:7" x14ac:dyDescent="0.2">
      <c r="G2791" s="4"/>
    </row>
    <row r="2792" spans="7:7" x14ac:dyDescent="0.2">
      <c r="G2792" s="4"/>
    </row>
    <row r="2793" spans="7:7" x14ac:dyDescent="0.2">
      <c r="G2793" s="4"/>
    </row>
    <row r="2794" spans="7:7" x14ac:dyDescent="0.2">
      <c r="G2794" s="4"/>
    </row>
    <row r="2795" spans="7:7" x14ac:dyDescent="0.2">
      <c r="G2795" s="4"/>
    </row>
    <row r="2796" spans="7:7" x14ac:dyDescent="0.2">
      <c r="G2796" s="4"/>
    </row>
    <row r="2797" spans="7:7" x14ac:dyDescent="0.2">
      <c r="G2797" s="4"/>
    </row>
    <row r="2798" spans="7:7" x14ac:dyDescent="0.2">
      <c r="G2798" s="4"/>
    </row>
    <row r="2799" spans="7:7" x14ac:dyDescent="0.2">
      <c r="G2799" s="4"/>
    </row>
    <row r="2800" spans="7:7" x14ac:dyDescent="0.2">
      <c r="G2800" s="4"/>
    </row>
    <row r="2801" spans="7:7" x14ac:dyDescent="0.2">
      <c r="G2801" s="4"/>
    </row>
    <row r="2802" spans="7:7" x14ac:dyDescent="0.2">
      <c r="G2802" s="4"/>
    </row>
    <row r="2803" spans="7:7" x14ac:dyDescent="0.2">
      <c r="G2803" s="4"/>
    </row>
    <row r="2804" spans="7:7" x14ac:dyDescent="0.2">
      <c r="G2804" s="4"/>
    </row>
    <row r="2805" spans="7:7" x14ac:dyDescent="0.2">
      <c r="G2805" s="4"/>
    </row>
    <row r="2806" spans="7:7" x14ac:dyDescent="0.2">
      <c r="G2806" s="4"/>
    </row>
    <row r="2807" spans="7:7" x14ac:dyDescent="0.2">
      <c r="G2807" s="4"/>
    </row>
    <row r="2808" spans="7:7" x14ac:dyDescent="0.2">
      <c r="G2808" s="4"/>
    </row>
    <row r="2809" spans="7:7" x14ac:dyDescent="0.2">
      <c r="G2809" s="4"/>
    </row>
    <row r="2810" spans="7:7" x14ac:dyDescent="0.2">
      <c r="G2810" s="4"/>
    </row>
    <row r="2811" spans="7:7" x14ac:dyDescent="0.2">
      <c r="G2811" s="4"/>
    </row>
    <row r="2812" spans="7:7" x14ac:dyDescent="0.2">
      <c r="G2812" s="4"/>
    </row>
    <row r="2813" spans="7:7" x14ac:dyDescent="0.2">
      <c r="G2813" s="4"/>
    </row>
    <row r="2814" spans="7:7" x14ac:dyDescent="0.2">
      <c r="G2814" s="4"/>
    </row>
    <row r="2815" spans="7:7" x14ac:dyDescent="0.2">
      <c r="G2815" s="4"/>
    </row>
    <row r="2816" spans="7:7" x14ac:dyDescent="0.2">
      <c r="G2816" s="4"/>
    </row>
    <row r="2817" spans="7:7" x14ac:dyDescent="0.2">
      <c r="G2817" s="4"/>
    </row>
    <row r="2818" spans="7:7" x14ac:dyDescent="0.2">
      <c r="G2818" s="4"/>
    </row>
    <row r="2819" spans="7:7" x14ac:dyDescent="0.2">
      <c r="G2819" s="4"/>
    </row>
    <row r="2820" spans="7:7" x14ac:dyDescent="0.2">
      <c r="G2820" s="4"/>
    </row>
    <row r="2821" spans="7:7" x14ac:dyDescent="0.2">
      <c r="G2821" s="4"/>
    </row>
    <row r="2822" spans="7:7" x14ac:dyDescent="0.2">
      <c r="G2822" s="4"/>
    </row>
    <row r="2823" spans="7:7" x14ac:dyDescent="0.2">
      <c r="G2823" s="4"/>
    </row>
    <row r="2824" spans="7:7" x14ac:dyDescent="0.2">
      <c r="G2824" s="4"/>
    </row>
    <row r="2825" spans="7:7" x14ac:dyDescent="0.2">
      <c r="G2825" s="4"/>
    </row>
    <row r="2826" spans="7:7" x14ac:dyDescent="0.2">
      <c r="G2826" s="4"/>
    </row>
    <row r="2827" spans="7:7" x14ac:dyDescent="0.2">
      <c r="G2827" s="4"/>
    </row>
    <row r="2828" spans="7:7" x14ac:dyDescent="0.2">
      <c r="G2828" s="4"/>
    </row>
    <row r="2829" spans="7:7" x14ac:dyDescent="0.2">
      <c r="G2829" s="4"/>
    </row>
    <row r="2830" spans="7:7" x14ac:dyDescent="0.2">
      <c r="G2830" s="4"/>
    </row>
    <row r="2831" spans="7:7" x14ac:dyDescent="0.2">
      <c r="G2831" s="4"/>
    </row>
    <row r="2832" spans="7:7" x14ac:dyDescent="0.2">
      <c r="G2832" s="4"/>
    </row>
    <row r="2833" spans="7:7" x14ac:dyDescent="0.2">
      <c r="G2833" s="4"/>
    </row>
    <row r="2834" spans="7:7" x14ac:dyDescent="0.2">
      <c r="G2834" s="4"/>
    </row>
    <row r="2835" spans="7:7" x14ac:dyDescent="0.2">
      <c r="G2835" s="4"/>
    </row>
    <row r="2836" spans="7:7" x14ac:dyDescent="0.2">
      <c r="G2836" s="4"/>
    </row>
    <row r="2837" spans="7:7" x14ac:dyDescent="0.2">
      <c r="G2837" s="4"/>
    </row>
    <row r="2838" spans="7:7" x14ac:dyDescent="0.2">
      <c r="G2838" s="4"/>
    </row>
    <row r="2839" spans="7:7" x14ac:dyDescent="0.2">
      <c r="G2839" s="4"/>
    </row>
    <row r="2840" spans="7:7" x14ac:dyDescent="0.2">
      <c r="G2840" s="4"/>
    </row>
    <row r="2841" spans="7:7" x14ac:dyDescent="0.2">
      <c r="G2841" s="4"/>
    </row>
    <row r="2842" spans="7:7" x14ac:dyDescent="0.2">
      <c r="G2842" s="4"/>
    </row>
    <row r="2843" spans="7:7" x14ac:dyDescent="0.2">
      <c r="G2843" s="4"/>
    </row>
    <row r="2844" spans="7:7" x14ac:dyDescent="0.2">
      <c r="G2844" s="4"/>
    </row>
    <row r="2845" spans="7:7" x14ac:dyDescent="0.2">
      <c r="G2845" s="4"/>
    </row>
    <row r="2846" spans="7:7" x14ac:dyDescent="0.2">
      <c r="G2846" s="4"/>
    </row>
    <row r="2847" spans="7:7" x14ac:dyDescent="0.2">
      <c r="G2847" s="4"/>
    </row>
    <row r="2848" spans="7:7" x14ac:dyDescent="0.2">
      <c r="G2848" s="4"/>
    </row>
    <row r="2849" spans="7:7" x14ac:dyDescent="0.2">
      <c r="G2849" s="4"/>
    </row>
    <row r="2850" spans="7:7" x14ac:dyDescent="0.2">
      <c r="G2850" s="4"/>
    </row>
    <row r="2851" spans="7:7" x14ac:dyDescent="0.2">
      <c r="G2851" s="4"/>
    </row>
    <row r="2852" spans="7:7" x14ac:dyDescent="0.2">
      <c r="G2852" s="4"/>
    </row>
    <row r="2853" spans="7:7" x14ac:dyDescent="0.2">
      <c r="G2853" s="4"/>
    </row>
    <row r="2854" spans="7:7" x14ac:dyDescent="0.2">
      <c r="G2854" s="4"/>
    </row>
    <row r="2855" spans="7:7" x14ac:dyDescent="0.2">
      <c r="G2855" s="4"/>
    </row>
    <row r="2856" spans="7:7" x14ac:dyDescent="0.2">
      <c r="G2856" s="4"/>
    </row>
    <row r="2857" spans="7:7" x14ac:dyDescent="0.2">
      <c r="G2857" s="4"/>
    </row>
    <row r="2858" spans="7:7" x14ac:dyDescent="0.2">
      <c r="G2858" s="4"/>
    </row>
    <row r="2859" spans="7:7" x14ac:dyDescent="0.2">
      <c r="G2859" s="4"/>
    </row>
    <row r="2860" spans="7:7" x14ac:dyDescent="0.2">
      <c r="G2860" s="4"/>
    </row>
    <row r="2861" spans="7:7" x14ac:dyDescent="0.2">
      <c r="G2861" s="4"/>
    </row>
    <row r="2862" spans="7:7" x14ac:dyDescent="0.2">
      <c r="G2862" s="4"/>
    </row>
    <row r="2863" spans="7:7" x14ac:dyDescent="0.2">
      <c r="G2863" s="4"/>
    </row>
    <row r="2864" spans="7:7" x14ac:dyDescent="0.2">
      <c r="G2864" s="4"/>
    </row>
    <row r="2865" spans="7:7" x14ac:dyDescent="0.2">
      <c r="G2865" s="4"/>
    </row>
    <row r="2866" spans="7:7" x14ac:dyDescent="0.2">
      <c r="G2866" s="4"/>
    </row>
    <row r="2867" spans="7:7" x14ac:dyDescent="0.2">
      <c r="G2867" s="4"/>
    </row>
    <row r="2868" spans="7:7" x14ac:dyDescent="0.2">
      <c r="G2868" s="4"/>
    </row>
    <row r="2869" spans="7:7" x14ac:dyDescent="0.2">
      <c r="G2869" s="4"/>
    </row>
    <row r="2870" spans="7:7" x14ac:dyDescent="0.2">
      <c r="G2870" s="4"/>
    </row>
    <row r="2871" spans="7:7" x14ac:dyDescent="0.2">
      <c r="G2871" s="4"/>
    </row>
    <row r="2872" spans="7:7" x14ac:dyDescent="0.2">
      <c r="G2872" s="4"/>
    </row>
    <row r="2873" spans="7:7" x14ac:dyDescent="0.2">
      <c r="G2873" s="4"/>
    </row>
    <row r="2874" spans="7:7" x14ac:dyDescent="0.2">
      <c r="G2874" s="4"/>
    </row>
    <row r="2875" spans="7:7" x14ac:dyDescent="0.2">
      <c r="G2875" s="4"/>
    </row>
    <row r="2876" spans="7:7" x14ac:dyDescent="0.2">
      <c r="G2876" s="4"/>
    </row>
    <row r="2877" spans="7:7" x14ac:dyDescent="0.2">
      <c r="G2877" s="4"/>
    </row>
    <row r="2878" spans="7:7" x14ac:dyDescent="0.2">
      <c r="G2878" s="4"/>
    </row>
    <row r="2879" spans="7:7" x14ac:dyDescent="0.2">
      <c r="G2879" s="4"/>
    </row>
    <row r="2880" spans="7:7" x14ac:dyDescent="0.2">
      <c r="G2880" s="4"/>
    </row>
    <row r="2881" spans="7:7" x14ac:dyDescent="0.2">
      <c r="G2881" s="4"/>
    </row>
    <row r="2882" spans="7:7" x14ac:dyDescent="0.2">
      <c r="G2882" s="4"/>
    </row>
    <row r="2883" spans="7:7" x14ac:dyDescent="0.2">
      <c r="G2883" s="4"/>
    </row>
    <row r="2884" spans="7:7" x14ac:dyDescent="0.2">
      <c r="G2884" s="4"/>
    </row>
    <row r="2885" spans="7:7" x14ac:dyDescent="0.2">
      <c r="G2885" s="4"/>
    </row>
    <row r="2886" spans="7:7" x14ac:dyDescent="0.2">
      <c r="G2886" s="4"/>
    </row>
    <row r="2887" spans="7:7" x14ac:dyDescent="0.2">
      <c r="G2887" s="4"/>
    </row>
    <row r="2888" spans="7:7" x14ac:dyDescent="0.2">
      <c r="G2888" s="4"/>
    </row>
    <row r="2889" spans="7:7" x14ac:dyDescent="0.2">
      <c r="G2889" s="4"/>
    </row>
    <row r="2890" spans="7:7" x14ac:dyDescent="0.2">
      <c r="G2890" s="4"/>
    </row>
    <row r="2891" spans="7:7" x14ac:dyDescent="0.2">
      <c r="G2891" s="4"/>
    </row>
    <row r="2892" spans="7:7" x14ac:dyDescent="0.2">
      <c r="G2892" s="4"/>
    </row>
    <row r="2893" spans="7:7" x14ac:dyDescent="0.2">
      <c r="G2893" s="4"/>
    </row>
    <row r="2894" spans="7:7" x14ac:dyDescent="0.2">
      <c r="G2894" s="4"/>
    </row>
    <row r="2895" spans="7:7" x14ac:dyDescent="0.2">
      <c r="G2895" s="4"/>
    </row>
    <row r="2896" spans="7:7" x14ac:dyDescent="0.2">
      <c r="G2896" s="4"/>
    </row>
    <row r="2897" spans="7:7" x14ac:dyDescent="0.2">
      <c r="G2897" s="4"/>
    </row>
    <row r="2898" spans="7:7" x14ac:dyDescent="0.2">
      <c r="G2898" s="4"/>
    </row>
    <row r="2899" spans="7:7" x14ac:dyDescent="0.2">
      <c r="G2899" s="4"/>
    </row>
    <row r="2900" spans="7:7" x14ac:dyDescent="0.2">
      <c r="G2900" s="4"/>
    </row>
    <row r="2901" spans="7:7" x14ac:dyDescent="0.2">
      <c r="G2901" s="4"/>
    </row>
    <row r="2902" spans="7:7" x14ac:dyDescent="0.2">
      <c r="G2902" s="4"/>
    </row>
    <row r="2903" spans="7:7" x14ac:dyDescent="0.2">
      <c r="G2903" s="4"/>
    </row>
    <row r="2904" spans="7:7" x14ac:dyDescent="0.2">
      <c r="G2904" s="4"/>
    </row>
    <row r="2905" spans="7:7" x14ac:dyDescent="0.2">
      <c r="G2905" s="4"/>
    </row>
    <row r="2906" spans="7:7" x14ac:dyDescent="0.2">
      <c r="G2906" s="4"/>
    </row>
    <row r="2907" spans="7:7" x14ac:dyDescent="0.2">
      <c r="G2907" s="4"/>
    </row>
    <row r="2908" spans="7:7" x14ac:dyDescent="0.2">
      <c r="G2908" s="4"/>
    </row>
    <row r="2909" spans="7:7" x14ac:dyDescent="0.2">
      <c r="G2909" s="4"/>
    </row>
    <row r="2910" spans="7:7" x14ac:dyDescent="0.2">
      <c r="G2910" s="4"/>
    </row>
    <row r="2911" spans="7:7" x14ac:dyDescent="0.2">
      <c r="G2911" s="4"/>
    </row>
    <row r="2912" spans="7:7" x14ac:dyDescent="0.2">
      <c r="G2912" s="4"/>
    </row>
    <row r="2913" spans="7:7" x14ac:dyDescent="0.2">
      <c r="G2913" s="4"/>
    </row>
    <row r="2914" spans="7:7" x14ac:dyDescent="0.2">
      <c r="G2914" s="4"/>
    </row>
    <row r="2915" spans="7:7" x14ac:dyDescent="0.2">
      <c r="G2915" s="4"/>
    </row>
    <row r="2916" spans="7:7" x14ac:dyDescent="0.2">
      <c r="G2916" s="4"/>
    </row>
    <row r="2917" spans="7:7" x14ac:dyDescent="0.2">
      <c r="G2917" s="4"/>
    </row>
    <row r="2918" spans="7:7" x14ac:dyDescent="0.2">
      <c r="G2918" s="4"/>
    </row>
    <row r="2919" spans="7:7" x14ac:dyDescent="0.2">
      <c r="G2919" s="4"/>
    </row>
    <row r="2920" spans="7:7" x14ac:dyDescent="0.2">
      <c r="G2920" s="4"/>
    </row>
    <row r="2921" spans="7:7" x14ac:dyDescent="0.2">
      <c r="G2921" s="4"/>
    </row>
    <row r="2922" spans="7:7" x14ac:dyDescent="0.2">
      <c r="G2922" s="4"/>
    </row>
    <row r="2923" spans="7:7" x14ac:dyDescent="0.2">
      <c r="G2923" s="4"/>
    </row>
    <row r="2924" spans="7:7" x14ac:dyDescent="0.2">
      <c r="G2924" s="4"/>
    </row>
    <row r="2925" spans="7:7" x14ac:dyDescent="0.2">
      <c r="G2925" s="4"/>
    </row>
    <row r="2926" spans="7:7" x14ac:dyDescent="0.2">
      <c r="G2926" s="4"/>
    </row>
    <row r="2927" spans="7:7" x14ac:dyDescent="0.2">
      <c r="G2927" s="4"/>
    </row>
    <row r="2928" spans="7:7" x14ac:dyDescent="0.2">
      <c r="G2928" s="4"/>
    </row>
    <row r="2929" spans="7:7" x14ac:dyDescent="0.2">
      <c r="G2929" s="4"/>
    </row>
    <row r="2930" spans="7:7" x14ac:dyDescent="0.2">
      <c r="G2930" s="4"/>
    </row>
    <row r="2931" spans="7:7" x14ac:dyDescent="0.2">
      <c r="G2931" s="4"/>
    </row>
    <row r="2932" spans="7:7" x14ac:dyDescent="0.2">
      <c r="G2932" s="4"/>
    </row>
    <row r="2933" spans="7:7" x14ac:dyDescent="0.2">
      <c r="G2933" s="4"/>
    </row>
    <row r="2934" spans="7:7" x14ac:dyDescent="0.2">
      <c r="G2934" s="4"/>
    </row>
    <row r="2935" spans="7:7" x14ac:dyDescent="0.2">
      <c r="G2935" s="4"/>
    </row>
    <row r="2936" spans="7:7" x14ac:dyDescent="0.2">
      <c r="G2936" s="4"/>
    </row>
    <row r="2937" spans="7:7" x14ac:dyDescent="0.2">
      <c r="G2937" s="4"/>
    </row>
    <row r="2938" spans="7:7" x14ac:dyDescent="0.2">
      <c r="G2938" s="4"/>
    </row>
    <row r="2939" spans="7:7" x14ac:dyDescent="0.2">
      <c r="G2939" s="4"/>
    </row>
    <row r="2940" spans="7:7" x14ac:dyDescent="0.2">
      <c r="G2940" s="4"/>
    </row>
    <row r="2941" spans="7:7" x14ac:dyDescent="0.2">
      <c r="G2941" s="4"/>
    </row>
    <row r="2942" spans="7:7" x14ac:dyDescent="0.2">
      <c r="G2942" s="4"/>
    </row>
    <row r="2943" spans="7:7" x14ac:dyDescent="0.2">
      <c r="G2943" s="4"/>
    </row>
    <row r="2944" spans="7:7" x14ac:dyDescent="0.2">
      <c r="G2944" s="4"/>
    </row>
    <row r="2945" spans="7:7" x14ac:dyDescent="0.2">
      <c r="G2945" s="4"/>
    </row>
    <row r="2946" spans="7:7" x14ac:dyDescent="0.2">
      <c r="G2946" s="4"/>
    </row>
    <row r="2947" spans="7:7" x14ac:dyDescent="0.2">
      <c r="G2947" s="4"/>
    </row>
    <row r="2948" spans="7:7" x14ac:dyDescent="0.2">
      <c r="G2948" s="4"/>
    </row>
    <row r="2949" spans="7:7" x14ac:dyDescent="0.2">
      <c r="G2949" s="4"/>
    </row>
    <row r="2950" spans="7:7" x14ac:dyDescent="0.2">
      <c r="G2950" s="4"/>
    </row>
    <row r="2951" spans="7:7" x14ac:dyDescent="0.2">
      <c r="G2951" s="4"/>
    </row>
    <row r="2952" spans="7:7" x14ac:dyDescent="0.2">
      <c r="G2952" s="4"/>
    </row>
    <row r="2953" spans="7:7" x14ac:dyDescent="0.2">
      <c r="G2953" s="4"/>
    </row>
    <row r="2954" spans="7:7" x14ac:dyDescent="0.2">
      <c r="G2954" s="4"/>
    </row>
    <row r="2955" spans="7:7" x14ac:dyDescent="0.2">
      <c r="G2955" s="4"/>
    </row>
    <row r="2956" spans="7:7" x14ac:dyDescent="0.2">
      <c r="G2956" s="4"/>
    </row>
    <row r="2957" spans="7:7" x14ac:dyDescent="0.2">
      <c r="G2957" s="4"/>
    </row>
    <row r="2958" spans="7:7" x14ac:dyDescent="0.2">
      <c r="G2958" s="4"/>
    </row>
    <row r="2959" spans="7:7" x14ac:dyDescent="0.2">
      <c r="G2959" s="4"/>
    </row>
    <row r="2960" spans="7:7" x14ac:dyDescent="0.2">
      <c r="G2960" s="4"/>
    </row>
    <row r="2961" spans="7:7" x14ac:dyDescent="0.2">
      <c r="G2961" s="4"/>
    </row>
    <row r="2962" spans="7:7" x14ac:dyDescent="0.2">
      <c r="G2962" s="4"/>
    </row>
    <row r="2963" spans="7:7" x14ac:dyDescent="0.2">
      <c r="G2963" s="4"/>
    </row>
    <row r="2964" spans="7:7" x14ac:dyDescent="0.2">
      <c r="G2964" s="4"/>
    </row>
    <row r="2965" spans="7:7" x14ac:dyDescent="0.2">
      <c r="G2965" s="4"/>
    </row>
    <row r="2966" spans="7:7" x14ac:dyDescent="0.2">
      <c r="G2966" s="4"/>
    </row>
    <row r="2967" spans="7:7" x14ac:dyDescent="0.2">
      <c r="G2967" s="4"/>
    </row>
    <row r="2968" spans="7:7" x14ac:dyDescent="0.2">
      <c r="G2968" s="4"/>
    </row>
    <row r="2969" spans="7:7" x14ac:dyDescent="0.2">
      <c r="G2969" s="4"/>
    </row>
    <row r="2970" spans="7:7" x14ac:dyDescent="0.2">
      <c r="G2970" s="4"/>
    </row>
    <row r="2971" spans="7:7" x14ac:dyDescent="0.2">
      <c r="G2971" s="4"/>
    </row>
    <row r="2972" spans="7:7" x14ac:dyDescent="0.2">
      <c r="G2972" s="4"/>
    </row>
    <row r="2973" spans="7:7" x14ac:dyDescent="0.2">
      <c r="G2973" s="4"/>
    </row>
    <row r="2974" spans="7:7" x14ac:dyDescent="0.2">
      <c r="G2974" s="4"/>
    </row>
    <row r="2975" spans="7:7" x14ac:dyDescent="0.2">
      <c r="G2975" s="4"/>
    </row>
    <row r="2976" spans="7:7" x14ac:dyDescent="0.2">
      <c r="G2976" s="4"/>
    </row>
    <row r="2977" spans="7:7" x14ac:dyDescent="0.2">
      <c r="G2977" s="4"/>
    </row>
    <row r="2978" spans="7:7" x14ac:dyDescent="0.2">
      <c r="G2978" s="4"/>
    </row>
    <row r="2979" spans="7:7" x14ac:dyDescent="0.2">
      <c r="G2979" s="4"/>
    </row>
    <row r="2980" spans="7:7" x14ac:dyDescent="0.2">
      <c r="G2980" s="4"/>
    </row>
    <row r="2981" spans="7:7" x14ac:dyDescent="0.2">
      <c r="G2981" s="4"/>
    </row>
    <row r="2982" spans="7:7" x14ac:dyDescent="0.2">
      <c r="G2982" s="4"/>
    </row>
    <row r="2983" spans="7:7" x14ac:dyDescent="0.2">
      <c r="G2983" s="4"/>
    </row>
    <row r="2984" spans="7:7" x14ac:dyDescent="0.2">
      <c r="G2984" s="4"/>
    </row>
    <row r="2985" spans="7:7" x14ac:dyDescent="0.2">
      <c r="G2985" s="4"/>
    </row>
    <row r="2986" spans="7:7" x14ac:dyDescent="0.2">
      <c r="G2986" s="4"/>
    </row>
    <row r="2987" spans="7:7" x14ac:dyDescent="0.2">
      <c r="G2987" s="4"/>
    </row>
    <row r="2988" spans="7:7" x14ac:dyDescent="0.2">
      <c r="G2988" s="4"/>
    </row>
    <row r="2989" spans="7:7" x14ac:dyDescent="0.2">
      <c r="G2989" s="4"/>
    </row>
    <row r="2990" spans="7:7" x14ac:dyDescent="0.2">
      <c r="G2990" s="4"/>
    </row>
    <row r="2991" spans="7:7" x14ac:dyDescent="0.2">
      <c r="G2991" s="4"/>
    </row>
    <row r="2992" spans="7:7" x14ac:dyDescent="0.2">
      <c r="G2992" s="4"/>
    </row>
    <row r="2993" spans="7:7" x14ac:dyDescent="0.2">
      <c r="G2993" s="4"/>
    </row>
    <row r="2994" spans="7:7" x14ac:dyDescent="0.2">
      <c r="G2994" s="4"/>
    </row>
    <row r="2995" spans="7:7" x14ac:dyDescent="0.2">
      <c r="G2995" s="4"/>
    </row>
    <row r="2996" spans="7:7" x14ac:dyDescent="0.2">
      <c r="G2996" s="4"/>
    </row>
    <row r="2997" spans="7:7" x14ac:dyDescent="0.2">
      <c r="G2997" s="4"/>
    </row>
    <row r="2998" spans="7:7" x14ac:dyDescent="0.2">
      <c r="G2998" s="4"/>
    </row>
    <row r="2999" spans="7:7" x14ac:dyDescent="0.2">
      <c r="G2999" s="4"/>
    </row>
    <row r="3000" spans="7:7" x14ac:dyDescent="0.2">
      <c r="G3000" s="4"/>
    </row>
    <row r="3001" spans="7:7" x14ac:dyDescent="0.2">
      <c r="G3001" s="4"/>
    </row>
    <row r="3002" spans="7:7" x14ac:dyDescent="0.2">
      <c r="G3002" s="4"/>
    </row>
    <row r="3003" spans="7:7" x14ac:dyDescent="0.2">
      <c r="G3003" s="4"/>
    </row>
    <row r="3004" spans="7:7" x14ac:dyDescent="0.2">
      <c r="G3004" s="4"/>
    </row>
    <row r="3005" spans="7:7" x14ac:dyDescent="0.2">
      <c r="G3005" s="4"/>
    </row>
    <row r="3006" spans="7:7" x14ac:dyDescent="0.2">
      <c r="G3006" s="4"/>
    </row>
    <row r="3007" spans="7:7" x14ac:dyDescent="0.2">
      <c r="G3007" s="4"/>
    </row>
    <row r="3008" spans="7:7" x14ac:dyDescent="0.2">
      <c r="G3008" s="4"/>
    </row>
    <row r="3009" spans="7:7" x14ac:dyDescent="0.2">
      <c r="G3009" s="4"/>
    </row>
    <row r="3010" spans="7:7" x14ac:dyDescent="0.2">
      <c r="G3010" s="4"/>
    </row>
    <row r="3011" spans="7:7" x14ac:dyDescent="0.2">
      <c r="G3011" s="4"/>
    </row>
    <row r="3012" spans="7:7" x14ac:dyDescent="0.2">
      <c r="G3012" s="4"/>
    </row>
    <row r="3013" spans="7:7" x14ac:dyDescent="0.2">
      <c r="G3013" s="4"/>
    </row>
    <row r="3014" spans="7:7" x14ac:dyDescent="0.2">
      <c r="G3014" s="4"/>
    </row>
    <row r="3015" spans="7:7" x14ac:dyDescent="0.2">
      <c r="G3015" s="4"/>
    </row>
    <row r="3016" spans="7:7" x14ac:dyDescent="0.2">
      <c r="G3016" s="4"/>
    </row>
    <row r="3017" spans="7:7" x14ac:dyDescent="0.2">
      <c r="G3017" s="4"/>
    </row>
    <row r="3018" spans="7:7" x14ac:dyDescent="0.2">
      <c r="G3018" s="4"/>
    </row>
    <row r="3019" spans="7:7" x14ac:dyDescent="0.2">
      <c r="G3019" s="4"/>
    </row>
    <row r="3020" spans="7:7" x14ac:dyDescent="0.2">
      <c r="G3020" s="4"/>
    </row>
    <row r="3021" spans="7:7" x14ac:dyDescent="0.2">
      <c r="G3021" s="4"/>
    </row>
    <row r="3022" spans="7:7" x14ac:dyDescent="0.2">
      <c r="G3022" s="4"/>
    </row>
    <row r="3023" spans="7:7" x14ac:dyDescent="0.2">
      <c r="G3023" s="4"/>
    </row>
    <row r="3024" spans="7:7" x14ac:dyDescent="0.2">
      <c r="G3024" s="4"/>
    </row>
    <row r="3025" spans="7:7" x14ac:dyDescent="0.2">
      <c r="G3025" s="4"/>
    </row>
    <row r="3026" spans="7:7" x14ac:dyDescent="0.2">
      <c r="G3026" s="4"/>
    </row>
    <row r="3027" spans="7:7" x14ac:dyDescent="0.2">
      <c r="G3027" s="4"/>
    </row>
    <row r="3028" spans="7:7" x14ac:dyDescent="0.2">
      <c r="G3028" s="4"/>
    </row>
    <row r="3029" spans="7:7" x14ac:dyDescent="0.2">
      <c r="G3029" s="4"/>
    </row>
    <row r="3030" spans="7:7" x14ac:dyDescent="0.2">
      <c r="G3030" s="4"/>
    </row>
    <row r="3031" spans="7:7" x14ac:dyDescent="0.2">
      <c r="G3031" s="4"/>
    </row>
    <row r="3032" spans="7:7" x14ac:dyDescent="0.2">
      <c r="G3032" s="4"/>
    </row>
    <row r="3033" spans="7:7" x14ac:dyDescent="0.2">
      <c r="G3033" s="4"/>
    </row>
    <row r="3034" spans="7:7" x14ac:dyDescent="0.2">
      <c r="G3034" s="4"/>
    </row>
    <row r="3035" spans="7:7" x14ac:dyDescent="0.2">
      <c r="G3035" s="4"/>
    </row>
    <row r="3036" spans="7:7" x14ac:dyDescent="0.2">
      <c r="G3036" s="4"/>
    </row>
    <row r="3037" spans="7:7" x14ac:dyDescent="0.2">
      <c r="G3037" s="4"/>
    </row>
    <row r="3038" spans="7:7" x14ac:dyDescent="0.2">
      <c r="G3038" s="4"/>
    </row>
    <row r="3039" spans="7:7" x14ac:dyDescent="0.2">
      <c r="G3039" s="4"/>
    </row>
    <row r="3040" spans="7:7" x14ac:dyDescent="0.2">
      <c r="G3040" s="4"/>
    </row>
    <row r="3041" spans="7:7" x14ac:dyDescent="0.2">
      <c r="G3041" s="4"/>
    </row>
    <row r="3042" spans="7:7" x14ac:dyDescent="0.2">
      <c r="G3042" s="4"/>
    </row>
    <row r="3043" spans="7:7" x14ac:dyDescent="0.2">
      <c r="G3043" s="4"/>
    </row>
    <row r="3044" spans="7:7" x14ac:dyDescent="0.2">
      <c r="G3044" s="4"/>
    </row>
    <row r="3045" spans="7:7" x14ac:dyDescent="0.2">
      <c r="G3045" s="4"/>
    </row>
    <row r="3046" spans="7:7" x14ac:dyDescent="0.2">
      <c r="G3046" s="4"/>
    </row>
    <row r="3047" spans="7:7" x14ac:dyDescent="0.2">
      <c r="G3047" s="4"/>
    </row>
    <row r="3048" spans="7:7" x14ac:dyDescent="0.2">
      <c r="G3048" s="4"/>
    </row>
    <row r="3049" spans="7:7" x14ac:dyDescent="0.2">
      <c r="G3049" s="4"/>
    </row>
    <row r="3050" spans="7:7" x14ac:dyDescent="0.2">
      <c r="G3050" s="4"/>
    </row>
    <row r="3051" spans="7:7" x14ac:dyDescent="0.2">
      <c r="G3051" s="4"/>
    </row>
    <row r="3052" spans="7:7" x14ac:dyDescent="0.2">
      <c r="G3052" s="4"/>
    </row>
    <row r="3053" spans="7:7" x14ac:dyDescent="0.2">
      <c r="G3053" s="4"/>
    </row>
    <row r="3054" spans="7:7" x14ac:dyDescent="0.2">
      <c r="G3054" s="4"/>
    </row>
    <row r="3055" spans="7:7" x14ac:dyDescent="0.2">
      <c r="G3055" s="4"/>
    </row>
    <row r="3056" spans="7:7" x14ac:dyDescent="0.2">
      <c r="G3056" s="4"/>
    </row>
    <row r="3057" spans="7:7" x14ac:dyDescent="0.2">
      <c r="G3057" s="4"/>
    </row>
    <row r="3058" spans="7:7" x14ac:dyDescent="0.2">
      <c r="G3058" s="4"/>
    </row>
    <row r="3059" spans="7:7" x14ac:dyDescent="0.2">
      <c r="G3059" s="4"/>
    </row>
    <row r="3060" spans="7:7" x14ac:dyDescent="0.2">
      <c r="G3060" s="4"/>
    </row>
    <row r="3061" spans="7:7" x14ac:dyDescent="0.2">
      <c r="G3061" s="4"/>
    </row>
    <row r="3062" spans="7:7" x14ac:dyDescent="0.2">
      <c r="G3062" s="4"/>
    </row>
    <row r="3063" spans="7:7" x14ac:dyDescent="0.2">
      <c r="G3063" s="4"/>
    </row>
    <row r="3064" spans="7:7" x14ac:dyDescent="0.2">
      <c r="G3064" s="4"/>
    </row>
    <row r="3065" spans="7:7" x14ac:dyDescent="0.2">
      <c r="G3065" s="4"/>
    </row>
    <row r="3066" spans="7:7" x14ac:dyDescent="0.2">
      <c r="G3066" s="4"/>
    </row>
    <row r="3067" spans="7:7" x14ac:dyDescent="0.2">
      <c r="G3067" s="4"/>
    </row>
    <row r="3068" spans="7:7" x14ac:dyDescent="0.2">
      <c r="G3068" s="4"/>
    </row>
    <row r="3069" spans="7:7" x14ac:dyDescent="0.2">
      <c r="G3069" s="4"/>
    </row>
    <row r="3070" spans="7:7" x14ac:dyDescent="0.2">
      <c r="G3070" s="4"/>
    </row>
    <row r="3071" spans="7:7" x14ac:dyDescent="0.2">
      <c r="G3071" s="4"/>
    </row>
    <row r="3072" spans="7:7" x14ac:dyDescent="0.2">
      <c r="G3072" s="4"/>
    </row>
    <row r="3073" spans="7:7" x14ac:dyDescent="0.2">
      <c r="G3073" s="4"/>
    </row>
    <row r="3074" spans="7:7" x14ac:dyDescent="0.2">
      <c r="G3074" s="4"/>
    </row>
    <row r="3075" spans="7:7" x14ac:dyDescent="0.2">
      <c r="G3075" s="4"/>
    </row>
    <row r="3076" spans="7:7" x14ac:dyDescent="0.2">
      <c r="G3076" s="4"/>
    </row>
    <row r="3077" spans="7:7" x14ac:dyDescent="0.2">
      <c r="G3077" s="4"/>
    </row>
    <row r="3078" spans="7:7" x14ac:dyDescent="0.2">
      <c r="G3078" s="4"/>
    </row>
    <row r="3079" spans="7:7" x14ac:dyDescent="0.2">
      <c r="G3079" s="4"/>
    </row>
    <row r="3080" spans="7:7" x14ac:dyDescent="0.2">
      <c r="G3080" s="4"/>
    </row>
    <row r="3081" spans="7:7" x14ac:dyDescent="0.2">
      <c r="G3081" s="4"/>
    </row>
    <row r="3082" spans="7:7" x14ac:dyDescent="0.2">
      <c r="G3082" s="4"/>
    </row>
    <row r="3083" spans="7:7" x14ac:dyDescent="0.2">
      <c r="G3083" s="4"/>
    </row>
    <row r="3084" spans="7:7" x14ac:dyDescent="0.2">
      <c r="G3084" s="4"/>
    </row>
    <row r="3085" spans="7:7" x14ac:dyDescent="0.2">
      <c r="G3085" s="4"/>
    </row>
    <row r="3086" spans="7:7" x14ac:dyDescent="0.2">
      <c r="G3086" s="4"/>
    </row>
    <row r="3087" spans="7:7" x14ac:dyDescent="0.2">
      <c r="G3087" s="4"/>
    </row>
    <row r="3088" spans="7:7" x14ac:dyDescent="0.2">
      <c r="G3088" s="4"/>
    </row>
    <row r="3089" spans="7:7" x14ac:dyDescent="0.2">
      <c r="G3089" s="4"/>
    </row>
    <row r="3090" spans="7:7" x14ac:dyDescent="0.2">
      <c r="G3090" s="4"/>
    </row>
    <row r="3091" spans="7:7" x14ac:dyDescent="0.2">
      <c r="G3091" s="4"/>
    </row>
    <row r="3092" spans="7:7" x14ac:dyDescent="0.2">
      <c r="G3092" s="4"/>
    </row>
    <row r="3093" spans="7:7" x14ac:dyDescent="0.2">
      <c r="G3093" s="4"/>
    </row>
    <row r="3094" spans="7:7" x14ac:dyDescent="0.2">
      <c r="G3094" s="4"/>
    </row>
    <row r="3095" spans="7:7" x14ac:dyDescent="0.2">
      <c r="G3095" s="4"/>
    </row>
    <row r="3096" spans="7:7" x14ac:dyDescent="0.2">
      <c r="G3096" s="4"/>
    </row>
    <row r="3097" spans="7:7" x14ac:dyDescent="0.2">
      <c r="G3097" s="4"/>
    </row>
    <row r="3098" spans="7:7" x14ac:dyDescent="0.2">
      <c r="G3098" s="4"/>
    </row>
    <row r="3099" spans="7:7" x14ac:dyDescent="0.2">
      <c r="G3099" s="4"/>
    </row>
    <row r="3100" spans="7:7" x14ac:dyDescent="0.2">
      <c r="G3100" s="4"/>
    </row>
    <row r="3101" spans="7:7" x14ac:dyDescent="0.2">
      <c r="G3101" s="4"/>
    </row>
    <row r="3102" spans="7:7" x14ac:dyDescent="0.2">
      <c r="G3102" s="4"/>
    </row>
    <row r="3103" spans="7:7" x14ac:dyDescent="0.2">
      <c r="G3103" s="4"/>
    </row>
    <row r="3104" spans="7:7" x14ac:dyDescent="0.2">
      <c r="G3104" s="4"/>
    </row>
    <row r="3105" spans="7:7" x14ac:dyDescent="0.2">
      <c r="G3105" s="4"/>
    </row>
    <row r="3106" spans="7:7" x14ac:dyDescent="0.2">
      <c r="G3106" s="4"/>
    </row>
    <row r="3107" spans="7:7" x14ac:dyDescent="0.2">
      <c r="G3107" s="4"/>
    </row>
    <row r="3108" spans="7:7" x14ac:dyDescent="0.2">
      <c r="G3108" s="4"/>
    </row>
    <row r="3109" spans="7:7" x14ac:dyDescent="0.2">
      <c r="G3109" s="4"/>
    </row>
    <row r="3110" spans="7:7" x14ac:dyDescent="0.2">
      <c r="G3110" s="4"/>
    </row>
    <row r="3111" spans="7:7" x14ac:dyDescent="0.2">
      <c r="G3111" s="4"/>
    </row>
    <row r="3112" spans="7:7" x14ac:dyDescent="0.2">
      <c r="G3112" s="4"/>
    </row>
    <row r="3113" spans="7:7" x14ac:dyDescent="0.2">
      <c r="G3113" s="4"/>
    </row>
    <row r="3114" spans="7:7" x14ac:dyDescent="0.2">
      <c r="G3114" s="4"/>
    </row>
    <row r="3115" spans="7:7" x14ac:dyDescent="0.2">
      <c r="G3115" s="4"/>
    </row>
    <row r="3116" spans="7:7" x14ac:dyDescent="0.2">
      <c r="G3116" s="4"/>
    </row>
    <row r="3117" spans="7:7" x14ac:dyDescent="0.2">
      <c r="G3117" s="4"/>
    </row>
    <row r="3118" spans="7:7" x14ac:dyDescent="0.2">
      <c r="G3118" s="4"/>
    </row>
    <row r="3119" spans="7:7" x14ac:dyDescent="0.2">
      <c r="G3119" s="4"/>
    </row>
    <row r="3120" spans="7:7" x14ac:dyDescent="0.2">
      <c r="G3120" s="4"/>
    </row>
    <row r="3121" spans="7:7" x14ac:dyDescent="0.2">
      <c r="G3121" s="4"/>
    </row>
    <row r="3122" spans="7:7" x14ac:dyDescent="0.2">
      <c r="G3122" s="4"/>
    </row>
    <row r="3123" spans="7:7" x14ac:dyDescent="0.2">
      <c r="G3123" s="4"/>
    </row>
    <row r="3124" spans="7:7" x14ac:dyDescent="0.2">
      <c r="G3124" s="4"/>
    </row>
    <row r="3125" spans="7:7" x14ac:dyDescent="0.2">
      <c r="G3125" s="4"/>
    </row>
    <row r="3126" spans="7:7" x14ac:dyDescent="0.2">
      <c r="G3126" s="4"/>
    </row>
    <row r="3127" spans="7:7" x14ac:dyDescent="0.2">
      <c r="G3127" s="4"/>
    </row>
    <row r="3128" spans="7:7" x14ac:dyDescent="0.2">
      <c r="G3128" s="4"/>
    </row>
    <row r="3129" spans="7:7" x14ac:dyDescent="0.2">
      <c r="G3129" s="4"/>
    </row>
    <row r="3130" spans="7:7" x14ac:dyDescent="0.2">
      <c r="G3130" s="4"/>
    </row>
    <row r="3131" spans="7:7" x14ac:dyDescent="0.2">
      <c r="G3131" s="4"/>
    </row>
    <row r="3132" spans="7:7" x14ac:dyDescent="0.2">
      <c r="G3132" s="4"/>
    </row>
    <row r="3133" spans="7:7" x14ac:dyDescent="0.2">
      <c r="G3133" s="4"/>
    </row>
    <row r="3134" spans="7:7" x14ac:dyDescent="0.2">
      <c r="G3134" s="4"/>
    </row>
    <row r="3135" spans="7:7" x14ac:dyDescent="0.2">
      <c r="G3135" s="4"/>
    </row>
    <row r="3136" spans="7:7" x14ac:dyDescent="0.2">
      <c r="G3136" s="4"/>
    </row>
    <row r="3137" spans="7:7" x14ac:dyDescent="0.2">
      <c r="G3137" s="4"/>
    </row>
    <row r="3138" spans="7:7" x14ac:dyDescent="0.2">
      <c r="G3138" s="4"/>
    </row>
    <row r="3139" spans="7:7" x14ac:dyDescent="0.2">
      <c r="G3139" s="4"/>
    </row>
    <row r="3140" spans="7:7" x14ac:dyDescent="0.2">
      <c r="G3140" s="4"/>
    </row>
    <row r="3141" spans="7:7" x14ac:dyDescent="0.2">
      <c r="G3141" s="4"/>
    </row>
    <row r="3142" spans="7:7" x14ac:dyDescent="0.2">
      <c r="G3142" s="4"/>
    </row>
    <row r="3143" spans="7:7" x14ac:dyDescent="0.2">
      <c r="G3143" s="4"/>
    </row>
    <row r="3144" spans="7:7" x14ac:dyDescent="0.2">
      <c r="G3144" s="4"/>
    </row>
    <row r="3145" spans="7:7" x14ac:dyDescent="0.2">
      <c r="G3145" s="4"/>
    </row>
    <row r="3146" spans="7:7" x14ac:dyDescent="0.2">
      <c r="G3146" s="4"/>
    </row>
    <row r="3147" spans="7:7" x14ac:dyDescent="0.2">
      <c r="G3147" s="4"/>
    </row>
    <row r="3148" spans="7:7" x14ac:dyDescent="0.2">
      <c r="G3148" s="4"/>
    </row>
    <row r="3149" spans="7:7" x14ac:dyDescent="0.2">
      <c r="G3149" s="4"/>
    </row>
    <row r="3150" spans="7:7" x14ac:dyDescent="0.2">
      <c r="G3150" s="4"/>
    </row>
    <row r="3151" spans="7:7" x14ac:dyDescent="0.2">
      <c r="G3151" s="4"/>
    </row>
    <row r="3152" spans="7:7" x14ac:dyDescent="0.2">
      <c r="G3152" s="4"/>
    </row>
    <row r="3153" spans="7:7" x14ac:dyDescent="0.2">
      <c r="G3153" s="4"/>
    </row>
    <row r="3154" spans="7:7" x14ac:dyDescent="0.2">
      <c r="G3154" s="4"/>
    </row>
    <row r="3155" spans="7:7" x14ac:dyDescent="0.2">
      <c r="G3155" s="4"/>
    </row>
    <row r="3156" spans="7:7" x14ac:dyDescent="0.2">
      <c r="G3156" s="4"/>
    </row>
    <row r="3157" spans="7:7" x14ac:dyDescent="0.2">
      <c r="G3157" s="4"/>
    </row>
    <row r="3158" spans="7:7" x14ac:dyDescent="0.2">
      <c r="G3158" s="4"/>
    </row>
    <row r="3159" spans="7:7" x14ac:dyDescent="0.2">
      <c r="G3159" s="4"/>
    </row>
    <row r="3160" spans="7:7" x14ac:dyDescent="0.2">
      <c r="G3160" s="4"/>
    </row>
    <row r="3161" spans="7:7" x14ac:dyDescent="0.2">
      <c r="G3161" s="4"/>
    </row>
    <row r="3162" spans="7:7" x14ac:dyDescent="0.2">
      <c r="G3162" s="4"/>
    </row>
    <row r="3163" spans="7:7" x14ac:dyDescent="0.2">
      <c r="G3163" s="4"/>
    </row>
    <row r="3164" spans="7:7" x14ac:dyDescent="0.2">
      <c r="G3164" s="4"/>
    </row>
    <row r="3165" spans="7:7" x14ac:dyDescent="0.2">
      <c r="G3165" s="4"/>
    </row>
    <row r="3166" spans="7:7" x14ac:dyDescent="0.2">
      <c r="G3166" s="4"/>
    </row>
    <row r="3167" spans="7:7" x14ac:dyDescent="0.2">
      <c r="G3167" s="4"/>
    </row>
    <row r="3168" spans="7:7" x14ac:dyDescent="0.2">
      <c r="G3168" s="4"/>
    </row>
    <row r="3169" spans="7:7" x14ac:dyDescent="0.2">
      <c r="G3169" s="4"/>
    </row>
    <row r="3170" spans="7:7" x14ac:dyDescent="0.2">
      <c r="G3170" s="4"/>
    </row>
    <row r="3171" spans="7:7" x14ac:dyDescent="0.2">
      <c r="G3171" s="4"/>
    </row>
    <row r="3172" spans="7:7" x14ac:dyDescent="0.2">
      <c r="G3172" s="4"/>
    </row>
    <row r="3173" spans="7:7" x14ac:dyDescent="0.2">
      <c r="G3173" s="4"/>
    </row>
    <row r="3174" spans="7:7" x14ac:dyDescent="0.2">
      <c r="G3174" s="4"/>
    </row>
    <row r="3175" spans="7:7" x14ac:dyDescent="0.2">
      <c r="G3175" s="4"/>
    </row>
    <row r="3176" spans="7:7" x14ac:dyDescent="0.2">
      <c r="G3176" s="4"/>
    </row>
    <row r="3177" spans="7:7" x14ac:dyDescent="0.2">
      <c r="G3177" s="4"/>
    </row>
    <row r="3178" spans="7:7" x14ac:dyDescent="0.2">
      <c r="G3178" s="4"/>
    </row>
    <row r="3179" spans="7:7" x14ac:dyDescent="0.2">
      <c r="G3179" s="4"/>
    </row>
    <row r="3180" spans="7:7" x14ac:dyDescent="0.2">
      <c r="G3180" s="4"/>
    </row>
    <row r="3181" spans="7:7" x14ac:dyDescent="0.2">
      <c r="G3181" s="4"/>
    </row>
    <row r="3182" spans="7:7" x14ac:dyDescent="0.2">
      <c r="G3182" s="4"/>
    </row>
    <row r="3183" spans="7:7" x14ac:dyDescent="0.2">
      <c r="G3183" s="4"/>
    </row>
    <row r="3184" spans="7:7" x14ac:dyDescent="0.2">
      <c r="G3184" s="4"/>
    </row>
    <row r="3185" spans="7:7" x14ac:dyDescent="0.2">
      <c r="G3185" s="4"/>
    </row>
    <row r="3186" spans="7:7" x14ac:dyDescent="0.2">
      <c r="G3186" s="4"/>
    </row>
    <row r="3187" spans="7:7" x14ac:dyDescent="0.2">
      <c r="G3187" s="4"/>
    </row>
    <row r="3188" spans="7:7" x14ac:dyDescent="0.2">
      <c r="G3188" s="4"/>
    </row>
    <row r="3189" spans="7:7" x14ac:dyDescent="0.2">
      <c r="G3189" s="4"/>
    </row>
    <row r="3190" spans="7:7" x14ac:dyDescent="0.2">
      <c r="G3190" s="4"/>
    </row>
    <row r="3191" spans="7:7" x14ac:dyDescent="0.2">
      <c r="G3191" s="4"/>
    </row>
    <row r="3192" spans="7:7" x14ac:dyDescent="0.2">
      <c r="G3192" s="4"/>
    </row>
    <row r="3193" spans="7:7" x14ac:dyDescent="0.2">
      <c r="G3193" s="4"/>
    </row>
    <row r="3194" spans="7:7" x14ac:dyDescent="0.2">
      <c r="G3194" s="4"/>
    </row>
    <row r="3195" spans="7:7" x14ac:dyDescent="0.2">
      <c r="G3195" s="4"/>
    </row>
    <row r="3196" spans="7:7" x14ac:dyDescent="0.2">
      <c r="G3196" s="4"/>
    </row>
    <row r="3197" spans="7:7" x14ac:dyDescent="0.2">
      <c r="G3197" s="4"/>
    </row>
    <row r="3198" spans="7:7" x14ac:dyDescent="0.2">
      <c r="G3198" s="4"/>
    </row>
    <row r="3199" spans="7:7" x14ac:dyDescent="0.2">
      <c r="G3199" s="4"/>
    </row>
    <row r="3200" spans="7:7" x14ac:dyDescent="0.2">
      <c r="G3200" s="4"/>
    </row>
    <row r="3201" spans="7:7" x14ac:dyDescent="0.2">
      <c r="G3201" s="4"/>
    </row>
    <row r="3202" spans="7:7" x14ac:dyDescent="0.2">
      <c r="G3202" s="4"/>
    </row>
    <row r="3203" spans="7:7" x14ac:dyDescent="0.2">
      <c r="G3203" s="4"/>
    </row>
    <row r="3204" spans="7:7" x14ac:dyDescent="0.2">
      <c r="G3204" s="4"/>
    </row>
    <row r="3205" spans="7:7" x14ac:dyDescent="0.2">
      <c r="G3205" s="4"/>
    </row>
    <row r="3206" spans="7:7" x14ac:dyDescent="0.2">
      <c r="G3206" s="4"/>
    </row>
    <row r="3207" spans="7:7" x14ac:dyDescent="0.2">
      <c r="G3207" s="4"/>
    </row>
    <row r="3208" spans="7:7" x14ac:dyDescent="0.2">
      <c r="G3208" s="4"/>
    </row>
    <row r="3209" spans="7:7" x14ac:dyDescent="0.2">
      <c r="G3209" s="4"/>
    </row>
    <row r="3210" spans="7:7" x14ac:dyDescent="0.2">
      <c r="G3210" s="4"/>
    </row>
    <row r="3211" spans="7:7" x14ac:dyDescent="0.2">
      <c r="G3211" s="4"/>
    </row>
    <row r="3212" spans="7:7" x14ac:dyDescent="0.2">
      <c r="G3212" s="4"/>
    </row>
    <row r="3213" spans="7:7" x14ac:dyDescent="0.2">
      <c r="G3213" s="4"/>
    </row>
    <row r="3214" spans="7:7" x14ac:dyDescent="0.2">
      <c r="G3214" s="4"/>
    </row>
    <row r="3215" spans="7:7" x14ac:dyDescent="0.2">
      <c r="G3215" s="4"/>
    </row>
    <row r="3216" spans="7:7" x14ac:dyDescent="0.2">
      <c r="G3216" s="4"/>
    </row>
    <row r="3217" spans="7:7" x14ac:dyDescent="0.2">
      <c r="G3217" s="4"/>
    </row>
    <row r="3218" spans="7:7" x14ac:dyDescent="0.2">
      <c r="G3218" s="4"/>
    </row>
    <row r="3219" spans="7:7" x14ac:dyDescent="0.2">
      <c r="G3219" s="4"/>
    </row>
    <row r="3220" spans="7:7" x14ac:dyDescent="0.2">
      <c r="G3220" s="4"/>
    </row>
    <row r="3221" spans="7:7" x14ac:dyDescent="0.2">
      <c r="G3221" s="4"/>
    </row>
    <row r="3222" spans="7:7" x14ac:dyDescent="0.2">
      <c r="G3222" s="4"/>
    </row>
    <row r="3223" spans="7:7" x14ac:dyDescent="0.2">
      <c r="G3223" s="4"/>
    </row>
    <row r="3224" spans="7:7" x14ac:dyDescent="0.2">
      <c r="G3224" s="4"/>
    </row>
    <row r="3225" spans="7:7" x14ac:dyDescent="0.2">
      <c r="G3225" s="4"/>
    </row>
    <row r="3226" spans="7:7" x14ac:dyDescent="0.2">
      <c r="G3226" s="4"/>
    </row>
    <row r="3227" spans="7:7" x14ac:dyDescent="0.2">
      <c r="G3227" s="4"/>
    </row>
    <row r="3228" spans="7:7" x14ac:dyDescent="0.2">
      <c r="G3228" s="4"/>
    </row>
    <row r="3229" spans="7:7" x14ac:dyDescent="0.2">
      <c r="G3229" s="4"/>
    </row>
    <row r="3230" spans="7:7" x14ac:dyDescent="0.2">
      <c r="G3230" s="4"/>
    </row>
    <row r="3231" spans="7:7" x14ac:dyDescent="0.2">
      <c r="G3231" s="4"/>
    </row>
    <row r="3232" spans="7:7" x14ac:dyDescent="0.2">
      <c r="G3232" s="4"/>
    </row>
    <row r="3233" spans="7:7" x14ac:dyDescent="0.2">
      <c r="G3233" s="4"/>
    </row>
    <row r="3234" spans="7:7" x14ac:dyDescent="0.2">
      <c r="G3234" s="4"/>
    </row>
    <row r="3235" spans="7:7" x14ac:dyDescent="0.2">
      <c r="G3235" s="4"/>
    </row>
    <row r="3236" spans="7:7" x14ac:dyDescent="0.2">
      <c r="G3236" s="4"/>
    </row>
    <row r="3237" spans="7:7" x14ac:dyDescent="0.2">
      <c r="G3237" s="4"/>
    </row>
    <row r="3238" spans="7:7" x14ac:dyDescent="0.2">
      <c r="G3238" s="4"/>
    </row>
    <row r="3239" spans="7:7" x14ac:dyDescent="0.2">
      <c r="G3239" s="4"/>
    </row>
    <row r="3240" spans="7:7" x14ac:dyDescent="0.2">
      <c r="G3240" s="4"/>
    </row>
    <row r="3241" spans="7:7" x14ac:dyDescent="0.2">
      <c r="G3241" s="4"/>
    </row>
    <row r="3242" spans="7:7" x14ac:dyDescent="0.2">
      <c r="G3242" s="4"/>
    </row>
    <row r="3243" spans="7:7" x14ac:dyDescent="0.2">
      <c r="G3243" s="4"/>
    </row>
    <row r="3244" spans="7:7" x14ac:dyDescent="0.2">
      <c r="G3244" s="4"/>
    </row>
    <row r="3245" spans="7:7" x14ac:dyDescent="0.2">
      <c r="G3245" s="4"/>
    </row>
    <row r="3246" spans="7:7" x14ac:dyDescent="0.2">
      <c r="G3246" s="4"/>
    </row>
    <row r="3247" spans="7:7" x14ac:dyDescent="0.2">
      <c r="G3247" s="4"/>
    </row>
    <row r="3248" spans="7:7" x14ac:dyDescent="0.2">
      <c r="G3248" s="4"/>
    </row>
    <row r="3249" spans="7:7" x14ac:dyDescent="0.2">
      <c r="G3249" s="4"/>
    </row>
    <row r="3250" spans="7:7" x14ac:dyDescent="0.2">
      <c r="G3250" s="4"/>
    </row>
    <row r="3251" spans="7:7" x14ac:dyDescent="0.2">
      <c r="G3251" s="4"/>
    </row>
    <row r="3252" spans="7:7" x14ac:dyDescent="0.2">
      <c r="G3252" s="4"/>
    </row>
    <row r="3253" spans="7:7" x14ac:dyDescent="0.2">
      <c r="G3253" s="4"/>
    </row>
    <row r="3254" spans="7:7" x14ac:dyDescent="0.2">
      <c r="G3254" s="4"/>
    </row>
    <row r="3255" spans="7:7" x14ac:dyDescent="0.2">
      <c r="G3255" s="4"/>
    </row>
    <row r="3256" spans="7:7" x14ac:dyDescent="0.2">
      <c r="G3256" s="4"/>
    </row>
    <row r="3257" spans="7:7" x14ac:dyDescent="0.2">
      <c r="G3257" s="4"/>
    </row>
    <row r="3258" spans="7:7" x14ac:dyDescent="0.2">
      <c r="G3258" s="4"/>
    </row>
    <row r="3259" spans="7:7" x14ac:dyDescent="0.2">
      <c r="G3259" s="4"/>
    </row>
    <row r="3260" spans="7:7" x14ac:dyDescent="0.2">
      <c r="G3260" s="4"/>
    </row>
    <row r="3261" spans="7:7" x14ac:dyDescent="0.2">
      <c r="G3261" s="4"/>
    </row>
    <row r="3262" spans="7:7" x14ac:dyDescent="0.2">
      <c r="G3262" s="4"/>
    </row>
    <row r="3263" spans="7:7" x14ac:dyDescent="0.2">
      <c r="G3263" s="4"/>
    </row>
    <row r="3264" spans="7:7" x14ac:dyDescent="0.2">
      <c r="G3264" s="4"/>
    </row>
    <row r="3265" spans="7:7" x14ac:dyDescent="0.2">
      <c r="G3265" s="4"/>
    </row>
    <row r="3266" spans="7:7" x14ac:dyDescent="0.2">
      <c r="G3266" s="4"/>
    </row>
    <row r="3267" spans="7:7" x14ac:dyDescent="0.2">
      <c r="G3267" s="4"/>
    </row>
    <row r="3268" spans="7:7" x14ac:dyDescent="0.2">
      <c r="G3268" s="4"/>
    </row>
    <row r="3269" spans="7:7" x14ac:dyDescent="0.2">
      <c r="G3269" s="4"/>
    </row>
    <row r="3270" spans="7:7" x14ac:dyDescent="0.2">
      <c r="G3270" s="4"/>
    </row>
    <row r="3271" spans="7:7" x14ac:dyDescent="0.2">
      <c r="G3271" s="4"/>
    </row>
    <row r="3272" spans="7:7" x14ac:dyDescent="0.2">
      <c r="G3272" s="4"/>
    </row>
    <row r="3273" spans="7:7" x14ac:dyDescent="0.2">
      <c r="G3273" s="4"/>
    </row>
    <row r="3274" spans="7:7" x14ac:dyDescent="0.2">
      <c r="G3274" s="4"/>
    </row>
    <row r="3275" spans="7:7" x14ac:dyDescent="0.2">
      <c r="G3275" s="4"/>
    </row>
    <row r="3276" spans="7:7" x14ac:dyDescent="0.2">
      <c r="G3276" s="4"/>
    </row>
    <row r="3277" spans="7:7" x14ac:dyDescent="0.2">
      <c r="G3277" s="4"/>
    </row>
    <row r="3278" spans="7:7" x14ac:dyDescent="0.2">
      <c r="G3278" s="4"/>
    </row>
    <row r="3279" spans="7:7" x14ac:dyDescent="0.2">
      <c r="G3279" s="4"/>
    </row>
    <row r="3280" spans="7:7" x14ac:dyDescent="0.2">
      <c r="G3280" s="4"/>
    </row>
    <row r="3281" spans="7:7" x14ac:dyDescent="0.2">
      <c r="G3281" s="4"/>
    </row>
    <row r="3282" spans="7:7" x14ac:dyDescent="0.2">
      <c r="G3282" s="4"/>
    </row>
    <row r="3283" spans="7:7" x14ac:dyDescent="0.2">
      <c r="G3283" s="4"/>
    </row>
    <row r="3284" spans="7:7" x14ac:dyDescent="0.2">
      <c r="G3284" s="4"/>
    </row>
    <row r="3285" spans="7:7" x14ac:dyDescent="0.2">
      <c r="G3285" s="4"/>
    </row>
    <row r="3286" spans="7:7" x14ac:dyDescent="0.2">
      <c r="G3286" s="4"/>
    </row>
    <row r="3287" spans="7:7" x14ac:dyDescent="0.2">
      <c r="G3287" s="4"/>
    </row>
    <row r="3288" spans="7:7" x14ac:dyDescent="0.2">
      <c r="G3288" s="4"/>
    </row>
    <row r="3289" spans="7:7" x14ac:dyDescent="0.2">
      <c r="G3289" s="4"/>
    </row>
    <row r="3290" spans="7:7" x14ac:dyDescent="0.2">
      <c r="G3290" s="4"/>
    </row>
    <row r="3291" spans="7:7" x14ac:dyDescent="0.2">
      <c r="G3291" s="4"/>
    </row>
    <row r="3292" spans="7:7" x14ac:dyDescent="0.2">
      <c r="G3292" s="4"/>
    </row>
    <row r="3293" spans="7:7" x14ac:dyDescent="0.2">
      <c r="G3293" s="4"/>
    </row>
    <row r="3294" spans="7:7" x14ac:dyDescent="0.2">
      <c r="G3294" s="4"/>
    </row>
    <row r="3295" spans="7:7" x14ac:dyDescent="0.2">
      <c r="G3295" s="4"/>
    </row>
    <row r="3296" spans="7:7" x14ac:dyDescent="0.2">
      <c r="G3296" s="4"/>
    </row>
    <row r="3297" spans="7:7" x14ac:dyDescent="0.2">
      <c r="G3297" s="4"/>
    </row>
    <row r="3298" spans="7:7" x14ac:dyDescent="0.2">
      <c r="G3298" s="4"/>
    </row>
    <row r="3299" spans="7:7" x14ac:dyDescent="0.2">
      <c r="G3299" s="4"/>
    </row>
    <row r="3300" spans="7:7" x14ac:dyDescent="0.2">
      <c r="G3300" s="4"/>
    </row>
    <row r="3301" spans="7:7" x14ac:dyDescent="0.2">
      <c r="G3301" s="4"/>
    </row>
    <row r="3302" spans="7:7" x14ac:dyDescent="0.2">
      <c r="G3302" s="4"/>
    </row>
    <row r="3303" spans="7:7" x14ac:dyDescent="0.2">
      <c r="G3303" s="4"/>
    </row>
    <row r="3304" spans="7:7" x14ac:dyDescent="0.2">
      <c r="G3304" s="4"/>
    </row>
    <row r="3305" spans="7:7" x14ac:dyDescent="0.2">
      <c r="G3305" s="4"/>
    </row>
    <row r="3306" spans="7:7" x14ac:dyDescent="0.2">
      <c r="G3306" s="4"/>
    </row>
    <row r="3307" spans="7:7" x14ac:dyDescent="0.2">
      <c r="G3307" s="4"/>
    </row>
    <row r="3308" spans="7:7" x14ac:dyDescent="0.2">
      <c r="G3308" s="4"/>
    </row>
    <row r="3309" spans="7:7" x14ac:dyDescent="0.2">
      <c r="G3309" s="4"/>
    </row>
    <row r="3310" spans="7:7" x14ac:dyDescent="0.2">
      <c r="G3310" s="4"/>
    </row>
    <row r="3311" spans="7:7" x14ac:dyDescent="0.2">
      <c r="G3311" s="4"/>
    </row>
    <row r="3312" spans="7:7" x14ac:dyDescent="0.2">
      <c r="G3312" s="4"/>
    </row>
    <row r="3313" spans="7:7" x14ac:dyDescent="0.2">
      <c r="G3313" s="4"/>
    </row>
    <row r="3314" spans="7:7" x14ac:dyDescent="0.2">
      <c r="G3314" s="4"/>
    </row>
    <row r="3315" spans="7:7" x14ac:dyDescent="0.2">
      <c r="G3315" s="4"/>
    </row>
    <row r="3316" spans="7:7" x14ac:dyDescent="0.2">
      <c r="G3316" s="4"/>
    </row>
    <row r="3317" spans="7:7" x14ac:dyDescent="0.2">
      <c r="G3317" s="4"/>
    </row>
    <row r="3318" spans="7:7" x14ac:dyDescent="0.2">
      <c r="G3318" s="4"/>
    </row>
    <row r="3319" spans="7:7" x14ac:dyDescent="0.2">
      <c r="G3319" s="4"/>
    </row>
    <row r="3320" spans="7:7" x14ac:dyDescent="0.2">
      <c r="G3320" s="4"/>
    </row>
    <row r="3321" spans="7:7" x14ac:dyDescent="0.2">
      <c r="G3321" s="4"/>
    </row>
    <row r="3322" spans="7:7" x14ac:dyDescent="0.2">
      <c r="G3322" s="4"/>
    </row>
    <row r="3323" spans="7:7" x14ac:dyDescent="0.2">
      <c r="G3323" s="4"/>
    </row>
    <row r="3324" spans="7:7" x14ac:dyDescent="0.2">
      <c r="G3324" s="4"/>
    </row>
    <row r="3325" spans="7:7" x14ac:dyDescent="0.2">
      <c r="G3325" s="4"/>
    </row>
    <row r="3326" spans="7:7" x14ac:dyDescent="0.2">
      <c r="G3326" s="4"/>
    </row>
    <row r="3327" spans="7:7" x14ac:dyDescent="0.2">
      <c r="G3327" s="4"/>
    </row>
    <row r="3328" spans="7:7" x14ac:dyDescent="0.2">
      <c r="G3328" s="4"/>
    </row>
    <row r="3329" spans="7:7" x14ac:dyDescent="0.2">
      <c r="G3329" s="4"/>
    </row>
    <row r="3330" spans="7:7" x14ac:dyDescent="0.2">
      <c r="G3330" s="4"/>
    </row>
    <row r="3331" spans="7:7" x14ac:dyDescent="0.2">
      <c r="G3331" s="4"/>
    </row>
    <row r="3332" spans="7:7" x14ac:dyDescent="0.2">
      <c r="G3332" s="4"/>
    </row>
    <row r="3333" spans="7:7" x14ac:dyDescent="0.2">
      <c r="G3333" s="4"/>
    </row>
    <row r="3334" spans="7:7" x14ac:dyDescent="0.2">
      <c r="G3334" s="4"/>
    </row>
    <row r="3335" spans="7:7" x14ac:dyDescent="0.2">
      <c r="G3335" s="4"/>
    </row>
    <row r="3336" spans="7:7" x14ac:dyDescent="0.2">
      <c r="G3336" s="4"/>
    </row>
    <row r="3337" spans="7:7" x14ac:dyDescent="0.2">
      <c r="G3337" s="4"/>
    </row>
    <row r="3338" spans="7:7" x14ac:dyDescent="0.2">
      <c r="G3338" s="4"/>
    </row>
    <row r="3339" spans="7:7" x14ac:dyDescent="0.2">
      <c r="G3339" s="4"/>
    </row>
    <row r="3340" spans="7:7" x14ac:dyDescent="0.2">
      <c r="G3340" s="4"/>
    </row>
    <row r="3341" spans="7:7" x14ac:dyDescent="0.2">
      <c r="G3341" s="4"/>
    </row>
    <row r="3342" spans="7:7" x14ac:dyDescent="0.2">
      <c r="G3342" s="4"/>
    </row>
    <row r="3343" spans="7:7" x14ac:dyDescent="0.2">
      <c r="G3343" s="4"/>
    </row>
    <row r="3344" spans="7:7" x14ac:dyDescent="0.2">
      <c r="G3344" s="4"/>
    </row>
    <row r="3345" spans="7:7" x14ac:dyDescent="0.2">
      <c r="G3345" s="4"/>
    </row>
    <row r="3346" spans="7:7" x14ac:dyDescent="0.2">
      <c r="G3346" s="4"/>
    </row>
    <row r="3347" spans="7:7" x14ac:dyDescent="0.2">
      <c r="G3347" s="4"/>
    </row>
    <row r="3348" spans="7:7" x14ac:dyDescent="0.2">
      <c r="G3348" s="4"/>
    </row>
    <row r="3349" spans="7:7" x14ac:dyDescent="0.2">
      <c r="G3349" s="4"/>
    </row>
    <row r="3350" spans="7:7" x14ac:dyDescent="0.2">
      <c r="G3350" s="4"/>
    </row>
    <row r="3351" spans="7:7" x14ac:dyDescent="0.2">
      <c r="G3351" s="4"/>
    </row>
    <row r="3352" spans="7:7" x14ac:dyDescent="0.2">
      <c r="G3352" s="4"/>
    </row>
    <row r="3353" spans="7:7" x14ac:dyDescent="0.2">
      <c r="G3353" s="4"/>
    </row>
    <row r="3354" spans="7:7" x14ac:dyDescent="0.2">
      <c r="G3354" s="4"/>
    </row>
    <row r="3355" spans="7:7" x14ac:dyDescent="0.2">
      <c r="G3355" s="4"/>
    </row>
    <row r="3356" spans="7:7" x14ac:dyDescent="0.2">
      <c r="G3356" s="4"/>
    </row>
    <row r="3357" spans="7:7" x14ac:dyDescent="0.2">
      <c r="G3357" s="4"/>
    </row>
    <row r="3358" spans="7:7" x14ac:dyDescent="0.2">
      <c r="G3358" s="4"/>
    </row>
    <row r="3359" spans="7:7" x14ac:dyDescent="0.2">
      <c r="G3359" s="4"/>
    </row>
    <row r="3360" spans="7:7" x14ac:dyDescent="0.2">
      <c r="G3360" s="4"/>
    </row>
    <row r="3361" spans="7:7" x14ac:dyDescent="0.2">
      <c r="G3361" s="4"/>
    </row>
    <row r="3362" spans="7:7" x14ac:dyDescent="0.2">
      <c r="G3362" s="4"/>
    </row>
    <row r="3363" spans="7:7" x14ac:dyDescent="0.2">
      <c r="G3363" s="4"/>
    </row>
    <row r="3364" spans="7:7" x14ac:dyDescent="0.2">
      <c r="G3364" s="4"/>
    </row>
    <row r="3365" spans="7:7" x14ac:dyDescent="0.2">
      <c r="G3365" s="4"/>
    </row>
    <row r="3366" spans="7:7" x14ac:dyDescent="0.2">
      <c r="G3366" s="4"/>
    </row>
    <row r="3367" spans="7:7" x14ac:dyDescent="0.2">
      <c r="G3367" s="4"/>
    </row>
    <row r="3368" spans="7:7" x14ac:dyDescent="0.2">
      <c r="G3368" s="4"/>
    </row>
    <row r="3369" spans="7:7" x14ac:dyDescent="0.2">
      <c r="G3369" s="4"/>
    </row>
    <row r="3370" spans="7:7" x14ac:dyDescent="0.2">
      <c r="G3370" s="4"/>
    </row>
    <row r="3371" spans="7:7" x14ac:dyDescent="0.2">
      <c r="G3371" s="4"/>
    </row>
    <row r="3372" spans="7:7" x14ac:dyDescent="0.2">
      <c r="G3372" s="4"/>
    </row>
    <row r="3373" spans="7:7" x14ac:dyDescent="0.2">
      <c r="G3373" s="4"/>
    </row>
    <row r="3374" spans="7:7" x14ac:dyDescent="0.2">
      <c r="G3374" s="4"/>
    </row>
    <row r="3375" spans="7:7" x14ac:dyDescent="0.2">
      <c r="G3375" s="4"/>
    </row>
    <row r="3376" spans="7:7" x14ac:dyDescent="0.2">
      <c r="G3376" s="4"/>
    </row>
    <row r="3377" spans="7:7" x14ac:dyDescent="0.2">
      <c r="G3377" s="4"/>
    </row>
    <row r="3378" spans="7:7" x14ac:dyDescent="0.2">
      <c r="G3378" s="4"/>
    </row>
    <row r="3379" spans="7:7" x14ac:dyDescent="0.2">
      <c r="G3379" s="4"/>
    </row>
    <row r="3380" spans="7:7" x14ac:dyDescent="0.2">
      <c r="G3380" s="4"/>
    </row>
    <row r="3381" spans="7:7" x14ac:dyDescent="0.2">
      <c r="G3381" s="4"/>
    </row>
    <row r="3382" spans="7:7" x14ac:dyDescent="0.2">
      <c r="G3382" s="4"/>
    </row>
    <row r="3383" spans="7:7" x14ac:dyDescent="0.2">
      <c r="G3383" s="4"/>
    </row>
    <row r="3384" spans="7:7" x14ac:dyDescent="0.2">
      <c r="G3384" s="4"/>
    </row>
    <row r="3385" spans="7:7" x14ac:dyDescent="0.2">
      <c r="G3385" s="4"/>
    </row>
    <row r="3386" spans="7:7" x14ac:dyDescent="0.2">
      <c r="G3386" s="4"/>
    </row>
    <row r="3387" spans="7:7" x14ac:dyDescent="0.2">
      <c r="G3387" s="4"/>
    </row>
    <row r="3388" spans="7:7" x14ac:dyDescent="0.2">
      <c r="G3388" s="4"/>
    </row>
    <row r="3389" spans="7:7" x14ac:dyDescent="0.2">
      <c r="G3389" s="4"/>
    </row>
    <row r="3390" spans="7:7" x14ac:dyDescent="0.2">
      <c r="G3390" s="4"/>
    </row>
    <row r="3391" spans="7:7" x14ac:dyDescent="0.2">
      <c r="G3391" s="4"/>
    </row>
    <row r="3392" spans="7:7" x14ac:dyDescent="0.2">
      <c r="G3392" s="4"/>
    </row>
    <row r="3393" spans="7:7" x14ac:dyDescent="0.2">
      <c r="G3393" s="4"/>
    </row>
    <row r="3394" spans="7:7" x14ac:dyDescent="0.2">
      <c r="G3394" s="4"/>
    </row>
    <row r="3395" spans="7:7" x14ac:dyDescent="0.2">
      <c r="G3395" s="4"/>
    </row>
    <row r="3396" spans="7:7" x14ac:dyDescent="0.2">
      <c r="G3396" s="4"/>
    </row>
    <row r="3397" spans="7:7" x14ac:dyDescent="0.2">
      <c r="G3397" s="4"/>
    </row>
    <row r="3398" spans="7:7" x14ac:dyDescent="0.2">
      <c r="G3398" s="4"/>
    </row>
    <row r="3399" spans="7:7" x14ac:dyDescent="0.2">
      <c r="G3399" s="4"/>
    </row>
    <row r="3400" spans="7:7" x14ac:dyDescent="0.2">
      <c r="G3400" s="4"/>
    </row>
    <row r="3401" spans="7:7" x14ac:dyDescent="0.2">
      <c r="G3401" s="4"/>
    </row>
    <row r="3402" spans="7:7" x14ac:dyDescent="0.2">
      <c r="G3402" s="4"/>
    </row>
    <row r="3403" spans="7:7" x14ac:dyDescent="0.2">
      <c r="G3403" s="4"/>
    </row>
    <row r="3404" spans="7:7" x14ac:dyDescent="0.2">
      <c r="G3404" s="4"/>
    </row>
    <row r="3405" spans="7:7" x14ac:dyDescent="0.2">
      <c r="G3405" s="4"/>
    </row>
    <row r="3406" spans="7:7" x14ac:dyDescent="0.2">
      <c r="G3406" s="4"/>
    </row>
    <row r="3407" spans="7:7" x14ac:dyDescent="0.2">
      <c r="G3407" s="4"/>
    </row>
    <row r="3408" spans="7:7" x14ac:dyDescent="0.2">
      <c r="G3408" s="4"/>
    </row>
    <row r="3409" spans="7:7" x14ac:dyDescent="0.2">
      <c r="G3409" s="4"/>
    </row>
    <row r="3410" spans="7:7" x14ac:dyDescent="0.2">
      <c r="G3410" s="4"/>
    </row>
    <row r="3411" spans="7:7" x14ac:dyDescent="0.2">
      <c r="G3411" s="4"/>
    </row>
    <row r="3412" spans="7:7" x14ac:dyDescent="0.2">
      <c r="G3412" s="4"/>
    </row>
    <row r="3413" spans="7:7" x14ac:dyDescent="0.2">
      <c r="G3413" s="4"/>
    </row>
    <row r="3414" spans="7:7" x14ac:dyDescent="0.2">
      <c r="G3414" s="4"/>
    </row>
    <row r="3415" spans="7:7" x14ac:dyDescent="0.2">
      <c r="G3415" s="4"/>
    </row>
    <row r="3416" spans="7:7" x14ac:dyDescent="0.2">
      <c r="G3416" s="4"/>
    </row>
    <row r="3417" spans="7:7" x14ac:dyDescent="0.2">
      <c r="G3417" s="4"/>
    </row>
    <row r="3418" spans="7:7" x14ac:dyDescent="0.2">
      <c r="G3418" s="4"/>
    </row>
    <row r="3419" spans="7:7" x14ac:dyDescent="0.2">
      <c r="G3419" s="4"/>
    </row>
    <row r="3420" spans="7:7" x14ac:dyDescent="0.2">
      <c r="G3420" s="4"/>
    </row>
    <row r="3421" spans="7:7" x14ac:dyDescent="0.2">
      <c r="G3421" s="4"/>
    </row>
    <row r="3422" spans="7:7" x14ac:dyDescent="0.2">
      <c r="G3422" s="4"/>
    </row>
    <row r="3423" spans="7:7" x14ac:dyDescent="0.2">
      <c r="G3423" s="4"/>
    </row>
    <row r="3424" spans="7:7" x14ac:dyDescent="0.2">
      <c r="G3424" s="4"/>
    </row>
    <row r="3425" spans="7:7" x14ac:dyDescent="0.2">
      <c r="G3425" s="4"/>
    </row>
    <row r="3426" spans="7:7" x14ac:dyDescent="0.2">
      <c r="G3426" s="4"/>
    </row>
    <row r="3427" spans="7:7" x14ac:dyDescent="0.2">
      <c r="G3427" s="4"/>
    </row>
    <row r="3428" spans="7:7" x14ac:dyDescent="0.2">
      <c r="G3428" s="4"/>
    </row>
    <row r="3429" spans="7:7" x14ac:dyDescent="0.2">
      <c r="G3429" s="4"/>
    </row>
    <row r="3430" spans="7:7" x14ac:dyDescent="0.2">
      <c r="G3430" s="4"/>
    </row>
    <row r="3431" spans="7:7" x14ac:dyDescent="0.2">
      <c r="G3431" s="4"/>
    </row>
    <row r="3432" spans="7:7" x14ac:dyDescent="0.2">
      <c r="G3432" s="4"/>
    </row>
    <row r="3433" spans="7:7" x14ac:dyDescent="0.2">
      <c r="G3433" s="4"/>
    </row>
    <row r="3434" spans="7:7" x14ac:dyDescent="0.2">
      <c r="G3434" s="4"/>
    </row>
    <row r="3435" spans="7:7" x14ac:dyDescent="0.2">
      <c r="G3435" s="4"/>
    </row>
    <row r="3436" spans="7:7" x14ac:dyDescent="0.2">
      <c r="G3436" s="4"/>
    </row>
    <row r="3437" spans="7:7" x14ac:dyDescent="0.2">
      <c r="G3437" s="4"/>
    </row>
    <row r="3438" spans="7:7" x14ac:dyDescent="0.2">
      <c r="G3438" s="4"/>
    </row>
    <row r="3439" spans="7:7" x14ac:dyDescent="0.2">
      <c r="G3439" s="4"/>
    </row>
    <row r="3440" spans="7:7" x14ac:dyDescent="0.2">
      <c r="G3440" s="4"/>
    </row>
    <row r="3441" spans="7:7" x14ac:dyDescent="0.2">
      <c r="G3441" s="4"/>
    </row>
    <row r="3442" spans="7:7" x14ac:dyDescent="0.2">
      <c r="G3442" s="4"/>
    </row>
    <row r="3443" spans="7:7" x14ac:dyDescent="0.2">
      <c r="G3443" s="4"/>
    </row>
    <row r="3444" spans="7:7" x14ac:dyDescent="0.2">
      <c r="G3444" s="4"/>
    </row>
    <row r="3445" spans="7:7" x14ac:dyDescent="0.2">
      <c r="G3445" s="4"/>
    </row>
    <row r="3446" spans="7:7" x14ac:dyDescent="0.2">
      <c r="G3446" s="4"/>
    </row>
    <row r="3447" spans="7:7" x14ac:dyDescent="0.2">
      <c r="G3447" s="4"/>
    </row>
    <row r="3448" spans="7:7" x14ac:dyDescent="0.2">
      <c r="G3448" s="4"/>
    </row>
    <row r="3449" spans="7:7" x14ac:dyDescent="0.2">
      <c r="G3449" s="4"/>
    </row>
    <row r="3450" spans="7:7" x14ac:dyDescent="0.2">
      <c r="G3450" s="4"/>
    </row>
    <row r="3451" spans="7:7" x14ac:dyDescent="0.2">
      <c r="G3451" s="4"/>
    </row>
    <row r="3452" spans="7:7" x14ac:dyDescent="0.2">
      <c r="G3452" s="4"/>
    </row>
    <row r="3453" spans="7:7" x14ac:dyDescent="0.2">
      <c r="G3453" s="4"/>
    </row>
    <row r="3454" spans="7:7" x14ac:dyDescent="0.2">
      <c r="G3454" s="4"/>
    </row>
    <row r="3455" spans="7:7" x14ac:dyDescent="0.2">
      <c r="G3455" s="4"/>
    </row>
    <row r="3456" spans="7:7" x14ac:dyDescent="0.2">
      <c r="G3456" s="4"/>
    </row>
    <row r="3457" spans="7:7" x14ac:dyDescent="0.2">
      <c r="G3457" s="4"/>
    </row>
    <row r="3458" spans="7:7" x14ac:dyDescent="0.2">
      <c r="G3458" s="4"/>
    </row>
    <row r="3459" spans="7:7" x14ac:dyDescent="0.2">
      <c r="G3459" s="4"/>
    </row>
    <row r="3460" spans="7:7" x14ac:dyDescent="0.2">
      <c r="G3460" s="4"/>
    </row>
    <row r="3461" spans="7:7" x14ac:dyDescent="0.2">
      <c r="G3461" s="4"/>
    </row>
    <row r="3462" spans="7:7" x14ac:dyDescent="0.2">
      <c r="G3462" s="4"/>
    </row>
    <row r="3463" spans="7:7" x14ac:dyDescent="0.2">
      <c r="G3463" s="4"/>
    </row>
    <row r="3464" spans="7:7" x14ac:dyDescent="0.2">
      <c r="G3464" s="4"/>
    </row>
    <row r="3465" spans="7:7" x14ac:dyDescent="0.2">
      <c r="G3465" s="4"/>
    </row>
    <row r="3466" spans="7:7" x14ac:dyDescent="0.2">
      <c r="G3466" s="4"/>
    </row>
    <row r="3467" spans="7:7" x14ac:dyDescent="0.2">
      <c r="G3467" s="4"/>
    </row>
    <row r="3468" spans="7:7" x14ac:dyDescent="0.2">
      <c r="G3468" s="4"/>
    </row>
    <row r="3469" spans="7:7" x14ac:dyDescent="0.2">
      <c r="G3469" s="4"/>
    </row>
    <row r="3470" spans="7:7" x14ac:dyDescent="0.2">
      <c r="G3470" s="4"/>
    </row>
    <row r="3471" spans="7:7" x14ac:dyDescent="0.2">
      <c r="G3471" s="4"/>
    </row>
    <row r="3472" spans="7:7" x14ac:dyDescent="0.2">
      <c r="G3472" s="4"/>
    </row>
    <row r="3473" spans="7:7" x14ac:dyDescent="0.2">
      <c r="G3473" s="4"/>
    </row>
    <row r="3474" spans="7:7" x14ac:dyDescent="0.2">
      <c r="G3474" s="4"/>
    </row>
    <row r="3475" spans="7:7" x14ac:dyDescent="0.2">
      <c r="G3475" s="4"/>
    </row>
    <row r="3476" spans="7:7" x14ac:dyDescent="0.2">
      <c r="G3476" s="4"/>
    </row>
    <row r="3477" spans="7:7" x14ac:dyDescent="0.2">
      <c r="G3477" s="4"/>
    </row>
    <row r="3478" spans="7:7" x14ac:dyDescent="0.2">
      <c r="G3478" s="4"/>
    </row>
    <row r="3479" spans="7:7" x14ac:dyDescent="0.2">
      <c r="G3479" s="4"/>
    </row>
    <row r="3480" spans="7:7" x14ac:dyDescent="0.2">
      <c r="G3480" s="4"/>
    </row>
    <row r="3481" spans="7:7" x14ac:dyDescent="0.2">
      <c r="G3481" s="4"/>
    </row>
    <row r="3482" spans="7:7" x14ac:dyDescent="0.2">
      <c r="G3482" s="4"/>
    </row>
    <row r="3483" spans="7:7" x14ac:dyDescent="0.2">
      <c r="G3483" s="4"/>
    </row>
    <row r="3484" spans="7:7" x14ac:dyDescent="0.2">
      <c r="G3484" s="4"/>
    </row>
    <row r="3485" spans="7:7" x14ac:dyDescent="0.2">
      <c r="G3485" s="4"/>
    </row>
    <row r="3486" spans="7:7" x14ac:dyDescent="0.2">
      <c r="G3486" s="4"/>
    </row>
    <row r="3487" spans="7:7" x14ac:dyDescent="0.2">
      <c r="G3487" s="4"/>
    </row>
    <row r="3488" spans="7:7" x14ac:dyDescent="0.2">
      <c r="G3488" s="4"/>
    </row>
    <row r="3489" spans="7:7" x14ac:dyDescent="0.2">
      <c r="G3489" s="4"/>
    </row>
    <row r="3490" spans="7:7" x14ac:dyDescent="0.2">
      <c r="G3490" s="4"/>
    </row>
    <row r="3491" spans="7:7" x14ac:dyDescent="0.2">
      <c r="G3491" s="4"/>
    </row>
    <row r="3492" spans="7:7" x14ac:dyDescent="0.2">
      <c r="G3492" s="4"/>
    </row>
    <row r="3493" spans="7:7" x14ac:dyDescent="0.2">
      <c r="G3493" s="4"/>
    </row>
    <row r="3494" spans="7:7" x14ac:dyDescent="0.2">
      <c r="G3494" s="4"/>
    </row>
    <row r="3495" spans="7:7" x14ac:dyDescent="0.2">
      <c r="G3495" s="4"/>
    </row>
    <row r="3496" spans="7:7" x14ac:dyDescent="0.2">
      <c r="G3496" s="4"/>
    </row>
    <row r="3497" spans="7:7" x14ac:dyDescent="0.2">
      <c r="G3497" s="4"/>
    </row>
    <row r="3498" spans="7:7" x14ac:dyDescent="0.2">
      <c r="G3498" s="4"/>
    </row>
    <row r="3499" spans="7:7" x14ac:dyDescent="0.2">
      <c r="G3499" s="4"/>
    </row>
    <row r="3500" spans="7:7" x14ac:dyDescent="0.2">
      <c r="G3500" s="4"/>
    </row>
    <row r="3501" spans="7:7" x14ac:dyDescent="0.2">
      <c r="G3501" s="4"/>
    </row>
    <row r="3502" spans="7:7" x14ac:dyDescent="0.2">
      <c r="G3502" s="4"/>
    </row>
    <row r="3503" spans="7:7" x14ac:dyDescent="0.2">
      <c r="G3503" s="4"/>
    </row>
    <row r="3504" spans="7:7" x14ac:dyDescent="0.2">
      <c r="G3504" s="4"/>
    </row>
    <row r="3505" spans="7:7" x14ac:dyDescent="0.2">
      <c r="G3505" s="4"/>
    </row>
    <row r="3506" spans="7:7" x14ac:dyDescent="0.2">
      <c r="G3506" s="4"/>
    </row>
    <row r="3507" spans="7:7" x14ac:dyDescent="0.2">
      <c r="G3507" s="4"/>
    </row>
    <row r="3508" spans="7:7" x14ac:dyDescent="0.2">
      <c r="G3508" s="4"/>
    </row>
    <row r="3509" spans="7:7" x14ac:dyDescent="0.2">
      <c r="G3509" s="4"/>
    </row>
    <row r="3510" spans="7:7" x14ac:dyDescent="0.2">
      <c r="G3510" s="4"/>
    </row>
    <row r="3511" spans="7:7" x14ac:dyDescent="0.2">
      <c r="G3511" s="4"/>
    </row>
    <row r="3512" spans="7:7" x14ac:dyDescent="0.2">
      <c r="G3512" s="4"/>
    </row>
    <row r="3513" spans="7:7" x14ac:dyDescent="0.2">
      <c r="G3513" s="4"/>
    </row>
    <row r="3514" spans="7:7" x14ac:dyDescent="0.2">
      <c r="G3514" s="4"/>
    </row>
    <row r="3515" spans="7:7" x14ac:dyDescent="0.2">
      <c r="G3515" s="4"/>
    </row>
    <row r="3516" spans="7:7" x14ac:dyDescent="0.2">
      <c r="G3516" s="4"/>
    </row>
    <row r="3517" spans="7:7" x14ac:dyDescent="0.2">
      <c r="G3517" s="4"/>
    </row>
    <row r="3518" spans="7:7" x14ac:dyDescent="0.2">
      <c r="G3518" s="4"/>
    </row>
    <row r="3519" spans="7:7" x14ac:dyDescent="0.2">
      <c r="G3519" s="4"/>
    </row>
    <row r="3520" spans="7:7" x14ac:dyDescent="0.2">
      <c r="G3520" s="4"/>
    </row>
    <row r="3521" spans="7:7" x14ac:dyDescent="0.2">
      <c r="G3521" s="4"/>
    </row>
    <row r="3522" spans="7:7" x14ac:dyDescent="0.2">
      <c r="G3522" s="4"/>
    </row>
    <row r="3523" spans="7:7" x14ac:dyDescent="0.2">
      <c r="G3523" s="4"/>
    </row>
    <row r="3524" spans="7:7" x14ac:dyDescent="0.2">
      <c r="G3524" s="4"/>
    </row>
    <row r="3525" spans="7:7" x14ac:dyDescent="0.2">
      <c r="G3525" s="4"/>
    </row>
    <row r="3526" spans="7:7" x14ac:dyDescent="0.2">
      <c r="G3526" s="4"/>
    </row>
    <row r="3527" spans="7:7" x14ac:dyDescent="0.2">
      <c r="G3527" s="4"/>
    </row>
    <row r="3528" spans="7:7" x14ac:dyDescent="0.2">
      <c r="G3528" s="4"/>
    </row>
    <row r="3529" spans="7:7" x14ac:dyDescent="0.2">
      <c r="G3529" s="4"/>
    </row>
    <row r="3530" spans="7:7" x14ac:dyDescent="0.2">
      <c r="G3530" s="4"/>
    </row>
    <row r="3531" spans="7:7" x14ac:dyDescent="0.2">
      <c r="G3531" s="4"/>
    </row>
    <row r="3532" spans="7:7" x14ac:dyDescent="0.2">
      <c r="G3532" s="4"/>
    </row>
    <row r="3533" spans="7:7" x14ac:dyDescent="0.2">
      <c r="G3533" s="4"/>
    </row>
    <row r="3534" spans="7:7" x14ac:dyDescent="0.2">
      <c r="G3534" s="4"/>
    </row>
    <row r="3535" spans="7:7" x14ac:dyDescent="0.2">
      <c r="G3535" s="4"/>
    </row>
    <row r="3536" spans="7:7" x14ac:dyDescent="0.2">
      <c r="G3536" s="4"/>
    </row>
    <row r="3537" spans="7:7" x14ac:dyDescent="0.2">
      <c r="G3537" s="4"/>
    </row>
    <row r="3538" spans="7:7" x14ac:dyDescent="0.2">
      <c r="G3538" s="4"/>
    </row>
    <row r="3539" spans="7:7" x14ac:dyDescent="0.2">
      <c r="G3539" s="4"/>
    </row>
    <row r="3540" spans="7:7" x14ac:dyDescent="0.2">
      <c r="G3540" s="4"/>
    </row>
    <row r="3541" spans="7:7" x14ac:dyDescent="0.2">
      <c r="G3541" s="4"/>
    </row>
    <row r="3542" spans="7:7" x14ac:dyDescent="0.2">
      <c r="G3542" s="4"/>
    </row>
    <row r="3543" spans="7:7" x14ac:dyDescent="0.2">
      <c r="G3543" s="4"/>
    </row>
    <row r="3544" spans="7:7" x14ac:dyDescent="0.2">
      <c r="G3544" s="4"/>
    </row>
    <row r="3545" spans="7:7" x14ac:dyDescent="0.2">
      <c r="G3545" s="4"/>
    </row>
    <row r="3546" spans="7:7" x14ac:dyDescent="0.2">
      <c r="G3546" s="4"/>
    </row>
    <row r="3547" spans="7:7" x14ac:dyDescent="0.2">
      <c r="G3547" s="4"/>
    </row>
    <row r="3548" spans="7:7" x14ac:dyDescent="0.2">
      <c r="G3548" s="4"/>
    </row>
    <row r="3549" spans="7:7" x14ac:dyDescent="0.2">
      <c r="G3549" s="4"/>
    </row>
    <row r="3550" spans="7:7" x14ac:dyDescent="0.2">
      <c r="G3550" s="4"/>
    </row>
    <row r="3551" spans="7:7" x14ac:dyDescent="0.2">
      <c r="G3551" s="4"/>
    </row>
    <row r="3552" spans="7:7" x14ac:dyDescent="0.2">
      <c r="G3552" s="4"/>
    </row>
    <row r="3553" spans="7:7" x14ac:dyDescent="0.2">
      <c r="G3553" s="4"/>
    </row>
    <row r="3554" spans="7:7" x14ac:dyDescent="0.2">
      <c r="G3554" s="4"/>
    </row>
    <row r="3555" spans="7:7" x14ac:dyDescent="0.2">
      <c r="G3555" s="4"/>
    </row>
    <row r="3556" spans="7:7" x14ac:dyDescent="0.2">
      <c r="G3556" s="4"/>
    </row>
    <row r="3557" spans="7:7" x14ac:dyDescent="0.2">
      <c r="G3557" s="4"/>
    </row>
    <row r="3558" spans="7:7" x14ac:dyDescent="0.2">
      <c r="G3558" s="4"/>
    </row>
    <row r="3559" spans="7:7" x14ac:dyDescent="0.2">
      <c r="G3559" s="4"/>
    </row>
    <row r="3560" spans="7:7" x14ac:dyDescent="0.2">
      <c r="G3560" s="4"/>
    </row>
    <row r="3561" spans="7:7" x14ac:dyDescent="0.2">
      <c r="G3561" s="4"/>
    </row>
    <row r="3562" spans="7:7" x14ac:dyDescent="0.2">
      <c r="G3562" s="4"/>
    </row>
    <row r="3563" spans="7:7" x14ac:dyDescent="0.2">
      <c r="G3563" s="4"/>
    </row>
    <row r="3564" spans="7:7" x14ac:dyDescent="0.2">
      <c r="G3564" s="4"/>
    </row>
    <row r="3565" spans="7:7" x14ac:dyDescent="0.2">
      <c r="G3565" s="4"/>
    </row>
    <row r="3566" spans="7:7" x14ac:dyDescent="0.2">
      <c r="G3566" s="4"/>
    </row>
    <row r="3567" spans="7:7" x14ac:dyDescent="0.2">
      <c r="G3567" s="4"/>
    </row>
    <row r="3568" spans="7:7" x14ac:dyDescent="0.2">
      <c r="G3568" s="4"/>
    </row>
    <row r="3569" spans="7:7" x14ac:dyDescent="0.2">
      <c r="G3569" s="4"/>
    </row>
    <row r="3570" spans="7:7" x14ac:dyDescent="0.2">
      <c r="G3570" s="4"/>
    </row>
    <row r="3571" spans="7:7" x14ac:dyDescent="0.2">
      <c r="G3571" s="4"/>
    </row>
    <row r="3572" spans="7:7" x14ac:dyDescent="0.2">
      <c r="G3572" s="4"/>
    </row>
    <row r="3573" spans="7:7" x14ac:dyDescent="0.2">
      <c r="G3573" s="4"/>
    </row>
    <row r="3574" spans="7:7" x14ac:dyDescent="0.2">
      <c r="G3574" s="4"/>
    </row>
    <row r="3575" spans="7:7" x14ac:dyDescent="0.2">
      <c r="G3575" s="4"/>
    </row>
    <row r="3576" spans="7:7" x14ac:dyDescent="0.2">
      <c r="G3576" s="4"/>
    </row>
    <row r="3577" spans="7:7" x14ac:dyDescent="0.2">
      <c r="G3577" s="4"/>
    </row>
    <row r="3578" spans="7:7" x14ac:dyDescent="0.2">
      <c r="G3578" s="4"/>
    </row>
    <row r="3579" spans="7:7" x14ac:dyDescent="0.2">
      <c r="G3579" s="4"/>
    </row>
    <row r="3580" spans="7:7" x14ac:dyDescent="0.2">
      <c r="G3580" s="4"/>
    </row>
    <row r="3581" spans="7:7" x14ac:dyDescent="0.2">
      <c r="G3581" s="4"/>
    </row>
    <row r="3582" spans="7:7" x14ac:dyDescent="0.2">
      <c r="G3582" s="4"/>
    </row>
    <row r="3583" spans="7:7" x14ac:dyDescent="0.2">
      <c r="G3583" s="4"/>
    </row>
    <row r="3584" spans="7:7" x14ac:dyDescent="0.2">
      <c r="G3584" s="4"/>
    </row>
    <row r="3585" spans="7:7" x14ac:dyDescent="0.2">
      <c r="G3585" s="4"/>
    </row>
    <row r="3586" spans="7:7" x14ac:dyDescent="0.2">
      <c r="G3586" s="4"/>
    </row>
    <row r="3587" spans="7:7" x14ac:dyDescent="0.2">
      <c r="G3587" s="4"/>
    </row>
    <row r="3588" spans="7:7" x14ac:dyDescent="0.2">
      <c r="G3588" s="4"/>
    </row>
    <row r="3589" spans="7:7" x14ac:dyDescent="0.2">
      <c r="G3589" s="4"/>
    </row>
    <row r="3590" spans="7:7" x14ac:dyDescent="0.2">
      <c r="G3590" s="4"/>
    </row>
    <row r="3591" spans="7:7" x14ac:dyDescent="0.2">
      <c r="G3591" s="4"/>
    </row>
    <row r="3592" spans="7:7" x14ac:dyDescent="0.2">
      <c r="G3592" s="4"/>
    </row>
    <row r="3593" spans="7:7" x14ac:dyDescent="0.2">
      <c r="G3593" s="4"/>
    </row>
    <row r="3594" spans="7:7" x14ac:dyDescent="0.2">
      <c r="G3594" s="4"/>
    </row>
    <row r="3595" spans="7:7" x14ac:dyDescent="0.2">
      <c r="G3595" s="4"/>
    </row>
    <row r="3596" spans="7:7" x14ac:dyDescent="0.2">
      <c r="G3596" s="4"/>
    </row>
    <row r="3597" spans="7:7" x14ac:dyDescent="0.2">
      <c r="G3597" s="4"/>
    </row>
    <row r="3598" spans="7:7" x14ac:dyDescent="0.2">
      <c r="G3598" s="4"/>
    </row>
    <row r="3599" spans="7:7" x14ac:dyDescent="0.2">
      <c r="G3599" s="4"/>
    </row>
    <row r="3600" spans="7:7" x14ac:dyDescent="0.2">
      <c r="G3600" s="4"/>
    </row>
    <row r="3601" spans="7:7" x14ac:dyDescent="0.2">
      <c r="G3601" s="4"/>
    </row>
    <row r="3602" spans="7:7" x14ac:dyDescent="0.2">
      <c r="G3602" s="4"/>
    </row>
    <row r="3603" spans="7:7" x14ac:dyDescent="0.2">
      <c r="G3603" s="4"/>
    </row>
    <row r="3604" spans="7:7" x14ac:dyDescent="0.2">
      <c r="G3604" s="4"/>
    </row>
    <row r="3605" spans="7:7" x14ac:dyDescent="0.2">
      <c r="G3605" s="4"/>
    </row>
    <row r="3606" spans="7:7" x14ac:dyDescent="0.2">
      <c r="G3606" s="4"/>
    </row>
    <row r="3607" spans="7:7" x14ac:dyDescent="0.2">
      <c r="G3607" s="4"/>
    </row>
    <row r="3608" spans="7:7" x14ac:dyDescent="0.2">
      <c r="G3608" s="4"/>
    </row>
    <row r="3609" spans="7:7" x14ac:dyDescent="0.2">
      <c r="G3609" s="4"/>
    </row>
    <row r="3610" spans="7:7" x14ac:dyDescent="0.2">
      <c r="G3610" s="4"/>
    </row>
    <row r="3611" spans="7:7" x14ac:dyDescent="0.2">
      <c r="G3611" s="4"/>
    </row>
    <row r="3612" spans="7:7" x14ac:dyDescent="0.2">
      <c r="G3612" s="4"/>
    </row>
    <row r="3613" spans="7:7" x14ac:dyDescent="0.2">
      <c r="G3613" s="4"/>
    </row>
    <row r="3614" spans="7:7" x14ac:dyDescent="0.2">
      <c r="G3614" s="4"/>
    </row>
    <row r="3615" spans="7:7" x14ac:dyDescent="0.2">
      <c r="G3615" s="4"/>
    </row>
    <row r="3616" spans="7:7" x14ac:dyDescent="0.2">
      <c r="G3616" s="4"/>
    </row>
    <row r="3617" spans="7:7" x14ac:dyDescent="0.2">
      <c r="G3617" s="4"/>
    </row>
    <row r="3618" spans="7:7" x14ac:dyDescent="0.2">
      <c r="G3618" s="4"/>
    </row>
    <row r="3619" spans="7:7" x14ac:dyDescent="0.2">
      <c r="G3619" s="4"/>
    </row>
    <row r="3620" spans="7:7" x14ac:dyDescent="0.2">
      <c r="G3620" s="4"/>
    </row>
    <row r="3621" spans="7:7" x14ac:dyDescent="0.2">
      <c r="G3621" s="4"/>
    </row>
    <row r="3622" spans="7:7" x14ac:dyDescent="0.2">
      <c r="G3622" s="4"/>
    </row>
    <row r="3623" spans="7:7" x14ac:dyDescent="0.2">
      <c r="G3623" s="4"/>
    </row>
    <row r="3624" spans="7:7" x14ac:dyDescent="0.2">
      <c r="G3624" s="4"/>
    </row>
    <row r="3625" spans="7:7" x14ac:dyDescent="0.2">
      <c r="G3625" s="4"/>
    </row>
    <row r="3626" spans="7:7" x14ac:dyDescent="0.2">
      <c r="G3626" s="4"/>
    </row>
    <row r="3627" spans="7:7" x14ac:dyDescent="0.2">
      <c r="G3627" s="4"/>
    </row>
    <row r="3628" spans="7:7" x14ac:dyDescent="0.2">
      <c r="G3628" s="4"/>
    </row>
    <row r="3629" spans="7:7" x14ac:dyDescent="0.2">
      <c r="G3629" s="4"/>
    </row>
    <row r="3630" spans="7:7" x14ac:dyDescent="0.2">
      <c r="G3630" s="4"/>
    </row>
    <row r="3631" spans="7:7" x14ac:dyDescent="0.2">
      <c r="G3631" s="4"/>
    </row>
    <row r="3632" spans="7:7" x14ac:dyDescent="0.2">
      <c r="G3632" s="4"/>
    </row>
    <row r="3633" spans="7:7" x14ac:dyDescent="0.2">
      <c r="G3633" s="4"/>
    </row>
    <row r="3634" spans="7:7" x14ac:dyDescent="0.2">
      <c r="G3634" s="4"/>
    </row>
    <row r="3635" spans="7:7" x14ac:dyDescent="0.2">
      <c r="G3635" s="4"/>
    </row>
    <row r="3636" spans="7:7" x14ac:dyDescent="0.2">
      <c r="G3636" s="4"/>
    </row>
    <row r="3637" spans="7:7" x14ac:dyDescent="0.2">
      <c r="G3637" s="4"/>
    </row>
    <row r="3638" spans="7:7" x14ac:dyDescent="0.2">
      <c r="G3638" s="4"/>
    </row>
    <row r="3639" spans="7:7" x14ac:dyDescent="0.2">
      <c r="G3639" s="4"/>
    </row>
    <row r="3640" spans="7:7" x14ac:dyDescent="0.2">
      <c r="G3640" s="4"/>
    </row>
    <row r="3641" spans="7:7" x14ac:dyDescent="0.2">
      <c r="G3641" s="4"/>
    </row>
    <row r="3642" spans="7:7" x14ac:dyDescent="0.2">
      <c r="G3642" s="4"/>
    </row>
    <row r="3643" spans="7:7" x14ac:dyDescent="0.2">
      <c r="G3643" s="4"/>
    </row>
    <row r="3644" spans="7:7" x14ac:dyDescent="0.2">
      <c r="G3644" s="4"/>
    </row>
    <row r="3645" spans="7:7" x14ac:dyDescent="0.2">
      <c r="G3645" s="4"/>
    </row>
    <row r="3646" spans="7:7" x14ac:dyDescent="0.2">
      <c r="G3646" s="4"/>
    </row>
    <row r="3647" spans="7:7" x14ac:dyDescent="0.2">
      <c r="G3647" s="4"/>
    </row>
    <row r="3648" spans="7:7" x14ac:dyDescent="0.2">
      <c r="G3648" s="4"/>
    </row>
    <row r="3649" spans="7:7" x14ac:dyDescent="0.2">
      <c r="G3649" s="4"/>
    </row>
    <row r="3650" spans="7:7" x14ac:dyDescent="0.2">
      <c r="G3650" s="4"/>
    </row>
    <row r="3651" spans="7:7" x14ac:dyDescent="0.2">
      <c r="G3651" s="4"/>
    </row>
    <row r="3652" spans="7:7" x14ac:dyDescent="0.2">
      <c r="G3652" s="4"/>
    </row>
    <row r="3653" spans="7:7" x14ac:dyDescent="0.2">
      <c r="G3653" s="4"/>
    </row>
    <row r="3654" spans="7:7" x14ac:dyDescent="0.2">
      <c r="G3654" s="4"/>
    </row>
    <row r="3655" spans="7:7" x14ac:dyDescent="0.2">
      <c r="G3655" s="4"/>
    </row>
    <row r="3656" spans="7:7" x14ac:dyDescent="0.2">
      <c r="G3656" s="4"/>
    </row>
    <row r="3657" spans="7:7" x14ac:dyDescent="0.2">
      <c r="G3657" s="4"/>
    </row>
    <row r="3658" spans="7:7" x14ac:dyDescent="0.2">
      <c r="G3658" s="4"/>
    </row>
    <row r="3659" spans="7:7" x14ac:dyDescent="0.2">
      <c r="G3659" s="4"/>
    </row>
    <row r="3660" spans="7:7" x14ac:dyDescent="0.2">
      <c r="G3660" s="4"/>
    </row>
    <row r="3661" spans="7:7" x14ac:dyDescent="0.2">
      <c r="G3661" s="4"/>
    </row>
    <row r="3662" spans="7:7" x14ac:dyDescent="0.2">
      <c r="G3662" s="4"/>
    </row>
    <row r="3663" spans="7:7" x14ac:dyDescent="0.2">
      <c r="G3663" s="4"/>
    </row>
    <row r="3664" spans="7:7" x14ac:dyDescent="0.2">
      <c r="G3664" s="4"/>
    </row>
    <row r="3665" spans="7:7" x14ac:dyDescent="0.2">
      <c r="G3665" s="4"/>
    </row>
    <row r="3666" spans="7:7" x14ac:dyDescent="0.2">
      <c r="G3666" s="4"/>
    </row>
    <row r="3667" spans="7:7" x14ac:dyDescent="0.2">
      <c r="G3667" s="4"/>
    </row>
    <row r="3668" spans="7:7" x14ac:dyDescent="0.2">
      <c r="G3668" s="4"/>
    </row>
    <row r="3669" spans="7:7" x14ac:dyDescent="0.2">
      <c r="G3669" s="4"/>
    </row>
    <row r="3670" spans="7:7" x14ac:dyDescent="0.2">
      <c r="G3670" s="4"/>
    </row>
    <row r="3671" spans="7:7" x14ac:dyDescent="0.2">
      <c r="G3671" s="4"/>
    </row>
    <row r="3672" spans="7:7" x14ac:dyDescent="0.2">
      <c r="G3672" s="4"/>
    </row>
    <row r="3673" spans="7:7" x14ac:dyDescent="0.2">
      <c r="G3673" s="4"/>
    </row>
    <row r="3674" spans="7:7" x14ac:dyDescent="0.2">
      <c r="G3674" s="4"/>
    </row>
    <row r="3675" spans="7:7" x14ac:dyDescent="0.2">
      <c r="G3675" s="4"/>
    </row>
    <row r="3676" spans="7:7" x14ac:dyDescent="0.2">
      <c r="G3676" s="4"/>
    </row>
    <row r="3677" spans="7:7" x14ac:dyDescent="0.2">
      <c r="G3677" s="4"/>
    </row>
    <row r="3678" spans="7:7" x14ac:dyDescent="0.2">
      <c r="G3678" s="4"/>
    </row>
    <row r="3679" spans="7:7" x14ac:dyDescent="0.2">
      <c r="G3679" s="4"/>
    </row>
    <row r="3680" spans="7:7" x14ac:dyDescent="0.2">
      <c r="G3680" s="4"/>
    </row>
    <row r="3681" spans="7:7" x14ac:dyDescent="0.2">
      <c r="G3681" s="4"/>
    </row>
    <row r="3682" spans="7:7" x14ac:dyDescent="0.2">
      <c r="G3682" s="4"/>
    </row>
    <row r="3683" spans="7:7" x14ac:dyDescent="0.2">
      <c r="G3683" s="4"/>
    </row>
    <row r="3684" spans="7:7" x14ac:dyDescent="0.2">
      <c r="G3684" s="4"/>
    </row>
    <row r="3685" spans="7:7" x14ac:dyDescent="0.2">
      <c r="G3685" s="4"/>
    </row>
    <row r="3686" spans="7:7" x14ac:dyDescent="0.2">
      <c r="G3686" s="4"/>
    </row>
    <row r="3687" spans="7:7" x14ac:dyDescent="0.2">
      <c r="G3687" s="4"/>
    </row>
    <row r="3688" spans="7:7" x14ac:dyDescent="0.2">
      <c r="G3688" s="4"/>
    </row>
    <row r="3689" spans="7:7" x14ac:dyDescent="0.2">
      <c r="G3689" s="4"/>
    </row>
    <row r="3690" spans="7:7" x14ac:dyDescent="0.2">
      <c r="G3690" s="4"/>
    </row>
    <row r="3691" spans="7:7" x14ac:dyDescent="0.2">
      <c r="G3691" s="4"/>
    </row>
    <row r="3692" spans="7:7" x14ac:dyDescent="0.2">
      <c r="G3692" s="4"/>
    </row>
    <row r="3693" spans="7:7" x14ac:dyDescent="0.2">
      <c r="G3693" s="4"/>
    </row>
    <row r="3694" spans="7:7" x14ac:dyDescent="0.2">
      <c r="G3694" s="4"/>
    </row>
    <row r="3695" spans="7:7" x14ac:dyDescent="0.2">
      <c r="G3695" s="4"/>
    </row>
    <row r="3696" spans="7:7" x14ac:dyDescent="0.2">
      <c r="G3696" s="4"/>
    </row>
    <row r="3697" spans="7:7" x14ac:dyDescent="0.2">
      <c r="G3697" s="4"/>
    </row>
    <row r="3698" spans="7:7" x14ac:dyDescent="0.2">
      <c r="G3698" s="4"/>
    </row>
    <row r="3699" spans="7:7" x14ac:dyDescent="0.2">
      <c r="G3699" s="4"/>
    </row>
    <row r="3700" spans="7:7" x14ac:dyDescent="0.2">
      <c r="G3700" s="4"/>
    </row>
    <row r="3701" spans="7:7" x14ac:dyDescent="0.2">
      <c r="G3701" s="4"/>
    </row>
    <row r="3702" spans="7:7" x14ac:dyDescent="0.2">
      <c r="G3702" s="4"/>
    </row>
    <row r="3703" spans="7:7" x14ac:dyDescent="0.2">
      <c r="G3703" s="4"/>
    </row>
    <row r="3704" spans="7:7" x14ac:dyDescent="0.2">
      <c r="G3704" s="4"/>
    </row>
    <row r="3705" spans="7:7" x14ac:dyDescent="0.2">
      <c r="G3705" s="4"/>
    </row>
    <row r="3706" spans="7:7" x14ac:dyDescent="0.2">
      <c r="G3706" s="4"/>
    </row>
    <row r="3707" spans="7:7" x14ac:dyDescent="0.2">
      <c r="G3707" s="4"/>
    </row>
    <row r="3708" spans="7:7" x14ac:dyDescent="0.2">
      <c r="G3708" s="4"/>
    </row>
    <row r="3709" spans="7:7" x14ac:dyDescent="0.2">
      <c r="G3709" s="4"/>
    </row>
    <row r="3710" spans="7:7" x14ac:dyDescent="0.2">
      <c r="G3710" s="4"/>
    </row>
    <row r="3711" spans="7:7" x14ac:dyDescent="0.2">
      <c r="G3711" s="4"/>
    </row>
    <row r="3712" spans="7:7" x14ac:dyDescent="0.2">
      <c r="G3712" s="4"/>
    </row>
    <row r="3713" spans="7:7" x14ac:dyDescent="0.2">
      <c r="G3713" s="4"/>
    </row>
    <row r="3714" spans="7:7" x14ac:dyDescent="0.2">
      <c r="G3714" s="4"/>
    </row>
    <row r="3715" spans="7:7" x14ac:dyDescent="0.2">
      <c r="G3715" s="4"/>
    </row>
    <row r="3716" spans="7:7" x14ac:dyDescent="0.2">
      <c r="G3716" s="4"/>
    </row>
    <row r="3717" spans="7:7" x14ac:dyDescent="0.2">
      <c r="G3717" s="4"/>
    </row>
    <row r="3718" spans="7:7" x14ac:dyDescent="0.2">
      <c r="G3718" s="4"/>
    </row>
    <row r="3719" spans="7:7" x14ac:dyDescent="0.2">
      <c r="G3719" s="4"/>
    </row>
    <row r="3720" spans="7:7" x14ac:dyDescent="0.2">
      <c r="G3720" s="4"/>
    </row>
    <row r="3721" spans="7:7" x14ac:dyDescent="0.2">
      <c r="G3721" s="4"/>
    </row>
    <row r="3722" spans="7:7" x14ac:dyDescent="0.2">
      <c r="G3722" s="4"/>
    </row>
    <row r="3723" spans="7:7" x14ac:dyDescent="0.2">
      <c r="G3723" s="4"/>
    </row>
    <row r="3724" spans="7:7" x14ac:dyDescent="0.2">
      <c r="G3724" s="4"/>
    </row>
    <row r="3725" spans="7:7" x14ac:dyDescent="0.2">
      <c r="G3725" s="4"/>
    </row>
    <row r="3726" spans="7:7" x14ac:dyDescent="0.2">
      <c r="G3726" s="4"/>
    </row>
    <row r="3727" spans="7:7" x14ac:dyDescent="0.2">
      <c r="G3727" s="4"/>
    </row>
    <row r="3728" spans="7:7" x14ac:dyDescent="0.2">
      <c r="G3728" s="4"/>
    </row>
    <row r="3729" spans="7:7" x14ac:dyDescent="0.2">
      <c r="G3729" s="4"/>
    </row>
    <row r="3730" spans="7:7" x14ac:dyDescent="0.2">
      <c r="G3730" s="4"/>
    </row>
    <row r="3731" spans="7:7" x14ac:dyDescent="0.2">
      <c r="G3731" s="4"/>
    </row>
    <row r="3732" spans="7:7" x14ac:dyDescent="0.2">
      <c r="G3732" s="4"/>
    </row>
    <row r="3733" spans="7:7" x14ac:dyDescent="0.2">
      <c r="G3733" s="4"/>
    </row>
    <row r="3734" spans="7:7" x14ac:dyDescent="0.2">
      <c r="G3734" s="4"/>
    </row>
    <row r="3735" spans="7:7" x14ac:dyDescent="0.2">
      <c r="G3735" s="4"/>
    </row>
    <row r="3736" spans="7:7" x14ac:dyDescent="0.2">
      <c r="G3736" s="4"/>
    </row>
    <row r="3737" spans="7:7" x14ac:dyDescent="0.2">
      <c r="G3737" s="4"/>
    </row>
    <row r="3738" spans="7:7" x14ac:dyDescent="0.2">
      <c r="G3738" s="4"/>
    </row>
    <row r="3739" spans="7:7" x14ac:dyDescent="0.2">
      <c r="G3739" s="4"/>
    </row>
    <row r="3740" spans="7:7" x14ac:dyDescent="0.2">
      <c r="G3740" s="4"/>
    </row>
    <row r="3741" spans="7:7" x14ac:dyDescent="0.2">
      <c r="G3741" s="4"/>
    </row>
    <row r="3742" spans="7:7" x14ac:dyDescent="0.2">
      <c r="G3742" s="4"/>
    </row>
    <row r="3743" spans="7:7" x14ac:dyDescent="0.2">
      <c r="G3743" s="4"/>
    </row>
    <row r="3744" spans="7:7" x14ac:dyDescent="0.2">
      <c r="G3744" s="4"/>
    </row>
    <row r="3745" spans="7:7" x14ac:dyDescent="0.2">
      <c r="G3745" s="4"/>
    </row>
    <row r="3746" spans="7:7" x14ac:dyDescent="0.2">
      <c r="G3746" s="4"/>
    </row>
    <row r="3747" spans="7:7" x14ac:dyDescent="0.2">
      <c r="G3747" s="4"/>
    </row>
    <row r="3748" spans="7:7" x14ac:dyDescent="0.2">
      <c r="G3748" s="4"/>
    </row>
    <row r="3749" spans="7:7" x14ac:dyDescent="0.2">
      <c r="G3749" s="4"/>
    </row>
    <row r="3750" spans="7:7" x14ac:dyDescent="0.2">
      <c r="G3750" s="4"/>
    </row>
    <row r="3751" spans="7:7" x14ac:dyDescent="0.2">
      <c r="G3751" s="4"/>
    </row>
    <row r="3752" spans="7:7" x14ac:dyDescent="0.2">
      <c r="G3752" s="4"/>
    </row>
    <row r="3753" spans="7:7" x14ac:dyDescent="0.2">
      <c r="G3753" s="4"/>
    </row>
    <row r="3754" spans="7:7" x14ac:dyDescent="0.2">
      <c r="G3754" s="4"/>
    </row>
    <row r="3755" spans="7:7" x14ac:dyDescent="0.2">
      <c r="G3755" s="4"/>
    </row>
    <row r="3756" spans="7:7" x14ac:dyDescent="0.2">
      <c r="G3756" s="4"/>
    </row>
    <row r="3757" spans="7:7" x14ac:dyDescent="0.2">
      <c r="G3757" s="4"/>
    </row>
    <row r="3758" spans="7:7" x14ac:dyDescent="0.2">
      <c r="G3758" s="4"/>
    </row>
    <row r="3759" spans="7:7" x14ac:dyDescent="0.2">
      <c r="G3759" s="4"/>
    </row>
    <row r="3760" spans="7:7" x14ac:dyDescent="0.2">
      <c r="G3760" s="4"/>
    </row>
    <row r="3761" spans="7:7" x14ac:dyDescent="0.2">
      <c r="G3761" s="4"/>
    </row>
    <row r="3762" spans="7:7" x14ac:dyDescent="0.2">
      <c r="G3762" s="4"/>
    </row>
    <row r="3763" spans="7:7" x14ac:dyDescent="0.2">
      <c r="G3763" s="4"/>
    </row>
    <row r="3764" spans="7:7" x14ac:dyDescent="0.2">
      <c r="G3764" s="4"/>
    </row>
    <row r="3765" spans="7:7" x14ac:dyDescent="0.2">
      <c r="G3765" s="4"/>
    </row>
    <row r="3766" spans="7:7" x14ac:dyDescent="0.2">
      <c r="G3766" s="4"/>
    </row>
    <row r="3767" spans="7:7" x14ac:dyDescent="0.2">
      <c r="G3767" s="4"/>
    </row>
    <row r="3768" spans="7:7" x14ac:dyDescent="0.2">
      <c r="G3768" s="4"/>
    </row>
    <row r="3769" spans="7:7" x14ac:dyDescent="0.2">
      <c r="G3769" s="4"/>
    </row>
    <row r="3770" spans="7:7" x14ac:dyDescent="0.2">
      <c r="G3770" s="4"/>
    </row>
    <row r="3771" spans="7:7" x14ac:dyDescent="0.2">
      <c r="G3771" s="4"/>
    </row>
    <row r="3772" spans="7:7" x14ac:dyDescent="0.2">
      <c r="G3772" s="4"/>
    </row>
    <row r="3773" spans="7:7" x14ac:dyDescent="0.2">
      <c r="G3773" s="4"/>
    </row>
    <row r="3774" spans="7:7" x14ac:dyDescent="0.2">
      <c r="G3774" s="4"/>
    </row>
    <row r="3775" spans="7:7" x14ac:dyDescent="0.2">
      <c r="G3775" s="4"/>
    </row>
    <row r="3776" spans="7:7" x14ac:dyDescent="0.2">
      <c r="G3776" s="4"/>
    </row>
    <row r="3777" spans="7:7" x14ac:dyDescent="0.2">
      <c r="G3777" s="4"/>
    </row>
    <row r="3778" spans="7:7" x14ac:dyDescent="0.2">
      <c r="G3778" s="4"/>
    </row>
    <row r="3779" spans="7:7" x14ac:dyDescent="0.2">
      <c r="G3779" s="4"/>
    </row>
    <row r="3780" spans="7:7" x14ac:dyDescent="0.2">
      <c r="G3780" s="4"/>
    </row>
    <row r="3781" spans="7:7" x14ac:dyDescent="0.2">
      <c r="G3781" s="4"/>
    </row>
    <row r="3782" spans="7:7" x14ac:dyDescent="0.2">
      <c r="G3782" s="4"/>
    </row>
    <row r="3783" spans="7:7" x14ac:dyDescent="0.2">
      <c r="G3783" s="4"/>
    </row>
    <row r="3784" spans="7:7" x14ac:dyDescent="0.2">
      <c r="G3784" s="4"/>
    </row>
    <row r="3785" spans="7:7" x14ac:dyDescent="0.2">
      <c r="G3785" s="4"/>
    </row>
    <row r="3786" spans="7:7" x14ac:dyDescent="0.2">
      <c r="G3786" s="4"/>
    </row>
    <row r="3787" spans="7:7" x14ac:dyDescent="0.2">
      <c r="G3787" s="4"/>
    </row>
    <row r="3788" spans="7:7" x14ac:dyDescent="0.2">
      <c r="G3788" s="4"/>
    </row>
    <row r="3789" spans="7:7" x14ac:dyDescent="0.2">
      <c r="G3789" s="4"/>
    </row>
    <row r="3790" spans="7:7" x14ac:dyDescent="0.2">
      <c r="G3790" s="4"/>
    </row>
    <row r="3791" spans="7:7" x14ac:dyDescent="0.2">
      <c r="G3791" s="4"/>
    </row>
    <row r="3792" spans="7:7" x14ac:dyDescent="0.2">
      <c r="G3792" s="4"/>
    </row>
    <row r="3793" spans="7:7" x14ac:dyDescent="0.2">
      <c r="G3793" s="4"/>
    </row>
    <row r="3794" spans="7:7" x14ac:dyDescent="0.2">
      <c r="G3794" s="4"/>
    </row>
    <row r="3795" spans="7:7" x14ac:dyDescent="0.2">
      <c r="G3795" s="4"/>
    </row>
    <row r="3796" spans="7:7" x14ac:dyDescent="0.2">
      <c r="G3796" s="4"/>
    </row>
    <row r="3797" spans="7:7" x14ac:dyDescent="0.2">
      <c r="G3797" s="4"/>
    </row>
    <row r="3798" spans="7:7" x14ac:dyDescent="0.2">
      <c r="G3798" s="4"/>
    </row>
    <row r="3799" spans="7:7" x14ac:dyDescent="0.2">
      <c r="G3799" s="4"/>
    </row>
    <row r="3800" spans="7:7" x14ac:dyDescent="0.2">
      <c r="G3800" s="4"/>
    </row>
    <row r="3801" spans="7:7" x14ac:dyDescent="0.2">
      <c r="G3801" s="4"/>
    </row>
    <row r="3802" spans="7:7" x14ac:dyDescent="0.2">
      <c r="G3802" s="4"/>
    </row>
    <row r="3803" spans="7:7" x14ac:dyDescent="0.2">
      <c r="G3803" s="4"/>
    </row>
    <row r="3804" spans="7:7" x14ac:dyDescent="0.2">
      <c r="G3804" s="4"/>
    </row>
    <row r="3805" spans="7:7" x14ac:dyDescent="0.2">
      <c r="G3805" s="4"/>
    </row>
    <row r="3806" spans="7:7" x14ac:dyDescent="0.2">
      <c r="G3806" s="4"/>
    </row>
    <row r="3807" spans="7:7" x14ac:dyDescent="0.2">
      <c r="G3807" s="4"/>
    </row>
    <row r="3808" spans="7:7" x14ac:dyDescent="0.2">
      <c r="G3808" s="4"/>
    </row>
    <row r="3809" spans="7:7" x14ac:dyDescent="0.2">
      <c r="G3809" s="4"/>
    </row>
    <row r="3810" spans="7:7" x14ac:dyDescent="0.2">
      <c r="G3810" s="4"/>
    </row>
    <row r="3811" spans="7:7" x14ac:dyDescent="0.2">
      <c r="G3811" s="4"/>
    </row>
    <row r="3812" spans="7:7" x14ac:dyDescent="0.2">
      <c r="G3812" s="4"/>
    </row>
    <row r="3813" spans="7:7" x14ac:dyDescent="0.2">
      <c r="G3813" s="4"/>
    </row>
    <row r="3814" spans="7:7" x14ac:dyDescent="0.2">
      <c r="G3814" s="4"/>
    </row>
    <row r="3815" spans="7:7" x14ac:dyDescent="0.2">
      <c r="G3815" s="4"/>
    </row>
    <row r="3816" spans="7:7" x14ac:dyDescent="0.2">
      <c r="G3816" s="4"/>
    </row>
    <row r="3817" spans="7:7" x14ac:dyDescent="0.2">
      <c r="G3817" s="4"/>
    </row>
    <row r="3818" spans="7:7" x14ac:dyDescent="0.2">
      <c r="G3818" s="4"/>
    </row>
    <row r="3819" spans="7:7" x14ac:dyDescent="0.2">
      <c r="G3819" s="4"/>
    </row>
    <row r="3820" spans="7:7" x14ac:dyDescent="0.2">
      <c r="G3820" s="4"/>
    </row>
    <row r="3821" spans="7:7" x14ac:dyDescent="0.2">
      <c r="G3821" s="4"/>
    </row>
    <row r="3822" spans="7:7" x14ac:dyDescent="0.2">
      <c r="G3822" s="4"/>
    </row>
    <row r="3823" spans="7:7" x14ac:dyDescent="0.2">
      <c r="G3823" s="4"/>
    </row>
    <row r="3824" spans="7:7" x14ac:dyDescent="0.2">
      <c r="G3824" s="4"/>
    </row>
    <row r="3825" spans="7:7" x14ac:dyDescent="0.2">
      <c r="G3825" s="4"/>
    </row>
    <row r="3826" spans="7:7" x14ac:dyDescent="0.2">
      <c r="G3826" s="4"/>
    </row>
    <row r="3827" spans="7:7" x14ac:dyDescent="0.2">
      <c r="G3827" s="4"/>
    </row>
    <row r="3828" spans="7:7" x14ac:dyDescent="0.2">
      <c r="G3828" s="4"/>
    </row>
    <row r="3829" spans="7:7" x14ac:dyDescent="0.2">
      <c r="G3829" s="4"/>
    </row>
    <row r="3830" spans="7:7" x14ac:dyDescent="0.2">
      <c r="G3830" s="4"/>
    </row>
    <row r="3831" spans="7:7" x14ac:dyDescent="0.2">
      <c r="G3831" s="4"/>
    </row>
    <row r="3832" spans="7:7" x14ac:dyDescent="0.2">
      <c r="G3832" s="4"/>
    </row>
    <row r="3833" spans="7:7" x14ac:dyDescent="0.2">
      <c r="G3833" s="4"/>
    </row>
    <row r="3834" spans="7:7" x14ac:dyDescent="0.2">
      <c r="G3834" s="4"/>
    </row>
    <row r="3835" spans="7:7" x14ac:dyDescent="0.2">
      <c r="G3835" s="4"/>
    </row>
    <row r="3836" spans="7:7" x14ac:dyDescent="0.2">
      <c r="G3836" s="4"/>
    </row>
    <row r="3837" spans="7:7" x14ac:dyDescent="0.2">
      <c r="G3837" s="4"/>
    </row>
    <row r="3838" spans="7:7" x14ac:dyDescent="0.2">
      <c r="G3838" s="4"/>
    </row>
    <row r="3839" spans="7:7" x14ac:dyDescent="0.2">
      <c r="G3839" s="4"/>
    </row>
    <row r="3840" spans="7:7" x14ac:dyDescent="0.2">
      <c r="G3840" s="4"/>
    </row>
    <row r="3841" spans="7:7" x14ac:dyDescent="0.2">
      <c r="G3841" s="4"/>
    </row>
    <row r="3842" spans="7:7" x14ac:dyDescent="0.2">
      <c r="G3842" s="4"/>
    </row>
    <row r="3843" spans="7:7" x14ac:dyDescent="0.2">
      <c r="G3843" s="4"/>
    </row>
    <row r="3844" spans="7:7" x14ac:dyDescent="0.2">
      <c r="G3844" s="4"/>
    </row>
    <row r="3845" spans="7:7" x14ac:dyDescent="0.2">
      <c r="G3845" s="4"/>
    </row>
    <row r="3846" spans="7:7" x14ac:dyDescent="0.2">
      <c r="G3846" s="4"/>
    </row>
    <row r="3847" spans="7:7" x14ac:dyDescent="0.2">
      <c r="G3847" s="4"/>
    </row>
    <row r="3848" spans="7:7" x14ac:dyDescent="0.2">
      <c r="G3848" s="4"/>
    </row>
    <row r="3849" spans="7:7" x14ac:dyDescent="0.2">
      <c r="G3849" s="4"/>
    </row>
    <row r="3850" spans="7:7" x14ac:dyDescent="0.2">
      <c r="G3850" s="4"/>
    </row>
    <row r="3851" spans="7:7" x14ac:dyDescent="0.2">
      <c r="G3851" s="4"/>
    </row>
    <row r="3852" spans="7:7" x14ac:dyDescent="0.2">
      <c r="G3852" s="4"/>
    </row>
    <row r="3853" spans="7:7" x14ac:dyDescent="0.2">
      <c r="G3853" s="4"/>
    </row>
    <row r="3854" spans="7:7" x14ac:dyDescent="0.2">
      <c r="G3854" s="4"/>
    </row>
    <row r="3855" spans="7:7" x14ac:dyDescent="0.2">
      <c r="G3855" s="4"/>
    </row>
    <row r="3856" spans="7:7" x14ac:dyDescent="0.2">
      <c r="G3856" s="4"/>
    </row>
    <row r="3857" spans="7:7" x14ac:dyDescent="0.2">
      <c r="G3857" s="4"/>
    </row>
    <row r="3858" spans="7:7" x14ac:dyDescent="0.2">
      <c r="G3858" s="4"/>
    </row>
    <row r="3859" spans="7:7" x14ac:dyDescent="0.2">
      <c r="G3859" s="4"/>
    </row>
    <row r="3860" spans="7:7" x14ac:dyDescent="0.2">
      <c r="G3860" s="4"/>
    </row>
    <row r="3861" spans="7:7" x14ac:dyDescent="0.2">
      <c r="G3861" s="4"/>
    </row>
    <row r="3862" spans="7:7" x14ac:dyDescent="0.2">
      <c r="G3862" s="4"/>
    </row>
    <row r="3863" spans="7:7" x14ac:dyDescent="0.2">
      <c r="G3863" s="4"/>
    </row>
    <row r="3864" spans="7:7" x14ac:dyDescent="0.2">
      <c r="G3864" s="4"/>
    </row>
    <row r="3865" spans="7:7" x14ac:dyDescent="0.2">
      <c r="G3865" s="4"/>
    </row>
    <row r="3866" spans="7:7" x14ac:dyDescent="0.2">
      <c r="G3866" s="4"/>
    </row>
    <row r="3867" spans="7:7" x14ac:dyDescent="0.2">
      <c r="G3867" s="4"/>
    </row>
    <row r="3868" spans="7:7" x14ac:dyDescent="0.2">
      <c r="G3868" s="4"/>
    </row>
    <row r="3869" spans="7:7" x14ac:dyDescent="0.2">
      <c r="G3869" s="4"/>
    </row>
    <row r="3870" spans="7:7" x14ac:dyDescent="0.2">
      <c r="G3870" s="4"/>
    </row>
    <row r="3871" spans="7:7" x14ac:dyDescent="0.2">
      <c r="G3871" s="4"/>
    </row>
    <row r="3872" spans="7:7" x14ac:dyDescent="0.2">
      <c r="G3872" s="4"/>
    </row>
    <row r="3873" spans="7:7" x14ac:dyDescent="0.2">
      <c r="G3873" s="4"/>
    </row>
    <row r="3874" spans="7:7" x14ac:dyDescent="0.2">
      <c r="G3874" s="4"/>
    </row>
    <row r="3875" spans="7:7" x14ac:dyDescent="0.2">
      <c r="G3875" s="4"/>
    </row>
    <row r="3876" spans="7:7" x14ac:dyDescent="0.2">
      <c r="G3876" s="4"/>
    </row>
    <row r="3877" spans="7:7" x14ac:dyDescent="0.2">
      <c r="G3877" s="4"/>
    </row>
    <row r="3878" spans="7:7" x14ac:dyDescent="0.2">
      <c r="G3878" s="4"/>
    </row>
    <row r="3879" spans="7:7" x14ac:dyDescent="0.2">
      <c r="G3879" s="4"/>
    </row>
    <row r="3880" spans="7:7" x14ac:dyDescent="0.2">
      <c r="G3880" s="4"/>
    </row>
    <row r="3881" spans="7:7" x14ac:dyDescent="0.2">
      <c r="G3881" s="4"/>
    </row>
    <row r="3882" spans="7:7" x14ac:dyDescent="0.2">
      <c r="G3882" s="4"/>
    </row>
    <row r="3883" spans="7:7" x14ac:dyDescent="0.2">
      <c r="G3883" s="4"/>
    </row>
    <row r="3884" spans="7:7" x14ac:dyDescent="0.2">
      <c r="G3884" s="4"/>
    </row>
    <row r="3885" spans="7:7" x14ac:dyDescent="0.2">
      <c r="G3885" s="4"/>
    </row>
    <row r="3886" spans="7:7" x14ac:dyDescent="0.2">
      <c r="G3886" s="4"/>
    </row>
    <row r="3887" spans="7:7" x14ac:dyDescent="0.2">
      <c r="G3887" s="4"/>
    </row>
    <row r="3888" spans="7:7" x14ac:dyDescent="0.2">
      <c r="G3888" s="4"/>
    </row>
    <row r="3889" spans="7:7" x14ac:dyDescent="0.2">
      <c r="G3889" s="4"/>
    </row>
    <row r="3890" spans="7:7" x14ac:dyDescent="0.2">
      <c r="G3890" s="4"/>
    </row>
    <row r="3891" spans="7:7" x14ac:dyDescent="0.2">
      <c r="G3891" s="4"/>
    </row>
    <row r="3892" spans="7:7" x14ac:dyDescent="0.2">
      <c r="G3892" s="4"/>
    </row>
    <row r="3893" spans="7:7" x14ac:dyDescent="0.2">
      <c r="G3893" s="4"/>
    </row>
    <row r="3894" spans="7:7" x14ac:dyDescent="0.2">
      <c r="G3894" s="4"/>
    </row>
    <row r="3895" spans="7:7" x14ac:dyDescent="0.2">
      <c r="G3895" s="4"/>
    </row>
    <row r="3896" spans="7:7" x14ac:dyDescent="0.2">
      <c r="G3896" s="4"/>
    </row>
    <row r="3897" spans="7:7" x14ac:dyDescent="0.2">
      <c r="G3897" s="4"/>
    </row>
    <row r="3898" spans="7:7" x14ac:dyDescent="0.2">
      <c r="G3898" s="4"/>
    </row>
    <row r="3899" spans="7:7" x14ac:dyDescent="0.2">
      <c r="G3899" s="4"/>
    </row>
    <row r="3900" spans="7:7" x14ac:dyDescent="0.2">
      <c r="G3900" s="4"/>
    </row>
    <row r="3901" spans="7:7" x14ac:dyDescent="0.2">
      <c r="G3901" s="4"/>
    </row>
    <row r="3902" spans="7:7" x14ac:dyDescent="0.2">
      <c r="G3902" s="4"/>
    </row>
    <row r="3903" spans="7:7" x14ac:dyDescent="0.2">
      <c r="G3903" s="4"/>
    </row>
    <row r="3904" spans="7:7" x14ac:dyDescent="0.2">
      <c r="G3904" s="4"/>
    </row>
    <row r="3905" spans="7:7" x14ac:dyDescent="0.2">
      <c r="G3905" s="4"/>
    </row>
    <row r="3906" spans="7:7" x14ac:dyDescent="0.2">
      <c r="G3906" s="4"/>
    </row>
    <row r="3907" spans="7:7" x14ac:dyDescent="0.2">
      <c r="G3907" s="4"/>
    </row>
    <row r="3908" spans="7:7" x14ac:dyDescent="0.2">
      <c r="G3908" s="4"/>
    </row>
    <row r="3909" spans="7:7" x14ac:dyDescent="0.2">
      <c r="G3909" s="4"/>
    </row>
    <row r="3910" spans="7:7" x14ac:dyDescent="0.2">
      <c r="G3910" s="4"/>
    </row>
    <row r="3911" spans="7:7" x14ac:dyDescent="0.2">
      <c r="G3911" s="4"/>
    </row>
    <row r="3912" spans="7:7" x14ac:dyDescent="0.2">
      <c r="G3912" s="4"/>
    </row>
    <row r="3913" spans="7:7" x14ac:dyDescent="0.2">
      <c r="G3913" s="4"/>
    </row>
    <row r="3914" spans="7:7" x14ac:dyDescent="0.2">
      <c r="G3914" s="4"/>
    </row>
    <row r="3915" spans="7:7" x14ac:dyDescent="0.2">
      <c r="G3915" s="4"/>
    </row>
    <row r="3916" spans="7:7" x14ac:dyDescent="0.2">
      <c r="G3916" s="4"/>
    </row>
    <row r="3917" spans="7:7" x14ac:dyDescent="0.2">
      <c r="G3917" s="4"/>
    </row>
    <row r="3918" spans="7:7" x14ac:dyDescent="0.2">
      <c r="G3918" s="4"/>
    </row>
    <row r="3919" spans="7:7" x14ac:dyDescent="0.2">
      <c r="G3919" s="4"/>
    </row>
    <row r="3920" spans="7:7" x14ac:dyDescent="0.2">
      <c r="G3920" s="4"/>
    </row>
    <row r="3921" spans="7:7" x14ac:dyDescent="0.2">
      <c r="G3921" s="4"/>
    </row>
    <row r="3922" spans="7:7" x14ac:dyDescent="0.2">
      <c r="G3922" s="4"/>
    </row>
    <row r="3923" spans="7:7" x14ac:dyDescent="0.2">
      <c r="G3923" s="4"/>
    </row>
    <row r="3924" spans="7:7" x14ac:dyDescent="0.2">
      <c r="G3924" s="4"/>
    </row>
    <row r="3925" spans="7:7" x14ac:dyDescent="0.2">
      <c r="G3925" s="4"/>
    </row>
    <row r="3926" spans="7:7" x14ac:dyDescent="0.2">
      <c r="G3926" s="4"/>
    </row>
    <row r="3927" spans="7:7" x14ac:dyDescent="0.2">
      <c r="G3927" s="4"/>
    </row>
    <row r="3928" spans="7:7" x14ac:dyDescent="0.2">
      <c r="G3928" s="4"/>
    </row>
    <row r="3929" spans="7:7" x14ac:dyDescent="0.2">
      <c r="G3929" s="4"/>
    </row>
    <row r="3930" spans="7:7" x14ac:dyDescent="0.2">
      <c r="G3930" s="4"/>
    </row>
    <row r="3931" spans="7:7" x14ac:dyDescent="0.2">
      <c r="G3931" s="4"/>
    </row>
    <row r="3932" spans="7:7" x14ac:dyDescent="0.2">
      <c r="G3932" s="4"/>
    </row>
    <row r="3933" spans="7:7" x14ac:dyDescent="0.2">
      <c r="G3933" s="4"/>
    </row>
    <row r="3934" spans="7:7" x14ac:dyDescent="0.2">
      <c r="G3934" s="4"/>
    </row>
    <row r="3935" spans="7:7" x14ac:dyDescent="0.2">
      <c r="G3935" s="4"/>
    </row>
    <row r="3936" spans="7:7" x14ac:dyDescent="0.2">
      <c r="G3936" s="4"/>
    </row>
    <row r="3937" spans="7:7" x14ac:dyDescent="0.2">
      <c r="G3937" s="4"/>
    </row>
    <row r="3938" spans="7:7" x14ac:dyDescent="0.2">
      <c r="G3938" s="4"/>
    </row>
    <row r="3939" spans="7:7" x14ac:dyDescent="0.2">
      <c r="G3939" s="4"/>
    </row>
    <row r="3940" spans="7:7" x14ac:dyDescent="0.2">
      <c r="G3940" s="4"/>
    </row>
    <row r="3941" spans="7:7" x14ac:dyDescent="0.2">
      <c r="G3941" s="4"/>
    </row>
    <row r="3942" spans="7:7" x14ac:dyDescent="0.2">
      <c r="G3942" s="4"/>
    </row>
    <row r="3943" spans="7:7" x14ac:dyDescent="0.2">
      <c r="G3943" s="4"/>
    </row>
    <row r="3944" spans="7:7" x14ac:dyDescent="0.2">
      <c r="G3944" s="4"/>
    </row>
    <row r="3945" spans="7:7" x14ac:dyDescent="0.2">
      <c r="G3945" s="4"/>
    </row>
    <row r="3946" spans="7:7" x14ac:dyDescent="0.2">
      <c r="G3946" s="4"/>
    </row>
    <row r="3947" spans="7:7" x14ac:dyDescent="0.2">
      <c r="G3947" s="4"/>
    </row>
    <row r="3948" spans="7:7" x14ac:dyDescent="0.2">
      <c r="G3948" s="4"/>
    </row>
    <row r="3949" spans="7:7" x14ac:dyDescent="0.2">
      <c r="G3949" s="4"/>
    </row>
    <row r="3950" spans="7:7" x14ac:dyDescent="0.2">
      <c r="G3950" s="4"/>
    </row>
    <row r="3951" spans="7:7" x14ac:dyDescent="0.2">
      <c r="G3951" s="4"/>
    </row>
    <row r="3952" spans="7:7" x14ac:dyDescent="0.2">
      <c r="G3952" s="4"/>
    </row>
    <row r="3953" spans="7:7" x14ac:dyDescent="0.2">
      <c r="G3953" s="4"/>
    </row>
    <row r="3954" spans="7:7" x14ac:dyDescent="0.2">
      <c r="G3954" s="4"/>
    </row>
    <row r="3955" spans="7:7" x14ac:dyDescent="0.2">
      <c r="G3955" s="4"/>
    </row>
    <row r="3956" spans="7:7" x14ac:dyDescent="0.2">
      <c r="G3956" s="4"/>
    </row>
    <row r="3957" spans="7:7" x14ac:dyDescent="0.2">
      <c r="G3957" s="4"/>
    </row>
    <row r="3958" spans="7:7" x14ac:dyDescent="0.2">
      <c r="G3958" s="4"/>
    </row>
    <row r="3959" spans="7:7" x14ac:dyDescent="0.2">
      <c r="G3959" s="4"/>
    </row>
    <row r="3960" spans="7:7" x14ac:dyDescent="0.2">
      <c r="G3960" s="4"/>
    </row>
    <row r="3961" spans="7:7" x14ac:dyDescent="0.2">
      <c r="G3961" s="4"/>
    </row>
    <row r="3962" spans="7:7" x14ac:dyDescent="0.2">
      <c r="G3962" s="4"/>
    </row>
    <row r="3963" spans="7:7" x14ac:dyDescent="0.2">
      <c r="G3963" s="4"/>
    </row>
    <row r="3964" spans="7:7" x14ac:dyDescent="0.2">
      <c r="G3964" s="4"/>
    </row>
    <row r="3965" spans="7:7" x14ac:dyDescent="0.2">
      <c r="G3965" s="4"/>
    </row>
    <row r="3966" spans="7:7" x14ac:dyDescent="0.2">
      <c r="G3966" s="4"/>
    </row>
    <row r="3967" spans="7:7" x14ac:dyDescent="0.2">
      <c r="G3967" s="4"/>
    </row>
    <row r="3968" spans="7:7" x14ac:dyDescent="0.2">
      <c r="G3968" s="4"/>
    </row>
    <row r="3969" spans="7:7" x14ac:dyDescent="0.2">
      <c r="G3969" s="4"/>
    </row>
    <row r="3970" spans="7:7" x14ac:dyDescent="0.2">
      <c r="G3970" s="4"/>
    </row>
    <row r="3971" spans="7:7" x14ac:dyDescent="0.2">
      <c r="G3971" s="4"/>
    </row>
    <row r="3972" spans="7:7" x14ac:dyDescent="0.2">
      <c r="G3972" s="4"/>
    </row>
    <row r="3973" spans="7:7" x14ac:dyDescent="0.2">
      <c r="G3973" s="4"/>
    </row>
    <row r="3974" spans="7:7" x14ac:dyDescent="0.2">
      <c r="G3974" s="4"/>
    </row>
    <row r="3975" spans="7:7" x14ac:dyDescent="0.2">
      <c r="G3975" s="4"/>
    </row>
    <row r="3976" spans="7:7" x14ac:dyDescent="0.2">
      <c r="G3976" s="4"/>
    </row>
    <row r="3977" spans="7:7" x14ac:dyDescent="0.2">
      <c r="G3977" s="4"/>
    </row>
    <row r="3978" spans="7:7" x14ac:dyDescent="0.2">
      <c r="G3978" s="4"/>
    </row>
    <row r="3979" spans="7:7" x14ac:dyDescent="0.2">
      <c r="G3979" s="4"/>
    </row>
    <row r="3980" spans="7:7" x14ac:dyDescent="0.2">
      <c r="G3980" s="4"/>
    </row>
    <row r="3981" spans="7:7" x14ac:dyDescent="0.2">
      <c r="G3981" s="4"/>
    </row>
    <row r="3982" spans="7:7" x14ac:dyDescent="0.2">
      <c r="G3982" s="4"/>
    </row>
    <row r="3983" spans="7:7" x14ac:dyDescent="0.2">
      <c r="G3983" s="4"/>
    </row>
    <row r="3984" spans="7:7" x14ac:dyDescent="0.2">
      <c r="G3984" s="4"/>
    </row>
    <row r="3985" spans="7:7" x14ac:dyDescent="0.2">
      <c r="G3985" s="4"/>
    </row>
    <row r="3986" spans="7:7" x14ac:dyDescent="0.2">
      <c r="G3986" s="4"/>
    </row>
    <row r="3987" spans="7:7" x14ac:dyDescent="0.2">
      <c r="G3987" s="4"/>
    </row>
    <row r="3988" spans="7:7" x14ac:dyDescent="0.2">
      <c r="G3988" s="4"/>
    </row>
    <row r="3989" spans="7:7" x14ac:dyDescent="0.2">
      <c r="G3989" s="4"/>
    </row>
    <row r="3990" spans="7:7" x14ac:dyDescent="0.2">
      <c r="G3990" s="4"/>
    </row>
    <row r="3991" spans="7:7" x14ac:dyDescent="0.2">
      <c r="G3991" s="4"/>
    </row>
    <row r="3992" spans="7:7" x14ac:dyDescent="0.2">
      <c r="G3992" s="4"/>
    </row>
    <row r="3993" spans="7:7" x14ac:dyDescent="0.2">
      <c r="G3993" s="4"/>
    </row>
    <row r="3994" spans="7:7" x14ac:dyDescent="0.2">
      <c r="G3994" s="4"/>
    </row>
    <row r="3995" spans="7:7" x14ac:dyDescent="0.2">
      <c r="G3995" s="4"/>
    </row>
    <row r="3996" spans="7:7" x14ac:dyDescent="0.2">
      <c r="G3996" s="4"/>
    </row>
    <row r="3997" spans="7:7" x14ac:dyDescent="0.2">
      <c r="G3997" s="4"/>
    </row>
    <row r="3998" spans="7:7" x14ac:dyDescent="0.2">
      <c r="G3998" s="4"/>
    </row>
    <row r="3999" spans="7:7" x14ac:dyDescent="0.2">
      <c r="G3999" s="4"/>
    </row>
    <row r="4000" spans="7:7" x14ac:dyDescent="0.2">
      <c r="G4000" s="4"/>
    </row>
    <row r="4001" spans="7:7" x14ac:dyDescent="0.2">
      <c r="G4001" s="4"/>
    </row>
    <row r="4002" spans="7:7" x14ac:dyDescent="0.2">
      <c r="G4002" s="4"/>
    </row>
    <row r="4003" spans="7:7" x14ac:dyDescent="0.2">
      <c r="G4003" s="4"/>
    </row>
    <row r="4004" spans="7:7" x14ac:dyDescent="0.2">
      <c r="G4004" s="4"/>
    </row>
    <row r="4005" spans="7:7" x14ac:dyDescent="0.2">
      <c r="G4005" s="4"/>
    </row>
    <row r="4006" spans="7:7" x14ac:dyDescent="0.2">
      <c r="G4006" s="4"/>
    </row>
    <row r="4007" spans="7:7" x14ac:dyDescent="0.2">
      <c r="G4007" s="4"/>
    </row>
    <row r="4008" spans="7:7" x14ac:dyDescent="0.2">
      <c r="G4008" s="4"/>
    </row>
    <row r="4009" spans="7:7" x14ac:dyDescent="0.2">
      <c r="G4009" s="4"/>
    </row>
    <row r="4010" spans="7:7" x14ac:dyDescent="0.2">
      <c r="G4010" s="4"/>
    </row>
    <row r="4011" spans="7:7" x14ac:dyDescent="0.2">
      <c r="G4011" s="4"/>
    </row>
    <row r="4012" spans="7:7" x14ac:dyDescent="0.2">
      <c r="G4012" s="4"/>
    </row>
    <row r="4013" spans="7:7" x14ac:dyDescent="0.2">
      <c r="G4013" s="4"/>
    </row>
    <row r="4014" spans="7:7" x14ac:dyDescent="0.2">
      <c r="G4014" s="4"/>
    </row>
    <row r="4015" spans="7:7" x14ac:dyDescent="0.2">
      <c r="G4015" s="4"/>
    </row>
    <row r="4016" spans="7:7" x14ac:dyDescent="0.2">
      <c r="G4016" s="4"/>
    </row>
    <row r="4017" spans="7:7" x14ac:dyDescent="0.2">
      <c r="G4017" s="4"/>
    </row>
    <row r="4018" spans="7:7" x14ac:dyDescent="0.2">
      <c r="G4018" s="4"/>
    </row>
    <row r="4019" spans="7:7" x14ac:dyDescent="0.2">
      <c r="G4019" s="4"/>
    </row>
    <row r="4020" spans="7:7" x14ac:dyDescent="0.2">
      <c r="G4020" s="4"/>
    </row>
    <row r="4021" spans="7:7" x14ac:dyDescent="0.2">
      <c r="G4021" s="4"/>
    </row>
    <row r="4022" spans="7:7" x14ac:dyDescent="0.2">
      <c r="G4022" s="4"/>
    </row>
    <row r="4023" spans="7:7" x14ac:dyDescent="0.2">
      <c r="G4023" s="4"/>
    </row>
    <row r="4024" spans="7:7" x14ac:dyDescent="0.2">
      <c r="G4024" s="4"/>
    </row>
    <row r="4025" spans="7:7" x14ac:dyDescent="0.2">
      <c r="G4025" s="4"/>
    </row>
    <row r="4026" spans="7:7" x14ac:dyDescent="0.2">
      <c r="G4026" s="4"/>
    </row>
    <row r="4027" spans="7:7" x14ac:dyDescent="0.2">
      <c r="G4027" s="4"/>
    </row>
    <row r="4028" spans="7:7" x14ac:dyDescent="0.2">
      <c r="G4028" s="4"/>
    </row>
    <row r="4029" spans="7:7" x14ac:dyDescent="0.2">
      <c r="G4029" s="4"/>
    </row>
    <row r="4030" spans="7:7" x14ac:dyDescent="0.2">
      <c r="G4030" s="4"/>
    </row>
    <row r="4031" spans="7:7" x14ac:dyDescent="0.2">
      <c r="G4031" s="4"/>
    </row>
    <row r="4032" spans="7:7" x14ac:dyDescent="0.2">
      <c r="G4032" s="4"/>
    </row>
    <row r="4033" spans="7:7" x14ac:dyDescent="0.2">
      <c r="G4033" s="4"/>
    </row>
    <row r="4034" spans="7:7" x14ac:dyDescent="0.2">
      <c r="G4034" s="4"/>
    </row>
    <row r="4035" spans="7:7" x14ac:dyDescent="0.2">
      <c r="G4035" s="4"/>
    </row>
    <row r="4036" spans="7:7" x14ac:dyDescent="0.2">
      <c r="G4036" s="4"/>
    </row>
    <row r="4037" spans="7:7" x14ac:dyDescent="0.2">
      <c r="G4037" s="4"/>
    </row>
    <row r="4038" spans="7:7" x14ac:dyDescent="0.2">
      <c r="G4038" s="4"/>
    </row>
    <row r="4039" spans="7:7" x14ac:dyDescent="0.2">
      <c r="G4039" s="4"/>
    </row>
    <row r="4040" spans="7:7" x14ac:dyDescent="0.2">
      <c r="G4040" s="4"/>
    </row>
    <row r="4041" spans="7:7" x14ac:dyDescent="0.2">
      <c r="G4041" s="4"/>
    </row>
    <row r="4042" spans="7:7" x14ac:dyDescent="0.2">
      <c r="G4042" s="4"/>
    </row>
    <row r="4043" spans="7:7" x14ac:dyDescent="0.2">
      <c r="G4043" s="4"/>
    </row>
    <row r="4044" spans="7:7" x14ac:dyDescent="0.2">
      <c r="G4044" s="4"/>
    </row>
    <row r="4045" spans="7:7" x14ac:dyDescent="0.2">
      <c r="G4045" s="4"/>
    </row>
    <row r="4046" spans="7:7" x14ac:dyDescent="0.2">
      <c r="G4046" s="4"/>
    </row>
    <row r="4047" spans="7:7" x14ac:dyDescent="0.2">
      <c r="G4047" s="4"/>
    </row>
    <row r="4048" spans="7:7" x14ac:dyDescent="0.2">
      <c r="G4048" s="4"/>
    </row>
    <row r="4049" spans="7:7" x14ac:dyDescent="0.2">
      <c r="G4049" s="4"/>
    </row>
    <row r="4050" spans="7:7" x14ac:dyDescent="0.2">
      <c r="G4050" s="4"/>
    </row>
    <row r="4051" spans="7:7" x14ac:dyDescent="0.2">
      <c r="G4051" s="4"/>
    </row>
    <row r="4052" spans="7:7" x14ac:dyDescent="0.2">
      <c r="G4052" s="4"/>
    </row>
    <row r="4053" spans="7:7" x14ac:dyDescent="0.2">
      <c r="G4053" s="4"/>
    </row>
    <row r="4054" spans="7:7" x14ac:dyDescent="0.2">
      <c r="G4054" s="4"/>
    </row>
    <row r="4055" spans="7:7" x14ac:dyDescent="0.2">
      <c r="G4055" s="4"/>
    </row>
    <row r="4056" spans="7:7" x14ac:dyDescent="0.2">
      <c r="G4056" s="4"/>
    </row>
    <row r="4057" spans="7:7" x14ac:dyDescent="0.2">
      <c r="G4057" s="4"/>
    </row>
    <row r="4058" spans="7:7" x14ac:dyDescent="0.2">
      <c r="G4058" s="4"/>
    </row>
    <row r="4059" spans="7:7" x14ac:dyDescent="0.2">
      <c r="G4059" s="4"/>
    </row>
    <row r="4060" spans="7:7" x14ac:dyDescent="0.2">
      <c r="G4060" s="4"/>
    </row>
    <row r="4061" spans="7:7" x14ac:dyDescent="0.2">
      <c r="G4061" s="4"/>
    </row>
    <row r="4062" spans="7:7" x14ac:dyDescent="0.2">
      <c r="G4062" s="4"/>
    </row>
    <row r="4063" spans="7:7" x14ac:dyDescent="0.2">
      <c r="G4063" s="4"/>
    </row>
    <row r="4064" spans="7:7" x14ac:dyDescent="0.2">
      <c r="G4064" s="4"/>
    </row>
    <row r="4065" spans="7:7" x14ac:dyDescent="0.2">
      <c r="G4065" s="4"/>
    </row>
    <row r="4066" spans="7:7" x14ac:dyDescent="0.2">
      <c r="G4066" s="4"/>
    </row>
    <row r="4067" spans="7:7" x14ac:dyDescent="0.2">
      <c r="G4067" s="4"/>
    </row>
    <row r="4068" spans="7:7" x14ac:dyDescent="0.2">
      <c r="G4068" s="4"/>
    </row>
    <row r="4069" spans="7:7" x14ac:dyDescent="0.2">
      <c r="G4069" s="4"/>
    </row>
    <row r="4070" spans="7:7" x14ac:dyDescent="0.2">
      <c r="G4070" s="4"/>
    </row>
    <row r="4071" spans="7:7" x14ac:dyDescent="0.2">
      <c r="G4071" s="4"/>
    </row>
    <row r="4072" spans="7:7" x14ac:dyDescent="0.2">
      <c r="G4072" s="4"/>
    </row>
    <row r="4073" spans="7:7" x14ac:dyDescent="0.2">
      <c r="G4073" s="4"/>
    </row>
    <row r="4074" spans="7:7" x14ac:dyDescent="0.2">
      <c r="G4074" s="4"/>
    </row>
    <row r="4075" spans="7:7" x14ac:dyDescent="0.2">
      <c r="G4075" s="4"/>
    </row>
    <row r="4076" spans="7:7" x14ac:dyDescent="0.2">
      <c r="G4076" s="4"/>
    </row>
    <row r="4077" spans="7:7" x14ac:dyDescent="0.2">
      <c r="G4077" s="4"/>
    </row>
    <row r="4078" spans="7:7" x14ac:dyDescent="0.2">
      <c r="G4078" s="4"/>
    </row>
    <row r="4079" spans="7:7" x14ac:dyDescent="0.2">
      <c r="G4079" s="4"/>
    </row>
    <row r="4080" spans="7:7" x14ac:dyDescent="0.2">
      <c r="G4080" s="4"/>
    </row>
    <row r="4081" spans="7:7" x14ac:dyDescent="0.2">
      <c r="G4081" s="4"/>
    </row>
    <row r="4082" spans="7:7" x14ac:dyDescent="0.2">
      <c r="G4082" s="4"/>
    </row>
    <row r="4083" spans="7:7" x14ac:dyDescent="0.2">
      <c r="G4083" s="4"/>
    </row>
    <row r="4084" spans="7:7" x14ac:dyDescent="0.2">
      <c r="G4084" s="4"/>
    </row>
    <row r="4085" spans="7:7" x14ac:dyDescent="0.2">
      <c r="G4085" s="4"/>
    </row>
    <row r="4086" spans="7:7" x14ac:dyDescent="0.2">
      <c r="G4086" s="4"/>
    </row>
    <row r="4087" spans="7:7" x14ac:dyDescent="0.2">
      <c r="G4087" s="4"/>
    </row>
    <row r="4088" spans="7:7" x14ac:dyDescent="0.2">
      <c r="G4088" s="4"/>
    </row>
    <row r="4089" spans="7:7" x14ac:dyDescent="0.2">
      <c r="G4089" s="4"/>
    </row>
    <row r="4090" spans="7:7" x14ac:dyDescent="0.2">
      <c r="G4090" s="4"/>
    </row>
    <row r="4091" spans="7:7" x14ac:dyDescent="0.2">
      <c r="G4091" s="4"/>
    </row>
    <row r="4092" spans="7:7" x14ac:dyDescent="0.2">
      <c r="G4092" s="4"/>
    </row>
    <row r="4093" spans="7:7" x14ac:dyDescent="0.2">
      <c r="G4093" s="4"/>
    </row>
    <row r="4094" spans="7:7" x14ac:dyDescent="0.2">
      <c r="G4094" s="4"/>
    </row>
    <row r="4095" spans="7:7" x14ac:dyDescent="0.2">
      <c r="G4095" s="4"/>
    </row>
    <row r="4096" spans="7:7" x14ac:dyDescent="0.2">
      <c r="G4096" s="4"/>
    </row>
    <row r="4097" spans="7:7" x14ac:dyDescent="0.2">
      <c r="G4097" s="4"/>
    </row>
    <row r="4098" spans="7:7" x14ac:dyDescent="0.2">
      <c r="G4098" s="4"/>
    </row>
    <row r="4099" spans="7:7" x14ac:dyDescent="0.2">
      <c r="G4099" s="4"/>
    </row>
    <row r="4100" spans="7:7" x14ac:dyDescent="0.2">
      <c r="G4100" s="4"/>
    </row>
    <row r="4101" spans="7:7" x14ac:dyDescent="0.2">
      <c r="G4101" s="4"/>
    </row>
    <row r="4102" spans="7:7" x14ac:dyDescent="0.2">
      <c r="G4102" s="4"/>
    </row>
    <row r="4103" spans="7:7" x14ac:dyDescent="0.2">
      <c r="G4103" s="4"/>
    </row>
    <row r="4104" spans="7:7" x14ac:dyDescent="0.2">
      <c r="G4104" s="4"/>
    </row>
    <row r="4105" spans="7:7" x14ac:dyDescent="0.2">
      <c r="G4105" s="4"/>
    </row>
    <row r="4106" spans="7:7" x14ac:dyDescent="0.2">
      <c r="G4106" s="4"/>
    </row>
    <row r="4107" spans="7:7" x14ac:dyDescent="0.2">
      <c r="G4107" s="4"/>
    </row>
    <row r="4108" spans="7:7" x14ac:dyDescent="0.2">
      <c r="G4108" s="4"/>
    </row>
    <row r="4109" spans="7:7" x14ac:dyDescent="0.2">
      <c r="G4109" s="4"/>
    </row>
    <row r="4110" spans="7:7" x14ac:dyDescent="0.2">
      <c r="G4110" s="4"/>
    </row>
    <row r="4111" spans="7:7" x14ac:dyDescent="0.2">
      <c r="G4111" s="4"/>
    </row>
    <row r="4112" spans="7:7" x14ac:dyDescent="0.2">
      <c r="G4112" s="4"/>
    </row>
    <row r="4113" spans="7:7" x14ac:dyDescent="0.2">
      <c r="G4113" s="4"/>
    </row>
    <row r="4114" spans="7:7" x14ac:dyDescent="0.2">
      <c r="G4114" s="4"/>
    </row>
    <row r="4115" spans="7:7" x14ac:dyDescent="0.2">
      <c r="G4115" s="4"/>
    </row>
    <row r="4116" spans="7:7" x14ac:dyDescent="0.2">
      <c r="G4116" s="4"/>
    </row>
    <row r="4117" spans="7:7" x14ac:dyDescent="0.2">
      <c r="G4117" s="4"/>
    </row>
    <row r="4118" spans="7:7" x14ac:dyDescent="0.2">
      <c r="G4118" s="4"/>
    </row>
    <row r="4119" spans="7:7" x14ac:dyDescent="0.2">
      <c r="G4119" s="4"/>
    </row>
    <row r="4120" spans="7:7" x14ac:dyDescent="0.2">
      <c r="G4120" s="4"/>
    </row>
    <row r="4121" spans="7:7" x14ac:dyDescent="0.2">
      <c r="G4121" s="4"/>
    </row>
    <row r="4122" spans="7:7" x14ac:dyDescent="0.2">
      <c r="G4122" s="4"/>
    </row>
    <row r="4123" spans="7:7" x14ac:dyDescent="0.2">
      <c r="G4123" s="4"/>
    </row>
    <row r="4124" spans="7:7" x14ac:dyDescent="0.2">
      <c r="G4124" s="4"/>
    </row>
    <row r="4125" spans="7:7" x14ac:dyDescent="0.2">
      <c r="G4125" s="4"/>
    </row>
    <row r="4126" spans="7:7" x14ac:dyDescent="0.2">
      <c r="G4126" s="4"/>
    </row>
    <row r="4127" spans="7:7" x14ac:dyDescent="0.2">
      <c r="G4127" s="4"/>
    </row>
    <row r="4128" spans="7:7" x14ac:dyDescent="0.2">
      <c r="G4128" s="4"/>
    </row>
    <row r="4129" spans="7:7" x14ac:dyDescent="0.2">
      <c r="G4129" s="4"/>
    </row>
    <row r="4130" spans="7:7" x14ac:dyDescent="0.2">
      <c r="G4130" s="4"/>
    </row>
    <row r="4131" spans="7:7" x14ac:dyDescent="0.2">
      <c r="G4131" s="4"/>
    </row>
    <row r="4132" spans="7:7" x14ac:dyDescent="0.2">
      <c r="G4132" s="4"/>
    </row>
    <row r="4133" spans="7:7" x14ac:dyDescent="0.2">
      <c r="G4133" s="4"/>
    </row>
    <row r="4134" spans="7:7" x14ac:dyDescent="0.2">
      <c r="G4134" s="4"/>
    </row>
    <row r="4135" spans="7:7" x14ac:dyDescent="0.2">
      <c r="G4135" s="4"/>
    </row>
    <row r="4136" spans="7:7" x14ac:dyDescent="0.2">
      <c r="G4136" s="4"/>
    </row>
    <row r="4137" spans="7:7" x14ac:dyDescent="0.2">
      <c r="G4137" s="4"/>
    </row>
    <row r="4138" spans="7:7" x14ac:dyDescent="0.2">
      <c r="G4138" s="4"/>
    </row>
    <row r="4139" spans="7:7" x14ac:dyDescent="0.2">
      <c r="G4139" s="4"/>
    </row>
    <row r="4140" spans="7:7" x14ac:dyDescent="0.2">
      <c r="G4140" s="4"/>
    </row>
    <row r="4141" spans="7:7" x14ac:dyDescent="0.2">
      <c r="G4141" s="4"/>
    </row>
    <row r="4142" spans="7:7" x14ac:dyDescent="0.2">
      <c r="G4142" s="4"/>
    </row>
    <row r="4143" spans="7:7" x14ac:dyDescent="0.2">
      <c r="G4143" s="4"/>
    </row>
    <row r="4144" spans="7:7" x14ac:dyDescent="0.2">
      <c r="G4144" s="4"/>
    </row>
    <row r="4145" spans="7:7" x14ac:dyDescent="0.2">
      <c r="G4145" s="4"/>
    </row>
    <row r="4146" spans="7:7" x14ac:dyDescent="0.2">
      <c r="G4146" s="4"/>
    </row>
    <row r="4147" spans="7:7" x14ac:dyDescent="0.2">
      <c r="G4147" s="4"/>
    </row>
    <row r="4148" spans="7:7" x14ac:dyDescent="0.2">
      <c r="G4148" s="4"/>
    </row>
    <row r="4149" spans="7:7" x14ac:dyDescent="0.2">
      <c r="G4149" s="4"/>
    </row>
    <row r="4150" spans="7:7" x14ac:dyDescent="0.2">
      <c r="G4150" s="4"/>
    </row>
    <row r="4151" spans="7:7" x14ac:dyDescent="0.2">
      <c r="G4151" s="4"/>
    </row>
    <row r="4152" spans="7:7" x14ac:dyDescent="0.2">
      <c r="G4152" s="4"/>
    </row>
    <row r="4153" spans="7:7" x14ac:dyDescent="0.2">
      <c r="G4153" s="4"/>
    </row>
    <row r="4154" spans="7:7" x14ac:dyDescent="0.2">
      <c r="G4154" s="4"/>
    </row>
    <row r="4155" spans="7:7" x14ac:dyDescent="0.2">
      <c r="G4155" s="4"/>
    </row>
    <row r="4156" spans="7:7" x14ac:dyDescent="0.2">
      <c r="G4156" s="4"/>
    </row>
    <row r="4157" spans="7:7" x14ac:dyDescent="0.2">
      <c r="G4157" s="4"/>
    </row>
    <row r="4158" spans="7:7" x14ac:dyDescent="0.2">
      <c r="G4158" s="4"/>
    </row>
    <row r="4159" spans="7:7" x14ac:dyDescent="0.2">
      <c r="G4159" s="4"/>
    </row>
    <row r="4160" spans="7:7" x14ac:dyDescent="0.2">
      <c r="G4160" s="4"/>
    </row>
    <row r="4161" spans="7:7" x14ac:dyDescent="0.2">
      <c r="G4161" s="4"/>
    </row>
    <row r="4162" spans="7:7" x14ac:dyDescent="0.2">
      <c r="G4162" s="4"/>
    </row>
    <row r="4163" spans="7:7" x14ac:dyDescent="0.2">
      <c r="G4163" s="4"/>
    </row>
    <row r="4164" spans="7:7" x14ac:dyDescent="0.2">
      <c r="G4164" s="4"/>
    </row>
    <row r="4165" spans="7:7" x14ac:dyDescent="0.2">
      <c r="G4165" s="4"/>
    </row>
    <row r="4166" spans="7:7" x14ac:dyDescent="0.2">
      <c r="G4166" s="4"/>
    </row>
    <row r="4167" spans="7:7" x14ac:dyDescent="0.2">
      <c r="G4167" s="4"/>
    </row>
    <row r="4168" spans="7:7" x14ac:dyDescent="0.2">
      <c r="G4168" s="4"/>
    </row>
    <row r="4169" spans="7:7" x14ac:dyDescent="0.2">
      <c r="G4169" s="4"/>
    </row>
    <row r="4170" spans="7:7" x14ac:dyDescent="0.2">
      <c r="G4170" s="4"/>
    </row>
    <row r="4171" spans="7:7" x14ac:dyDescent="0.2">
      <c r="G4171" s="4"/>
    </row>
    <row r="4172" spans="7:7" x14ac:dyDescent="0.2">
      <c r="G4172" s="4"/>
    </row>
    <row r="4173" spans="7:7" x14ac:dyDescent="0.2">
      <c r="G4173" s="4"/>
    </row>
    <row r="4174" spans="7:7" x14ac:dyDescent="0.2">
      <c r="G4174" s="4"/>
    </row>
    <row r="4175" spans="7:7" x14ac:dyDescent="0.2">
      <c r="G4175" s="4"/>
    </row>
    <row r="4176" spans="7:7" x14ac:dyDescent="0.2">
      <c r="G4176" s="4"/>
    </row>
    <row r="4177" spans="7:7" x14ac:dyDescent="0.2">
      <c r="G4177" s="4"/>
    </row>
    <row r="4178" spans="7:7" x14ac:dyDescent="0.2">
      <c r="G4178" s="4">
        <v>0</v>
      </c>
    </row>
    <row r="4179" spans="7:7" x14ac:dyDescent="0.2">
      <c r="G4179" s="4">
        <v>0</v>
      </c>
    </row>
    <row r="4180" spans="7:7" x14ac:dyDescent="0.2">
      <c r="G4180" s="4">
        <v>0</v>
      </c>
    </row>
    <row r="4181" spans="7:7" x14ac:dyDescent="0.2">
      <c r="G4181" s="4">
        <v>0</v>
      </c>
    </row>
    <row r="4182" spans="7:7" x14ac:dyDescent="0.2">
      <c r="G4182" s="4">
        <v>0</v>
      </c>
    </row>
    <row r="4183" spans="7:7" x14ac:dyDescent="0.2">
      <c r="G4183" s="4">
        <v>0</v>
      </c>
    </row>
    <row r="4184" spans="7:7" x14ac:dyDescent="0.2">
      <c r="G4184" s="4">
        <v>0</v>
      </c>
    </row>
    <row r="4185" spans="7:7" x14ac:dyDescent="0.2">
      <c r="G4185" s="4">
        <v>0</v>
      </c>
    </row>
    <row r="4186" spans="7:7" x14ac:dyDescent="0.2">
      <c r="G4186" s="4">
        <v>0</v>
      </c>
    </row>
    <row r="4187" spans="7:7" x14ac:dyDescent="0.2">
      <c r="G4187" s="4">
        <v>0</v>
      </c>
    </row>
    <row r="4188" spans="7:7" x14ac:dyDescent="0.2">
      <c r="G4188" s="4">
        <v>0</v>
      </c>
    </row>
    <row r="4189" spans="7:7" x14ac:dyDescent="0.2">
      <c r="G4189" s="4">
        <v>0</v>
      </c>
    </row>
    <row r="4190" spans="7:7" x14ac:dyDescent="0.2">
      <c r="G4190" s="4">
        <v>0</v>
      </c>
    </row>
    <row r="4191" spans="7:7" x14ac:dyDescent="0.2">
      <c r="G4191" s="4">
        <v>0</v>
      </c>
    </row>
    <row r="4192" spans="7:7" x14ac:dyDescent="0.2">
      <c r="G4192" s="4">
        <v>0</v>
      </c>
    </row>
    <row r="4193" spans="7:7" x14ac:dyDescent="0.2">
      <c r="G4193" s="4">
        <v>0</v>
      </c>
    </row>
    <row r="4194" spans="7:7" x14ac:dyDescent="0.2">
      <c r="G4194" s="4">
        <v>0</v>
      </c>
    </row>
    <row r="4195" spans="7:7" x14ac:dyDescent="0.2">
      <c r="G4195" s="4">
        <v>0</v>
      </c>
    </row>
    <row r="4196" spans="7:7" x14ac:dyDescent="0.2">
      <c r="G4196" s="4">
        <v>0</v>
      </c>
    </row>
    <row r="4197" spans="7:7" x14ac:dyDescent="0.2">
      <c r="G4197" s="4">
        <v>0</v>
      </c>
    </row>
    <row r="4198" spans="7:7" x14ac:dyDescent="0.2">
      <c r="G4198" s="4">
        <v>0</v>
      </c>
    </row>
    <row r="4199" spans="7:7" x14ac:dyDescent="0.2">
      <c r="G4199" s="4">
        <v>0</v>
      </c>
    </row>
    <row r="4200" spans="7:7" x14ac:dyDescent="0.2">
      <c r="G4200" s="4">
        <v>0</v>
      </c>
    </row>
    <row r="4201" spans="7:7" x14ac:dyDescent="0.2">
      <c r="G4201" s="4">
        <v>0</v>
      </c>
    </row>
    <row r="4202" spans="7:7" x14ac:dyDescent="0.2">
      <c r="G4202" s="4">
        <v>0</v>
      </c>
    </row>
    <row r="4203" spans="7:7" x14ac:dyDescent="0.2">
      <c r="G4203" s="4">
        <v>0</v>
      </c>
    </row>
    <row r="4204" spans="7:7" x14ac:dyDescent="0.2">
      <c r="G4204" s="4">
        <v>0</v>
      </c>
    </row>
    <row r="4205" spans="7:7" x14ac:dyDescent="0.2">
      <c r="G4205" s="4">
        <v>0</v>
      </c>
    </row>
    <row r="4206" spans="7:7" x14ac:dyDescent="0.2">
      <c r="G4206" s="4">
        <v>0</v>
      </c>
    </row>
    <row r="4207" spans="7:7" x14ac:dyDescent="0.2">
      <c r="G4207" s="4">
        <v>0</v>
      </c>
    </row>
    <row r="4208" spans="7:7" x14ac:dyDescent="0.2">
      <c r="G4208" s="4">
        <v>0</v>
      </c>
    </row>
    <row r="4209" spans="7:7" x14ac:dyDescent="0.2">
      <c r="G4209" s="4">
        <v>0</v>
      </c>
    </row>
    <row r="4210" spans="7:7" x14ac:dyDescent="0.2">
      <c r="G4210" s="4">
        <v>0</v>
      </c>
    </row>
    <row r="4211" spans="7:7" x14ac:dyDescent="0.2">
      <c r="G4211" s="4">
        <v>0</v>
      </c>
    </row>
    <row r="4212" spans="7:7" x14ac:dyDescent="0.2">
      <c r="G4212" s="4">
        <v>0</v>
      </c>
    </row>
    <row r="4213" spans="7:7" x14ac:dyDescent="0.2">
      <c r="G4213" s="4">
        <v>0</v>
      </c>
    </row>
    <row r="4214" spans="7:7" x14ac:dyDescent="0.2">
      <c r="G4214" s="4">
        <v>0</v>
      </c>
    </row>
    <row r="4215" spans="7:7" x14ac:dyDescent="0.2">
      <c r="G4215" s="4">
        <v>0</v>
      </c>
    </row>
    <row r="4216" spans="7:7" x14ac:dyDescent="0.2">
      <c r="G4216" s="4">
        <v>0</v>
      </c>
    </row>
    <row r="4217" spans="7:7" x14ac:dyDescent="0.2">
      <c r="G4217" s="4">
        <v>0</v>
      </c>
    </row>
    <row r="4218" spans="7:7" x14ac:dyDescent="0.2">
      <c r="G4218" s="4">
        <v>0</v>
      </c>
    </row>
    <row r="4219" spans="7:7" x14ac:dyDescent="0.2">
      <c r="G4219" s="4">
        <v>0</v>
      </c>
    </row>
    <row r="4220" spans="7:7" x14ac:dyDescent="0.2">
      <c r="G4220" s="4">
        <v>0</v>
      </c>
    </row>
    <row r="4221" spans="7:7" x14ac:dyDescent="0.2">
      <c r="G4221" s="4">
        <v>0</v>
      </c>
    </row>
    <row r="4222" spans="7:7" x14ac:dyDescent="0.2">
      <c r="G4222" s="4">
        <v>0</v>
      </c>
    </row>
    <row r="4223" spans="7:7" x14ac:dyDescent="0.2">
      <c r="G4223" s="4">
        <v>0</v>
      </c>
    </row>
    <row r="4224" spans="7:7" x14ac:dyDescent="0.2">
      <c r="G4224" s="4">
        <v>0</v>
      </c>
    </row>
    <row r="4225" spans="7:7" x14ac:dyDescent="0.2">
      <c r="G4225" s="4">
        <v>0</v>
      </c>
    </row>
    <row r="4226" spans="7:7" x14ac:dyDescent="0.2">
      <c r="G4226" s="4">
        <v>0</v>
      </c>
    </row>
    <row r="4227" spans="7:7" x14ac:dyDescent="0.2">
      <c r="G4227" s="4">
        <v>0</v>
      </c>
    </row>
    <row r="4228" spans="7:7" x14ac:dyDescent="0.2">
      <c r="G4228" s="4">
        <v>0</v>
      </c>
    </row>
    <row r="4229" spans="7:7" x14ac:dyDescent="0.2">
      <c r="G4229" s="4">
        <v>0</v>
      </c>
    </row>
    <row r="4230" spans="7:7" x14ac:dyDescent="0.2">
      <c r="G4230" s="4">
        <v>0</v>
      </c>
    </row>
    <row r="4231" spans="7:7" x14ac:dyDescent="0.2">
      <c r="G4231" s="4">
        <v>0</v>
      </c>
    </row>
    <row r="4232" spans="7:7" x14ac:dyDescent="0.2">
      <c r="G4232" s="4">
        <v>0</v>
      </c>
    </row>
    <row r="4233" spans="7:7" x14ac:dyDescent="0.2">
      <c r="G4233" s="4">
        <v>0</v>
      </c>
    </row>
    <row r="4234" spans="7:7" x14ac:dyDescent="0.2">
      <c r="G4234" s="4">
        <v>0</v>
      </c>
    </row>
    <row r="4235" spans="7:7" x14ac:dyDescent="0.2">
      <c r="G4235" s="4">
        <v>0</v>
      </c>
    </row>
    <row r="4236" spans="7:7" x14ac:dyDescent="0.2">
      <c r="G4236" s="4">
        <v>0</v>
      </c>
    </row>
    <row r="4237" spans="7:7" x14ac:dyDescent="0.2">
      <c r="G4237" s="4">
        <v>0</v>
      </c>
    </row>
    <row r="4238" spans="7:7" x14ac:dyDescent="0.2">
      <c r="G4238" s="4">
        <v>0</v>
      </c>
    </row>
    <row r="4239" spans="7:7" x14ac:dyDescent="0.2">
      <c r="G4239" s="4">
        <v>0</v>
      </c>
    </row>
    <row r="4240" spans="7:7" x14ac:dyDescent="0.2">
      <c r="G4240" s="4">
        <v>0</v>
      </c>
    </row>
    <row r="4241" spans="7:7" x14ac:dyDescent="0.2">
      <c r="G4241" s="4">
        <v>0</v>
      </c>
    </row>
    <row r="4242" spans="7:7" x14ac:dyDescent="0.2">
      <c r="G4242" s="4">
        <v>0</v>
      </c>
    </row>
    <row r="4243" spans="7:7" x14ac:dyDescent="0.2">
      <c r="G4243" s="4">
        <v>0</v>
      </c>
    </row>
    <row r="4244" spans="7:7" x14ac:dyDescent="0.2">
      <c r="G4244" s="4">
        <v>0</v>
      </c>
    </row>
    <row r="4245" spans="7:7" x14ac:dyDescent="0.2">
      <c r="G4245" s="4">
        <v>0</v>
      </c>
    </row>
    <row r="4246" spans="7:7" x14ac:dyDescent="0.2">
      <c r="G4246" s="4">
        <v>0</v>
      </c>
    </row>
    <row r="4247" spans="7:7" x14ac:dyDescent="0.2">
      <c r="G4247" s="4">
        <v>0</v>
      </c>
    </row>
    <row r="4248" spans="7:7" x14ac:dyDescent="0.2">
      <c r="G4248" s="4">
        <v>0</v>
      </c>
    </row>
    <row r="4249" spans="7:7" x14ac:dyDescent="0.2">
      <c r="G4249" s="4">
        <v>0</v>
      </c>
    </row>
    <row r="4250" spans="7:7" x14ac:dyDescent="0.2">
      <c r="G4250" s="4">
        <v>0</v>
      </c>
    </row>
    <row r="4251" spans="7:7" x14ac:dyDescent="0.2">
      <c r="G4251" s="4">
        <v>0</v>
      </c>
    </row>
    <row r="4252" spans="7:7" x14ac:dyDescent="0.2">
      <c r="G4252" s="4">
        <v>0</v>
      </c>
    </row>
    <row r="4253" spans="7:7" x14ac:dyDescent="0.2">
      <c r="G4253" s="4">
        <v>0</v>
      </c>
    </row>
    <row r="4254" spans="7:7" x14ac:dyDescent="0.2">
      <c r="G4254" s="4">
        <v>0</v>
      </c>
    </row>
    <row r="4255" spans="7:7" x14ac:dyDescent="0.2">
      <c r="G4255" s="4">
        <v>0</v>
      </c>
    </row>
    <row r="4256" spans="7:7" x14ac:dyDescent="0.2">
      <c r="G4256" s="4">
        <v>0</v>
      </c>
    </row>
    <row r="4257" spans="7:7" x14ac:dyDescent="0.2">
      <c r="G4257" s="4">
        <v>0</v>
      </c>
    </row>
    <row r="4258" spans="7:7" x14ac:dyDescent="0.2">
      <c r="G4258" s="4">
        <v>0</v>
      </c>
    </row>
    <row r="4259" spans="7:7" x14ac:dyDescent="0.2">
      <c r="G4259" s="4">
        <v>0</v>
      </c>
    </row>
    <row r="4260" spans="7:7" x14ac:dyDescent="0.2">
      <c r="G4260" s="4">
        <v>0</v>
      </c>
    </row>
    <row r="4261" spans="7:7" x14ac:dyDescent="0.2">
      <c r="G4261" s="4">
        <v>0</v>
      </c>
    </row>
    <row r="4262" spans="7:7" x14ac:dyDescent="0.2">
      <c r="G4262" s="4">
        <v>0</v>
      </c>
    </row>
    <row r="4263" spans="7:7" x14ac:dyDescent="0.2">
      <c r="G4263" s="4">
        <v>0</v>
      </c>
    </row>
    <row r="4264" spans="7:7" x14ac:dyDescent="0.2">
      <c r="G4264" s="4">
        <v>0</v>
      </c>
    </row>
    <row r="4265" spans="7:7" x14ac:dyDescent="0.2">
      <c r="G4265" s="4">
        <v>0</v>
      </c>
    </row>
    <row r="4266" spans="7:7" x14ac:dyDescent="0.2">
      <c r="G4266" s="4">
        <v>0</v>
      </c>
    </row>
    <row r="4267" spans="7:7" x14ac:dyDescent="0.2">
      <c r="G4267" s="4">
        <v>0</v>
      </c>
    </row>
    <row r="4268" spans="7:7" x14ac:dyDescent="0.2">
      <c r="G4268" s="4">
        <v>0</v>
      </c>
    </row>
    <row r="4269" spans="7:7" x14ac:dyDescent="0.2">
      <c r="G4269" s="4">
        <v>0</v>
      </c>
    </row>
    <row r="4270" spans="7:7" x14ac:dyDescent="0.2">
      <c r="G4270" s="4">
        <v>0</v>
      </c>
    </row>
    <row r="4271" spans="7:7" x14ac:dyDescent="0.2">
      <c r="G4271" s="4">
        <v>0</v>
      </c>
    </row>
    <row r="4272" spans="7:7" x14ac:dyDescent="0.2">
      <c r="G4272" s="4">
        <v>0</v>
      </c>
    </row>
    <row r="4273" spans="7:7" x14ac:dyDescent="0.2">
      <c r="G4273" s="4">
        <v>0</v>
      </c>
    </row>
    <row r="4274" spans="7:7" x14ac:dyDescent="0.2">
      <c r="G4274" s="4">
        <v>0</v>
      </c>
    </row>
    <row r="4275" spans="7:7" x14ac:dyDescent="0.2">
      <c r="G4275" s="4">
        <v>0</v>
      </c>
    </row>
    <row r="4276" spans="7:7" x14ac:dyDescent="0.2">
      <c r="G4276" s="4">
        <v>0</v>
      </c>
    </row>
    <row r="4277" spans="7:7" x14ac:dyDescent="0.2">
      <c r="G4277" s="4">
        <v>0</v>
      </c>
    </row>
    <row r="4278" spans="7:7" x14ac:dyDescent="0.2">
      <c r="G4278" s="4">
        <v>0</v>
      </c>
    </row>
    <row r="4279" spans="7:7" x14ac:dyDescent="0.2">
      <c r="G4279" s="4">
        <v>0</v>
      </c>
    </row>
    <row r="4280" spans="7:7" x14ac:dyDescent="0.2">
      <c r="G4280" s="4">
        <v>0</v>
      </c>
    </row>
    <row r="4281" spans="7:7" x14ac:dyDescent="0.2">
      <c r="G4281" s="4">
        <v>0</v>
      </c>
    </row>
    <row r="4282" spans="7:7" x14ac:dyDescent="0.2">
      <c r="G4282" s="4">
        <v>0</v>
      </c>
    </row>
    <row r="4283" spans="7:7" x14ac:dyDescent="0.2">
      <c r="G4283" s="4">
        <v>0</v>
      </c>
    </row>
    <row r="4284" spans="7:7" x14ac:dyDescent="0.2">
      <c r="G4284" s="4">
        <v>0</v>
      </c>
    </row>
    <row r="4285" spans="7:7" x14ac:dyDescent="0.2">
      <c r="G4285" s="4">
        <v>0</v>
      </c>
    </row>
    <row r="4286" spans="7:7" x14ac:dyDescent="0.2">
      <c r="G4286" s="4">
        <v>0</v>
      </c>
    </row>
    <row r="4287" spans="7:7" x14ac:dyDescent="0.2">
      <c r="G4287" s="4">
        <v>0</v>
      </c>
    </row>
    <row r="4288" spans="7:7" x14ac:dyDescent="0.2">
      <c r="G4288" s="4">
        <v>0</v>
      </c>
    </row>
    <row r="4289" spans="7:7" x14ac:dyDescent="0.2">
      <c r="G4289" s="4">
        <v>0</v>
      </c>
    </row>
    <row r="4290" spans="7:7" x14ac:dyDescent="0.2">
      <c r="G4290" s="4">
        <v>0</v>
      </c>
    </row>
    <row r="4291" spans="7:7" x14ac:dyDescent="0.2">
      <c r="G4291" s="4">
        <v>0</v>
      </c>
    </row>
    <row r="4292" spans="7:7" x14ac:dyDescent="0.2">
      <c r="G4292" s="4">
        <v>0</v>
      </c>
    </row>
    <row r="4293" spans="7:7" x14ac:dyDescent="0.2">
      <c r="G4293" s="4">
        <v>0</v>
      </c>
    </row>
    <row r="4294" spans="7:7" x14ac:dyDescent="0.2">
      <c r="G4294" s="4">
        <v>0</v>
      </c>
    </row>
    <row r="4295" spans="7:7" x14ac:dyDescent="0.2">
      <c r="G4295" s="4">
        <v>0</v>
      </c>
    </row>
    <row r="4296" spans="7:7" x14ac:dyDescent="0.2">
      <c r="G4296" s="4">
        <v>0</v>
      </c>
    </row>
    <row r="4297" spans="7:7" x14ac:dyDescent="0.2">
      <c r="G4297" s="4">
        <v>0</v>
      </c>
    </row>
    <row r="4298" spans="7:7" x14ac:dyDescent="0.2">
      <c r="G4298" s="4">
        <v>0</v>
      </c>
    </row>
    <row r="4299" spans="7:7" x14ac:dyDescent="0.2">
      <c r="G4299" s="4">
        <v>0</v>
      </c>
    </row>
    <row r="4300" spans="7:7" x14ac:dyDescent="0.2">
      <c r="G4300" s="4">
        <v>0</v>
      </c>
    </row>
    <row r="4301" spans="7:7" x14ac:dyDescent="0.2">
      <c r="G4301" s="4">
        <v>0</v>
      </c>
    </row>
    <row r="4302" spans="7:7" x14ac:dyDescent="0.2">
      <c r="G4302" s="4">
        <v>0</v>
      </c>
    </row>
    <row r="4303" spans="7:7" x14ac:dyDescent="0.2">
      <c r="G4303" s="4">
        <v>0</v>
      </c>
    </row>
    <row r="4304" spans="7:7" x14ac:dyDescent="0.2">
      <c r="G4304" s="4">
        <v>0</v>
      </c>
    </row>
    <row r="4305" spans="7:7" x14ac:dyDescent="0.2">
      <c r="G4305" s="4">
        <v>0</v>
      </c>
    </row>
    <row r="4306" spans="7:7" x14ac:dyDescent="0.2">
      <c r="G4306" s="4">
        <v>0</v>
      </c>
    </row>
    <row r="4307" spans="7:7" x14ac:dyDescent="0.2">
      <c r="G4307" s="4">
        <v>0</v>
      </c>
    </row>
    <row r="4308" spans="7:7" x14ac:dyDescent="0.2">
      <c r="G4308" s="4">
        <v>0</v>
      </c>
    </row>
    <row r="4309" spans="7:7" x14ac:dyDescent="0.2">
      <c r="G4309" s="4">
        <v>0</v>
      </c>
    </row>
    <row r="4310" spans="7:7" x14ac:dyDescent="0.2">
      <c r="G4310" s="4">
        <v>0</v>
      </c>
    </row>
    <row r="4311" spans="7:7" x14ac:dyDescent="0.2">
      <c r="G4311" s="4">
        <v>0</v>
      </c>
    </row>
    <row r="4312" spans="7:7" x14ac:dyDescent="0.2">
      <c r="G4312" s="4">
        <v>0</v>
      </c>
    </row>
    <row r="4313" spans="7:7" x14ac:dyDescent="0.2">
      <c r="G4313" s="4">
        <v>0</v>
      </c>
    </row>
    <row r="4314" spans="7:7" x14ac:dyDescent="0.2">
      <c r="G4314" s="4">
        <v>0</v>
      </c>
    </row>
    <row r="4315" spans="7:7" x14ac:dyDescent="0.2">
      <c r="G4315" s="4">
        <v>0</v>
      </c>
    </row>
    <row r="4316" spans="7:7" x14ac:dyDescent="0.2">
      <c r="G4316" s="4">
        <v>0</v>
      </c>
    </row>
    <row r="4317" spans="7:7" x14ac:dyDescent="0.2">
      <c r="G4317" s="4">
        <v>0</v>
      </c>
    </row>
    <row r="4318" spans="7:7" x14ac:dyDescent="0.2">
      <c r="G4318" s="4">
        <v>0</v>
      </c>
    </row>
    <row r="4319" spans="7:7" x14ac:dyDescent="0.2">
      <c r="G4319" s="4">
        <v>0</v>
      </c>
    </row>
    <row r="4320" spans="7:7" x14ac:dyDescent="0.2">
      <c r="G4320" s="4">
        <v>0</v>
      </c>
    </row>
    <row r="4321" spans="7:7" x14ac:dyDescent="0.2">
      <c r="G4321" s="4">
        <v>0</v>
      </c>
    </row>
    <row r="4322" spans="7:7" x14ac:dyDescent="0.2">
      <c r="G4322" s="4">
        <v>0</v>
      </c>
    </row>
    <row r="4323" spans="7:7" x14ac:dyDescent="0.2">
      <c r="G4323" s="4">
        <v>0</v>
      </c>
    </row>
    <row r="4324" spans="7:7" x14ac:dyDescent="0.2">
      <c r="G4324" s="4">
        <v>0</v>
      </c>
    </row>
    <row r="4325" spans="7:7" x14ac:dyDescent="0.2">
      <c r="G4325" s="4">
        <v>0</v>
      </c>
    </row>
    <row r="4326" spans="7:7" x14ac:dyDescent="0.2">
      <c r="G4326" s="4">
        <v>0</v>
      </c>
    </row>
    <row r="4327" spans="7:7" x14ac:dyDescent="0.2">
      <c r="G4327" s="4">
        <v>0</v>
      </c>
    </row>
    <row r="4328" spans="7:7" x14ac:dyDescent="0.2">
      <c r="G4328" s="4">
        <v>0</v>
      </c>
    </row>
    <row r="4329" spans="7:7" x14ac:dyDescent="0.2">
      <c r="G4329" s="4">
        <v>0</v>
      </c>
    </row>
    <row r="4330" spans="7:7" x14ac:dyDescent="0.2">
      <c r="G4330" s="4">
        <v>0</v>
      </c>
    </row>
    <row r="4331" spans="7:7" x14ac:dyDescent="0.2">
      <c r="G4331" s="4">
        <v>0</v>
      </c>
    </row>
    <row r="4332" spans="7:7" x14ac:dyDescent="0.2">
      <c r="G4332" s="4">
        <v>0</v>
      </c>
    </row>
    <row r="4333" spans="7:7" x14ac:dyDescent="0.2">
      <c r="G4333" s="4">
        <v>0</v>
      </c>
    </row>
    <row r="4334" spans="7:7" x14ac:dyDescent="0.2">
      <c r="G4334" s="4">
        <v>0</v>
      </c>
    </row>
    <row r="4335" spans="7:7" x14ac:dyDescent="0.2">
      <c r="G4335" s="4">
        <v>0</v>
      </c>
    </row>
    <row r="4336" spans="7:7" x14ac:dyDescent="0.2">
      <c r="G4336" s="4">
        <v>0</v>
      </c>
    </row>
    <row r="4337" spans="7:7" x14ac:dyDescent="0.2">
      <c r="G4337" s="4">
        <v>0</v>
      </c>
    </row>
    <row r="4338" spans="7:7" x14ac:dyDescent="0.2">
      <c r="G4338" s="4">
        <v>0</v>
      </c>
    </row>
    <row r="4339" spans="7:7" x14ac:dyDescent="0.2">
      <c r="G4339" s="4">
        <v>0</v>
      </c>
    </row>
    <row r="4340" spans="7:7" x14ac:dyDescent="0.2">
      <c r="G4340" s="4">
        <v>0</v>
      </c>
    </row>
    <row r="4341" spans="7:7" x14ac:dyDescent="0.2">
      <c r="G4341" s="4">
        <v>0</v>
      </c>
    </row>
    <row r="4342" spans="7:7" x14ac:dyDescent="0.2">
      <c r="G4342" s="4">
        <v>0</v>
      </c>
    </row>
    <row r="4343" spans="7:7" x14ac:dyDescent="0.2">
      <c r="G4343" s="4">
        <v>0</v>
      </c>
    </row>
    <row r="4344" spans="7:7" x14ac:dyDescent="0.2">
      <c r="G4344" s="4">
        <v>0</v>
      </c>
    </row>
    <row r="4345" spans="7:7" x14ac:dyDescent="0.2">
      <c r="G4345" s="4">
        <v>0</v>
      </c>
    </row>
    <row r="4346" spans="7:7" x14ac:dyDescent="0.2">
      <c r="G4346" s="4">
        <v>0</v>
      </c>
    </row>
    <row r="4347" spans="7:7" x14ac:dyDescent="0.2">
      <c r="G4347" s="4">
        <v>0</v>
      </c>
    </row>
    <row r="4348" spans="7:7" x14ac:dyDescent="0.2">
      <c r="G4348" s="4">
        <v>0</v>
      </c>
    </row>
    <row r="4349" spans="7:7" x14ac:dyDescent="0.2">
      <c r="G4349" s="4">
        <v>0</v>
      </c>
    </row>
    <row r="4350" spans="7:7" x14ac:dyDescent="0.2">
      <c r="G4350" s="4">
        <v>0</v>
      </c>
    </row>
    <row r="4351" spans="7:7" x14ac:dyDescent="0.2">
      <c r="G4351" s="4">
        <v>0</v>
      </c>
    </row>
    <row r="4352" spans="7:7" x14ac:dyDescent="0.2">
      <c r="G4352" s="4">
        <v>0</v>
      </c>
    </row>
    <row r="4353" spans="7:7" x14ac:dyDescent="0.2">
      <c r="G4353" s="4">
        <v>0</v>
      </c>
    </row>
    <row r="4354" spans="7:7" x14ac:dyDescent="0.2">
      <c r="G4354" s="4">
        <v>0</v>
      </c>
    </row>
    <row r="4355" spans="7:7" x14ac:dyDescent="0.2">
      <c r="G4355" s="4">
        <v>0</v>
      </c>
    </row>
    <row r="4356" spans="7:7" x14ac:dyDescent="0.2">
      <c r="G4356" s="4">
        <v>0</v>
      </c>
    </row>
    <row r="4357" spans="7:7" x14ac:dyDescent="0.2">
      <c r="G4357" s="4">
        <v>0</v>
      </c>
    </row>
    <row r="4358" spans="7:7" x14ac:dyDescent="0.2">
      <c r="G4358" s="4">
        <v>0</v>
      </c>
    </row>
    <row r="4359" spans="7:7" x14ac:dyDescent="0.2">
      <c r="G4359" s="4">
        <v>0</v>
      </c>
    </row>
    <row r="4360" spans="7:7" x14ac:dyDescent="0.2">
      <c r="G4360" s="4">
        <v>0</v>
      </c>
    </row>
    <row r="4361" spans="7:7" x14ac:dyDescent="0.2">
      <c r="G4361" s="4">
        <v>0</v>
      </c>
    </row>
    <row r="4362" spans="7:7" x14ac:dyDescent="0.2">
      <c r="G4362" s="4">
        <v>0</v>
      </c>
    </row>
    <row r="4363" spans="7:7" x14ac:dyDescent="0.2">
      <c r="G4363" s="4">
        <v>0</v>
      </c>
    </row>
    <row r="4364" spans="7:7" x14ac:dyDescent="0.2">
      <c r="G4364" s="4">
        <v>0</v>
      </c>
    </row>
    <row r="4365" spans="7:7" x14ac:dyDescent="0.2">
      <c r="G4365" s="4">
        <v>0</v>
      </c>
    </row>
    <row r="4366" spans="7:7" x14ac:dyDescent="0.2">
      <c r="G4366" s="4">
        <v>0</v>
      </c>
    </row>
    <row r="4367" spans="7:7" x14ac:dyDescent="0.2">
      <c r="G4367" s="4">
        <v>0</v>
      </c>
    </row>
    <row r="4368" spans="7:7" x14ac:dyDescent="0.2">
      <c r="G4368" s="4">
        <v>0</v>
      </c>
    </row>
    <row r="4369" spans="7:7" x14ac:dyDescent="0.2">
      <c r="G4369" s="4">
        <v>0</v>
      </c>
    </row>
    <row r="4370" spans="7:7" x14ac:dyDescent="0.2">
      <c r="G4370" s="4">
        <v>0</v>
      </c>
    </row>
    <row r="4371" spans="7:7" x14ac:dyDescent="0.2">
      <c r="G4371" s="4">
        <v>0</v>
      </c>
    </row>
    <row r="4372" spans="7:7" x14ac:dyDescent="0.2">
      <c r="G4372" s="4">
        <v>0</v>
      </c>
    </row>
    <row r="4373" spans="7:7" x14ac:dyDescent="0.2">
      <c r="G4373" s="4">
        <v>0</v>
      </c>
    </row>
    <row r="4374" spans="7:7" x14ac:dyDescent="0.2">
      <c r="G4374" s="4">
        <v>0</v>
      </c>
    </row>
    <row r="4375" spans="7:7" x14ac:dyDescent="0.2">
      <c r="G4375" s="4">
        <v>0</v>
      </c>
    </row>
    <row r="4376" spans="7:7" x14ac:dyDescent="0.2">
      <c r="G4376" s="4">
        <v>0</v>
      </c>
    </row>
    <row r="4377" spans="7:7" x14ac:dyDescent="0.2">
      <c r="G4377" s="4">
        <v>0</v>
      </c>
    </row>
    <row r="4378" spans="7:7" x14ac:dyDescent="0.2">
      <c r="G4378" s="4">
        <v>0</v>
      </c>
    </row>
    <row r="4379" spans="7:7" x14ac:dyDescent="0.2">
      <c r="G4379" s="4">
        <v>0</v>
      </c>
    </row>
    <row r="4380" spans="7:7" x14ac:dyDescent="0.2">
      <c r="G4380" s="4">
        <v>0</v>
      </c>
    </row>
    <row r="4381" spans="7:7" x14ac:dyDescent="0.2">
      <c r="G4381" s="4">
        <v>0</v>
      </c>
    </row>
    <row r="4382" spans="7:7" x14ac:dyDescent="0.2">
      <c r="G4382" s="4">
        <v>0</v>
      </c>
    </row>
    <row r="4383" spans="7:7" x14ac:dyDescent="0.2">
      <c r="G4383" s="4">
        <v>0</v>
      </c>
    </row>
    <row r="4384" spans="7:7" x14ac:dyDescent="0.2">
      <c r="G4384" s="4">
        <v>0</v>
      </c>
    </row>
    <row r="4385" spans="7:7" x14ac:dyDescent="0.2">
      <c r="G4385" s="4">
        <v>0</v>
      </c>
    </row>
    <row r="4386" spans="7:7" x14ac:dyDescent="0.2">
      <c r="G4386" s="4">
        <v>0</v>
      </c>
    </row>
    <row r="4387" spans="7:7" x14ac:dyDescent="0.2">
      <c r="G4387" s="4">
        <v>0</v>
      </c>
    </row>
    <row r="4388" spans="7:7" x14ac:dyDescent="0.2">
      <c r="G4388" s="4">
        <v>0</v>
      </c>
    </row>
    <row r="4389" spans="7:7" x14ac:dyDescent="0.2">
      <c r="G4389" s="4">
        <v>0</v>
      </c>
    </row>
    <row r="4390" spans="7:7" x14ac:dyDescent="0.2">
      <c r="G4390" s="4">
        <v>0</v>
      </c>
    </row>
    <row r="4391" spans="7:7" x14ac:dyDescent="0.2">
      <c r="G4391" s="4">
        <v>0</v>
      </c>
    </row>
    <row r="4392" spans="7:7" x14ac:dyDescent="0.2">
      <c r="G4392" s="4">
        <v>0</v>
      </c>
    </row>
    <row r="4393" spans="7:7" x14ac:dyDescent="0.2">
      <c r="G4393" s="4">
        <v>0</v>
      </c>
    </row>
    <row r="4394" spans="7:7" x14ac:dyDescent="0.2">
      <c r="G4394" s="4">
        <v>0</v>
      </c>
    </row>
    <row r="4395" spans="7:7" x14ac:dyDescent="0.2">
      <c r="G4395" s="4">
        <v>0</v>
      </c>
    </row>
    <row r="4396" spans="7:7" x14ac:dyDescent="0.2">
      <c r="G4396" s="4">
        <v>0</v>
      </c>
    </row>
    <row r="4397" spans="7:7" x14ac:dyDescent="0.2">
      <c r="G4397" s="4">
        <v>0</v>
      </c>
    </row>
    <row r="4398" spans="7:7" x14ac:dyDescent="0.2">
      <c r="G4398" s="4">
        <v>0</v>
      </c>
    </row>
    <row r="4399" spans="7:7" x14ac:dyDescent="0.2">
      <c r="G4399" s="4">
        <v>0</v>
      </c>
    </row>
    <row r="4400" spans="7:7" x14ac:dyDescent="0.2">
      <c r="G4400" s="4">
        <v>0</v>
      </c>
    </row>
    <row r="4401" spans="7:7" x14ac:dyDescent="0.2">
      <c r="G4401" s="4">
        <v>0</v>
      </c>
    </row>
    <row r="4402" spans="7:7" x14ac:dyDescent="0.2">
      <c r="G4402" s="4">
        <v>0</v>
      </c>
    </row>
    <row r="4403" spans="7:7" x14ac:dyDescent="0.2">
      <c r="G4403" s="4">
        <v>0</v>
      </c>
    </row>
    <row r="4404" spans="7:7" x14ac:dyDescent="0.2">
      <c r="G4404" s="4">
        <v>0</v>
      </c>
    </row>
    <row r="4405" spans="7:7" x14ac:dyDescent="0.2">
      <c r="G4405" s="4">
        <v>0</v>
      </c>
    </row>
    <row r="4406" spans="7:7" x14ac:dyDescent="0.2">
      <c r="G4406" s="4">
        <v>0</v>
      </c>
    </row>
    <row r="4407" spans="7:7" x14ac:dyDescent="0.2">
      <c r="G4407" s="4">
        <v>0</v>
      </c>
    </row>
    <row r="4408" spans="7:7" x14ac:dyDescent="0.2">
      <c r="G4408" s="4">
        <v>0</v>
      </c>
    </row>
    <row r="4409" spans="7:7" x14ac:dyDescent="0.2">
      <c r="G4409" s="4">
        <v>0</v>
      </c>
    </row>
    <row r="4410" spans="7:7" x14ac:dyDescent="0.2">
      <c r="G4410" s="4">
        <v>0</v>
      </c>
    </row>
    <row r="4411" spans="7:7" x14ac:dyDescent="0.2">
      <c r="G4411" s="4">
        <v>0</v>
      </c>
    </row>
    <row r="4412" spans="7:7" x14ac:dyDescent="0.2">
      <c r="G4412" s="4">
        <v>0</v>
      </c>
    </row>
    <row r="4413" spans="7:7" x14ac:dyDescent="0.2">
      <c r="G4413" s="4">
        <v>0</v>
      </c>
    </row>
    <row r="4414" spans="7:7" x14ac:dyDescent="0.2">
      <c r="G4414" s="4">
        <v>0</v>
      </c>
    </row>
    <row r="4415" spans="7:7" x14ac:dyDescent="0.2">
      <c r="G4415" s="4">
        <v>0</v>
      </c>
    </row>
    <row r="4416" spans="7:7" x14ac:dyDescent="0.2">
      <c r="G4416" s="4">
        <v>0</v>
      </c>
    </row>
    <row r="4417" spans="7:7" x14ac:dyDescent="0.2">
      <c r="G4417" s="4">
        <v>0</v>
      </c>
    </row>
    <row r="4418" spans="7:7" x14ac:dyDescent="0.2">
      <c r="G4418" s="4">
        <v>0</v>
      </c>
    </row>
    <row r="4419" spans="7:7" x14ac:dyDescent="0.2">
      <c r="G4419" s="4">
        <v>0</v>
      </c>
    </row>
    <row r="4420" spans="7:7" x14ac:dyDescent="0.2">
      <c r="G4420" s="4">
        <v>0</v>
      </c>
    </row>
    <row r="4421" spans="7:7" x14ac:dyDescent="0.2">
      <c r="G4421" s="4">
        <v>0</v>
      </c>
    </row>
    <row r="4422" spans="7:7" x14ac:dyDescent="0.2">
      <c r="G4422" s="4">
        <v>0</v>
      </c>
    </row>
    <row r="4423" spans="7:7" x14ac:dyDescent="0.2">
      <c r="G4423" s="4">
        <v>0</v>
      </c>
    </row>
    <row r="4424" spans="7:7" x14ac:dyDescent="0.2">
      <c r="G4424" s="4">
        <v>0</v>
      </c>
    </row>
    <row r="4425" spans="7:7" x14ac:dyDescent="0.2">
      <c r="G4425" s="4">
        <v>0</v>
      </c>
    </row>
    <row r="4426" spans="7:7" x14ac:dyDescent="0.2">
      <c r="G4426" s="4">
        <v>0</v>
      </c>
    </row>
    <row r="4427" spans="7:7" x14ac:dyDescent="0.2">
      <c r="G4427" s="4">
        <v>0</v>
      </c>
    </row>
    <row r="4428" spans="7:7" x14ac:dyDescent="0.2">
      <c r="G4428" s="4">
        <v>0</v>
      </c>
    </row>
    <row r="4429" spans="7:7" x14ac:dyDescent="0.2">
      <c r="G4429" s="4">
        <v>0</v>
      </c>
    </row>
    <row r="4430" spans="7:7" x14ac:dyDescent="0.2">
      <c r="G4430" s="4">
        <v>0</v>
      </c>
    </row>
    <row r="4431" spans="7:7" x14ac:dyDescent="0.2">
      <c r="G4431" s="4">
        <v>0</v>
      </c>
    </row>
    <row r="4432" spans="7:7" x14ac:dyDescent="0.2">
      <c r="G4432" s="4">
        <v>0</v>
      </c>
    </row>
    <row r="4433" spans="7:7" x14ac:dyDescent="0.2">
      <c r="G4433" s="4">
        <v>0</v>
      </c>
    </row>
    <row r="4434" spans="7:7" x14ac:dyDescent="0.2">
      <c r="G4434" s="4">
        <v>0</v>
      </c>
    </row>
    <row r="4435" spans="7:7" x14ac:dyDescent="0.2">
      <c r="G4435" s="4">
        <v>0</v>
      </c>
    </row>
    <row r="4436" spans="7:7" x14ac:dyDescent="0.2">
      <c r="G4436" s="4">
        <v>0</v>
      </c>
    </row>
    <row r="4437" spans="7:7" x14ac:dyDescent="0.2">
      <c r="G4437" s="4">
        <v>0</v>
      </c>
    </row>
    <row r="4438" spans="7:7" x14ac:dyDescent="0.2">
      <c r="G4438" s="4">
        <v>0</v>
      </c>
    </row>
    <row r="4439" spans="7:7" x14ac:dyDescent="0.2">
      <c r="G4439" s="4">
        <v>0</v>
      </c>
    </row>
    <row r="4440" spans="7:7" x14ac:dyDescent="0.2">
      <c r="G4440" s="4">
        <v>0</v>
      </c>
    </row>
    <row r="4441" spans="7:7" x14ac:dyDescent="0.2">
      <c r="G4441" s="4">
        <v>0</v>
      </c>
    </row>
    <row r="4442" spans="7:7" x14ac:dyDescent="0.2">
      <c r="G4442" s="4">
        <v>0</v>
      </c>
    </row>
    <row r="4443" spans="7:7" x14ac:dyDescent="0.2">
      <c r="G4443" s="4">
        <v>0</v>
      </c>
    </row>
    <row r="4444" spans="7:7" x14ac:dyDescent="0.2">
      <c r="G4444" s="4">
        <v>0</v>
      </c>
    </row>
    <row r="4445" spans="7:7" x14ac:dyDescent="0.2">
      <c r="G4445" s="4">
        <v>0</v>
      </c>
    </row>
    <row r="4446" spans="7:7" x14ac:dyDescent="0.2">
      <c r="G4446" s="4">
        <v>0</v>
      </c>
    </row>
    <row r="4447" spans="7:7" x14ac:dyDescent="0.2">
      <c r="G4447" s="4">
        <v>0</v>
      </c>
    </row>
    <row r="4448" spans="7:7" x14ac:dyDescent="0.2">
      <c r="G4448" s="4">
        <v>0</v>
      </c>
    </row>
    <row r="4449" spans="7:7" x14ac:dyDescent="0.2">
      <c r="G4449" s="4">
        <v>0</v>
      </c>
    </row>
    <row r="4450" spans="7:7" x14ac:dyDescent="0.2">
      <c r="G4450" s="4">
        <v>0</v>
      </c>
    </row>
    <row r="4451" spans="7:7" x14ac:dyDescent="0.2">
      <c r="G4451" s="4">
        <v>0</v>
      </c>
    </row>
    <row r="4452" spans="7:7" x14ac:dyDescent="0.2">
      <c r="G4452" s="4">
        <v>0</v>
      </c>
    </row>
    <row r="4453" spans="7:7" x14ac:dyDescent="0.2">
      <c r="G4453" s="4">
        <v>0</v>
      </c>
    </row>
    <row r="4454" spans="7:7" x14ac:dyDescent="0.2">
      <c r="G4454" s="4">
        <v>0</v>
      </c>
    </row>
    <row r="4455" spans="7:7" x14ac:dyDescent="0.2">
      <c r="G4455" s="4">
        <v>0</v>
      </c>
    </row>
    <row r="4456" spans="7:7" x14ac:dyDescent="0.2">
      <c r="G4456" s="4">
        <v>0</v>
      </c>
    </row>
    <row r="4457" spans="7:7" x14ac:dyDescent="0.2">
      <c r="G4457" s="4">
        <v>0</v>
      </c>
    </row>
    <row r="4458" spans="7:7" x14ac:dyDescent="0.2">
      <c r="G4458" s="4">
        <v>0</v>
      </c>
    </row>
    <row r="4459" spans="7:7" x14ac:dyDescent="0.2">
      <c r="G4459" s="4">
        <v>0</v>
      </c>
    </row>
    <row r="4460" spans="7:7" x14ac:dyDescent="0.2">
      <c r="G4460" s="4">
        <v>0</v>
      </c>
    </row>
    <row r="4461" spans="7:7" x14ac:dyDescent="0.2">
      <c r="G4461" s="4">
        <v>0</v>
      </c>
    </row>
    <row r="4462" spans="7:7" x14ac:dyDescent="0.2">
      <c r="G4462" s="4">
        <v>0</v>
      </c>
    </row>
    <row r="4463" spans="7:7" x14ac:dyDescent="0.2">
      <c r="G4463" s="4">
        <v>0</v>
      </c>
    </row>
    <row r="4464" spans="7:7" x14ac:dyDescent="0.2">
      <c r="G4464" s="4">
        <v>0</v>
      </c>
    </row>
    <row r="4465" spans="7:7" x14ac:dyDescent="0.2">
      <c r="G4465" s="4">
        <v>0</v>
      </c>
    </row>
    <row r="4466" spans="7:7" x14ac:dyDescent="0.2">
      <c r="G4466" s="4">
        <v>0</v>
      </c>
    </row>
    <row r="4467" spans="7:7" x14ac:dyDescent="0.2">
      <c r="G4467" s="4">
        <v>0</v>
      </c>
    </row>
    <row r="4468" spans="7:7" x14ac:dyDescent="0.2">
      <c r="G4468" s="4">
        <v>0</v>
      </c>
    </row>
    <row r="4469" spans="7:7" x14ac:dyDescent="0.2">
      <c r="G4469" s="4">
        <v>0</v>
      </c>
    </row>
    <row r="4470" spans="7:7" x14ac:dyDescent="0.2">
      <c r="G4470" s="4">
        <v>0</v>
      </c>
    </row>
    <row r="4471" spans="7:7" x14ac:dyDescent="0.2">
      <c r="G4471" s="4">
        <v>0</v>
      </c>
    </row>
    <row r="4472" spans="7:7" x14ac:dyDescent="0.2">
      <c r="G4472" s="4">
        <v>0</v>
      </c>
    </row>
    <row r="4473" spans="7:7" x14ac:dyDescent="0.2">
      <c r="G4473" s="4">
        <v>0</v>
      </c>
    </row>
    <row r="4474" spans="7:7" x14ac:dyDescent="0.2">
      <c r="G4474" s="4">
        <v>0</v>
      </c>
    </row>
    <row r="4475" spans="7:7" x14ac:dyDescent="0.2">
      <c r="G4475" s="4">
        <v>0</v>
      </c>
    </row>
    <row r="4476" spans="7:7" x14ac:dyDescent="0.2">
      <c r="G4476" s="4">
        <v>0</v>
      </c>
    </row>
    <row r="4477" spans="7:7" x14ac:dyDescent="0.2">
      <c r="G4477" s="4">
        <v>0</v>
      </c>
    </row>
    <row r="4478" spans="7:7" x14ac:dyDescent="0.2">
      <c r="G4478" s="4">
        <v>0</v>
      </c>
    </row>
    <row r="4479" spans="7:7" x14ac:dyDescent="0.2">
      <c r="G4479" s="4">
        <v>0</v>
      </c>
    </row>
    <row r="4480" spans="7:7" x14ac:dyDescent="0.2">
      <c r="G4480" s="4">
        <v>0</v>
      </c>
    </row>
    <row r="4481" spans="7:7" x14ac:dyDescent="0.2">
      <c r="G4481" s="4">
        <v>0</v>
      </c>
    </row>
    <row r="4482" spans="7:7" x14ac:dyDescent="0.2">
      <c r="G4482" s="4">
        <v>0</v>
      </c>
    </row>
    <row r="4483" spans="7:7" x14ac:dyDescent="0.2">
      <c r="G4483" s="4">
        <v>0</v>
      </c>
    </row>
    <row r="4484" spans="7:7" x14ac:dyDescent="0.2">
      <c r="G4484" s="4">
        <v>0</v>
      </c>
    </row>
    <row r="4485" spans="7:7" x14ac:dyDescent="0.2">
      <c r="G4485" s="4">
        <v>0</v>
      </c>
    </row>
    <row r="4486" spans="7:7" x14ac:dyDescent="0.2">
      <c r="G4486" s="4">
        <v>0</v>
      </c>
    </row>
    <row r="4487" spans="7:7" x14ac:dyDescent="0.2">
      <c r="G4487" s="4">
        <v>0</v>
      </c>
    </row>
    <row r="4488" spans="7:7" x14ac:dyDescent="0.2">
      <c r="G4488" s="4">
        <v>0</v>
      </c>
    </row>
    <row r="4489" spans="7:7" x14ac:dyDescent="0.2">
      <c r="G4489" s="4">
        <v>0</v>
      </c>
    </row>
    <row r="4490" spans="7:7" x14ac:dyDescent="0.2">
      <c r="G4490" s="4">
        <v>0</v>
      </c>
    </row>
    <row r="4491" spans="7:7" x14ac:dyDescent="0.2">
      <c r="G4491" s="4">
        <v>0</v>
      </c>
    </row>
    <row r="4492" spans="7:7" x14ac:dyDescent="0.2">
      <c r="G4492" s="4">
        <v>0</v>
      </c>
    </row>
    <row r="4493" spans="7:7" x14ac:dyDescent="0.2">
      <c r="G4493" s="4">
        <v>0</v>
      </c>
    </row>
    <row r="4494" spans="7:7" x14ac:dyDescent="0.2">
      <c r="G4494" s="4">
        <v>0</v>
      </c>
    </row>
    <row r="4495" spans="7:7" x14ac:dyDescent="0.2">
      <c r="G4495" s="4">
        <v>0</v>
      </c>
    </row>
    <row r="4496" spans="7:7" x14ac:dyDescent="0.2">
      <c r="G4496" s="4">
        <v>0</v>
      </c>
    </row>
    <row r="4497" spans="7:7" x14ac:dyDescent="0.2">
      <c r="G4497" s="4">
        <v>0</v>
      </c>
    </row>
    <row r="4498" spans="7:7" x14ac:dyDescent="0.2">
      <c r="G4498" s="4">
        <v>0</v>
      </c>
    </row>
    <row r="4499" spans="7:7" x14ac:dyDescent="0.2">
      <c r="G4499" s="4">
        <v>0</v>
      </c>
    </row>
    <row r="4500" spans="7:7" x14ac:dyDescent="0.2">
      <c r="G4500" s="4">
        <v>0</v>
      </c>
    </row>
    <row r="4501" spans="7:7" x14ac:dyDescent="0.2">
      <c r="G4501" s="4">
        <v>0</v>
      </c>
    </row>
    <row r="4502" spans="7:7" x14ac:dyDescent="0.2">
      <c r="G4502" s="4">
        <v>0</v>
      </c>
    </row>
    <row r="4503" spans="7:7" x14ac:dyDescent="0.2">
      <c r="G4503" s="4">
        <v>0</v>
      </c>
    </row>
    <row r="4504" spans="7:7" x14ac:dyDescent="0.2">
      <c r="G4504" s="4">
        <v>0</v>
      </c>
    </row>
    <row r="4505" spans="7:7" x14ac:dyDescent="0.2">
      <c r="G4505" s="4">
        <v>0</v>
      </c>
    </row>
    <row r="4506" spans="7:7" x14ac:dyDescent="0.2">
      <c r="G4506" s="4">
        <v>0</v>
      </c>
    </row>
    <row r="4507" spans="7:7" x14ac:dyDescent="0.2">
      <c r="G4507" s="4">
        <v>0</v>
      </c>
    </row>
    <row r="4508" spans="7:7" x14ac:dyDescent="0.2">
      <c r="G4508" s="4">
        <v>0</v>
      </c>
    </row>
    <row r="4509" spans="7:7" x14ac:dyDescent="0.2">
      <c r="G4509" s="4">
        <v>0</v>
      </c>
    </row>
    <row r="4510" spans="7:7" x14ac:dyDescent="0.2">
      <c r="G4510" s="4">
        <v>0</v>
      </c>
    </row>
    <row r="4511" spans="7:7" x14ac:dyDescent="0.2">
      <c r="G4511" s="4">
        <v>0</v>
      </c>
    </row>
    <row r="4512" spans="7:7" x14ac:dyDescent="0.2">
      <c r="G4512" s="4">
        <v>0</v>
      </c>
    </row>
    <row r="4513" spans="7:7" x14ac:dyDescent="0.2">
      <c r="G4513" s="4">
        <v>0</v>
      </c>
    </row>
    <row r="4514" spans="7:7" x14ac:dyDescent="0.2">
      <c r="G4514" s="4">
        <v>0</v>
      </c>
    </row>
    <row r="4515" spans="7:7" x14ac:dyDescent="0.2">
      <c r="G4515" s="4">
        <v>0</v>
      </c>
    </row>
    <row r="4516" spans="7:7" x14ac:dyDescent="0.2">
      <c r="G4516" s="4">
        <v>0</v>
      </c>
    </row>
    <row r="4517" spans="7:7" x14ac:dyDescent="0.2">
      <c r="G4517" s="4">
        <v>0</v>
      </c>
    </row>
    <row r="4518" spans="7:7" x14ac:dyDescent="0.2">
      <c r="G4518" s="4">
        <v>0</v>
      </c>
    </row>
    <row r="4519" spans="7:7" x14ac:dyDescent="0.2">
      <c r="G4519" s="4">
        <v>0</v>
      </c>
    </row>
    <row r="4520" spans="7:7" x14ac:dyDescent="0.2">
      <c r="G4520" s="4">
        <v>0</v>
      </c>
    </row>
    <row r="4521" spans="7:7" x14ac:dyDescent="0.2">
      <c r="G4521" s="4">
        <v>0</v>
      </c>
    </row>
    <row r="4522" spans="7:7" x14ac:dyDescent="0.2">
      <c r="G4522" s="4">
        <v>0</v>
      </c>
    </row>
    <row r="4523" spans="7:7" x14ac:dyDescent="0.2">
      <c r="G4523" s="4">
        <v>0</v>
      </c>
    </row>
    <row r="4524" spans="7:7" x14ac:dyDescent="0.2">
      <c r="G4524" s="4">
        <v>0</v>
      </c>
    </row>
    <row r="4525" spans="7:7" x14ac:dyDescent="0.2">
      <c r="G4525" s="4">
        <v>0</v>
      </c>
    </row>
    <row r="4526" spans="7:7" x14ac:dyDescent="0.2">
      <c r="G4526" s="4">
        <v>0</v>
      </c>
    </row>
    <row r="4527" spans="7:7" x14ac:dyDescent="0.2">
      <c r="G4527" s="4">
        <v>0</v>
      </c>
    </row>
    <row r="4528" spans="7:7" x14ac:dyDescent="0.2">
      <c r="G4528" s="4">
        <v>0</v>
      </c>
    </row>
    <row r="4529" spans="7:7" x14ac:dyDescent="0.2">
      <c r="G4529" s="4">
        <v>0</v>
      </c>
    </row>
    <row r="4530" spans="7:7" x14ac:dyDescent="0.2">
      <c r="G4530" s="4">
        <v>0</v>
      </c>
    </row>
    <row r="4531" spans="7:7" x14ac:dyDescent="0.2">
      <c r="G4531" s="4">
        <v>0</v>
      </c>
    </row>
    <row r="4532" spans="7:7" x14ac:dyDescent="0.2">
      <c r="G4532" s="4">
        <v>0</v>
      </c>
    </row>
    <row r="4533" spans="7:7" x14ac:dyDescent="0.2">
      <c r="G4533" s="4">
        <v>0</v>
      </c>
    </row>
    <row r="4534" spans="7:7" x14ac:dyDescent="0.2">
      <c r="G4534" s="4">
        <v>0</v>
      </c>
    </row>
    <row r="4535" spans="7:7" x14ac:dyDescent="0.2">
      <c r="G4535" s="4">
        <v>0</v>
      </c>
    </row>
    <row r="4536" spans="7:7" x14ac:dyDescent="0.2">
      <c r="G4536" s="4">
        <v>0</v>
      </c>
    </row>
    <row r="4537" spans="7:7" x14ac:dyDescent="0.2">
      <c r="G4537" s="4">
        <v>0</v>
      </c>
    </row>
    <row r="4538" spans="7:7" x14ac:dyDescent="0.2">
      <c r="G4538" s="4">
        <v>0</v>
      </c>
    </row>
    <row r="4539" spans="7:7" x14ac:dyDescent="0.2">
      <c r="G4539" s="4">
        <v>0</v>
      </c>
    </row>
    <row r="4540" spans="7:7" x14ac:dyDescent="0.2">
      <c r="G4540" s="4">
        <v>0</v>
      </c>
    </row>
    <row r="4541" spans="7:7" x14ac:dyDescent="0.2">
      <c r="G4541" s="4">
        <v>0</v>
      </c>
    </row>
    <row r="4542" spans="7:7" x14ac:dyDescent="0.2">
      <c r="G4542" s="4">
        <v>0</v>
      </c>
    </row>
    <row r="4543" spans="7:7" x14ac:dyDescent="0.2">
      <c r="G4543" s="4">
        <v>0</v>
      </c>
    </row>
    <row r="4544" spans="7:7" x14ac:dyDescent="0.2">
      <c r="G4544" s="4">
        <v>0</v>
      </c>
    </row>
    <row r="4545" spans="7:7" x14ac:dyDescent="0.2">
      <c r="G4545" s="4">
        <v>0</v>
      </c>
    </row>
    <row r="4546" spans="7:7" x14ac:dyDescent="0.2">
      <c r="G4546" s="4">
        <v>0</v>
      </c>
    </row>
    <row r="4547" spans="7:7" x14ac:dyDescent="0.2">
      <c r="G4547" s="4">
        <v>0</v>
      </c>
    </row>
    <row r="4548" spans="7:7" x14ac:dyDescent="0.2">
      <c r="G4548" s="4">
        <v>0</v>
      </c>
    </row>
    <row r="4549" spans="7:7" x14ac:dyDescent="0.2">
      <c r="G4549" s="4">
        <v>0</v>
      </c>
    </row>
    <row r="4550" spans="7:7" x14ac:dyDescent="0.2">
      <c r="G4550" s="4">
        <v>0</v>
      </c>
    </row>
    <row r="4551" spans="7:7" x14ac:dyDescent="0.2">
      <c r="G4551" s="4">
        <v>0</v>
      </c>
    </row>
    <row r="4552" spans="7:7" x14ac:dyDescent="0.2">
      <c r="G4552" s="4">
        <v>0</v>
      </c>
    </row>
    <row r="4553" spans="7:7" x14ac:dyDescent="0.2">
      <c r="G4553" s="4">
        <v>0</v>
      </c>
    </row>
    <row r="4554" spans="7:7" x14ac:dyDescent="0.2">
      <c r="G4554" s="4">
        <v>0</v>
      </c>
    </row>
    <row r="4555" spans="7:7" x14ac:dyDescent="0.2">
      <c r="G4555" s="4">
        <v>0</v>
      </c>
    </row>
    <row r="4556" spans="7:7" x14ac:dyDescent="0.2">
      <c r="G4556" s="4">
        <v>0</v>
      </c>
    </row>
    <row r="4557" spans="7:7" x14ac:dyDescent="0.2">
      <c r="G4557" s="4">
        <v>0</v>
      </c>
    </row>
    <row r="4558" spans="7:7" x14ac:dyDescent="0.2">
      <c r="G4558" s="4">
        <v>0</v>
      </c>
    </row>
    <row r="4559" spans="7:7" x14ac:dyDescent="0.2">
      <c r="G4559" s="4">
        <v>0</v>
      </c>
    </row>
    <row r="4560" spans="7:7" x14ac:dyDescent="0.2">
      <c r="G4560" s="4">
        <v>0</v>
      </c>
    </row>
    <row r="4561" spans="7:7" x14ac:dyDescent="0.2">
      <c r="G4561" s="4">
        <v>0</v>
      </c>
    </row>
    <row r="4562" spans="7:7" x14ac:dyDescent="0.2">
      <c r="G4562" s="4">
        <v>0</v>
      </c>
    </row>
    <row r="4563" spans="7:7" x14ac:dyDescent="0.2">
      <c r="G4563" s="4">
        <v>0</v>
      </c>
    </row>
    <row r="4564" spans="7:7" x14ac:dyDescent="0.2">
      <c r="G4564" s="4">
        <v>0</v>
      </c>
    </row>
    <row r="4565" spans="7:7" x14ac:dyDescent="0.2">
      <c r="G4565" s="4">
        <v>0</v>
      </c>
    </row>
    <row r="4566" spans="7:7" x14ac:dyDescent="0.2">
      <c r="G4566" s="4">
        <v>0</v>
      </c>
    </row>
    <row r="4567" spans="7:7" x14ac:dyDescent="0.2">
      <c r="G4567" s="4">
        <v>0</v>
      </c>
    </row>
    <row r="4568" spans="7:7" x14ac:dyDescent="0.2">
      <c r="G4568" s="4">
        <v>0</v>
      </c>
    </row>
    <row r="4569" spans="7:7" x14ac:dyDescent="0.2">
      <c r="G4569" s="4">
        <v>0</v>
      </c>
    </row>
    <row r="4570" spans="7:7" x14ac:dyDescent="0.2">
      <c r="G4570" s="4">
        <v>0</v>
      </c>
    </row>
    <row r="4571" spans="7:7" x14ac:dyDescent="0.2">
      <c r="G4571" s="4">
        <v>0</v>
      </c>
    </row>
    <row r="4572" spans="7:7" x14ac:dyDescent="0.2">
      <c r="G4572" s="4">
        <v>0</v>
      </c>
    </row>
    <row r="4573" spans="7:7" x14ac:dyDescent="0.2">
      <c r="G4573" s="4">
        <v>0</v>
      </c>
    </row>
    <row r="4574" spans="7:7" x14ac:dyDescent="0.2">
      <c r="G4574" s="4">
        <v>0</v>
      </c>
    </row>
    <row r="4575" spans="7:7" x14ac:dyDescent="0.2">
      <c r="G4575" s="4">
        <v>0</v>
      </c>
    </row>
    <row r="4576" spans="7:7" x14ac:dyDescent="0.2">
      <c r="G4576" s="4">
        <v>0</v>
      </c>
    </row>
    <row r="4577" spans="7:7" x14ac:dyDescent="0.2">
      <c r="G4577" s="4">
        <v>0</v>
      </c>
    </row>
    <row r="4578" spans="7:7" x14ac:dyDescent="0.2">
      <c r="G4578" s="4">
        <v>0</v>
      </c>
    </row>
    <row r="4579" spans="7:7" x14ac:dyDescent="0.2">
      <c r="G4579" s="4">
        <v>0</v>
      </c>
    </row>
    <row r="4580" spans="7:7" x14ac:dyDescent="0.2">
      <c r="G4580" s="4">
        <v>0</v>
      </c>
    </row>
    <row r="4581" spans="7:7" x14ac:dyDescent="0.2">
      <c r="G4581" s="4">
        <v>0</v>
      </c>
    </row>
    <row r="4582" spans="7:7" x14ac:dyDescent="0.2">
      <c r="G4582" s="4">
        <v>0</v>
      </c>
    </row>
    <row r="4583" spans="7:7" x14ac:dyDescent="0.2">
      <c r="G4583" s="4">
        <v>0</v>
      </c>
    </row>
    <row r="4584" spans="7:7" x14ac:dyDescent="0.2">
      <c r="G4584" s="4">
        <v>0</v>
      </c>
    </row>
    <row r="4585" spans="7:7" x14ac:dyDescent="0.2">
      <c r="G4585" s="4">
        <v>0</v>
      </c>
    </row>
    <row r="4586" spans="7:7" x14ac:dyDescent="0.2">
      <c r="G4586" s="4">
        <v>0</v>
      </c>
    </row>
    <row r="4587" spans="7:7" x14ac:dyDescent="0.2">
      <c r="G4587" s="4">
        <v>0</v>
      </c>
    </row>
    <row r="4588" spans="7:7" x14ac:dyDescent="0.2">
      <c r="G4588" s="4">
        <v>0</v>
      </c>
    </row>
    <row r="4589" spans="7:7" x14ac:dyDescent="0.2">
      <c r="G4589" s="4">
        <v>0</v>
      </c>
    </row>
    <row r="4590" spans="7:7" x14ac:dyDescent="0.2">
      <c r="G4590" s="4">
        <v>0</v>
      </c>
    </row>
    <row r="4591" spans="7:7" x14ac:dyDescent="0.2">
      <c r="G4591" s="4">
        <v>0</v>
      </c>
    </row>
    <row r="4592" spans="7:7" x14ac:dyDescent="0.2">
      <c r="G4592" s="4">
        <v>0</v>
      </c>
    </row>
    <row r="4593" spans="7:7" x14ac:dyDescent="0.2">
      <c r="G4593" s="4">
        <v>0</v>
      </c>
    </row>
    <row r="4594" spans="7:7" x14ac:dyDescent="0.2">
      <c r="G4594" s="4">
        <v>0</v>
      </c>
    </row>
    <row r="4595" spans="7:7" x14ac:dyDescent="0.2">
      <c r="G4595" s="4">
        <v>0</v>
      </c>
    </row>
    <row r="4596" spans="7:7" x14ac:dyDescent="0.2">
      <c r="G4596" s="4">
        <v>0</v>
      </c>
    </row>
    <row r="4597" spans="7:7" x14ac:dyDescent="0.2">
      <c r="G4597" s="4">
        <v>0</v>
      </c>
    </row>
    <row r="4598" spans="7:7" x14ac:dyDescent="0.2">
      <c r="G4598" s="4">
        <v>0</v>
      </c>
    </row>
    <row r="4599" spans="7:7" x14ac:dyDescent="0.2">
      <c r="G4599" s="4">
        <v>0</v>
      </c>
    </row>
    <row r="4600" spans="7:7" x14ac:dyDescent="0.2">
      <c r="G4600" s="4">
        <v>0</v>
      </c>
    </row>
    <row r="4601" spans="7:7" x14ac:dyDescent="0.2">
      <c r="G4601" s="4">
        <v>0</v>
      </c>
    </row>
    <row r="4602" spans="7:7" x14ac:dyDescent="0.2">
      <c r="G4602" s="4">
        <v>0</v>
      </c>
    </row>
    <row r="4603" spans="7:7" x14ac:dyDescent="0.2">
      <c r="G4603" s="4">
        <v>0</v>
      </c>
    </row>
    <row r="4604" spans="7:7" x14ac:dyDescent="0.2">
      <c r="G4604" s="4">
        <v>0</v>
      </c>
    </row>
    <row r="4605" spans="7:7" x14ac:dyDescent="0.2">
      <c r="G4605" s="4">
        <v>0</v>
      </c>
    </row>
    <row r="4606" spans="7:7" x14ac:dyDescent="0.2">
      <c r="G4606" s="4">
        <v>0</v>
      </c>
    </row>
    <row r="4607" spans="7:7" x14ac:dyDescent="0.2">
      <c r="G4607" s="4">
        <v>0</v>
      </c>
    </row>
    <row r="4608" spans="7:7" x14ac:dyDescent="0.2">
      <c r="G4608" s="4">
        <v>0</v>
      </c>
    </row>
    <row r="4609" spans="7:7" x14ac:dyDescent="0.2">
      <c r="G4609" s="4">
        <v>0</v>
      </c>
    </row>
    <row r="4610" spans="7:7" x14ac:dyDescent="0.2">
      <c r="G4610" s="4">
        <v>0</v>
      </c>
    </row>
    <row r="4611" spans="7:7" x14ac:dyDescent="0.2">
      <c r="G4611" s="4">
        <v>0</v>
      </c>
    </row>
    <row r="4612" spans="7:7" x14ac:dyDescent="0.2">
      <c r="G4612" s="4">
        <v>0</v>
      </c>
    </row>
    <row r="4613" spans="7:7" x14ac:dyDescent="0.2">
      <c r="G4613" s="4">
        <v>0</v>
      </c>
    </row>
    <row r="4614" spans="7:7" x14ac:dyDescent="0.2">
      <c r="G4614" s="4">
        <v>0</v>
      </c>
    </row>
    <row r="4615" spans="7:7" x14ac:dyDescent="0.2">
      <c r="G4615" s="4">
        <v>0</v>
      </c>
    </row>
    <row r="4616" spans="7:7" x14ac:dyDescent="0.2">
      <c r="G4616" s="4">
        <v>0</v>
      </c>
    </row>
    <row r="4617" spans="7:7" x14ac:dyDescent="0.2">
      <c r="G4617" s="4">
        <v>0</v>
      </c>
    </row>
    <row r="4618" spans="7:7" x14ac:dyDescent="0.2">
      <c r="G4618" s="4">
        <v>0</v>
      </c>
    </row>
    <row r="4619" spans="7:7" x14ac:dyDescent="0.2">
      <c r="G4619" s="4">
        <v>0</v>
      </c>
    </row>
    <row r="4620" spans="7:7" x14ac:dyDescent="0.2">
      <c r="G4620" s="4">
        <v>0</v>
      </c>
    </row>
    <row r="4621" spans="7:7" x14ac:dyDescent="0.2">
      <c r="G4621" s="4">
        <v>0</v>
      </c>
    </row>
    <row r="4622" spans="7:7" x14ac:dyDescent="0.2">
      <c r="G4622" s="4">
        <v>0</v>
      </c>
    </row>
    <row r="4623" spans="7:7" x14ac:dyDescent="0.2">
      <c r="G4623" s="4">
        <v>0</v>
      </c>
    </row>
    <row r="4624" spans="7:7" x14ac:dyDescent="0.2">
      <c r="G4624" s="4">
        <v>0</v>
      </c>
    </row>
    <row r="4625" spans="7:7" x14ac:dyDescent="0.2">
      <c r="G4625" s="4">
        <v>0</v>
      </c>
    </row>
    <row r="4626" spans="7:7" x14ac:dyDescent="0.2">
      <c r="G4626" s="4">
        <v>0</v>
      </c>
    </row>
    <row r="4627" spans="7:7" x14ac:dyDescent="0.2">
      <c r="G4627" s="4">
        <v>0</v>
      </c>
    </row>
    <row r="4628" spans="7:7" x14ac:dyDescent="0.2">
      <c r="G4628" s="4">
        <v>0</v>
      </c>
    </row>
    <row r="4629" spans="7:7" x14ac:dyDescent="0.2">
      <c r="G4629" s="4">
        <v>0</v>
      </c>
    </row>
    <row r="4630" spans="7:7" x14ac:dyDescent="0.2">
      <c r="G4630" s="4">
        <v>0</v>
      </c>
    </row>
    <row r="4631" spans="7:7" x14ac:dyDescent="0.2">
      <c r="G4631" s="4">
        <v>0</v>
      </c>
    </row>
    <row r="4632" spans="7:7" x14ac:dyDescent="0.2">
      <c r="G4632" s="4">
        <v>0</v>
      </c>
    </row>
    <row r="4633" spans="7:7" x14ac:dyDescent="0.2">
      <c r="G4633" s="4">
        <v>0</v>
      </c>
    </row>
    <row r="4634" spans="7:7" x14ac:dyDescent="0.2">
      <c r="G4634" s="4">
        <v>0</v>
      </c>
    </row>
    <row r="4635" spans="7:7" x14ac:dyDescent="0.2">
      <c r="G4635" s="4">
        <v>0</v>
      </c>
    </row>
    <row r="4636" spans="7:7" x14ac:dyDescent="0.2">
      <c r="G4636" s="4">
        <v>0</v>
      </c>
    </row>
    <row r="4637" spans="7:7" x14ac:dyDescent="0.2">
      <c r="G4637" s="4">
        <v>0</v>
      </c>
    </row>
    <row r="4638" spans="7:7" x14ac:dyDescent="0.2">
      <c r="G4638" s="4">
        <v>0</v>
      </c>
    </row>
    <row r="4639" spans="7:7" x14ac:dyDescent="0.2">
      <c r="G4639" s="4">
        <v>0</v>
      </c>
    </row>
    <row r="4640" spans="7:7" x14ac:dyDescent="0.2">
      <c r="G4640" s="4">
        <v>0</v>
      </c>
    </row>
    <row r="4641" spans="7:7" x14ac:dyDescent="0.2">
      <c r="G4641" s="4">
        <v>0</v>
      </c>
    </row>
    <row r="4642" spans="7:7" x14ac:dyDescent="0.2">
      <c r="G4642" s="4">
        <v>0</v>
      </c>
    </row>
    <row r="4643" spans="7:7" x14ac:dyDescent="0.2">
      <c r="G4643" s="4">
        <v>0</v>
      </c>
    </row>
    <row r="4644" spans="7:7" x14ac:dyDescent="0.2">
      <c r="G4644" s="4">
        <v>0</v>
      </c>
    </row>
    <row r="4645" spans="7:7" x14ac:dyDescent="0.2">
      <c r="G4645" s="4">
        <v>0</v>
      </c>
    </row>
    <row r="4646" spans="7:7" x14ac:dyDescent="0.2">
      <c r="G4646" s="4">
        <v>0</v>
      </c>
    </row>
    <row r="4647" spans="7:7" x14ac:dyDescent="0.2">
      <c r="G4647" s="4">
        <v>0</v>
      </c>
    </row>
    <row r="4648" spans="7:7" x14ac:dyDescent="0.2">
      <c r="G4648" s="4">
        <v>0</v>
      </c>
    </row>
    <row r="4649" spans="7:7" x14ac:dyDescent="0.2">
      <c r="G4649" s="4">
        <v>0</v>
      </c>
    </row>
    <row r="4650" spans="7:7" x14ac:dyDescent="0.2">
      <c r="G4650" s="4">
        <v>0</v>
      </c>
    </row>
    <row r="4651" spans="7:7" x14ac:dyDescent="0.2">
      <c r="G4651" s="4">
        <v>0</v>
      </c>
    </row>
    <row r="4652" spans="7:7" x14ac:dyDescent="0.2">
      <c r="G4652" s="4">
        <v>0</v>
      </c>
    </row>
    <row r="4653" spans="7:7" x14ac:dyDescent="0.2">
      <c r="G4653" s="4">
        <v>0</v>
      </c>
    </row>
    <row r="4654" spans="7:7" x14ac:dyDescent="0.2">
      <c r="G4654" s="4">
        <v>0</v>
      </c>
    </row>
    <row r="4655" spans="7:7" x14ac:dyDescent="0.2">
      <c r="G4655" s="4">
        <v>0</v>
      </c>
    </row>
    <row r="4656" spans="7:7" x14ac:dyDescent="0.2">
      <c r="G4656" s="4">
        <v>0</v>
      </c>
    </row>
    <row r="4657" spans="7:7" x14ac:dyDescent="0.2">
      <c r="G4657" s="4">
        <v>0</v>
      </c>
    </row>
    <row r="4658" spans="7:7" x14ac:dyDescent="0.2">
      <c r="G4658" s="4">
        <v>0</v>
      </c>
    </row>
    <row r="4659" spans="7:7" x14ac:dyDescent="0.2">
      <c r="G4659" s="4">
        <v>0</v>
      </c>
    </row>
    <row r="4660" spans="7:7" x14ac:dyDescent="0.2">
      <c r="G4660" s="4">
        <v>0</v>
      </c>
    </row>
    <row r="4661" spans="7:7" x14ac:dyDescent="0.2">
      <c r="G4661" s="4">
        <v>0</v>
      </c>
    </row>
    <row r="4662" spans="7:7" x14ac:dyDescent="0.2">
      <c r="G4662" s="4">
        <v>0</v>
      </c>
    </row>
    <row r="4663" spans="7:7" x14ac:dyDescent="0.2">
      <c r="G4663" s="4">
        <v>0</v>
      </c>
    </row>
    <row r="4664" spans="7:7" x14ac:dyDescent="0.2">
      <c r="G4664" s="4">
        <v>0</v>
      </c>
    </row>
    <row r="4665" spans="7:7" x14ac:dyDescent="0.2">
      <c r="G4665" s="4">
        <v>0</v>
      </c>
    </row>
    <row r="4666" spans="7:7" x14ac:dyDescent="0.2">
      <c r="G4666" s="4">
        <v>0</v>
      </c>
    </row>
    <row r="4667" spans="7:7" x14ac:dyDescent="0.2">
      <c r="G4667" s="4">
        <v>0</v>
      </c>
    </row>
    <row r="4668" spans="7:7" x14ac:dyDescent="0.2">
      <c r="G4668" s="4">
        <v>0</v>
      </c>
    </row>
    <row r="4669" spans="7:7" x14ac:dyDescent="0.2">
      <c r="G4669" s="4">
        <v>0</v>
      </c>
    </row>
    <row r="4670" spans="7:7" x14ac:dyDescent="0.2">
      <c r="G4670" s="4">
        <v>0</v>
      </c>
    </row>
    <row r="4671" spans="7:7" x14ac:dyDescent="0.2">
      <c r="G4671" s="4">
        <v>0</v>
      </c>
    </row>
    <row r="4672" spans="7:7" x14ac:dyDescent="0.2">
      <c r="G4672" s="4">
        <v>0</v>
      </c>
    </row>
    <row r="4673" spans="7:7" x14ac:dyDescent="0.2">
      <c r="G4673" s="4">
        <v>0</v>
      </c>
    </row>
    <row r="4674" spans="7:7" x14ac:dyDescent="0.2">
      <c r="G4674" s="4">
        <v>0</v>
      </c>
    </row>
    <row r="4675" spans="7:7" x14ac:dyDescent="0.2">
      <c r="G4675" s="4">
        <v>0</v>
      </c>
    </row>
    <row r="4676" spans="7:7" x14ac:dyDescent="0.2">
      <c r="G4676" s="4">
        <v>0</v>
      </c>
    </row>
    <row r="4677" spans="7:7" x14ac:dyDescent="0.2">
      <c r="G4677" s="4">
        <v>0</v>
      </c>
    </row>
    <row r="4678" spans="7:7" x14ac:dyDescent="0.2">
      <c r="G4678" s="4">
        <v>0</v>
      </c>
    </row>
    <row r="4679" spans="7:7" x14ac:dyDescent="0.2">
      <c r="G4679" s="4">
        <v>0</v>
      </c>
    </row>
    <row r="4680" spans="7:7" x14ac:dyDescent="0.2">
      <c r="G4680" s="4">
        <v>0</v>
      </c>
    </row>
    <row r="4681" spans="7:7" x14ac:dyDescent="0.2">
      <c r="G4681" s="4">
        <v>0</v>
      </c>
    </row>
    <row r="4682" spans="7:7" x14ac:dyDescent="0.2">
      <c r="G4682" s="4">
        <v>0</v>
      </c>
    </row>
    <row r="4683" spans="7:7" x14ac:dyDescent="0.2">
      <c r="G4683" s="4">
        <v>0</v>
      </c>
    </row>
    <row r="4684" spans="7:7" x14ac:dyDescent="0.2">
      <c r="G4684" s="4">
        <v>0</v>
      </c>
    </row>
    <row r="4685" spans="7:7" x14ac:dyDescent="0.2">
      <c r="G4685" s="4">
        <v>0</v>
      </c>
    </row>
    <row r="4686" spans="7:7" x14ac:dyDescent="0.2">
      <c r="G4686" s="4">
        <v>0</v>
      </c>
    </row>
    <row r="4687" spans="7:7" x14ac:dyDescent="0.2">
      <c r="G4687" s="4">
        <v>0</v>
      </c>
    </row>
    <row r="4688" spans="7:7" x14ac:dyDescent="0.2">
      <c r="G4688" s="4">
        <v>0</v>
      </c>
    </row>
    <row r="4689" spans="7:7" x14ac:dyDescent="0.2">
      <c r="G4689" s="4">
        <v>0</v>
      </c>
    </row>
    <row r="4690" spans="7:7" x14ac:dyDescent="0.2">
      <c r="G4690" s="4">
        <v>0</v>
      </c>
    </row>
    <row r="4691" spans="7:7" x14ac:dyDescent="0.2">
      <c r="G4691" s="4">
        <v>0</v>
      </c>
    </row>
    <row r="4692" spans="7:7" x14ac:dyDescent="0.2">
      <c r="G4692" s="4">
        <v>0</v>
      </c>
    </row>
    <row r="4693" spans="7:7" x14ac:dyDescent="0.2">
      <c r="G4693" s="4">
        <v>0</v>
      </c>
    </row>
    <row r="4694" spans="7:7" x14ac:dyDescent="0.2">
      <c r="G4694" s="4">
        <v>0</v>
      </c>
    </row>
    <row r="4695" spans="7:7" x14ac:dyDescent="0.2">
      <c r="G4695" s="4">
        <v>0</v>
      </c>
    </row>
    <row r="4696" spans="7:7" x14ac:dyDescent="0.2">
      <c r="G4696" s="4">
        <v>0</v>
      </c>
    </row>
    <row r="4697" spans="7:7" x14ac:dyDescent="0.2">
      <c r="G4697" s="4">
        <v>0</v>
      </c>
    </row>
    <row r="4698" spans="7:7" x14ac:dyDescent="0.2">
      <c r="G4698" s="4">
        <v>0</v>
      </c>
    </row>
    <row r="4699" spans="7:7" x14ac:dyDescent="0.2">
      <c r="G4699" s="4">
        <v>0</v>
      </c>
    </row>
    <row r="4700" spans="7:7" x14ac:dyDescent="0.2">
      <c r="G4700" s="4">
        <v>0</v>
      </c>
    </row>
    <row r="4701" spans="7:7" x14ac:dyDescent="0.2">
      <c r="G4701" s="4">
        <v>0</v>
      </c>
    </row>
    <row r="4702" spans="7:7" x14ac:dyDescent="0.2">
      <c r="G4702" s="4">
        <v>0</v>
      </c>
    </row>
    <row r="4703" spans="7:7" x14ac:dyDescent="0.2">
      <c r="G4703" s="4">
        <v>0</v>
      </c>
    </row>
    <row r="4704" spans="7:7" x14ac:dyDescent="0.2">
      <c r="G4704" s="4">
        <v>0</v>
      </c>
    </row>
    <row r="4705" spans="7:7" x14ac:dyDescent="0.2">
      <c r="G4705" s="4">
        <v>0</v>
      </c>
    </row>
    <row r="4706" spans="7:7" x14ac:dyDescent="0.2">
      <c r="G4706" s="4">
        <v>0</v>
      </c>
    </row>
    <row r="4707" spans="7:7" x14ac:dyDescent="0.2">
      <c r="G4707" s="4">
        <v>0</v>
      </c>
    </row>
    <row r="4708" spans="7:7" x14ac:dyDescent="0.2">
      <c r="G4708" s="4">
        <v>0</v>
      </c>
    </row>
    <row r="4709" spans="7:7" x14ac:dyDescent="0.2">
      <c r="G4709" s="4">
        <v>0</v>
      </c>
    </row>
    <row r="4710" spans="7:7" x14ac:dyDescent="0.2">
      <c r="G4710" s="4">
        <v>0</v>
      </c>
    </row>
    <row r="4711" spans="7:7" x14ac:dyDescent="0.2">
      <c r="G4711" s="4">
        <v>0</v>
      </c>
    </row>
    <row r="4712" spans="7:7" x14ac:dyDescent="0.2">
      <c r="G4712" s="4">
        <v>0</v>
      </c>
    </row>
    <row r="4713" spans="7:7" x14ac:dyDescent="0.2">
      <c r="G4713" s="4">
        <v>0</v>
      </c>
    </row>
    <row r="4714" spans="7:7" x14ac:dyDescent="0.2">
      <c r="G4714" s="4">
        <v>0</v>
      </c>
    </row>
    <row r="4715" spans="7:7" x14ac:dyDescent="0.2">
      <c r="G4715" s="4">
        <v>0</v>
      </c>
    </row>
    <row r="4716" spans="7:7" x14ac:dyDescent="0.2">
      <c r="G4716" s="4">
        <v>0</v>
      </c>
    </row>
    <row r="4717" spans="7:7" x14ac:dyDescent="0.2">
      <c r="G4717" s="4">
        <v>0</v>
      </c>
    </row>
    <row r="4718" spans="7:7" x14ac:dyDescent="0.2">
      <c r="G4718" s="4">
        <v>0</v>
      </c>
    </row>
    <row r="4719" spans="7:7" x14ac:dyDescent="0.2">
      <c r="G4719" s="4">
        <v>0</v>
      </c>
    </row>
    <row r="4720" spans="7:7" x14ac:dyDescent="0.2">
      <c r="G4720" s="4">
        <v>0</v>
      </c>
    </row>
    <row r="4721" spans="7:7" x14ac:dyDescent="0.2">
      <c r="G4721" s="4">
        <v>0</v>
      </c>
    </row>
    <row r="4722" spans="7:7" x14ac:dyDescent="0.2">
      <c r="G4722" s="4">
        <v>0</v>
      </c>
    </row>
    <row r="4723" spans="7:7" x14ac:dyDescent="0.2">
      <c r="G4723" s="4">
        <v>0</v>
      </c>
    </row>
    <row r="4724" spans="7:7" x14ac:dyDescent="0.2">
      <c r="G4724" s="4">
        <v>0</v>
      </c>
    </row>
    <row r="4725" spans="7:7" x14ac:dyDescent="0.2">
      <c r="G4725" s="4">
        <v>0</v>
      </c>
    </row>
    <row r="4726" spans="7:7" x14ac:dyDescent="0.2">
      <c r="G4726" s="4">
        <v>0</v>
      </c>
    </row>
    <row r="4727" spans="7:7" x14ac:dyDescent="0.2">
      <c r="G4727" s="4">
        <v>0</v>
      </c>
    </row>
    <row r="4728" spans="7:7" x14ac:dyDescent="0.2">
      <c r="G4728" s="4">
        <v>0</v>
      </c>
    </row>
    <row r="4729" spans="7:7" x14ac:dyDescent="0.2">
      <c r="G4729" s="4">
        <v>0</v>
      </c>
    </row>
    <row r="4730" spans="7:7" x14ac:dyDescent="0.2">
      <c r="G4730" s="4">
        <v>0</v>
      </c>
    </row>
    <row r="4731" spans="7:7" x14ac:dyDescent="0.2">
      <c r="G4731" s="4">
        <v>0</v>
      </c>
    </row>
    <row r="4732" spans="7:7" x14ac:dyDescent="0.2">
      <c r="G4732" s="4">
        <v>0</v>
      </c>
    </row>
    <row r="4733" spans="7:7" x14ac:dyDescent="0.2">
      <c r="G4733" s="4">
        <v>0</v>
      </c>
    </row>
    <row r="4734" spans="7:7" x14ac:dyDescent="0.2">
      <c r="G4734" s="4">
        <v>0</v>
      </c>
    </row>
    <row r="4735" spans="7:7" x14ac:dyDescent="0.2">
      <c r="G4735" s="4">
        <v>0</v>
      </c>
    </row>
    <row r="4736" spans="7:7" x14ac:dyDescent="0.2">
      <c r="G4736" s="4">
        <v>0</v>
      </c>
    </row>
    <row r="4737" spans="7:7" x14ac:dyDescent="0.2">
      <c r="G4737" s="4">
        <v>0</v>
      </c>
    </row>
    <row r="4738" spans="7:7" x14ac:dyDescent="0.2">
      <c r="G4738" s="4">
        <v>0</v>
      </c>
    </row>
    <row r="4739" spans="7:7" x14ac:dyDescent="0.2">
      <c r="G4739" s="4">
        <v>0</v>
      </c>
    </row>
    <row r="4740" spans="7:7" x14ac:dyDescent="0.2">
      <c r="G4740" s="4">
        <v>0</v>
      </c>
    </row>
    <row r="4741" spans="7:7" x14ac:dyDescent="0.2">
      <c r="G4741" s="4">
        <v>0</v>
      </c>
    </row>
    <row r="4742" spans="7:7" x14ac:dyDescent="0.2">
      <c r="G4742" s="4">
        <v>0</v>
      </c>
    </row>
    <row r="4743" spans="7:7" x14ac:dyDescent="0.2">
      <c r="G4743" s="4">
        <v>0</v>
      </c>
    </row>
    <row r="4744" spans="7:7" x14ac:dyDescent="0.2">
      <c r="G4744" s="4">
        <v>0</v>
      </c>
    </row>
    <row r="4745" spans="7:7" x14ac:dyDescent="0.2">
      <c r="G4745" s="4">
        <v>0</v>
      </c>
    </row>
    <row r="4746" spans="7:7" x14ac:dyDescent="0.2">
      <c r="G4746" s="4">
        <v>0</v>
      </c>
    </row>
    <row r="4747" spans="7:7" x14ac:dyDescent="0.2">
      <c r="G4747" s="4">
        <v>0</v>
      </c>
    </row>
    <row r="4748" spans="7:7" x14ac:dyDescent="0.2">
      <c r="G4748" s="4">
        <v>0</v>
      </c>
    </row>
    <row r="4749" spans="7:7" x14ac:dyDescent="0.2">
      <c r="G4749" s="4">
        <v>0</v>
      </c>
    </row>
    <row r="4750" spans="7:7" x14ac:dyDescent="0.2">
      <c r="G4750" s="4">
        <v>0</v>
      </c>
    </row>
    <row r="4751" spans="7:7" x14ac:dyDescent="0.2">
      <c r="G4751" s="4">
        <v>0</v>
      </c>
    </row>
    <row r="4752" spans="7:7" x14ac:dyDescent="0.2">
      <c r="G4752" s="4">
        <v>0</v>
      </c>
    </row>
    <row r="4753" spans="7:7" x14ac:dyDescent="0.2">
      <c r="G4753" s="4">
        <v>0</v>
      </c>
    </row>
    <row r="4754" spans="7:7" x14ac:dyDescent="0.2">
      <c r="G4754" s="4">
        <v>0</v>
      </c>
    </row>
    <row r="4755" spans="7:7" x14ac:dyDescent="0.2">
      <c r="G4755" s="4">
        <v>0</v>
      </c>
    </row>
    <row r="4756" spans="7:7" x14ac:dyDescent="0.2">
      <c r="G4756" s="4">
        <v>0</v>
      </c>
    </row>
    <row r="4757" spans="7:7" x14ac:dyDescent="0.2">
      <c r="G4757" s="4">
        <v>0</v>
      </c>
    </row>
    <row r="4758" spans="7:7" x14ac:dyDescent="0.2">
      <c r="G4758" s="4">
        <v>0</v>
      </c>
    </row>
    <row r="4759" spans="7:7" x14ac:dyDescent="0.2">
      <c r="G4759" s="4">
        <v>0</v>
      </c>
    </row>
    <row r="4760" spans="7:7" x14ac:dyDescent="0.2">
      <c r="G4760" s="4">
        <v>0</v>
      </c>
    </row>
    <row r="4761" spans="7:7" x14ac:dyDescent="0.2">
      <c r="G4761" s="4">
        <v>0</v>
      </c>
    </row>
    <row r="4762" spans="7:7" x14ac:dyDescent="0.2">
      <c r="G4762" s="4">
        <v>0</v>
      </c>
    </row>
    <row r="4763" spans="7:7" x14ac:dyDescent="0.2">
      <c r="G4763" s="4">
        <v>0</v>
      </c>
    </row>
    <row r="4764" spans="7:7" x14ac:dyDescent="0.2">
      <c r="G4764" s="4">
        <v>0</v>
      </c>
    </row>
    <row r="4765" spans="7:7" x14ac:dyDescent="0.2">
      <c r="G4765" s="4">
        <v>0</v>
      </c>
    </row>
    <row r="4766" spans="7:7" x14ac:dyDescent="0.2">
      <c r="G4766" s="4">
        <v>0</v>
      </c>
    </row>
    <row r="4767" spans="7:7" x14ac:dyDescent="0.2">
      <c r="G4767" s="4">
        <v>0</v>
      </c>
    </row>
    <row r="4768" spans="7:7" x14ac:dyDescent="0.2">
      <c r="G4768" s="4">
        <v>0</v>
      </c>
    </row>
    <row r="4769" spans="7:7" x14ac:dyDescent="0.2">
      <c r="G4769" s="4">
        <v>0</v>
      </c>
    </row>
    <row r="4770" spans="7:7" x14ac:dyDescent="0.2">
      <c r="G4770" s="4">
        <v>0</v>
      </c>
    </row>
    <row r="4771" spans="7:7" x14ac:dyDescent="0.2">
      <c r="G4771" s="4">
        <v>0</v>
      </c>
    </row>
    <row r="4772" spans="7:7" x14ac:dyDescent="0.2">
      <c r="G4772" s="4">
        <v>0</v>
      </c>
    </row>
    <row r="4773" spans="7:7" x14ac:dyDescent="0.2">
      <c r="G4773" s="4">
        <v>0</v>
      </c>
    </row>
    <row r="4774" spans="7:7" x14ac:dyDescent="0.2">
      <c r="G4774" s="4">
        <v>0</v>
      </c>
    </row>
    <row r="4775" spans="7:7" x14ac:dyDescent="0.2">
      <c r="G4775" s="4">
        <v>0</v>
      </c>
    </row>
    <row r="4776" spans="7:7" x14ac:dyDescent="0.2">
      <c r="G4776" s="4">
        <v>0</v>
      </c>
    </row>
    <row r="4777" spans="7:7" x14ac:dyDescent="0.2">
      <c r="G4777" s="4">
        <v>0</v>
      </c>
    </row>
    <row r="4778" spans="7:7" x14ac:dyDescent="0.2">
      <c r="G4778" s="4">
        <v>0</v>
      </c>
    </row>
    <row r="4779" spans="7:7" x14ac:dyDescent="0.2">
      <c r="G4779" s="4">
        <v>0</v>
      </c>
    </row>
    <row r="4780" spans="7:7" x14ac:dyDescent="0.2">
      <c r="G4780" s="4">
        <v>0</v>
      </c>
    </row>
    <row r="4781" spans="7:7" x14ac:dyDescent="0.2">
      <c r="G4781" s="4">
        <v>0</v>
      </c>
    </row>
    <row r="4782" spans="7:7" x14ac:dyDescent="0.2">
      <c r="G4782" s="4">
        <v>0</v>
      </c>
    </row>
    <row r="4783" spans="7:7" x14ac:dyDescent="0.2">
      <c r="G4783" s="4">
        <v>0</v>
      </c>
    </row>
    <row r="4784" spans="7:7" x14ac:dyDescent="0.2">
      <c r="G4784" s="4">
        <v>0</v>
      </c>
    </row>
    <row r="4785" spans="7:7" x14ac:dyDescent="0.2">
      <c r="G4785" s="4">
        <v>0</v>
      </c>
    </row>
    <row r="4786" spans="7:7" x14ac:dyDescent="0.2">
      <c r="G4786" s="4">
        <v>0</v>
      </c>
    </row>
    <row r="4787" spans="7:7" x14ac:dyDescent="0.2">
      <c r="G4787" s="4">
        <v>0</v>
      </c>
    </row>
    <row r="4788" spans="7:7" x14ac:dyDescent="0.2">
      <c r="G4788" s="4">
        <v>0</v>
      </c>
    </row>
    <row r="4789" spans="7:7" x14ac:dyDescent="0.2">
      <c r="G4789" s="4">
        <v>0</v>
      </c>
    </row>
    <row r="4790" spans="7:7" x14ac:dyDescent="0.2">
      <c r="G4790" s="4">
        <v>0</v>
      </c>
    </row>
    <row r="4791" spans="7:7" x14ac:dyDescent="0.2">
      <c r="G4791" s="4">
        <v>0</v>
      </c>
    </row>
    <row r="4792" spans="7:7" x14ac:dyDescent="0.2">
      <c r="G4792" s="4">
        <v>0</v>
      </c>
    </row>
    <row r="4793" spans="7:7" x14ac:dyDescent="0.2">
      <c r="G4793" s="4">
        <v>0</v>
      </c>
    </row>
    <row r="4794" spans="7:7" x14ac:dyDescent="0.2">
      <c r="G4794" s="4">
        <v>0</v>
      </c>
    </row>
    <row r="4795" spans="7:7" x14ac:dyDescent="0.2">
      <c r="G4795" s="4">
        <v>0</v>
      </c>
    </row>
    <row r="4796" spans="7:7" x14ac:dyDescent="0.2">
      <c r="G4796" s="4">
        <v>0</v>
      </c>
    </row>
    <row r="4797" spans="7:7" x14ac:dyDescent="0.2">
      <c r="G4797" s="4">
        <v>0</v>
      </c>
    </row>
    <row r="4798" spans="7:7" x14ac:dyDescent="0.2">
      <c r="G4798" s="4">
        <v>0</v>
      </c>
    </row>
    <row r="4799" spans="7:7" x14ac:dyDescent="0.2">
      <c r="G4799" s="4">
        <v>0</v>
      </c>
    </row>
    <row r="4800" spans="7:7" x14ac:dyDescent="0.2">
      <c r="G4800" s="4">
        <v>0</v>
      </c>
    </row>
    <row r="4801" spans="7:7" x14ac:dyDescent="0.2">
      <c r="G4801" s="4">
        <v>0</v>
      </c>
    </row>
    <row r="4802" spans="7:7" x14ac:dyDescent="0.2">
      <c r="G4802" s="4">
        <v>0</v>
      </c>
    </row>
    <row r="4803" spans="7:7" x14ac:dyDescent="0.2">
      <c r="G4803" s="4">
        <v>0</v>
      </c>
    </row>
    <row r="4804" spans="7:7" x14ac:dyDescent="0.2">
      <c r="G4804" s="4">
        <v>0</v>
      </c>
    </row>
    <row r="4805" spans="7:7" x14ac:dyDescent="0.2">
      <c r="G4805" s="4">
        <v>0</v>
      </c>
    </row>
    <row r="4806" spans="7:7" x14ac:dyDescent="0.2">
      <c r="G4806" s="4">
        <v>0</v>
      </c>
    </row>
    <row r="4807" spans="7:7" x14ac:dyDescent="0.2">
      <c r="G4807" s="4">
        <v>0</v>
      </c>
    </row>
    <row r="4808" spans="7:7" x14ac:dyDescent="0.2">
      <c r="G4808" s="4">
        <v>0</v>
      </c>
    </row>
    <row r="4809" spans="7:7" x14ac:dyDescent="0.2">
      <c r="G4809" s="4">
        <v>0</v>
      </c>
    </row>
    <row r="4810" spans="7:7" x14ac:dyDescent="0.2">
      <c r="G4810" s="4">
        <v>0</v>
      </c>
    </row>
    <row r="4811" spans="7:7" x14ac:dyDescent="0.2">
      <c r="G4811" s="4">
        <v>0</v>
      </c>
    </row>
    <row r="4812" spans="7:7" x14ac:dyDescent="0.2">
      <c r="G4812" s="4">
        <v>0</v>
      </c>
    </row>
    <row r="4813" spans="7:7" x14ac:dyDescent="0.2">
      <c r="G4813" s="4">
        <v>0</v>
      </c>
    </row>
    <row r="4814" spans="7:7" x14ac:dyDescent="0.2">
      <c r="G4814" s="4">
        <v>0</v>
      </c>
    </row>
    <row r="4815" spans="7:7" x14ac:dyDescent="0.2">
      <c r="G4815" s="4">
        <v>0</v>
      </c>
    </row>
    <row r="4816" spans="7:7" x14ac:dyDescent="0.2">
      <c r="G4816" s="4">
        <v>0</v>
      </c>
    </row>
    <row r="4817" spans="7:7" x14ac:dyDescent="0.2">
      <c r="G4817" s="4">
        <v>0</v>
      </c>
    </row>
    <row r="4818" spans="7:7" x14ac:dyDescent="0.2">
      <c r="G4818" s="4">
        <v>0</v>
      </c>
    </row>
    <row r="4819" spans="7:7" x14ac:dyDescent="0.2">
      <c r="G4819" s="4">
        <v>0</v>
      </c>
    </row>
    <row r="4820" spans="7:7" x14ac:dyDescent="0.2">
      <c r="G4820" s="4">
        <v>0</v>
      </c>
    </row>
    <row r="4821" spans="7:7" x14ac:dyDescent="0.2">
      <c r="G4821" s="4">
        <v>0</v>
      </c>
    </row>
    <row r="4822" spans="7:7" x14ac:dyDescent="0.2">
      <c r="G4822" s="4">
        <v>0</v>
      </c>
    </row>
    <row r="4823" spans="7:7" x14ac:dyDescent="0.2">
      <c r="G4823" s="4">
        <v>0</v>
      </c>
    </row>
    <row r="4824" spans="7:7" x14ac:dyDescent="0.2">
      <c r="G4824" s="4">
        <v>0</v>
      </c>
    </row>
    <row r="4825" spans="7:7" x14ac:dyDescent="0.2">
      <c r="G4825" s="4">
        <v>0</v>
      </c>
    </row>
    <row r="4826" spans="7:7" x14ac:dyDescent="0.2">
      <c r="G4826" s="4">
        <v>0</v>
      </c>
    </row>
    <row r="4827" spans="7:7" x14ac:dyDescent="0.2">
      <c r="G4827" s="4">
        <v>0</v>
      </c>
    </row>
    <row r="4828" spans="7:7" x14ac:dyDescent="0.2">
      <c r="G4828" s="4">
        <v>0</v>
      </c>
    </row>
    <row r="4829" spans="7:7" x14ac:dyDescent="0.2">
      <c r="G4829" s="4">
        <v>0</v>
      </c>
    </row>
    <row r="4830" spans="7:7" x14ac:dyDescent="0.2">
      <c r="G4830" s="4">
        <v>0</v>
      </c>
    </row>
    <row r="4831" spans="7:7" x14ac:dyDescent="0.2">
      <c r="G4831" s="4">
        <v>0</v>
      </c>
    </row>
    <row r="4832" spans="7:7" x14ac:dyDescent="0.2">
      <c r="G4832" s="4">
        <v>0</v>
      </c>
    </row>
    <row r="4833" spans="7:7" x14ac:dyDescent="0.2">
      <c r="G4833" s="4">
        <v>0</v>
      </c>
    </row>
    <row r="4834" spans="7:7" x14ac:dyDescent="0.2">
      <c r="G4834" s="4">
        <v>0</v>
      </c>
    </row>
    <row r="4835" spans="7:7" x14ac:dyDescent="0.2">
      <c r="G4835" s="4">
        <v>0</v>
      </c>
    </row>
    <row r="4836" spans="7:7" x14ac:dyDescent="0.2">
      <c r="G4836" s="4">
        <v>0</v>
      </c>
    </row>
    <row r="4837" spans="7:7" x14ac:dyDescent="0.2">
      <c r="G4837" s="4">
        <v>0</v>
      </c>
    </row>
    <row r="4838" spans="7:7" x14ac:dyDescent="0.2">
      <c r="G4838" s="4">
        <v>0</v>
      </c>
    </row>
    <row r="4839" spans="7:7" x14ac:dyDescent="0.2">
      <c r="G4839" s="4">
        <v>0</v>
      </c>
    </row>
    <row r="4840" spans="7:7" x14ac:dyDescent="0.2">
      <c r="G4840" s="4">
        <v>0</v>
      </c>
    </row>
    <row r="4841" spans="7:7" x14ac:dyDescent="0.2">
      <c r="G4841" s="4">
        <v>0</v>
      </c>
    </row>
    <row r="4842" spans="7:7" x14ac:dyDescent="0.2">
      <c r="G4842" s="4">
        <v>0</v>
      </c>
    </row>
    <row r="4843" spans="7:7" x14ac:dyDescent="0.2">
      <c r="G4843" s="4">
        <v>0</v>
      </c>
    </row>
    <row r="4844" spans="7:7" x14ac:dyDescent="0.2">
      <c r="G4844" s="4">
        <v>0</v>
      </c>
    </row>
    <row r="4845" spans="7:7" x14ac:dyDescent="0.2">
      <c r="G4845" s="4">
        <v>0</v>
      </c>
    </row>
    <row r="4846" spans="7:7" x14ac:dyDescent="0.2">
      <c r="G4846" s="4">
        <v>0</v>
      </c>
    </row>
    <row r="4847" spans="7:7" x14ac:dyDescent="0.2">
      <c r="G4847" s="4">
        <v>0</v>
      </c>
    </row>
    <row r="4848" spans="7:7" x14ac:dyDescent="0.2">
      <c r="G4848" s="4">
        <v>0</v>
      </c>
    </row>
    <row r="4849" spans="7:7" x14ac:dyDescent="0.2">
      <c r="G4849" s="4">
        <v>0</v>
      </c>
    </row>
    <row r="4850" spans="7:7" x14ac:dyDescent="0.2">
      <c r="G4850" s="4">
        <v>0</v>
      </c>
    </row>
    <row r="4851" spans="7:7" x14ac:dyDescent="0.2">
      <c r="G4851" s="4">
        <v>0</v>
      </c>
    </row>
    <row r="4852" spans="7:7" x14ac:dyDescent="0.2">
      <c r="G4852" s="4">
        <v>0</v>
      </c>
    </row>
    <row r="4853" spans="7:7" x14ac:dyDescent="0.2">
      <c r="G4853" s="4">
        <v>0</v>
      </c>
    </row>
    <row r="4854" spans="7:7" x14ac:dyDescent="0.2">
      <c r="G4854" s="4">
        <v>0</v>
      </c>
    </row>
    <row r="4855" spans="7:7" x14ac:dyDescent="0.2">
      <c r="G4855" s="4">
        <v>0</v>
      </c>
    </row>
    <row r="4856" spans="7:7" x14ac:dyDescent="0.2">
      <c r="G4856" s="4">
        <v>0</v>
      </c>
    </row>
    <row r="4857" spans="7:7" x14ac:dyDescent="0.2">
      <c r="G4857" s="4">
        <v>0</v>
      </c>
    </row>
    <row r="4858" spans="7:7" x14ac:dyDescent="0.2">
      <c r="G4858" s="4">
        <v>0</v>
      </c>
    </row>
    <row r="4859" spans="7:7" x14ac:dyDescent="0.2">
      <c r="G4859" s="4">
        <v>0</v>
      </c>
    </row>
    <row r="4860" spans="7:7" x14ac:dyDescent="0.2">
      <c r="G4860" s="4">
        <v>0</v>
      </c>
    </row>
    <row r="4861" spans="7:7" x14ac:dyDescent="0.2">
      <c r="G4861" s="4">
        <v>0</v>
      </c>
    </row>
    <row r="4862" spans="7:7" x14ac:dyDescent="0.2">
      <c r="G4862" s="4">
        <v>0</v>
      </c>
    </row>
    <row r="4863" spans="7:7" x14ac:dyDescent="0.2">
      <c r="G4863" s="4">
        <v>0</v>
      </c>
    </row>
    <row r="4864" spans="7:7" x14ac:dyDescent="0.2">
      <c r="G4864" s="4">
        <v>0</v>
      </c>
    </row>
    <row r="4865" spans="7:7" x14ac:dyDescent="0.2">
      <c r="G4865" s="4">
        <v>0</v>
      </c>
    </row>
    <row r="4866" spans="7:7" x14ac:dyDescent="0.2">
      <c r="G4866" s="4">
        <v>0</v>
      </c>
    </row>
    <row r="4867" spans="7:7" x14ac:dyDescent="0.2">
      <c r="G4867" s="4">
        <v>0</v>
      </c>
    </row>
    <row r="4868" spans="7:7" x14ac:dyDescent="0.2">
      <c r="G4868" s="4">
        <v>0</v>
      </c>
    </row>
    <row r="4869" spans="7:7" x14ac:dyDescent="0.2">
      <c r="G4869" s="4">
        <v>0</v>
      </c>
    </row>
    <row r="4870" spans="7:7" x14ac:dyDescent="0.2">
      <c r="G4870" s="4">
        <v>0</v>
      </c>
    </row>
    <row r="4871" spans="7:7" x14ac:dyDescent="0.2">
      <c r="G4871" s="4">
        <v>0</v>
      </c>
    </row>
    <row r="4872" spans="7:7" x14ac:dyDescent="0.2">
      <c r="G4872" s="4">
        <v>0</v>
      </c>
    </row>
    <row r="4873" spans="7:7" x14ac:dyDescent="0.2">
      <c r="G4873" s="4">
        <v>0</v>
      </c>
    </row>
    <row r="4874" spans="7:7" x14ac:dyDescent="0.2">
      <c r="G4874" s="4">
        <v>0</v>
      </c>
    </row>
    <row r="4875" spans="7:7" x14ac:dyDescent="0.2">
      <c r="G4875" s="4">
        <v>0</v>
      </c>
    </row>
    <row r="4876" spans="7:7" x14ac:dyDescent="0.2">
      <c r="G4876" s="4">
        <v>0</v>
      </c>
    </row>
    <row r="4877" spans="7:7" x14ac:dyDescent="0.2">
      <c r="G4877" s="4">
        <v>0</v>
      </c>
    </row>
    <row r="4878" spans="7:7" x14ac:dyDescent="0.2">
      <c r="G4878" s="4">
        <v>0</v>
      </c>
    </row>
    <row r="4879" spans="7:7" x14ac:dyDescent="0.2">
      <c r="G4879" s="4">
        <v>0</v>
      </c>
    </row>
    <row r="4880" spans="7:7" x14ac:dyDescent="0.2">
      <c r="G4880" s="4">
        <v>0</v>
      </c>
    </row>
    <row r="4881" spans="7:7" x14ac:dyDescent="0.2">
      <c r="G4881" s="4">
        <v>0</v>
      </c>
    </row>
    <row r="4882" spans="7:7" x14ac:dyDescent="0.2">
      <c r="G4882" s="4">
        <v>0</v>
      </c>
    </row>
    <row r="4883" spans="7:7" x14ac:dyDescent="0.2">
      <c r="G4883" s="4">
        <v>0</v>
      </c>
    </row>
    <row r="4884" spans="7:7" x14ac:dyDescent="0.2">
      <c r="G4884" s="4">
        <v>0</v>
      </c>
    </row>
    <row r="4885" spans="7:7" x14ac:dyDescent="0.2">
      <c r="G4885" s="4">
        <v>0</v>
      </c>
    </row>
    <row r="4886" spans="7:7" x14ac:dyDescent="0.2">
      <c r="G4886" s="4">
        <v>0</v>
      </c>
    </row>
    <row r="4887" spans="7:7" x14ac:dyDescent="0.2">
      <c r="G4887" s="4">
        <v>0</v>
      </c>
    </row>
    <row r="4888" spans="7:7" x14ac:dyDescent="0.2">
      <c r="G4888" s="4">
        <v>0</v>
      </c>
    </row>
    <row r="4889" spans="7:7" x14ac:dyDescent="0.2">
      <c r="G4889" s="4">
        <v>0</v>
      </c>
    </row>
    <row r="4890" spans="7:7" x14ac:dyDescent="0.2">
      <c r="G4890" s="4">
        <v>0</v>
      </c>
    </row>
    <row r="4891" spans="7:7" x14ac:dyDescent="0.2">
      <c r="G4891" s="4">
        <v>0</v>
      </c>
    </row>
    <row r="4892" spans="7:7" x14ac:dyDescent="0.2">
      <c r="G4892" s="4">
        <v>0</v>
      </c>
    </row>
    <row r="4893" spans="7:7" x14ac:dyDescent="0.2">
      <c r="G4893" s="4">
        <v>0</v>
      </c>
    </row>
    <row r="4894" spans="7:7" x14ac:dyDescent="0.2">
      <c r="G4894" s="4">
        <v>0</v>
      </c>
    </row>
    <row r="4895" spans="7:7" x14ac:dyDescent="0.2">
      <c r="G4895" s="4">
        <v>0</v>
      </c>
    </row>
    <row r="4896" spans="7:7" x14ac:dyDescent="0.2">
      <c r="G4896" s="4">
        <v>0</v>
      </c>
    </row>
    <row r="4897" spans="7:7" x14ac:dyDescent="0.2">
      <c r="G4897" s="4">
        <v>0</v>
      </c>
    </row>
    <row r="4898" spans="7:7" x14ac:dyDescent="0.2">
      <c r="G4898" s="4">
        <v>0</v>
      </c>
    </row>
    <row r="4899" spans="7:7" x14ac:dyDescent="0.2">
      <c r="G4899" s="4">
        <v>0</v>
      </c>
    </row>
    <row r="4900" spans="7:7" x14ac:dyDescent="0.2">
      <c r="G4900" s="4">
        <v>0</v>
      </c>
    </row>
    <row r="4901" spans="7:7" x14ac:dyDescent="0.2">
      <c r="G4901" s="4">
        <v>0</v>
      </c>
    </row>
    <row r="4902" spans="7:7" x14ac:dyDescent="0.2">
      <c r="G4902" s="4">
        <v>0</v>
      </c>
    </row>
    <row r="4903" spans="7:7" x14ac:dyDescent="0.2">
      <c r="G4903" s="4">
        <v>0</v>
      </c>
    </row>
    <row r="4904" spans="7:7" x14ac:dyDescent="0.2">
      <c r="G4904" s="4">
        <v>0</v>
      </c>
    </row>
    <row r="4905" spans="7:7" x14ac:dyDescent="0.2">
      <c r="G4905" s="4">
        <v>0</v>
      </c>
    </row>
    <row r="4906" spans="7:7" x14ac:dyDescent="0.2">
      <c r="G4906" s="4">
        <v>0</v>
      </c>
    </row>
    <row r="4907" spans="7:7" x14ac:dyDescent="0.2">
      <c r="G4907" s="4">
        <v>0</v>
      </c>
    </row>
    <row r="4908" spans="7:7" x14ac:dyDescent="0.2">
      <c r="G4908" s="4">
        <v>0</v>
      </c>
    </row>
    <row r="4909" spans="7:7" x14ac:dyDescent="0.2">
      <c r="G4909" s="4">
        <v>0</v>
      </c>
    </row>
    <row r="4910" spans="7:7" x14ac:dyDescent="0.2">
      <c r="G4910" s="4">
        <v>0</v>
      </c>
    </row>
    <row r="4911" spans="7:7" x14ac:dyDescent="0.2">
      <c r="G4911" s="4">
        <v>0</v>
      </c>
    </row>
    <row r="4912" spans="7:7" x14ac:dyDescent="0.2">
      <c r="G4912" s="4">
        <v>0</v>
      </c>
    </row>
    <row r="4913" spans="7:7" x14ac:dyDescent="0.2">
      <c r="G4913" s="4">
        <v>0</v>
      </c>
    </row>
    <row r="4914" spans="7:7" x14ac:dyDescent="0.2">
      <c r="G4914" s="4">
        <v>0</v>
      </c>
    </row>
    <row r="4915" spans="7:7" x14ac:dyDescent="0.2">
      <c r="G4915" s="4">
        <v>0</v>
      </c>
    </row>
    <row r="4916" spans="7:7" x14ac:dyDescent="0.2">
      <c r="G4916" s="4">
        <v>0</v>
      </c>
    </row>
    <row r="4917" spans="7:7" x14ac:dyDescent="0.2">
      <c r="G4917" s="4">
        <v>0</v>
      </c>
    </row>
    <row r="4918" spans="7:7" x14ac:dyDescent="0.2">
      <c r="G4918" s="4">
        <v>0</v>
      </c>
    </row>
    <row r="4919" spans="7:7" x14ac:dyDescent="0.2">
      <c r="G4919" s="4">
        <v>0</v>
      </c>
    </row>
    <row r="4920" spans="7:7" x14ac:dyDescent="0.2">
      <c r="G4920" s="4">
        <v>0</v>
      </c>
    </row>
    <row r="4921" spans="7:7" x14ac:dyDescent="0.2">
      <c r="G4921" s="4">
        <v>0</v>
      </c>
    </row>
    <row r="4922" spans="7:7" x14ac:dyDescent="0.2">
      <c r="G4922" s="4">
        <v>0</v>
      </c>
    </row>
    <row r="4923" spans="7:7" x14ac:dyDescent="0.2">
      <c r="G4923" s="4">
        <v>0</v>
      </c>
    </row>
    <row r="4924" spans="7:7" x14ac:dyDescent="0.2">
      <c r="G4924" s="4">
        <v>0</v>
      </c>
    </row>
    <row r="4925" spans="7:7" x14ac:dyDescent="0.2">
      <c r="G4925" s="4">
        <v>0</v>
      </c>
    </row>
    <row r="4926" spans="7:7" x14ac:dyDescent="0.2">
      <c r="G4926" s="4">
        <v>0</v>
      </c>
    </row>
    <row r="4927" spans="7:7" x14ac:dyDescent="0.2">
      <c r="G4927" s="4">
        <v>0</v>
      </c>
    </row>
    <row r="4928" spans="7:7" x14ac:dyDescent="0.2">
      <c r="G4928" s="4">
        <v>0</v>
      </c>
    </row>
    <row r="4929" spans="7:7" x14ac:dyDescent="0.2">
      <c r="G4929" s="4">
        <v>0</v>
      </c>
    </row>
    <row r="4930" spans="7:7" x14ac:dyDescent="0.2">
      <c r="G4930" s="4">
        <v>0</v>
      </c>
    </row>
    <row r="4931" spans="7:7" x14ac:dyDescent="0.2">
      <c r="G4931" s="4">
        <v>0</v>
      </c>
    </row>
    <row r="4932" spans="7:7" x14ac:dyDescent="0.2">
      <c r="G4932" s="4">
        <v>0</v>
      </c>
    </row>
    <row r="4933" spans="7:7" x14ac:dyDescent="0.2">
      <c r="G4933" s="4">
        <v>0</v>
      </c>
    </row>
    <row r="4934" spans="7:7" x14ac:dyDescent="0.2">
      <c r="G4934" s="4">
        <v>0</v>
      </c>
    </row>
    <row r="4935" spans="7:7" x14ac:dyDescent="0.2">
      <c r="G4935" s="4">
        <v>0</v>
      </c>
    </row>
    <row r="4936" spans="7:7" x14ac:dyDescent="0.2">
      <c r="G4936" s="4">
        <v>0</v>
      </c>
    </row>
    <row r="4937" spans="7:7" x14ac:dyDescent="0.2">
      <c r="G4937" s="4">
        <v>0</v>
      </c>
    </row>
    <row r="4938" spans="7:7" x14ac:dyDescent="0.2">
      <c r="G4938" s="4">
        <v>0</v>
      </c>
    </row>
    <row r="4939" spans="7:7" x14ac:dyDescent="0.2">
      <c r="G4939" s="4">
        <v>0</v>
      </c>
    </row>
    <row r="4940" spans="7:7" x14ac:dyDescent="0.2">
      <c r="G4940" s="4">
        <v>0</v>
      </c>
    </row>
    <row r="4941" spans="7:7" x14ac:dyDescent="0.2">
      <c r="G4941" s="4">
        <v>0</v>
      </c>
    </row>
    <row r="4942" spans="7:7" x14ac:dyDescent="0.2">
      <c r="G4942" s="4">
        <v>0</v>
      </c>
    </row>
    <row r="4943" spans="7:7" x14ac:dyDescent="0.2">
      <c r="G4943" s="4">
        <v>0</v>
      </c>
    </row>
    <row r="4944" spans="7:7" x14ac:dyDescent="0.2">
      <c r="G4944" s="4">
        <v>0</v>
      </c>
    </row>
    <row r="4945" spans="7:7" x14ac:dyDescent="0.2">
      <c r="G4945" s="4">
        <v>0</v>
      </c>
    </row>
    <row r="4946" spans="7:7" x14ac:dyDescent="0.2">
      <c r="G4946" s="4">
        <v>0</v>
      </c>
    </row>
    <row r="4947" spans="7:7" x14ac:dyDescent="0.2">
      <c r="G4947" s="4">
        <v>0</v>
      </c>
    </row>
    <row r="4948" spans="7:7" x14ac:dyDescent="0.2">
      <c r="G4948" s="4">
        <v>0</v>
      </c>
    </row>
    <row r="4949" spans="7:7" x14ac:dyDescent="0.2">
      <c r="G4949" s="4">
        <v>0</v>
      </c>
    </row>
    <row r="4950" spans="7:7" x14ac:dyDescent="0.2">
      <c r="G4950" s="4">
        <v>0</v>
      </c>
    </row>
    <row r="4951" spans="7:7" x14ac:dyDescent="0.2">
      <c r="G4951" s="4">
        <v>0</v>
      </c>
    </row>
    <row r="4952" spans="7:7" x14ac:dyDescent="0.2">
      <c r="G4952" s="4">
        <v>0</v>
      </c>
    </row>
    <row r="4953" spans="7:7" x14ac:dyDescent="0.2">
      <c r="G4953" s="4">
        <v>0</v>
      </c>
    </row>
    <row r="4954" spans="7:7" x14ac:dyDescent="0.2">
      <c r="G4954" s="4">
        <v>0</v>
      </c>
    </row>
    <row r="4955" spans="7:7" x14ac:dyDescent="0.2">
      <c r="G4955" s="4">
        <v>0</v>
      </c>
    </row>
    <row r="4956" spans="7:7" x14ac:dyDescent="0.2">
      <c r="G4956" s="4">
        <v>0</v>
      </c>
    </row>
    <row r="4957" spans="7:7" x14ac:dyDescent="0.2">
      <c r="G4957" s="4">
        <v>0</v>
      </c>
    </row>
    <row r="4958" spans="7:7" x14ac:dyDescent="0.2">
      <c r="G4958" s="4">
        <v>0</v>
      </c>
    </row>
    <row r="4959" spans="7:7" x14ac:dyDescent="0.2">
      <c r="G4959" s="4">
        <v>0</v>
      </c>
    </row>
    <row r="4960" spans="7:7" x14ac:dyDescent="0.2">
      <c r="G4960" s="4">
        <v>0</v>
      </c>
    </row>
    <row r="4961" spans="7:7" x14ac:dyDescent="0.2">
      <c r="G4961" s="4">
        <v>0</v>
      </c>
    </row>
    <row r="4962" spans="7:7" x14ac:dyDescent="0.2">
      <c r="G4962" s="4">
        <v>0</v>
      </c>
    </row>
    <row r="4963" spans="7:7" x14ac:dyDescent="0.2">
      <c r="G4963" s="4">
        <v>0</v>
      </c>
    </row>
    <row r="4964" spans="7:7" x14ac:dyDescent="0.2">
      <c r="G4964" s="4">
        <v>0</v>
      </c>
    </row>
    <row r="4965" spans="7:7" x14ac:dyDescent="0.2">
      <c r="G4965" s="4">
        <v>0</v>
      </c>
    </row>
    <row r="4966" spans="7:7" x14ac:dyDescent="0.2">
      <c r="G4966" s="4">
        <v>0</v>
      </c>
    </row>
    <row r="4967" spans="7:7" x14ac:dyDescent="0.2">
      <c r="G4967" s="4">
        <v>0</v>
      </c>
    </row>
    <row r="4968" spans="7:7" x14ac:dyDescent="0.2">
      <c r="G4968" s="4">
        <v>0</v>
      </c>
    </row>
    <row r="4969" spans="7:7" x14ac:dyDescent="0.2">
      <c r="G4969" s="4">
        <v>0</v>
      </c>
    </row>
    <row r="4970" spans="7:7" x14ac:dyDescent="0.2">
      <c r="G4970" s="4">
        <v>0</v>
      </c>
    </row>
    <row r="4971" spans="7:7" x14ac:dyDescent="0.2">
      <c r="G4971" s="4">
        <v>0</v>
      </c>
    </row>
    <row r="4972" spans="7:7" x14ac:dyDescent="0.2">
      <c r="G4972" s="4">
        <v>0</v>
      </c>
    </row>
    <row r="4973" spans="7:7" x14ac:dyDescent="0.2">
      <c r="G4973" s="4">
        <v>0</v>
      </c>
    </row>
    <row r="4974" spans="7:7" x14ac:dyDescent="0.2">
      <c r="G4974" s="4">
        <v>0</v>
      </c>
    </row>
    <row r="4975" spans="7:7" x14ac:dyDescent="0.2">
      <c r="G4975" s="4">
        <v>0</v>
      </c>
    </row>
    <row r="4976" spans="7:7" x14ac:dyDescent="0.2">
      <c r="G4976" s="4">
        <v>0</v>
      </c>
    </row>
    <row r="4977" spans="7:7" x14ac:dyDescent="0.2">
      <c r="G4977" s="4">
        <v>0</v>
      </c>
    </row>
    <row r="4978" spans="7:7" x14ac:dyDescent="0.2">
      <c r="G4978" s="4">
        <v>0</v>
      </c>
    </row>
    <row r="4979" spans="7:7" x14ac:dyDescent="0.2">
      <c r="G4979" s="4">
        <v>0</v>
      </c>
    </row>
    <row r="4980" spans="7:7" x14ac:dyDescent="0.2">
      <c r="G4980" s="4">
        <v>0</v>
      </c>
    </row>
    <row r="4981" spans="7:7" x14ac:dyDescent="0.2">
      <c r="G4981" s="4">
        <v>0</v>
      </c>
    </row>
    <row r="4982" spans="7:7" x14ac:dyDescent="0.2">
      <c r="G4982" s="4">
        <v>0</v>
      </c>
    </row>
    <row r="4983" spans="7:7" x14ac:dyDescent="0.2">
      <c r="G4983" s="4">
        <v>0</v>
      </c>
    </row>
    <row r="4984" spans="7:7" x14ac:dyDescent="0.2">
      <c r="G4984" s="4">
        <v>0</v>
      </c>
    </row>
    <row r="4985" spans="7:7" x14ac:dyDescent="0.2">
      <c r="G4985" s="4">
        <v>0</v>
      </c>
    </row>
    <row r="4986" spans="7:7" x14ac:dyDescent="0.2">
      <c r="G4986" s="4">
        <v>0</v>
      </c>
    </row>
    <row r="4987" spans="7:7" x14ac:dyDescent="0.2">
      <c r="G4987" s="4">
        <v>0</v>
      </c>
    </row>
    <row r="4988" spans="7:7" x14ac:dyDescent="0.2">
      <c r="G4988" s="4">
        <v>0</v>
      </c>
    </row>
    <row r="4989" spans="7:7" x14ac:dyDescent="0.2">
      <c r="G4989" s="4">
        <v>0</v>
      </c>
    </row>
    <row r="4990" spans="7:7" x14ac:dyDescent="0.2">
      <c r="G4990" s="4">
        <v>0</v>
      </c>
    </row>
    <row r="4991" spans="7:7" x14ac:dyDescent="0.2">
      <c r="G4991" s="4">
        <v>0</v>
      </c>
    </row>
    <row r="4992" spans="7:7" x14ac:dyDescent="0.2">
      <c r="G4992" s="4">
        <v>0</v>
      </c>
    </row>
    <row r="4993" spans="7:7" x14ac:dyDescent="0.2">
      <c r="G4993" s="4">
        <v>0</v>
      </c>
    </row>
    <row r="4994" spans="7:7" x14ac:dyDescent="0.2">
      <c r="G4994" s="4">
        <v>0</v>
      </c>
    </row>
    <row r="4995" spans="7:7" x14ac:dyDescent="0.2">
      <c r="G4995" s="4">
        <v>0</v>
      </c>
    </row>
    <row r="4996" spans="7:7" x14ac:dyDescent="0.2">
      <c r="G4996" s="4">
        <v>0</v>
      </c>
    </row>
    <row r="4997" spans="7:7" x14ac:dyDescent="0.2">
      <c r="G4997" s="4">
        <v>0</v>
      </c>
    </row>
    <row r="4998" spans="7:7" x14ac:dyDescent="0.2">
      <c r="G4998" s="4">
        <v>0</v>
      </c>
    </row>
    <row r="4999" spans="7:7" x14ac:dyDescent="0.2">
      <c r="G4999" s="4">
        <v>0</v>
      </c>
    </row>
    <row r="5000" spans="7:7" x14ac:dyDescent="0.2">
      <c r="G5000" s="4">
        <v>0</v>
      </c>
    </row>
    <row r="5001" spans="7:7" x14ac:dyDescent="0.2">
      <c r="G5001" s="4">
        <v>0</v>
      </c>
    </row>
    <row r="5002" spans="7:7" x14ac:dyDescent="0.2">
      <c r="G5002" s="4">
        <v>0</v>
      </c>
    </row>
    <row r="5003" spans="7:7" x14ac:dyDescent="0.2">
      <c r="G5003" s="4">
        <v>0</v>
      </c>
    </row>
    <row r="5004" spans="7:7" x14ac:dyDescent="0.2">
      <c r="G5004" s="4">
        <v>0</v>
      </c>
    </row>
    <row r="5005" spans="7:7" x14ac:dyDescent="0.2">
      <c r="G5005" s="4">
        <v>0</v>
      </c>
    </row>
    <row r="5006" spans="7:7" x14ac:dyDescent="0.2">
      <c r="G5006" s="4">
        <v>0</v>
      </c>
    </row>
    <row r="5007" spans="7:7" x14ac:dyDescent="0.2">
      <c r="G5007" s="4">
        <v>0</v>
      </c>
    </row>
    <row r="5008" spans="7:7" x14ac:dyDescent="0.2">
      <c r="G5008" s="4">
        <v>0</v>
      </c>
    </row>
    <row r="5009" spans="7:7" x14ac:dyDescent="0.2">
      <c r="G5009" s="4">
        <v>0</v>
      </c>
    </row>
    <row r="5010" spans="7:7" x14ac:dyDescent="0.2">
      <c r="G5010" s="4">
        <v>0</v>
      </c>
    </row>
    <row r="5011" spans="7:7" x14ac:dyDescent="0.2">
      <c r="G5011" s="4">
        <v>0</v>
      </c>
    </row>
    <row r="5012" spans="7:7" x14ac:dyDescent="0.2">
      <c r="G5012" s="4">
        <v>0</v>
      </c>
    </row>
    <row r="5013" spans="7:7" x14ac:dyDescent="0.2">
      <c r="G5013" s="4">
        <v>0</v>
      </c>
    </row>
    <row r="5014" spans="7:7" x14ac:dyDescent="0.2">
      <c r="G5014" s="4">
        <v>0</v>
      </c>
    </row>
    <row r="5015" spans="7:7" x14ac:dyDescent="0.2">
      <c r="G5015" s="4">
        <v>0</v>
      </c>
    </row>
    <row r="5016" spans="7:7" x14ac:dyDescent="0.2">
      <c r="G5016" s="4">
        <v>0</v>
      </c>
    </row>
    <row r="5017" spans="7:7" x14ac:dyDescent="0.2">
      <c r="G5017" s="4">
        <v>0</v>
      </c>
    </row>
    <row r="5018" spans="7:7" x14ac:dyDescent="0.2">
      <c r="G5018" s="4">
        <v>0</v>
      </c>
    </row>
    <row r="5019" spans="7:7" x14ac:dyDescent="0.2">
      <c r="G5019" s="4">
        <v>0</v>
      </c>
    </row>
    <row r="5020" spans="7:7" x14ac:dyDescent="0.2">
      <c r="G5020" s="4">
        <v>0</v>
      </c>
    </row>
    <row r="5021" spans="7:7" x14ac:dyDescent="0.2">
      <c r="G5021" s="4">
        <v>0</v>
      </c>
    </row>
    <row r="5022" spans="7:7" x14ac:dyDescent="0.2">
      <c r="G5022" s="4">
        <v>0</v>
      </c>
    </row>
    <row r="5023" spans="7:7" x14ac:dyDescent="0.2">
      <c r="G5023" s="4">
        <v>0</v>
      </c>
    </row>
    <row r="5024" spans="7:7" x14ac:dyDescent="0.2">
      <c r="G5024" s="4">
        <v>0</v>
      </c>
    </row>
    <row r="5025" spans="7:7" x14ac:dyDescent="0.2">
      <c r="G5025" s="4">
        <v>0</v>
      </c>
    </row>
    <row r="5026" spans="7:7" x14ac:dyDescent="0.2">
      <c r="G5026" s="4">
        <v>0</v>
      </c>
    </row>
    <row r="5027" spans="7:7" x14ac:dyDescent="0.2">
      <c r="G5027" s="4">
        <v>0</v>
      </c>
    </row>
    <row r="5028" spans="7:7" x14ac:dyDescent="0.2">
      <c r="G5028" s="4">
        <v>0</v>
      </c>
    </row>
    <row r="5029" spans="7:7" x14ac:dyDescent="0.2">
      <c r="G5029" s="4">
        <v>0</v>
      </c>
    </row>
    <row r="5030" spans="7:7" x14ac:dyDescent="0.2">
      <c r="G5030" s="4">
        <v>0</v>
      </c>
    </row>
    <row r="5031" spans="7:7" x14ac:dyDescent="0.2">
      <c r="G5031" s="4">
        <v>0</v>
      </c>
    </row>
    <row r="5032" spans="7:7" x14ac:dyDescent="0.2">
      <c r="G5032" s="4">
        <v>0</v>
      </c>
    </row>
    <row r="5033" spans="7:7" x14ac:dyDescent="0.2">
      <c r="G5033" s="4">
        <v>0</v>
      </c>
    </row>
    <row r="5034" spans="7:7" x14ac:dyDescent="0.2">
      <c r="G5034" s="4">
        <v>0</v>
      </c>
    </row>
    <row r="5035" spans="7:7" x14ac:dyDescent="0.2">
      <c r="G5035" s="4">
        <v>0</v>
      </c>
    </row>
    <row r="5036" spans="7:7" x14ac:dyDescent="0.2">
      <c r="G5036" s="4">
        <v>0</v>
      </c>
    </row>
    <row r="5037" spans="7:7" x14ac:dyDescent="0.2">
      <c r="G5037" s="4">
        <v>0</v>
      </c>
    </row>
    <row r="5038" spans="7:7" x14ac:dyDescent="0.2">
      <c r="G5038" s="4">
        <v>0</v>
      </c>
    </row>
    <row r="5039" spans="7:7" x14ac:dyDescent="0.2">
      <c r="G5039" s="4">
        <v>0</v>
      </c>
    </row>
    <row r="5040" spans="7:7" x14ac:dyDescent="0.2">
      <c r="G5040" s="4">
        <v>0</v>
      </c>
    </row>
    <row r="5041" spans="7:7" x14ac:dyDescent="0.2">
      <c r="G5041" s="4">
        <v>0</v>
      </c>
    </row>
    <row r="5042" spans="7:7" x14ac:dyDescent="0.2">
      <c r="G5042" s="4">
        <v>0</v>
      </c>
    </row>
    <row r="5043" spans="7:7" x14ac:dyDescent="0.2">
      <c r="G5043" s="4">
        <v>0</v>
      </c>
    </row>
    <row r="5044" spans="7:7" x14ac:dyDescent="0.2">
      <c r="G5044" s="4">
        <v>0</v>
      </c>
    </row>
    <row r="5045" spans="7:7" x14ac:dyDescent="0.2">
      <c r="G5045" s="4">
        <v>0</v>
      </c>
    </row>
    <row r="5046" spans="7:7" x14ac:dyDescent="0.2">
      <c r="G5046" s="4">
        <v>0</v>
      </c>
    </row>
    <row r="5047" spans="7:7" x14ac:dyDescent="0.2">
      <c r="G5047" s="4">
        <v>0</v>
      </c>
    </row>
    <row r="5048" spans="7:7" x14ac:dyDescent="0.2">
      <c r="G5048" s="4">
        <v>0</v>
      </c>
    </row>
    <row r="5049" spans="7:7" x14ac:dyDescent="0.2">
      <c r="G5049" s="4">
        <v>0</v>
      </c>
    </row>
    <row r="5050" spans="7:7" x14ac:dyDescent="0.2">
      <c r="G5050" s="4">
        <v>0</v>
      </c>
    </row>
    <row r="5051" spans="7:7" x14ac:dyDescent="0.2">
      <c r="G5051" s="4">
        <v>0</v>
      </c>
    </row>
    <row r="5052" spans="7:7" x14ac:dyDescent="0.2">
      <c r="G5052" s="4">
        <v>0</v>
      </c>
    </row>
    <row r="5053" spans="7:7" x14ac:dyDescent="0.2">
      <c r="G5053" s="4">
        <v>0</v>
      </c>
    </row>
    <row r="5054" spans="7:7" x14ac:dyDescent="0.2">
      <c r="G5054" s="4">
        <v>0</v>
      </c>
    </row>
    <row r="5055" spans="7:7" x14ac:dyDescent="0.2">
      <c r="G5055" s="4">
        <v>0</v>
      </c>
    </row>
    <row r="5056" spans="7:7" x14ac:dyDescent="0.2">
      <c r="G5056" s="4">
        <v>0</v>
      </c>
    </row>
    <row r="5057" spans="7:7" x14ac:dyDescent="0.2">
      <c r="G5057" s="4">
        <v>0</v>
      </c>
    </row>
    <row r="5058" spans="7:7" x14ac:dyDescent="0.2">
      <c r="G5058" s="4">
        <v>0</v>
      </c>
    </row>
    <row r="5059" spans="7:7" x14ac:dyDescent="0.2">
      <c r="G5059" s="4">
        <v>0</v>
      </c>
    </row>
    <row r="5060" spans="7:7" x14ac:dyDescent="0.2">
      <c r="G5060" s="4">
        <v>0</v>
      </c>
    </row>
    <row r="5061" spans="7:7" x14ac:dyDescent="0.2">
      <c r="G5061" s="4">
        <v>0</v>
      </c>
    </row>
    <row r="5062" spans="7:7" x14ac:dyDescent="0.2">
      <c r="G5062" s="4">
        <v>0</v>
      </c>
    </row>
    <row r="5063" spans="7:7" x14ac:dyDescent="0.2">
      <c r="G5063" s="4">
        <v>0</v>
      </c>
    </row>
    <row r="5064" spans="7:7" x14ac:dyDescent="0.2">
      <c r="G5064" s="4">
        <v>0</v>
      </c>
    </row>
    <row r="5065" spans="7:7" x14ac:dyDescent="0.2">
      <c r="G5065" s="4">
        <v>0</v>
      </c>
    </row>
    <row r="5066" spans="7:7" x14ac:dyDescent="0.2">
      <c r="G5066" s="4">
        <v>0</v>
      </c>
    </row>
    <row r="5067" spans="7:7" x14ac:dyDescent="0.2">
      <c r="G5067" s="4">
        <v>0</v>
      </c>
    </row>
    <row r="5068" spans="7:7" x14ac:dyDescent="0.2">
      <c r="G5068" s="4">
        <v>0</v>
      </c>
    </row>
    <row r="5069" spans="7:7" x14ac:dyDescent="0.2">
      <c r="G5069" s="4">
        <v>0</v>
      </c>
    </row>
    <row r="5070" spans="7:7" x14ac:dyDescent="0.2">
      <c r="G5070" s="4">
        <v>0</v>
      </c>
    </row>
    <row r="5071" spans="7:7" x14ac:dyDescent="0.2">
      <c r="G5071" s="4">
        <v>0</v>
      </c>
    </row>
    <row r="5072" spans="7:7" x14ac:dyDescent="0.2">
      <c r="G5072" s="4">
        <v>0</v>
      </c>
    </row>
    <row r="5073" spans="7:7" x14ac:dyDescent="0.2">
      <c r="G5073" s="4">
        <v>0</v>
      </c>
    </row>
    <row r="5074" spans="7:7" x14ac:dyDescent="0.2">
      <c r="G5074" s="4">
        <v>0</v>
      </c>
    </row>
    <row r="5075" spans="7:7" x14ac:dyDescent="0.2">
      <c r="G5075" s="4">
        <v>0</v>
      </c>
    </row>
    <row r="5076" spans="7:7" x14ac:dyDescent="0.2">
      <c r="G5076" s="4">
        <v>0</v>
      </c>
    </row>
    <row r="5077" spans="7:7" x14ac:dyDescent="0.2">
      <c r="G5077" s="4">
        <v>0</v>
      </c>
    </row>
    <row r="5078" spans="7:7" x14ac:dyDescent="0.2">
      <c r="G5078" s="4">
        <v>0</v>
      </c>
    </row>
    <row r="5079" spans="7:7" x14ac:dyDescent="0.2">
      <c r="G5079" s="4">
        <v>0</v>
      </c>
    </row>
    <row r="5080" spans="7:7" x14ac:dyDescent="0.2">
      <c r="G5080" s="4">
        <v>0</v>
      </c>
    </row>
    <row r="5081" spans="7:7" x14ac:dyDescent="0.2">
      <c r="G5081" s="4">
        <v>0</v>
      </c>
    </row>
    <row r="5082" spans="7:7" x14ac:dyDescent="0.2">
      <c r="G5082" s="4">
        <v>0</v>
      </c>
    </row>
    <row r="5083" spans="7:7" x14ac:dyDescent="0.2">
      <c r="G5083" s="4">
        <v>0</v>
      </c>
    </row>
    <row r="5084" spans="7:7" x14ac:dyDescent="0.2">
      <c r="G5084" s="4">
        <v>0</v>
      </c>
    </row>
    <row r="5085" spans="7:7" x14ac:dyDescent="0.2">
      <c r="G5085" s="4">
        <v>0</v>
      </c>
    </row>
    <row r="5086" spans="7:7" x14ac:dyDescent="0.2">
      <c r="G5086" s="4">
        <v>0</v>
      </c>
    </row>
    <row r="5087" spans="7:7" x14ac:dyDescent="0.2">
      <c r="G5087" s="4">
        <v>0</v>
      </c>
    </row>
    <row r="5088" spans="7:7" x14ac:dyDescent="0.2">
      <c r="G5088" s="4">
        <v>0</v>
      </c>
    </row>
    <row r="5089" spans="7:7" x14ac:dyDescent="0.2">
      <c r="G5089" s="4">
        <v>0</v>
      </c>
    </row>
    <row r="5090" spans="7:7" x14ac:dyDescent="0.2">
      <c r="G5090" s="4">
        <v>0</v>
      </c>
    </row>
    <row r="5091" spans="7:7" x14ac:dyDescent="0.2">
      <c r="G5091" s="4">
        <v>0</v>
      </c>
    </row>
    <row r="5092" spans="7:7" x14ac:dyDescent="0.2">
      <c r="G5092" s="4">
        <v>0</v>
      </c>
    </row>
    <row r="5093" spans="7:7" x14ac:dyDescent="0.2">
      <c r="G5093" s="4">
        <v>0</v>
      </c>
    </row>
    <row r="5094" spans="7:7" x14ac:dyDescent="0.2">
      <c r="G5094" s="4">
        <v>0</v>
      </c>
    </row>
    <row r="5095" spans="7:7" x14ac:dyDescent="0.2">
      <c r="G5095" s="4">
        <v>0</v>
      </c>
    </row>
    <row r="5096" spans="7:7" x14ac:dyDescent="0.2">
      <c r="G5096" s="4">
        <v>0</v>
      </c>
    </row>
    <row r="5097" spans="7:7" x14ac:dyDescent="0.2">
      <c r="G5097" s="4">
        <v>0</v>
      </c>
    </row>
    <row r="5098" spans="7:7" x14ac:dyDescent="0.2">
      <c r="G5098" s="4">
        <v>0</v>
      </c>
    </row>
    <row r="5099" spans="7:7" x14ac:dyDescent="0.2">
      <c r="G5099" s="4">
        <v>0</v>
      </c>
    </row>
    <row r="5100" spans="7:7" x14ac:dyDescent="0.2">
      <c r="G5100" s="4">
        <v>0</v>
      </c>
    </row>
    <row r="5101" spans="7:7" x14ac:dyDescent="0.2">
      <c r="G5101" s="4">
        <v>0</v>
      </c>
    </row>
    <row r="5102" spans="7:7" x14ac:dyDescent="0.2">
      <c r="G5102" s="4">
        <v>0</v>
      </c>
    </row>
    <row r="5103" spans="7:7" x14ac:dyDescent="0.2">
      <c r="G5103" s="4">
        <v>0</v>
      </c>
    </row>
    <row r="5104" spans="7:7" x14ac:dyDescent="0.2">
      <c r="G5104" s="4">
        <v>0</v>
      </c>
    </row>
    <row r="5105" spans="7:7" x14ac:dyDescent="0.2">
      <c r="G5105" s="4">
        <v>0</v>
      </c>
    </row>
    <row r="5106" spans="7:7" x14ac:dyDescent="0.2">
      <c r="G5106" s="4">
        <v>0</v>
      </c>
    </row>
    <row r="5107" spans="7:7" x14ac:dyDescent="0.2">
      <c r="G5107" s="4">
        <v>0</v>
      </c>
    </row>
    <row r="5108" spans="7:7" x14ac:dyDescent="0.2">
      <c r="G5108" s="4">
        <v>0</v>
      </c>
    </row>
    <row r="5109" spans="7:7" x14ac:dyDescent="0.2">
      <c r="G5109" s="4">
        <v>0</v>
      </c>
    </row>
    <row r="5110" spans="7:7" x14ac:dyDescent="0.2">
      <c r="G5110" s="4">
        <v>0</v>
      </c>
    </row>
    <row r="5111" spans="7:7" x14ac:dyDescent="0.2">
      <c r="G5111" s="4">
        <v>0</v>
      </c>
    </row>
    <row r="5112" spans="7:7" x14ac:dyDescent="0.2">
      <c r="G5112" s="4">
        <v>0</v>
      </c>
    </row>
    <row r="5113" spans="7:7" x14ac:dyDescent="0.2">
      <c r="G5113" s="4">
        <v>0</v>
      </c>
    </row>
    <row r="5114" spans="7:7" x14ac:dyDescent="0.2">
      <c r="G5114" s="4">
        <v>0</v>
      </c>
    </row>
    <row r="5115" spans="7:7" x14ac:dyDescent="0.2">
      <c r="G5115" s="4">
        <v>0</v>
      </c>
    </row>
    <row r="5116" spans="7:7" x14ac:dyDescent="0.2">
      <c r="G5116" s="4">
        <v>0</v>
      </c>
    </row>
    <row r="5117" spans="7:7" x14ac:dyDescent="0.2">
      <c r="G5117" s="4">
        <v>0</v>
      </c>
    </row>
    <row r="5118" spans="7:7" x14ac:dyDescent="0.2">
      <c r="G5118" s="4">
        <v>0</v>
      </c>
    </row>
    <row r="5119" spans="7:7" x14ac:dyDescent="0.2">
      <c r="G5119" s="4">
        <v>0</v>
      </c>
    </row>
    <row r="5120" spans="7:7" x14ac:dyDescent="0.2">
      <c r="G5120" s="4">
        <v>0</v>
      </c>
    </row>
    <row r="5121" spans="7:7" x14ac:dyDescent="0.2">
      <c r="G5121" s="4">
        <v>0</v>
      </c>
    </row>
    <row r="5122" spans="7:7" x14ac:dyDescent="0.2">
      <c r="G5122" s="4">
        <v>0</v>
      </c>
    </row>
    <row r="5123" spans="7:7" x14ac:dyDescent="0.2">
      <c r="G5123" s="4">
        <v>0</v>
      </c>
    </row>
    <row r="5124" spans="7:7" x14ac:dyDescent="0.2">
      <c r="G5124" s="4">
        <v>0</v>
      </c>
    </row>
    <row r="5125" spans="7:7" x14ac:dyDescent="0.2">
      <c r="G5125" s="4">
        <v>0</v>
      </c>
    </row>
    <row r="5126" spans="7:7" x14ac:dyDescent="0.2">
      <c r="G5126" s="4">
        <v>0</v>
      </c>
    </row>
    <row r="5127" spans="7:7" x14ac:dyDescent="0.2">
      <c r="G5127" s="4">
        <v>0</v>
      </c>
    </row>
    <row r="5128" spans="7:7" x14ac:dyDescent="0.2">
      <c r="G5128" s="4">
        <v>0</v>
      </c>
    </row>
    <row r="5129" spans="7:7" x14ac:dyDescent="0.2">
      <c r="G5129" s="4">
        <v>0</v>
      </c>
    </row>
    <row r="5130" spans="7:7" x14ac:dyDescent="0.2">
      <c r="G5130" s="4">
        <v>0</v>
      </c>
    </row>
    <row r="5131" spans="7:7" x14ac:dyDescent="0.2">
      <c r="G5131" s="4">
        <v>0</v>
      </c>
    </row>
    <row r="5132" spans="7:7" x14ac:dyDescent="0.2">
      <c r="G5132" s="4">
        <v>0</v>
      </c>
    </row>
    <row r="5133" spans="7:7" x14ac:dyDescent="0.2">
      <c r="G5133" s="4">
        <v>0</v>
      </c>
    </row>
    <row r="5134" spans="7:7" x14ac:dyDescent="0.2">
      <c r="G5134" s="4">
        <v>0</v>
      </c>
    </row>
    <row r="5135" spans="7:7" x14ac:dyDescent="0.2">
      <c r="G5135" s="4">
        <v>0</v>
      </c>
    </row>
    <row r="5136" spans="7:7" x14ac:dyDescent="0.2">
      <c r="G5136" s="4">
        <v>0</v>
      </c>
    </row>
    <row r="5137" spans="7:7" x14ac:dyDescent="0.2">
      <c r="G5137" s="4">
        <v>0</v>
      </c>
    </row>
    <row r="5138" spans="7:7" x14ac:dyDescent="0.2">
      <c r="G5138" s="4">
        <v>0</v>
      </c>
    </row>
    <row r="5139" spans="7:7" x14ac:dyDescent="0.2">
      <c r="G5139" s="4">
        <v>0</v>
      </c>
    </row>
    <row r="5140" spans="7:7" x14ac:dyDescent="0.2">
      <c r="G5140" s="4">
        <v>0</v>
      </c>
    </row>
    <row r="5141" spans="7:7" x14ac:dyDescent="0.2">
      <c r="G5141" s="4">
        <v>0</v>
      </c>
    </row>
    <row r="5142" spans="7:7" x14ac:dyDescent="0.2">
      <c r="G5142" s="4">
        <v>0</v>
      </c>
    </row>
    <row r="5143" spans="7:7" x14ac:dyDescent="0.2">
      <c r="G5143" s="4">
        <v>0</v>
      </c>
    </row>
    <row r="5144" spans="7:7" x14ac:dyDescent="0.2">
      <c r="G5144" s="4">
        <v>0</v>
      </c>
    </row>
    <row r="5145" spans="7:7" x14ac:dyDescent="0.2">
      <c r="G5145" s="4">
        <v>0</v>
      </c>
    </row>
    <row r="5146" spans="7:7" x14ac:dyDescent="0.2">
      <c r="G5146" s="4">
        <v>0</v>
      </c>
    </row>
    <row r="5147" spans="7:7" x14ac:dyDescent="0.2">
      <c r="G5147" s="4">
        <v>0</v>
      </c>
    </row>
    <row r="5148" spans="7:7" x14ac:dyDescent="0.2">
      <c r="G5148" s="4">
        <v>0</v>
      </c>
    </row>
    <row r="5149" spans="7:7" x14ac:dyDescent="0.2">
      <c r="G5149" s="4">
        <v>0</v>
      </c>
    </row>
    <row r="5150" spans="7:7" x14ac:dyDescent="0.2">
      <c r="G5150" s="4">
        <v>0</v>
      </c>
    </row>
    <row r="5151" spans="7:7" x14ac:dyDescent="0.2">
      <c r="G5151" s="4">
        <v>0</v>
      </c>
    </row>
    <row r="5152" spans="7:7" x14ac:dyDescent="0.2">
      <c r="G5152" s="4">
        <v>0</v>
      </c>
    </row>
    <row r="5153" spans="7:7" x14ac:dyDescent="0.2">
      <c r="G5153" s="4">
        <v>0</v>
      </c>
    </row>
    <row r="5154" spans="7:7" x14ac:dyDescent="0.2">
      <c r="G5154" s="4">
        <v>0</v>
      </c>
    </row>
    <row r="5155" spans="7:7" x14ac:dyDescent="0.2">
      <c r="G5155" s="4">
        <v>0</v>
      </c>
    </row>
    <row r="5156" spans="7:7" x14ac:dyDescent="0.2">
      <c r="G5156" s="4">
        <v>0</v>
      </c>
    </row>
    <row r="5157" spans="7:7" x14ac:dyDescent="0.2">
      <c r="G5157" s="4">
        <v>0</v>
      </c>
    </row>
    <row r="5158" spans="7:7" x14ac:dyDescent="0.2">
      <c r="G5158" s="4">
        <v>0</v>
      </c>
    </row>
    <row r="5159" spans="7:7" x14ac:dyDescent="0.2">
      <c r="G5159" s="4">
        <v>0</v>
      </c>
    </row>
    <row r="5160" spans="7:7" x14ac:dyDescent="0.2">
      <c r="G5160" s="4">
        <v>0</v>
      </c>
    </row>
    <row r="5161" spans="7:7" x14ac:dyDescent="0.2">
      <c r="G5161" s="4">
        <v>0</v>
      </c>
    </row>
    <row r="5162" spans="7:7" x14ac:dyDescent="0.2">
      <c r="G5162" s="4">
        <v>0</v>
      </c>
    </row>
    <row r="5163" spans="7:7" x14ac:dyDescent="0.2">
      <c r="G5163" s="4">
        <v>0</v>
      </c>
    </row>
    <row r="5164" spans="7:7" x14ac:dyDescent="0.2">
      <c r="G5164" s="4">
        <v>0</v>
      </c>
    </row>
    <row r="5165" spans="7:7" x14ac:dyDescent="0.2">
      <c r="G5165" s="4">
        <v>0</v>
      </c>
    </row>
    <row r="5166" spans="7:7" x14ac:dyDescent="0.2">
      <c r="G5166" s="4">
        <v>0</v>
      </c>
    </row>
    <row r="5167" spans="7:7" x14ac:dyDescent="0.2">
      <c r="G5167" s="4">
        <v>0</v>
      </c>
    </row>
    <row r="5168" spans="7:7" x14ac:dyDescent="0.2">
      <c r="G5168" s="4">
        <v>0</v>
      </c>
    </row>
    <row r="5169" spans="7:7" x14ac:dyDescent="0.2">
      <c r="G5169" s="4">
        <v>0</v>
      </c>
    </row>
    <row r="5170" spans="7:7" x14ac:dyDescent="0.2">
      <c r="G5170" s="4">
        <v>0</v>
      </c>
    </row>
    <row r="5171" spans="7:7" x14ac:dyDescent="0.2">
      <c r="G5171" s="4">
        <v>0</v>
      </c>
    </row>
    <row r="5172" spans="7:7" x14ac:dyDescent="0.2">
      <c r="G5172" s="4">
        <v>0</v>
      </c>
    </row>
    <row r="5173" spans="7:7" x14ac:dyDescent="0.2">
      <c r="G5173" s="4">
        <v>0</v>
      </c>
    </row>
    <row r="5174" spans="7:7" x14ac:dyDescent="0.2">
      <c r="G5174" s="4">
        <v>0</v>
      </c>
    </row>
    <row r="5175" spans="7:7" x14ac:dyDescent="0.2">
      <c r="G5175" s="4">
        <v>0</v>
      </c>
    </row>
    <row r="5176" spans="7:7" x14ac:dyDescent="0.2">
      <c r="G5176" s="4">
        <v>0</v>
      </c>
    </row>
    <row r="5177" spans="7:7" x14ac:dyDescent="0.2">
      <c r="G5177" s="4">
        <v>0</v>
      </c>
    </row>
    <row r="5178" spans="7:7" x14ac:dyDescent="0.2">
      <c r="G5178" s="4">
        <v>0</v>
      </c>
    </row>
    <row r="5179" spans="7:7" x14ac:dyDescent="0.2">
      <c r="G5179" s="4">
        <v>0</v>
      </c>
    </row>
    <row r="5180" spans="7:7" x14ac:dyDescent="0.2">
      <c r="G5180" s="4">
        <v>0</v>
      </c>
    </row>
    <row r="5181" spans="7:7" x14ac:dyDescent="0.2">
      <c r="G5181" s="4">
        <v>0</v>
      </c>
    </row>
    <row r="5182" spans="7:7" x14ac:dyDescent="0.2">
      <c r="G5182" s="4">
        <v>0</v>
      </c>
    </row>
    <row r="5183" spans="7:7" x14ac:dyDescent="0.2">
      <c r="G5183" s="4">
        <v>0</v>
      </c>
    </row>
    <row r="5184" spans="7:7" x14ac:dyDescent="0.2">
      <c r="G5184" s="4">
        <v>0</v>
      </c>
    </row>
    <row r="5185" spans="7:7" x14ac:dyDescent="0.2">
      <c r="G5185" s="4">
        <v>0</v>
      </c>
    </row>
    <row r="5186" spans="7:7" x14ac:dyDescent="0.2">
      <c r="G5186" s="4">
        <v>0</v>
      </c>
    </row>
    <row r="5187" spans="7:7" x14ac:dyDescent="0.2">
      <c r="G5187" s="4">
        <v>0</v>
      </c>
    </row>
    <row r="5188" spans="7:7" x14ac:dyDescent="0.2">
      <c r="G5188" s="4">
        <v>0</v>
      </c>
    </row>
    <row r="5189" spans="7:7" x14ac:dyDescent="0.2">
      <c r="G5189" s="4">
        <v>0</v>
      </c>
    </row>
    <row r="5190" spans="7:7" x14ac:dyDescent="0.2">
      <c r="G5190" s="4">
        <v>0</v>
      </c>
    </row>
    <row r="5191" spans="7:7" x14ac:dyDescent="0.2">
      <c r="G5191" s="4">
        <v>0</v>
      </c>
    </row>
    <row r="5192" spans="7:7" x14ac:dyDescent="0.2">
      <c r="G5192" s="4">
        <v>0</v>
      </c>
    </row>
    <row r="5193" spans="7:7" x14ac:dyDescent="0.2">
      <c r="G5193" s="4">
        <v>0</v>
      </c>
    </row>
    <row r="5194" spans="7:7" x14ac:dyDescent="0.2">
      <c r="G5194" s="4">
        <v>0</v>
      </c>
    </row>
    <row r="5195" spans="7:7" x14ac:dyDescent="0.2">
      <c r="G5195" s="4">
        <v>0</v>
      </c>
    </row>
    <row r="5196" spans="7:7" x14ac:dyDescent="0.2">
      <c r="G5196" s="4">
        <v>0</v>
      </c>
    </row>
    <row r="5197" spans="7:7" x14ac:dyDescent="0.2">
      <c r="G5197" s="4">
        <v>0</v>
      </c>
    </row>
    <row r="5198" spans="7:7" x14ac:dyDescent="0.2">
      <c r="G5198" s="4">
        <v>0</v>
      </c>
    </row>
    <row r="5199" spans="7:7" x14ac:dyDescent="0.2">
      <c r="G5199" s="4">
        <v>0</v>
      </c>
    </row>
    <row r="5200" spans="7:7" x14ac:dyDescent="0.2">
      <c r="G5200" s="4">
        <v>0</v>
      </c>
    </row>
    <row r="5201" spans="7:7" x14ac:dyDescent="0.2">
      <c r="G5201" s="4">
        <v>0</v>
      </c>
    </row>
    <row r="5202" spans="7:7" x14ac:dyDescent="0.2">
      <c r="G5202" s="4">
        <v>0</v>
      </c>
    </row>
    <row r="5203" spans="7:7" x14ac:dyDescent="0.2">
      <c r="G5203" s="4">
        <v>0</v>
      </c>
    </row>
    <row r="5204" spans="7:7" x14ac:dyDescent="0.2">
      <c r="G5204" s="4">
        <v>0</v>
      </c>
    </row>
    <row r="5205" spans="7:7" x14ac:dyDescent="0.2">
      <c r="G5205" s="4">
        <v>0</v>
      </c>
    </row>
    <row r="5206" spans="7:7" x14ac:dyDescent="0.2">
      <c r="G5206" s="4">
        <v>0</v>
      </c>
    </row>
    <row r="5207" spans="7:7" x14ac:dyDescent="0.2">
      <c r="G5207" s="4">
        <v>0</v>
      </c>
    </row>
    <row r="5208" spans="7:7" x14ac:dyDescent="0.2">
      <c r="G5208" s="4">
        <v>0</v>
      </c>
    </row>
    <row r="5209" spans="7:7" x14ac:dyDescent="0.2">
      <c r="G5209" s="4">
        <v>0</v>
      </c>
    </row>
    <row r="5210" spans="7:7" x14ac:dyDescent="0.2">
      <c r="G5210" s="4">
        <v>0</v>
      </c>
    </row>
    <row r="5211" spans="7:7" x14ac:dyDescent="0.2">
      <c r="G5211" s="4">
        <v>0</v>
      </c>
    </row>
    <row r="5212" spans="7:7" x14ac:dyDescent="0.2">
      <c r="G5212" s="4">
        <v>0</v>
      </c>
    </row>
    <row r="5213" spans="7:7" x14ac:dyDescent="0.2">
      <c r="G5213" s="4">
        <v>0</v>
      </c>
    </row>
    <row r="5214" spans="7:7" x14ac:dyDescent="0.2">
      <c r="G5214" s="4">
        <v>0</v>
      </c>
    </row>
    <row r="5215" spans="7:7" x14ac:dyDescent="0.2">
      <c r="G5215" s="4">
        <v>0</v>
      </c>
    </row>
    <row r="5216" spans="7:7" x14ac:dyDescent="0.2">
      <c r="G5216" s="4">
        <v>0</v>
      </c>
    </row>
    <row r="5217" spans="7:7" x14ac:dyDescent="0.2">
      <c r="G5217" s="4">
        <v>0</v>
      </c>
    </row>
    <row r="5218" spans="7:7" x14ac:dyDescent="0.2">
      <c r="G5218" s="4">
        <v>0</v>
      </c>
    </row>
    <row r="5219" spans="7:7" x14ac:dyDescent="0.2">
      <c r="G5219" s="4">
        <v>0</v>
      </c>
    </row>
    <row r="5220" spans="7:7" x14ac:dyDescent="0.2">
      <c r="G5220" s="4">
        <v>0</v>
      </c>
    </row>
    <row r="5221" spans="7:7" x14ac:dyDescent="0.2">
      <c r="G5221" s="4">
        <v>0</v>
      </c>
    </row>
    <row r="5222" spans="7:7" x14ac:dyDescent="0.2">
      <c r="G5222" s="4">
        <v>0</v>
      </c>
    </row>
    <row r="5223" spans="7:7" x14ac:dyDescent="0.2">
      <c r="G5223" s="4">
        <v>0</v>
      </c>
    </row>
    <row r="5224" spans="7:7" x14ac:dyDescent="0.2">
      <c r="G5224" s="4">
        <v>0</v>
      </c>
    </row>
    <row r="5225" spans="7:7" x14ac:dyDescent="0.2">
      <c r="G5225" s="4">
        <v>0</v>
      </c>
    </row>
    <row r="5226" spans="7:7" x14ac:dyDescent="0.2">
      <c r="G5226" s="4">
        <v>0</v>
      </c>
    </row>
    <row r="5227" spans="7:7" x14ac:dyDescent="0.2">
      <c r="G5227" s="4">
        <v>0</v>
      </c>
    </row>
    <row r="5228" spans="7:7" x14ac:dyDescent="0.2">
      <c r="G5228" s="4">
        <v>0</v>
      </c>
    </row>
    <row r="5229" spans="7:7" x14ac:dyDescent="0.2">
      <c r="G5229" s="4">
        <v>0</v>
      </c>
    </row>
    <row r="5230" spans="7:7" x14ac:dyDescent="0.2">
      <c r="G5230" s="4">
        <v>0</v>
      </c>
    </row>
    <row r="5231" spans="7:7" x14ac:dyDescent="0.2">
      <c r="G5231" s="4">
        <v>0</v>
      </c>
    </row>
    <row r="5232" spans="7:7" x14ac:dyDescent="0.2">
      <c r="G5232" s="4">
        <v>0</v>
      </c>
    </row>
    <row r="5233" spans="7:7" x14ac:dyDescent="0.2">
      <c r="G5233" s="4">
        <v>0</v>
      </c>
    </row>
    <row r="5234" spans="7:7" x14ac:dyDescent="0.2">
      <c r="G5234" s="4">
        <v>0</v>
      </c>
    </row>
    <row r="5235" spans="7:7" x14ac:dyDescent="0.2">
      <c r="G5235" s="4">
        <v>0</v>
      </c>
    </row>
    <row r="5236" spans="7:7" x14ac:dyDescent="0.2">
      <c r="G5236" s="4">
        <v>0</v>
      </c>
    </row>
    <row r="5237" spans="7:7" x14ac:dyDescent="0.2">
      <c r="G5237" s="4">
        <v>0</v>
      </c>
    </row>
    <row r="5238" spans="7:7" x14ac:dyDescent="0.2">
      <c r="G5238" s="4">
        <v>0</v>
      </c>
    </row>
    <row r="5239" spans="7:7" x14ac:dyDescent="0.2">
      <c r="G5239" s="4">
        <v>0</v>
      </c>
    </row>
    <row r="5240" spans="7:7" x14ac:dyDescent="0.2">
      <c r="G5240" s="4">
        <v>0</v>
      </c>
    </row>
    <row r="5241" spans="7:7" x14ac:dyDescent="0.2">
      <c r="G5241" s="4">
        <v>0</v>
      </c>
    </row>
    <row r="5242" spans="7:7" x14ac:dyDescent="0.2">
      <c r="G5242" s="4">
        <v>0</v>
      </c>
    </row>
    <row r="5243" spans="7:7" x14ac:dyDescent="0.2">
      <c r="G5243" s="4">
        <v>0</v>
      </c>
    </row>
    <row r="5244" spans="7:7" x14ac:dyDescent="0.2">
      <c r="G5244" s="4">
        <v>0</v>
      </c>
    </row>
    <row r="5245" spans="7:7" x14ac:dyDescent="0.2">
      <c r="G5245" s="4">
        <v>0</v>
      </c>
    </row>
    <row r="5246" spans="7:7" x14ac:dyDescent="0.2">
      <c r="G5246" s="4">
        <v>0</v>
      </c>
    </row>
    <row r="5247" spans="7:7" x14ac:dyDescent="0.2">
      <c r="G5247" s="4">
        <v>0</v>
      </c>
    </row>
    <row r="5248" spans="7:7" x14ac:dyDescent="0.2">
      <c r="G5248" s="4">
        <v>0</v>
      </c>
    </row>
    <row r="5249" spans="7:7" x14ac:dyDescent="0.2">
      <c r="G5249" s="4">
        <v>0</v>
      </c>
    </row>
    <row r="5250" spans="7:7" x14ac:dyDescent="0.2">
      <c r="G5250" s="4">
        <v>0</v>
      </c>
    </row>
    <row r="5251" spans="7:7" x14ac:dyDescent="0.2">
      <c r="G5251" s="4">
        <v>0</v>
      </c>
    </row>
    <row r="5252" spans="7:7" x14ac:dyDescent="0.2">
      <c r="G5252" s="4">
        <v>0</v>
      </c>
    </row>
    <row r="5253" spans="7:7" x14ac:dyDescent="0.2">
      <c r="G5253" s="4">
        <v>0</v>
      </c>
    </row>
    <row r="5254" spans="7:7" x14ac:dyDescent="0.2">
      <c r="G5254" s="4">
        <v>0</v>
      </c>
    </row>
    <row r="5255" spans="7:7" x14ac:dyDescent="0.2">
      <c r="G5255" s="4">
        <v>0</v>
      </c>
    </row>
    <row r="5256" spans="7:7" x14ac:dyDescent="0.2">
      <c r="G5256" s="4">
        <v>0</v>
      </c>
    </row>
    <row r="5257" spans="7:7" x14ac:dyDescent="0.2">
      <c r="G5257" s="4">
        <v>0</v>
      </c>
    </row>
    <row r="5258" spans="7:7" x14ac:dyDescent="0.2">
      <c r="G5258" s="4">
        <v>0</v>
      </c>
    </row>
    <row r="5259" spans="7:7" x14ac:dyDescent="0.2">
      <c r="G5259" s="4">
        <v>0</v>
      </c>
    </row>
    <row r="5260" spans="7:7" x14ac:dyDescent="0.2">
      <c r="G5260" s="4">
        <v>0</v>
      </c>
    </row>
    <row r="5261" spans="7:7" x14ac:dyDescent="0.2">
      <c r="G5261" s="4">
        <v>0</v>
      </c>
    </row>
    <row r="5262" spans="7:7" x14ac:dyDescent="0.2">
      <c r="G5262" s="4">
        <v>0</v>
      </c>
    </row>
    <row r="5263" spans="7:7" x14ac:dyDescent="0.2">
      <c r="G5263" s="4">
        <v>0</v>
      </c>
    </row>
    <row r="5264" spans="7:7" x14ac:dyDescent="0.2">
      <c r="G5264" s="4">
        <v>0</v>
      </c>
    </row>
    <row r="5265" spans="7:7" x14ac:dyDescent="0.2">
      <c r="G5265" s="4">
        <v>0</v>
      </c>
    </row>
    <row r="5266" spans="7:7" x14ac:dyDescent="0.2">
      <c r="G5266" s="4">
        <v>0</v>
      </c>
    </row>
    <row r="5267" spans="7:7" x14ac:dyDescent="0.2">
      <c r="G5267" s="4">
        <v>0</v>
      </c>
    </row>
    <row r="5268" spans="7:7" x14ac:dyDescent="0.2">
      <c r="G5268" s="4">
        <v>0</v>
      </c>
    </row>
    <row r="5269" spans="7:7" x14ac:dyDescent="0.2">
      <c r="G5269" s="4">
        <v>0</v>
      </c>
    </row>
    <row r="5270" spans="7:7" x14ac:dyDescent="0.2">
      <c r="G5270" s="4">
        <v>0</v>
      </c>
    </row>
    <row r="5271" spans="7:7" x14ac:dyDescent="0.2">
      <c r="G5271" s="4">
        <v>0</v>
      </c>
    </row>
    <row r="5272" spans="7:7" x14ac:dyDescent="0.2">
      <c r="G5272" s="4">
        <v>0</v>
      </c>
    </row>
    <row r="5273" spans="7:7" x14ac:dyDescent="0.2">
      <c r="G5273" s="4">
        <v>0</v>
      </c>
    </row>
    <row r="5274" spans="7:7" x14ac:dyDescent="0.2">
      <c r="G5274" s="4">
        <v>0</v>
      </c>
    </row>
    <row r="5275" spans="7:7" x14ac:dyDescent="0.2">
      <c r="G5275" s="4">
        <v>0</v>
      </c>
    </row>
    <row r="5276" spans="7:7" x14ac:dyDescent="0.2">
      <c r="G5276" s="4">
        <v>0</v>
      </c>
    </row>
    <row r="5277" spans="7:7" x14ac:dyDescent="0.2">
      <c r="G5277" s="4">
        <v>0</v>
      </c>
    </row>
    <row r="5278" spans="7:7" x14ac:dyDescent="0.2">
      <c r="G5278" s="4">
        <v>0</v>
      </c>
    </row>
    <row r="5279" spans="7:7" x14ac:dyDescent="0.2">
      <c r="G5279" s="4">
        <v>0</v>
      </c>
    </row>
    <row r="5280" spans="7:7" x14ac:dyDescent="0.2">
      <c r="G5280" s="4">
        <v>0</v>
      </c>
    </row>
    <row r="5281" spans="7:7" x14ac:dyDescent="0.2">
      <c r="G5281" s="4">
        <v>0</v>
      </c>
    </row>
    <row r="5282" spans="7:7" x14ac:dyDescent="0.2">
      <c r="G5282" s="4">
        <v>0</v>
      </c>
    </row>
    <row r="5283" spans="7:7" x14ac:dyDescent="0.2">
      <c r="G5283" s="4">
        <v>0</v>
      </c>
    </row>
    <row r="5284" spans="7:7" x14ac:dyDescent="0.2">
      <c r="G5284" s="4">
        <v>0</v>
      </c>
    </row>
    <row r="5285" spans="7:7" x14ac:dyDescent="0.2">
      <c r="G5285" s="4">
        <v>0</v>
      </c>
    </row>
    <row r="5286" spans="7:7" x14ac:dyDescent="0.2">
      <c r="G5286" s="4">
        <v>0</v>
      </c>
    </row>
    <row r="5287" spans="7:7" x14ac:dyDescent="0.2">
      <c r="G5287" s="4">
        <v>0</v>
      </c>
    </row>
    <row r="5288" spans="7:7" x14ac:dyDescent="0.2">
      <c r="G5288" s="4">
        <v>0</v>
      </c>
    </row>
    <row r="5289" spans="7:7" x14ac:dyDescent="0.2">
      <c r="G5289" s="4">
        <v>0</v>
      </c>
    </row>
    <row r="5290" spans="7:7" x14ac:dyDescent="0.2">
      <c r="G5290" s="4">
        <v>0</v>
      </c>
    </row>
    <row r="5291" spans="7:7" x14ac:dyDescent="0.2">
      <c r="G5291" s="4">
        <v>0</v>
      </c>
    </row>
    <row r="5292" spans="7:7" x14ac:dyDescent="0.2">
      <c r="G5292" s="4">
        <v>0</v>
      </c>
    </row>
    <row r="5293" spans="7:7" x14ac:dyDescent="0.2">
      <c r="G5293" s="4">
        <v>0</v>
      </c>
    </row>
    <row r="5294" spans="7:7" x14ac:dyDescent="0.2">
      <c r="G5294" s="4">
        <v>0</v>
      </c>
    </row>
    <row r="5295" spans="7:7" x14ac:dyDescent="0.2">
      <c r="G5295" s="4">
        <v>0</v>
      </c>
    </row>
    <row r="5296" spans="7:7" x14ac:dyDescent="0.2">
      <c r="G5296" s="4">
        <v>0</v>
      </c>
    </row>
    <row r="5297" spans="7:7" x14ac:dyDescent="0.2">
      <c r="G5297" s="4">
        <v>0</v>
      </c>
    </row>
    <row r="5298" spans="7:7" x14ac:dyDescent="0.2">
      <c r="G5298" s="4">
        <v>0</v>
      </c>
    </row>
    <row r="5299" spans="7:7" x14ac:dyDescent="0.2">
      <c r="G5299" s="4">
        <v>0</v>
      </c>
    </row>
    <row r="5300" spans="7:7" x14ac:dyDescent="0.2">
      <c r="G5300" s="4">
        <v>0</v>
      </c>
    </row>
    <row r="5301" spans="7:7" x14ac:dyDescent="0.2">
      <c r="G5301" s="4">
        <v>0</v>
      </c>
    </row>
    <row r="5302" spans="7:7" x14ac:dyDescent="0.2">
      <c r="G5302" s="4">
        <v>0</v>
      </c>
    </row>
    <row r="5303" spans="7:7" x14ac:dyDescent="0.2">
      <c r="G5303" s="4">
        <v>0</v>
      </c>
    </row>
    <row r="5304" spans="7:7" x14ac:dyDescent="0.2">
      <c r="G5304" s="4">
        <v>0</v>
      </c>
    </row>
    <row r="5305" spans="7:7" x14ac:dyDescent="0.2">
      <c r="G5305" s="4">
        <v>0</v>
      </c>
    </row>
    <row r="5306" spans="7:7" x14ac:dyDescent="0.2">
      <c r="G5306" s="4">
        <v>0</v>
      </c>
    </row>
    <row r="5307" spans="7:7" x14ac:dyDescent="0.2">
      <c r="G5307" s="4">
        <v>0</v>
      </c>
    </row>
    <row r="5308" spans="7:7" x14ac:dyDescent="0.2">
      <c r="G5308" s="4">
        <v>0</v>
      </c>
    </row>
    <row r="5309" spans="7:7" x14ac:dyDescent="0.2">
      <c r="G5309" s="4">
        <v>0</v>
      </c>
    </row>
    <row r="5310" spans="7:7" x14ac:dyDescent="0.2">
      <c r="G5310" s="4">
        <v>0</v>
      </c>
    </row>
    <row r="5311" spans="7:7" x14ac:dyDescent="0.2">
      <c r="G5311" s="4">
        <v>0</v>
      </c>
    </row>
    <row r="5312" spans="7:7" x14ac:dyDescent="0.2">
      <c r="G5312" s="4">
        <v>0</v>
      </c>
    </row>
    <row r="5313" spans="7:7" x14ac:dyDescent="0.2">
      <c r="G5313" s="4">
        <v>0</v>
      </c>
    </row>
    <row r="5314" spans="7:7" x14ac:dyDescent="0.2">
      <c r="G5314" s="4">
        <v>0</v>
      </c>
    </row>
    <row r="5315" spans="7:7" x14ac:dyDescent="0.2">
      <c r="G5315" s="4">
        <v>0</v>
      </c>
    </row>
    <row r="5316" spans="7:7" x14ac:dyDescent="0.2">
      <c r="G5316" s="4">
        <v>0</v>
      </c>
    </row>
    <row r="5317" spans="7:7" x14ac:dyDescent="0.2">
      <c r="G5317" s="4">
        <v>0</v>
      </c>
    </row>
    <row r="5318" spans="7:7" x14ac:dyDescent="0.2">
      <c r="G5318" s="4">
        <v>0</v>
      </c>
    </row>
    <row r="5319" spans="7:7" x14ac:dyDescent="0.2">
      <c r="G5319" s="4">
        <v>0</v>
      </c>
    </row>
    <row r="5320" spans="7:7" x14ac:dyDescent="0.2">
      <c r="G5320" s="4">
        <v>0</v>
      </c>
    </row>
    <row r="5321" spans="7:7" x14ac:dyDescent="0.2">
      <c r="G5321" s="4">
        <v>0</v>
      </c>
    </row>
    <row r="5322" spans="7:7" x14ac:dyDescent="0.2">
      <c r="G5322" s="4">
        <v>0</v>
      </c>
    </row>
    <row r="5323" spans="7:7" x14ac:dyDescent="0.2">
      <c r="G5323" s="4">
        <v>0</v>
      </c>
    </row>
    <row r="5324" spans="7:7" x14ac:dyDescent="0.2">
      <c r="G5324" s="4">
        <v>0</v>
      </c>
    </row>
    <row r="5325" spans="7:7" x14ac:dyDescent="0.2">
      <c r="G5325" s="4">
        <v>0</v>
      </c>
    </row>
    <row r="5326" spans="7:7" x14ac:dyDescent="0.2">
      <c r="G5326" s="4">
        <v>0</v>
      </c>
    </row>
    <row r="5327" spans="7:7" x14ac:dyDescent="0.2">
      <c r="G5327" s="4">
        <v>0</v>
      </c>
    </row>
    <row r="5328" spans="7:7" x14ac:dyDescent="0.2">
      <c r="G5328" s="4">
        <v>0</v>
      </c>
    </row>
    <row r="5329" spans="7:7" x14ac:dyDescent="0.2">
      <c r="G5329" s="4">
        <v>0</v>
      </c>
    </row>
    <row r="5330" spans="7:7" x14ac:dyDescent="0.2">
      <c r="G5330" s="4">
        <v>0</v>
      </c>
    </row>
    <row r="5331" spans="7:7" x14ac:dyDescent="0.2">
      <c r="G5331" s="4">
        <v>0</v>
      </c>
    </row>
    <row r="5332" spans="7:7" x14ac:dyDescent="0.2">
      <c r="G5332" s="4">
        <v>0</v>
      </c>
    </row>
    <row r="5333" spans="7:7" x14ac:dyDescent="0.2">
      <c r="G5333" s="4">
        <v>0</v>
      </c>
    </row>
    <row r="5334" spans="7:7" x14ac:dyDescent="0.2">
      <c r="G5334" s="4">
        <v>0</v>
      </c>
    </row>
    <row r="5335" spans="7:7" x14ac:dyDescent="0.2">
      <c r="G5335" s="4">
        <v>0</v>
      </c>
    </row>
    <row r="5336" spans="7:7" x14ac:dyDescent="0.2">
      <c r="G5336" s="4">
        <v>0</v>
      </c>
    </row>
    <row r="5337" spans="7:7" x14ac:dyDescent="0.2">
      <c r="G5337" s="4">
        <v>0</v>
      </c>
    </row>
    <row r="5338" spans="7:7" x14ac:dyDescent="0.2">
      <c r="G5338" s="4">
        <v>0</v>
      </c>
    </row>
    <row r="5339" spans="7:7" x14ac:dyDescent="0.2">
      <c r="G5339" s="4">
        <v>0</v>
      </c>
    </row>
    <row r="5340" spans="7:7" x14ac:dyDescent="0.2">
      <c r="G5340" s="4">
        <v>0</v>
      </c>
    </row>
    <row r="5341" spans="7:7" x14ac:dyDescent="0.2">
      <c r="G5341" s="4">
        <v>0</v>
      </c>
    </row>
    <row r="5342" spans="7:7" x14ac:dyDescent="0.2">
      <c r="G5342" s="4">
        <v>0</v>
      </c>
    </row>
    <row r="5343" spans="7:7" x14ac:dyDescent="0.2">
      <c r="G5343" s="4">
        <v>0</v>
      </c>
    </row>
    <row r="5344" spans="7:7" x14ac:dyDescent="0.2">
      <c r="G5344" s="4">
        <v>0</v>
      </c>
    </row>
    <row r="5345" spans="7:7" x14ac:dyDescent="0.2">
      <c r="G5345" s="4">
        <v>0</v>
      </c>
    </row>
    <row r="5346" spans="7:7" x14ac:dyDescent="0.2">
      <c r="G5346" s="4">
        <v>0</v>
      </c>
    </row>
    <row r="5347" spans="7:7" x14ac:dyDescent="0.2">
      <c r="G5347" s="4">
        <v>0</v>
      </c>
    </row>
    <row r="5348" spans="7:7" x14ac:dyDescent="0.2">
      <c r="G5348" s="4">
        <v>0</v>
      </c>
    </row>
    <row r="5349" spans="7:7" x14ac:dyDescent="0.2">
      <c r="G5349" s="4">
        <v>0</v>
      </c>
    </row>
    <row r="5350" spans="7:7" x14ac:dyDescent="0.2">
      <c r="G5350" s="4">
        <v>0</v>
      </c>
    </row>
    <row r="5351" spans="7:7" x14ac:dyDescent="0.2">
      <c r="G5351" s="4">
        <v>0</v>
      </c>
    </row>
    <row r="5352" spans="7:7" x14ac:dyDescent="0.2">
      <c r="G5352" s="4">
        <v>0</v>
      </c>
    </row>
    <row r="5353" spans="7:7" x14ac:dyDescent="0.2">
      <c r="G5353" s="4">
        <v>0</v>
      </c>
    </row>
    <row r="5354" spans="7:7" x14ac:dyDescent="0.2">
      <c r="G5354" s="4">
        <v>0</v>
      </c>
    </row>
    <row r="5355" spans="7:7" x14ac:dyDescent="0.2">
      <c r="G5355" s="4">
        <v>0</v>
      </c>
    </row>
    <row r="5356" spans="7:7" x14ac:dyDescent="0.2">
      <c r="G5356" s="4">
        <v>0</v>
      </c>
    </row>
    <row r="5357" spans="7:7" x14ac:dyDescent="0.2">
      <c r="G5357" s="4">
        <v>0</v>
      </c>
    </row>
    <row r="5358" spans="7:7" x14ac:dyDescent="0.2">
      <c r="G5358" s="4">
        <v>0</v>
      </c>
    </row>
    <row r="5359" spans="7:7" x14ac:dyDescent="0.2">
      <c r="G5359" s="4">
        <v>0</v>
      </c>
    </row>
    <row r="5360" spans="7:7" x14ac:dyDescent="0.2">
      <c r="G5360" s="4">
        <v>0</v>
      </c>
    </row>
    <row r="5361" spans="7:7" x14ac:dyDescent="0.2">
      <c r="G5361" s="4">
        <v>0</v>
      </c>
    </row>
    <row r="5362" spans="7:7" x14ac:dyDescent="0.2">
      <c r="G5362" s="4">
        <v>0</v>
      </c>
    </row>
    <row r="5363" spans="7:7" x14ac:dyDescent="0.2">
      <c r="G5363" s="4">
        <v>0</v>
      </c>
    </row>
    <row r="5364" spans="7:7" x14ac:dyDescent="0.2">
      <c r="G5364" s="4">
        <v>0</v>
      </c>
    </row>
    <row r="5365" spans="7:7" x14ac:dyDescent="0.2">
      <c r="G5365" s="4">
        <v>0</v>
      </c>
    </row>
    <row r="5366" spans="7:7" x14ac:dyDescent="0.2">
      <c r="G5366" s="4">
        <v>0</v>
      </c>
    </row>
    <row r="5367" spans="7:7" x14ac:dyDescent="0.2">
      <c r="G5367" s="4">
        <v>0</v>
      </c>
    </row>
    <row r="5368" spans="7:7" x14ac:dyDescent="0.2">
      <c r="G5368" s="4">
        <v>0</v>
      </c>
    </row>
    <row r="5369" spans="7:7" x14ac:dyDescent="0.2">
      <c r="G5369" s="4">
        <v>0</v>
      </c>
    </row>
    <row r="5370" spans="7:7" x14ac:dyDescent="0.2">
      <c r="G5370" s="4">
        <v>0</v>
      </c>
    </row>
    <row r="5371" spans="7:7" x14ac:dyDescent="0.2">
      <c r="G5371" s="4">
        <v>0</v>
      </c>
    </row>
    <row r="5372" spans="7:7" x14ac:dyDescent="0.2">
      <c r="G5372" s="4">
        <v>0</v>
      </c>
    </row>
    <row r="5373" spans="7:7" x14ac:dyDescent="0.2">
      <c r="G5373" s="4">
        <v>0</v>
      </c>
    </row>
    <row r="5374" spans="7:7" x14ac:dyDescent="0.2">
      <c r="G5374" s="4">
        <v>0</v>
      </c>
    </row>
    <row r="5375" spans="7:7" x14ac:dyDescent="0.2">
      <c r="G5375" s="4">
        <v>0</v>
      </c>
    </row>
    <row r="5376" spans="7:7" x14ac:dyDescent="0.2">
      <c r="G5376" s="4">
        <v>0</v>
      </c>
    </row>
    <row r="5377" spans="7:7" x14ac:dyDescent="0.2">
      <c r="G5377" s="4">
        <v>0</v>
      </c>
    </row>
    <row r="5378" spans="7:7" x14ac:dyDescent="0.2">
      <c r="G5378" s="4">
        <v>0</v>
      </c>
    </row>
    <row r="5379" spans="7:7" x14ac:dyDescent="0.2">
      <c r="G5379" s="4">
        <v>0</v>
      </c>
    </row>
    <row r="5380" spans="7:7" x14ac:dyDescent="0.2">
      <c r="G5380" s="4">
        <v>0</v>
      </c>
    </row>
    <row r="5381" spans="7:7" x14ac:dyDescent="0.2">
      <c r="G5381" s="4">
        <v>0</v>
      </c>
    </row>
    <row r="5382" spans="7:7" x14ac:dyDescent="0.2">
      <c r="G5382" s="4">
        <v>0</v>
      </c>
    </row>
    <row r="5383" spans="7:7" x14ac:dyDescent="0.2">
      <c r="G5383" s="4">
        <v>0</v>
      </c>
    </row>
    <row r="5384" spans="7:7" x14ac:dyDescent="0.2">
      <c r="G5384" s="4">
        <v>0</v>
      </c>
    </row>
    <row r="5385" spans="7:7" x14ac:dyDescent="0.2">
      <c r="G5385" s="4">
        <v>0</v>
      </c>
    </row>
    <row r="5386" spans="7:7" x14ac:dyDescent="0.2">
      <c r="G5386" s="4">
        <v>0</v>
      </c>
    </row>
    <row r="5387" spans="7:7" x14ac:dyDescent="0.2">
      <c r="G5387" s="4">
        <v>0</v>
      </c>
    </row>
    <row r="5388" spans="7:7" x14ac:dyDescent="0.2">
      <c r="G5388" s="4">
        <v>0</v>
      </c>
    </row>
    <row r="5389" spans="7:7" x14ac:dyDescent="0.2">
      <c r="G5389" s="4">
        <v>0</v>
      </c>
    </row>
    <row r="5390" spans="7:7" x14ac:dyDescent="0.2">
      <c r="G5390" s="4">
        <v>0</v>
      </c>
    </row>
    <row r="5391" spans="7:7" x14ac:dyDescent="0.2">
      <c r="G5391" s="4">
        <v>0</v>
      </c>
    </row>
    <row r="5392" spans="7:7" x14ac:dyDescent="0.2">
      <c r="G5392" s="4">
        <v>0</v>
      </c>
    </row>
    <row r="5393" spans="7:7" x14ac:dyDescent="0.2">
      <c r="G5393" s="4">
        <v>0</v>
      </c>
    </row>
    <row r="5394" spans="7:7" x14ac:dyDescent="0.2">
      <c r="G5394" s="4">
        <v>0</v>
      </c>
    </row>
    <row r="5395" spans="7:7" x14ac:dyDescent="0.2">
      <c r="G5395" s="4">
        <v>0</v>
      </c>
    </row>
    <row r="5396" spans="7:7" x14ac:dyDescent="0.2">
      <c r="G5396" s="4">
        <v>0</v>
      </c>
    </row>
    <row r="5397" spans="7:7" x14ac:dyDescent="0.2">
      <c r="G5397" s="4">
        <v>0</v>
      </c>
    </row>
    <row r="5398" spans="7:7" x14ac:dyDescent="0.2">
      <c r="G5398" s="4">
        <v>0</v>
      </c>
    </row>
    <row r="5399" spans="7:7" x14ac:dyDescent="0.2">
      <c r="G5399" s="4">
        <v>0</v>
      </c>
    </row>
    <row r="5400" spans="7:7" x14ac:dyDescent="0.2">
      <c r="G5400" s="4">
        <v>0</v>
      </c>
    </row>
    <row r="5401" spans="7:7" x14ac:dyDescent="0.2">
      <c r="G5401" s="4">
        <v>0</v>
      </c>
    </row>
    <row r="5402" spans="7:7" x14ac:dyDescent="0.2">
      <c r="G5402" s="4">
        <v>0</v>
      </c>
    </row>
    <row r="5403" spans="7:7" x14ac:dyDescent="0.2">
      <c r="G5403" s="4">
        <v>0</v>
      </c>
    </row>
    <row r="5404" spans="7:7" x14ac:dyDescent="0.2">
      <c r="G5404" s="4">
        <v>0</v>
      </c>
    </row>
    <row r="5405" spans="7:7" x14ac:dyDescent="0.2">
      <c r="G5405" s="4">
        <v>0</v>
      </c>
    </row>
    <row r="5406" spans="7:7" x14ac:dyDescent="0.2">
      <c r="G5406" s="4">
        <v>0</v>
      </c>
    </row>
    <row r="5407" spans="7:7" x14ac:dyDescent="0.2">
      <c r="G5407" s="4">
        <v>0</v>
      </c>
    </row>
    <row r="5408" spans="7:7" x14ac:dyDescent="0.2">
      <c r="G5408" s="4">
        <v>0</v>
      </c>
    </row>
    <row r="5409" spans="7:7" x14ac:dyDescent="0.2">
      <c r="G5409" s="4">
        <v>0</v>
      </c>
    </row>
    <row r="5410" spans="7:7" x14ac:dyDescent="0.2">
      <c r="G5410" s="4">
        <v>0</v>
      </c>
    </row>
    <row r="5411" spans="7:7" x14ac:dyDescent="0.2">
      <c r="G5411" s="4">
        <v>0</v>
      </c>
    </row>
    <row r="5412" spans="7:7" x14ac:dyDescent="0.2">
      <c r="G5412" s="4">
        <v>0</v>
      </c>
    </row>
    <row r="5413" spans="7:7" x14ac:dyDescent="0.2">
      <c r="G5413" s="4">
        <v>0</v>
      </c>
    </row>
    <row r="5414" spans="7:7" x14ac:dyDescent="0.2">
      <c r="G5414" s="4">
        <v>0</v>
      </c>
    </row>
    <row r="5415" spans="7:7" x14ac:dyDescent="0.2">
      <c r="G5415" s="4">
        <v>0</v>
      </c>
    </row>
    <row r="5416" spans="7:7" x14ac:dyDescent="0.2">
      <c r="G5416" s="4">
        <v>0</v>
      </c>
    </row>
    <row r="5417" spans="7:7" x14ac:dyDescent="0.2">
      <c r="G5417" s="4">
        <v>0</v>
      </c>
    </row>
    <row r="5418" spans="7:7" x14ac:dyDescent="0.2">
      <c r="G5418" s="4">
        <v>0</v>
      </c>
    </row>
    <row r="5419" spans="7:7" x14ac:dyDescent="0.2">
      <c r="G5419" s="4">
        <v>0</v>
      </c>
    </row>
    <row r="5420" spans="7:7" x14ac:dyDescent="0.2">
      <c r="G5420" s="4">
        <v>0</v>
      </c>
    </row>
    <row r="5421" spans="7:7" x14ac:dyDescent="0.2">
      <c r="G5421" s="4">
        <v>0</v>
      </c>
    </row>
    <row r="5422" spans="7:7" x14ac:dyDescent="0.2">
      <c r="G5422" s="4">
        <v>0</v>
      </c>
    </row>
    <row r="5423" spans="7:7" x14ac:dyDescent="0.2">
      <c r="G5423" s="4">
        <v>0</v>
      </c>
    </row>
    <row r="5424" spans="7:7" x14ac:dyDescent="0.2">
      <c r="G5424" s="4">
        <v>0</v>
      </c>
    </row>
    <row r="5425" spans="7:7" x14ac:dyDescent="0.2">
      <c r="G5425" s="4">
        <v>0</v>
      </c>
    </row>
    <row r="5426" spans="7:7" x14ac:dyDescent="0.2">
      <c r="G5426" s="4">
        <v>0</v>
      </c>
    </row>
    <row r="5427" spans="7:7" x14ac:dyDescent="0.2">
      <c r="G5427" s="4">
        <v>0</v>
      </c>
    </row>
    <row r="5428" spans="7:7" x14ac:dyDescent="0.2">
      <c r="G5428" s="4">
        <v>0</v>
      </c>
    </row>
    <row r="5429" spans="7:7" x14ac:dyDescent="0.2">
      <c r="G5429" s="4">
        <v>0</v>
      </c>
    </row>
    <row r="5430" spans="7:7" x14ac:dyDescent="0.2">
      <c r="G5430" s="4">
        <v>0</v>
      </c>
    </row>
    <row r="5431" spans="7:7" x14ac:dyDescent="0.2">
      <c r="G5431" s="4">
        <v>0</v>
      </c>
    </row>
    <row r="5432" spans="7:7" x14ac:dyDescent="0.2">
      <c r="G5432" s="4">
        <v>0</v>
      </c>
    </row>
    <row r="5433" spans="7:7" x14ac:dyDescent="0.2">
      <c r="G5433" s="4">
        <v>0</v>
      </c>
    </row>
    <row r="5434" spans="7:7" x14ac:dyDescent="0.2">
      <c r="G5434" s="4">
        <v>0</v>
      </c>
    </row>
    <row r="5435" spans="7:7" x14ac:dyDescent="0.2">
      <c r="G5435" s="4">
        <v>0</v>
      </c>
    </row>
    <row r="5436" spans="7:7" x14ac:dyDescent="0.2">
      <c r="G5436" s="4">
        <v>0</v>
      </c>
    </row>
    <row r="5437" spans="7:7" x14ac:dyDescent="0.2">
      <c r="G5437" s="4">
        <v>0</v>
      </c>
    </row>
    <row r="5438" spans="7:7" x14ac:dyDescent="0.2">
      <c r="G5438" s="4">
        <v>0</v>
      </c>
    </row>
    <row r="5439" spans="7:7" x14ac:dyDescent="0.2">
      <c r="G5439" s="4">
        <v>0</v>
      </c>
    </row>
    <row r="5440" spans="7:7" x14ac:dyDescent="0.2">
      <c r="G5440" s="4">
        <v>0</v>
      </c>
    </row>
    <row r="5441" spans="7:7" x14ac:dyDescent="0.2">
      <c r="G5441" s="4">
        <v>0</v>
      </c>
    </row>
    <row r="5442" spans="7:7" x14ac:dyDescent="0.2">
      <c r="G5442" s="4">
        <v>0</v>
      </c>
    </row>
    <row r="5443" spans="7:7" x14ac:dyDescent="0.2">
      <c r="G5443" s="4">
        <v>0</v>
      </c>
    </row>
    <row r="5444" spans="7:7" x14ac:dyDescent="0.2">
      <c r="G5444" s="4">
        <v>0</v>
      </c>
    </row>
    <row r="5445" spans="7:7" x14ac:dyDescent="0.2">
      <c r="G5445" s="4">
        <v>0</v>
      </c>
    </row>
    <row r="5446" spans="7:7" x14ac:dyDescent="0.2">
      <c r="G5446" s="4">
        <v>0</v>
      </c>
    </row>
    <row r="5447" spans="7:7" x14ac:dyDescent="0.2">
      <c r="G5447" s="4">
        <v>0</v>
      </c>
    </row>
    <row r="5448" spans="7:7" x14ac:dyDescent="0.2">
      <c r="G5448" s="4">
        <v>0</v>
      </c>
    </row>
    <row r="5449" spans="7:7" x14ac:dyDescent="0.2">
      <c r="G5449" s="4">
        <v>0</v>
      </c>
    </row>
    <row r="5450" spans="7:7" x14ac:dyDescent="0.2">
      <c r="G5450" s="4">
        <v>0</v>
      </c>
    </row>
    <row r="5451" spans="7:7" x14ac:dyDescent="0.2">
      <c r="G5451" s="4">
        <v>0</v>
      </c>
    </row>
    <row r="5452" spans="7:7" x14ac:dyDescent="0.2">
      <c r="G5452" s="4">
        <v>0</v>
      </c>
    </row>
    <row r="5453" spans="7:7" x14ac:dyDescent="0.2">
      <c r="G5453" s="4">
        <v>0</v>
      </c>
    </row>
    <row r="5454" spans="7:7" x14ac:dyDescent="0.2">
      <c r="G5454" s="4">
        <v>0</v>
      </c>
    </row>
    <row r="5455" spans="7:7" x14ac:dyDescent="0.2">
      <c r="G5455" s="4">
        <v>0</v>
      </c>
    </row>
    <row r="5456" spans="7:7" x14ac:dyDescent="0.2">
      <c r="G5456" s="4">
        <v>0</v>
      </c>
    </row>
    <row r="5457" spans="7:7" x14ac:dyDescent="0.2">
      <c r="G5457" s="4">
        <v>0</v>
      </c>
    </row>
    <row r="5458" spans="7:7" x14ac:dyDescent="0.2">
      <c r="G5458" s="4">
        <v>0</v>
      </c>
    </row>
    <row r="5459" spans="7:7" x14ac:dyDescent="0.2">
      <c r="G5459" s="4">
        <v>0</v>
      </c>
    </row>
    <row r="5460" spans="7:7" x14ac:dyDescent="0.2">
      <c r="G5460" s="4">
        <v>0</v>
      </c>
    </row>
    <row r="5461" spans="7:7" x14ac:dyDescent="0.2">
      <c r="G5461" s="4">
        <v>0</v>
      </c>
    </row>
    <row r="5462" spans="7:7" x14ac:dyDescent="0.2">
      <c r="G5462" s="4">
        <v>0</v>
      </c>
    </row>
    <row r="5463" spans="7:7" x14ac:dyDescent="0.2">
      <c r="G5463" s="4">
        <v>0</v>
      </c>
    </row>
    <row r="5464" spans="7:7" x14ac:dyDescent="0.2">
      <c r="G5464" s="4">
        <v>0</v>
      </c>
    </row>
    <row r="5465" spans="7:7" x14ac:dyDescent="0.2">
      <c r="G5465" s="4">
        <v>0</v>
      </c>
    </row>
    <row r="5466" spans="7:7" x14ac:dyDescent="0.2">
      <c r="G5466" s="4">
        <v>0</v>
      </c>
    </row>
    <row r="5467" spans="7:7" x14ac:dyDescent="0.2">
      <c r="G5467" s="4">
        <v>0</v>
      </c>
    </row>
    <row r="5468" spans="7:7" x14ac:dyDescent="0.2">
      <c r="G5468" s="4">
        <v>0</v>
      </c>
    </row>
    <row r="5469" spans="7:7" x14ac:dyDescent="0.2">
      <c r="G5469" s="4">
        <v>0</v>
      </c>
    </row>
    <row r="5470" spans="7:7" x14ac:dyDescent="0.2">
      <c r="G5470" s="4">
        <v>0</v>
      </c>
    </row>
    <row r="5471" spans="7:7" x14ac:dyDescent="0.2">
      <c r="G5471" s="4">
        <v>0</v>
      </c>
    </row>
    <row r="5472" spans="7:7" x14ac:dyDescent="0.2">
      <c r="G5472" s="4">
        <v>0</v>
      </c>
    </row>
    <row r="5473" spans="7:7" x14ac:dyDescent="0.2">
      <c r="G5473" s="4">
        <v>0</v>
      </c>
    </row>
    <row r="5474" spans="7:7" x14ac:dyDescent="0.2">
      <c r="G5474" s="4">
        <v>0</v>
      </c>
    </row>
    <row r="5475" spans="7:7" x14ac:dyDescent="0.2">
      <c r="G5475" s="4">
        <v>0</v>
      </c>
    </row>
    <row r="5476" spans="7:7" x14ac:dyDescent="0.2">
      <c r="G5476" s="4">
        <v>0</v>
      </c>
    </row>
    <row r="5477" spans="7:7" x14ac:dyDescent="0.2">
      <c r="G5477" s="4">
        <v>0</v>
      </c>
    </row>
    <row r="5478" spans="7:7" x14ac:dyDescent="0.2">
      <c r="G5478" s="4">
        <v>0</v>
      </c>
    </row>
    <row r="5479" spans="7:7" x14ac:dyDescent="0.2">
      <c r="G5479" s="4">
        <v>0</v>
      </c>
    </row>
    <row r="5480" spans="7:7" x14ac:dyDescent="0.2">
      <c r="G5480" s="4">
        <v>0</v>
      </c>
    </row>
    <row r="5481" spans="7:7" x14ac:dyDescent="0.2">
      <c r="G5481" s="4">
        <v>0</v>
      </c>
    </row>
    <row r="5482" spans="7:7" x14ac:dyDescent="0.2">
      <c r="G5482" s="4">
        <v>0</v>
      </c>
    </row>
    <row r="5483" spans="7:7" x14ac:dyDescent="0.2">
      <c r="G5483" s="4">
        <v>0</v>
      </c>
    </row>
    <row r="5484" spans="7:7" x14ac:dyDescent="0.2">
      <c r="G5484" s="4">
        <v>0</v>
      </c>
    </row>
    <row r="5485" spans="7:7" x14ac:dyDescent="0.2">
      <c r="G5485" s="4">
        <v>0</v>
      </c>
    </row>
    <row r="5486" spans="7:7" x14ac:dyDescent="0.2">
      <c r="G5486" s="4">
        <v>0</v>
      </c>
    </row>
    <row r="5487" spans="7:7" x14ac:dyDescent="0.2">
      <c r="G5487" s="4">
        <v>0</v>
      </c>
    </row>
    <row r="5488" spans="7:7" x14ac:dyDescent="0.2">
      <c r="G5488" s="4">
        <v>0</v>
      </c>
    </row>
    <row r="5489" spans="7:7" x14ac:dyDescent="0.2">
      <c r="G5489" s="4">
        <v>0</v>
      </c>
    </row>
    <row r="5490" spans="7:7" x14ac:dyDescent="0.2">
      <c r="G5490" s="4">
        <v>0</v>
      </c>
    </row>
    <row r="5491" spans="7:7" x14ac:dyDescent="0.2">
      <c r="G5491" s="4">
        <v>0</v>
      </c>
    </row>
    <row r="5492" spans="7:7" x14ac:dyDescent="0.2">
      <c r="G5492" s="4">
        <v>0</v>
      </c>
    </row>
    <row r="5493" spans="7:7" x14ac:dyDescent="0.2">
      <c r="G5493" s="4">
        <v>0</v>
      </c>
    </row>
    <row r="5494" spans="7:7" x14ac:dyDescent="0.2">
      <c r="G5494" s="4">
        <v>0</v>
      </c>
    </row>
    <row r="5495" spans="7:7" x14ac:dyDescent="0.2">
      <c r="G5495" s="4">
        <v>0</v>
      </c>
    </row>
    <row r="5496" spans="7:7" x14ac:dyDescent="0.2">
      <c r="G5496" s="4">
        <v>0</v>
      </c>
    </row>
    <row r="5497" spans="7:7" x14ac:dyDescent="0.2">
      <c r="G5497" s="4">
        <v>0</v>
      </c>
    </row>
    <row r="5498" spans="7:7" x14ac:dyDescent="0.2">
      <c r="G5498" s="4">
        <v>0</v>
      </c>
    </row>
    <row r="5499" spans="7:7" x14ac:dyDescent="0.2">
      <c r="G5499" s="4">
        <v>0</v>
      </c>
    </row>
    <row r="5500" spans="7:7" x14ac:dyDescent="0.2">
      <c r="G5500" s="4">
        <v>0</v>
      </c>
    </row>
    <row r="5501" spans="7:7" x14ac:dyDescent="0.2">
      <c r="G5501" s="4">
        <v>0</v>
      </c>
    </row>
    <row r="5502" spans="7:7" x14ac:dyDescent="0.2">
      <c r="G5502" s="4">
        <v>0</v>
      </c>
    </row>
    <row r="5503" spans="7:7" x14ac:dyDescent="0.2">
      <c r="G5503" s="4">
        <v>0</v>
      </c>
    </row>
    <row r="5504" spans="7:7" x14ac:dyDescent="0.2">
      <c r="G5504" s="4">
        <v>0</v>
      </c>
    </row>
    <row r="5505" spans="7:7" x14ac:dyDescent="0.2">
      <c r="G5505" s="4">
        <v>0</v>
      </c>
    </row>
    <row r="5506" spans="7:7" x14ac:dyDescent="0.2">
      <c r="G5506" s="4">
        <v>0</v>
      </c>
    </row>
    <row r="5507" spans="7:7" x14ac:dyDescent="0.2">
      <c r="G5507" s="4">
        <v>0</v>
      </c>
    </row>
    <row r="5508" spans="7:7" x14ac:dyDescent="0.2">
      <c r="G5508" s="4">
        <v>0</v>
      </c>
    </row>
    <row r="5509" spans="7:7" x14ac:dyDescent="0.2">
      <c r="G5509" s="4">
        <v>0</v>
      </c>
    </row>
    <row r="5510" spans="7:7" x14ac:dyDescent="0.2">
      <c r="G5510" s="4">
        <v>0</v>
      </c>
    </row>
    <row r="5511" spans="7:7" x14ac:dyDescent="0.2">
      <c r="G5511" s="4">
        <v>0</v>
      </c>
    </row>
    <row r="5512" spans="7:7" x14ac:dyDescent="0.2">
      <c r="G5512" s="4">
        <v>0</v>
      </c>
    </row>
    <row r="5513" spans="7:7" x14ac:dyDescent="0.2">
      <c r="G5513" s="4">
        <v>0</v>
      </c>
    </row>
    <row r="5514" spans="7:7" x14ac:dyDescent="0.2">
      <c r="G5514" s="4">
        <v>0</v>
      </c>
    </row>
    <row r="5515" spans="7:7" x14ac:dyDescent="0.2">
      <c r="G5515" s="4">
        <v>0</v>
      </c>
    </row>
    <row r="5516" spans="7:7" x14ac:dyDescent="0.2">
      <c r="G5516" s="4">
        <v>0</v>
      </c>
    </row>
    <row r="5517" spans="7:7" x14ac:dyDescent="0.2">
      <c r="G5517" s="4">
        <v>0</v>
      </c>
    </row>
    <row r="5518" spans="7:7" x14ac:dyDescent="0.2">
      <c r="G5518" s="4">
        <v>0</v>
      </c>
    </row>
    <row r="5519" spans="7:7" x14ac:dyDescent="0.2">
      <c r="G5519" s="4">
        <v>0</v>
      </c>
    </row>
    <row r="5520" spans="7:7" x14ac:dyDescent="0.2">
      <c r="G5520" s="4">
        <v>0</v>
      </c>
    </row>
    <row r="5521" spans="7:7" x14ac:dyDescent="0.2">
      <c r="G5521" s="4">
        <v>0</v>
      </c>
    </row>
    <row r="5522" spans="7:7" x14ac:dyDescent="0.2">
      <c r="G5522" s="4">
        <v>0</v>
      </c>
    </row>
    <row r="5523" spans="7:7" x14ac:dyDescent="0.2">
      <c r="G5523" s="4">
        <v>0</v>
      </c>
    </row>
    <row r="5524" spans="7:7" x14ac:dyDescent="0.2">
      <c r="G5524" s="4">
        <v>0</v>
      </c>
    </row>
    <row r="5525" spans="7:7" x14ac:dyDescent="0.2">
      <c r="G5525" s="4">
        <v>0</v>
      </c>
    </row>
    <row r="5526" spans="7:7" x14ac:dyDescent="0.2">
      <c r="G5526" s="4">
        <v>0</v>
      </c>
    </row>
    <row r="5527" spans="7:7" x14ac:dyDescent="0.2">
      <c r="G5527" s="4">
        <v>0</v>
      </c>
    </row>
    <row r="5528" spans="7:7" x14ac:dyDescent="0.2">
      <c r="G5528" s="4">
        <v>0</v>
      </c>
    </row>
    <row r="5529" spans="7:7" x14ac:dyDescent="0.2">
      <c r="G5529" s="4">
        <v>0</v>
      </c>
    </row>
    <row r="5530" spans="7:7" x14ac:dyDescent="0.2">
      <c r="G5530" s="4">
        <v>0</v>
      </c>
    </row>
    <row r="5531" spans="7:7" x14ac:dyDescent="0.2">
      <c r="G5531" s="4">
        <v>0</v>
      </c>
    </row>
    <row r="5532" spans="7:7" x14ac:dyDescent="0.2">
      <c r="G5532" s="4">
        <v>0</v>
      </c>
    </row>
    <row r="5533" spans="7:7" x14ac:dyDescent="0.2">
      <c r="G5533" s="4">
        <v>0</v>
      </c>
    </row>
    <row r="5534" spans="7:7" x14ac:dyDescent="0.2">
      <c r="G5534" s="4">
        <v>0</v>
      </c>
    </row>
    <row r="5535" spans="7:7" x14ac:dyDescent="0.2">
      <c r="G5535" s="4">
        <v>0</v>
      </c>
    </row>
    <row r="5536" spans="7:7" x14ac:dyDescent="0.2">
      <c r="G5536" s="4">
        <v>0</v>
      </c>
    </row>
    <row r="5537" spans="7:7" x14ac:dyDescent="0.2">
      <c r="G5537" s="4">
        <v>0</v>
      </c>
    </row>
    <row r="5538" spans="7:7" x14ac:dyDescent="0.2">
      <c r="G5538" s="4">
        <v>0</v>
      </c>
    </row>
    <row r="5539" spans="7:7" x14ac:dyDescent="0.2">
      <c r="G5539" s="4">
        <v>0</v>
      </c>
    </row>
    <row r="5540" spans="7:7" x14ac:dyDescent="0.2">
      <c r="G5540" s="4">
        <v>0</v>
      </c>
    </row>
    <row r="5541" spans="7:7" x14ac:dyDescent="0.2">
      <c r="G5541" s="4">
        <v>0</v>
      </c>
    </row>
    <row r="5542" spans="7:7" x14ac:dyDescent="0.2">
      <c r="G5542" s="4">
        <v>0</v>
      </c>
    </row>
    <row r="5543" spans="7:7" x14ac:dyDescent="0.2">
      <c r="G5543" s="4">
        <v>0</v>
      </c>
    </row>
    <row r="5544" spans="7:7" x14ac:dyDescent="0.2">
      <c r="G5544" s="4">
        <v>0</v>
      </c>
    </row>
    <row r="5545" spans="7:7" x14ac:dyDescent="0.2">
      <c r="G5545" s="4">
        <v>0</v>
      </c>
    </row>
    <row r="5546" spans="7:7" x14ac:dyDescent="0.2">
      <c r="G5546" s="4">
        <v>0</v>
      </c>
    </row>
    <row r="5547" spans="7:7" x14ac:dyDescent="0.2">
      <c r="G5547" s="4">
        <v>0</v>
      </c>
    </row>
    <row r="5548" spans="7:7" x14ac:dyDescent="0.2">
      <c r="G5548" s="4">
        <v>0</v>
      </c>
    </row>
    <row r="5549" spans="7:7" x14ac:dyDescent="0.2">
      <c r="G5549" s="4">
        <v>0</v>
      </c>
    </row>
    <row r="5550" spans="7:7" x14ac:dyDescent="0.2">
      <c r="G5550" s="4">
        <v>0</v>
      </c>
    </row>
    <row r="5551" spans="7:7" x14ac:dyDescent="0.2">
      <c r="G5551" s="4">
        <v>0</v>
      </c>
    </row>
    <row r="5552" spans="7:7" x14ac:dyDescent="0.2">
      <c r="G5552" s="4">
        <v>0</v>
      </c>
    </row>
    <row r="5553" spans="7:7" x14ac:dyDescent="0.2">
      <c r="G5553" s="4">
        <v>0</v>
      </c>
    </row>
    <row r="5554" spans="7:7" x14ac:dyDescent="0.2">
      <c r="G5554" s="4">
        <v>0</v>
      </c>
    </row>
    <row r="5555" spans="7:7" x14ac:dyDescent="0.2">
      <c r="G5555" s="4">
        <v>0</v>
      </c>
    </row>
    <row r="5556" spans="7:7" x14ac:dyDescent="0.2">
      <c r="G5556" s="4">
        <v>0</v>
      </c>
    </row>
    <row r="5557" spans="7:7" x14ac:dyDescent="0.2">
      <c r="G5557" s="4">
        <v>0</v>
      </c>
    </row>
    <row r="5558" spans="7:7" x14ac:dyDescent="0.2">
      <c r="G5558" s="4">
        <v>0</v>
      </c>
    </row>
    <row r="5559" spans="7:7" x14ac:dyDescent="0.2">
      <c r="G5559" s="4">
        <v>0</v>
      </c>
    </row>
    <row r="5560" spans="7:7" x14ac:dyDescent="0.2">
      <c r="G5560" s="4">
        <v>0</v>
      </c>
    </row>
    <row r="5561" spans="7:7" x14ac:dyDescent="0.2">
      <c r="G5561" s="4">
        <v>0</v>
      </c>
    </row>
    <row r="5562" spans="7:7" x14ac:dyDescent="0.2">
      <c r="G5562" s="4">
        <v>0</v>
      </c>
    </row>
    <row r="5563" spans="7:7" x14ac:dyDescent="0.2">
      <c r="G5563" s="4">
        <v>0</v>
      </c>
    </row>
    <row r="5564" spans="7:7" x14ac:dyDescent="0.2">
      <c r="G5564" s="4">
        <v>0</v>
      </c>
    </row>
    <row r="5565" spans="7:7" x14ac:dyDescent="0.2">
      <c r="G5565" s="4">
        <v>0</v>
      </c>
    </row>
    <row r="5566" spans="7:7" x14ac:dyDescent="0.2">
      <c r="G5566" s="4">
        <v>0</v>
      </c>
    </row>
    <row r="5567" spans="7:7" x14ac:dyDescent="0.2">
      <c r="G5567" s="4">
        <v>0</v>
      </c>
    </row>
    <row r="5568" spans="7:7" x14ac:dyDescent="0.2">
      <c r="G5568" s="4">
        <v>0</v>
      </c>
    </row>
    <row r="5569" spans="7:7" x14ac:dyDescent="0.2">
      <c r="G5569" s="4">
        <v>0</v>
      </c>
    </row>
    <row r="5570" spans="7:7" x14ac:dyDescent="0.2">
      <c r="G5570" s="4">
        <v>0</v>
      </c>
    </row>
    <row r="5571" spans="7:7" x14ac:dyDescent="0.2">
      <c r="G5571" s="4">
        <v>0</v>
      </c>
    </row>
    <row r="5572" spans="7:7" x14ac:dyDescent="0.2">
      <c r="G5572" s="4">
        <v>0</v>
      </c>
    </row>
    <row r="5573" spans="7:7" x14ac:dyDescent="0.2">
      <c r="G5573" s="4">
        <v>0</v>
      </c>
    </row>
    <row r="5574" spans="7:7" x14ac:dyDescent="0.2">
      <c r="G5574" s="4">
        <v>0</v>
      </c>
    </row>
    <row r="5575" spans="7:7" x14ac:dyDescent="0.2">
      <c r="G5575" s="4">
        <v>0</v>
      </c>
    </row>
    <row r="5576" spans="7:7" x14ac:dyDescent="0.2">
      <c r="G5576" s="4">
        <v>0</v>
      </c>
    </row>
    <row r="5577" spans="7:7" x14ac:dyDescent="0.2">
      <c r="G5577" s="4">
        <v>0</v>
      </c>
    </row>
    <row r="5578" spans="7:7" x14ac:dyDescent="0.2">
      <c r="G5578" s="4">
        <v>0</v>
      </c>
    </row>
    <row r="5579" spans="7:7" x14ac:dyDescent="0.2">
      <c r="G5579" s="4">
        <v>0</v>
      </c>
    </row>
    <row r="5580" spans="7:7" x14ac:dyDescent="0.2">
      <c r="G5580" s="4">
        <v>0</v>
      </c>
    </row>
    <row r="5581" spans="7:7" x14ac:dyDescent="0.2">
      <c r="G5581" s="4">
        <v>0</v>
      </c>
    </row>
    <row r="5582" spans="7:7" x14ac:dyDescent="0.2">
      <c r="G5582" s="4">
        <v>0</v>
      </c>
    </row>
    <row r="5583" spans="7:7" x14ac:dyDescent="0.2">
      <c r="G5583" s="4">
        <v>0</v>
      </c>
    </row>
    <row r="5584" spans="7:7" x14ac:dyDescent="0.2">
      <c r="G5584" s="4">
        <v>0</v>
      </c>
    </row>
    <row r="5585" spans="7:7" x14ac:dyDescent="0.2">
      <c r="G5585" s="4">
        <v>0</v>
      </c>
    </row>
    <row r="5586" spans="7:7" x14ac:dyDescent="0.2">
      <c r="G5586" s="4">
        <v>0</v>
      </c>
    </row>
    <row r="5587" spans="7:7" x14ac:dyDescent="0.2">
      <c r="G5587" s="4">
        <v>0</v>
      </c>
    </row>
    <row r="5588" spans="7:7" x14ac:dyDescent="0.2">
      <c r="G5588" s="4">
        <v>0</v>
      </c>
    </row>
    <row r="5589" spans="7:7" x14ac:dyDescent="0.2">
      <c r="G5589" s="4">
        <v>0</v>
      </c>
    </row>
    <row r="5590" spans="7:7" x14ac:dyDescent="0.2">
      <c r="G5590" s="4">
        <v>0</v>
      </c>
    </row>
    <row r="5591" spans="7:7" x14ac:dyDescent="0.2">
      <c r="G5591" s="4">
        <v>0</v>
      </c>
    </row>
    <row r="5592" spans="7:7" x14ac:dyDescent="0.2">
      <c r="G5592" s="4">
        <v>0</v>
      </c>
    </row>
    <row r="5593" spans="7:7" x14ac:dyDescent="0.2">
      <c r="G5593" s="4">
        <v>0</v>
      </c>
    </row>
    <row r="5594" spans="7:7" x14ac:dyDescent="0.2">
      <c r="G5594" s="4">
        <v>0</v>
      </c>
    </row>
    <row r="5595" spans="7:7" x14ac:dyDescent="0.2">
      <c r="G5595" s="4">
        <v>0</v>
      </c>
    </row>
    <row r="5596" spans="7:7" x14ac:dyDescent="0.2">
      <c r="G5596" s="4">
        <v>0</v>
      </c>
    </row>
    <row r="5597" spans="7:7" x14ac:dyDescent="0.2">
      <c r="G5597" s="4">
        <v>0</v>
      </c>
    </row>
    <row r="5598" spans="7:7" x14ac:dyDescent="0.2">
      <c r="G5598" s="4">
        <v>0</v>
      </c>
    </row>
    <row r="5599" spans="7:7" x14ac:dyDescent="0.2">
      <c r="G5599" s="4">
        <v>0</v>
      </c>
    </row>
    <row r="5600" spans="7:7" x14ac:dyDescent="0.2">
      <c r="G5600" s="4">
        <v>0</v>
      </c>
    </row>
    <row r="5601" spans="7:7" x14ac:dyDescent="0.2">
      <c r="G5601" s="4">
        <v>0</v>
      </c>
    </row>
    <row r="5602" spans="7:7" x14ac:dyDescent="0.2">
      <c r="G5602" s="4">
        <v>0</v>
      </c>
    </row>
    <row r="5603" spans="7:7" x14ac:dyDescent="0.2">
      <c r="G5603" s="4">
        <v>0</v>
      </c>
    </row>
    <row r="5604" spans="7:7" x14ac:dyDescent="0.2">
      <c r="G5604" s="4">
        <v>0</v>
      </c>
    </row>
    <row r="5605" spans="7:7" x14ac:dyDescent="0.2">
      <c r="G5605" s="4">
        <v>0</v>
      </c>
    </row>
    <row r="5606" spans="7:7" x14ac:dyDescent="0.2">
      <c r="G5606" s="4">
        <v>0</v>
      </c>
    </row>
    <row r="5607" spans="7:7" x14ac:dyDescent="0.2">
      <c r="G5607" s="4">
        <v>0</v>
      </c>
    </row>
    <row r="5608" spans="7:7" x14ac:dyDescent="0.2">
      <c r="G5608" s="4">
        <v>0</v>
      </c>
    </row>
    <row r="5609" spans="7:7" x14ac:dyDescent="0.2">
      <c r="G5609" s="4">
        <v>0</v>
      </c>
    </row>
    <row r="5610" spans="7:7" x14ac:dyDescent="0.2">
      <c r="G5610" s="4">
        <v>0</v>
      </c>
    </row>
    <row r="5611" spans="7:7" x14ac:dyDescent="0.2">
      <c r="G5611" s="4">
        <v>0</v>
      </c>
    </row>
    <row r="5612" spans="7:7" x14ac:dyDescent="0.2">
      <c r="G5612" s="4">
        <v>0</v>
      </c>
    </row>
    <row r="5613" spans="7:7" x14ac:dyDescent="0.2">
      <c r="G5613" s="4">
        <v>0</v>
      </c>
    </row>
    <row r="5614" spans="7:7" x14ac:dyDescent="0.2">
      <c r="G5614" s="4">
        <v>0</v>
      </c>
    </row>
    <row r="5615" spans="7:7" x14ac:dyDescent="0.2">
      <c r="G5615" s="4">
        <v>0</v>
      </c>
    </row>
    <row r="5616" spans="7:7" x14ac:dyDescent="0.2">
      <c r="G5616" s="4">
        <v>0</v>
      </c>
    </row>
    <row r="5617" spans="7:7" x14ac:dyDescent="0.2">
      <c r="G5617" s="4">
        <v>0</v>
      </c>
    </row>
    <row r="5618" spans="7:7" x14ac:dyDescent="0.2">
      <c r="G5618" s="4">
        <v>0</v>
      </c>
    </row>
    <row r="5619" spans="7:7" x14ac:dyDescent="0.2">
      <c r="G5619" s="4">
        <v>0</v>
      </c>
    </row>
    <row r="5620" spans="7:7" x14ac:dyDescent="0.2">
      <c r="G5620" s="4">
        <v>0</v>
      </c>
    </row>
    <row r="5621" spans="7:7" x14ac:dyDescent="0.2">
      <c r="G5621" s="4">
        <v>0</v>
      </c>
    </row>
    <row r="5622" spans="7:7" x14ac:dyDescent="0.2">
      <c r="G5622" s="4">
        <v>0</v>
      </c>
    </row>
    <row r="5623" spans="7:7" x14ac:dyDescent="0.2">
      <c r="G5623" s="4">
        <v>0</v>
      </c>
    </row>
    <row r="5624" spans="7:7" x14ac:dyDescent="0.2">
      <c r="G5624" s="4">
        <v>0</v>
      </c>
    </row>
    <row r="5625" spans="7:7" x14ac:dyDescent="0.2">
      <c r="G5625" s="4">
        <v>0</v>
      </c>
    </row>
    <row r="5626" spans="7:7" x14ac:dyDescent="0.2">
      <c r="G5626" s="4">
        <v>0</v>
      </c>
    </row>
    <row r="5627" spans="7:7" x14ac:dyDescent="0.2">
      <c r="G5627" s="4">
        <v>0</v>
      </c>
    </row>
    <row r="5628" spans="7:7" x14ac:dyDescent="0.2">
      <c r="G5628" s="4">
        <v>0</v>
      </c>
    </row>
    <row r="5629" spans="7:7" x14ac:dyDescent="0.2">
      <c r="G5629" s="4">
        <v>0</v>
      </c>
    </row>
    <row r="5630" spans="7:7" x14ac:dyDescent="0.2">
      <c r="G5630" s="4">
        <v>0</v>
      </c>
    </row>
    <row r="5631" spans="7:7" x14ac:dyDescent="0.2">
      <c r="G5631" s="4">
        <v>0</v>
      </c>
    </row>
    <row r="5632" spans="7:7" x14ac:dyDescent="0.2">
      <c r="G5632" s="4">
        <v>0</v>
      </c>
    </row>
    <row r="5633" spans="7:7" x14ac:dyDescent="0.2">
      <c r="G5633" s="4">
        <v>0</v>
      </c>
    </row>
    <row r="5634" spans="7:7" x14ac:dyDescent="0.2">
      <c r="G5634" s="4">
        <v>0</v>
      </c>
    </row>
    <row r="5635" spans="7:7" x14ac:dyDescent="0.2">
      <c r="G5635" s="4">
        <v>0</v>
      </c>
    </row>
    <row r="5636" spans="7:7" x14ac:dyDescent="0.2">
      <c r="G5636" s="4">
        <v>0</v>
      </c>
    </row>
    <row r="5637" spans="7:7" x14ac:dyDescent="0.2">
      <c r="G5637" s="4">
        <v>0</v>
      </c>
    </row>
    <row r="5638" spans="7:7" x14ac:dyDescent="0.2">
      <c r="G5638" s="4">
        <v>0</v>
      </c>
    </row>
    <row r="5639" spans="7:7" x14ac:dyDescent="0.2">
      <c r="G5639" s="4">
        <v>0</v>
      </c>
    </row>
    <row r="5640" spans="7:7" x14ac:dyDescent="0.2">
      <c r="G5640" s="4">
        <v>0</v>
      </c>
    </row>
    <row r="5641" spans="7:7" x14ac:dyDescent="0.2">
      <c r="G5641" s="4">
        <v>0</v>
      </c>
    </row>
    <row r="5642" spans="7:7" x14ac:dyDescent="0.2">
      <c r="G5642" s="4">
        <v>0</v>
      </c>
    </row>
    <row r="5643" spans="7:7" x14ac:dyDescent="0.2">
      <c r="G5643" s="4">
        <v>0</v>
      </c>
    </row>
    <row r="5644" spans="7:7" x14ac:dyDescent="0.2">
      <c r="G5644" s="4">
        <v>0</v>
      </c>
    </row>
    <row r="5645" spans="7:7" x14ac:dyDescent="0.2">
      <c r="G5645" s="4">
        <v>0</v>
      </c>
    </row>
    <row r="5646" spans="7:7" x14ac:dyDescent="0.2">
      <c r="G5646" s="4">
        <v>0</v>
      </c>
    </row>
    <row r="5647" spans="7:7" x14ac:dyDescent="0.2">
      <c r="G5647" s="4">
        <v>0</v>
      </c>
    </row>
    <row r="5648" spans="7:7" x14ac:dyDescent="0.2">
      <c r="G5648" s="4">
        <v>0</v>
      </c>
    </row>
    <row r="5649" spans="7:7" x14ac:dyDescent="0.2">
      <c r="G5649" s="4">
        <v>0</v>
      </c>
    </row>
    <row r="5650" spans="7:7" x14ac:dyDescent="0.2">
      <c r="G5650" s="4">
        <v>0</v>
      </c>
    </row>
    <row r="5651" spans="7:7" x14ac:dyDescent="0.2">
      <c r="G5651" s="4">
        <v>0</v>
      </c>
    </row>
    <row r="5652" spans="7:7" x14ac:dyDescent="0.2">
      <c r="G5652" s="4">
        <v>0</v>
      </c>
    </row>
    <row r="5653" spans="7:7" x14ac:dyDescent="0.2">
      <c r="G5653" s="4">
        <v>0</v>
      </c>
    </row>
    <row r="5654" spans="7:7" x14ac:dyDescent="0.2">
      <c r="G5654" s="4">
        <v>0</v>
      </c>
    </row>
    <row r="5655" spans="7:7" x14ac:dyDescent="0.2">
      <c r="G5655" s="4">
        <v>0</v>
      </c>
    </row>
    <row r="5656" spans="7:7" x14ac:dyDescent="0.2">
      <c r="G5656" s="4">
        <v>0</v>
      </c>
    </row>
    <row r="5657" spans="7:7" x14ac:dyDescent="0.2">
      <c r="G5657" s="4">
        <v>0</v>
      </c>
    </row>
    <row r="5658" spans="7:7" x14ac:dyDescent="0.2">
      <c r="G5658" s="4">
        <v>0</v>
      </c>
    </row>
    <row r="5659" spans="7:7" x14ac:dyDescent="0.2">
      <c r="G5659" s="4">
        <v>0</v>
      </c>
    </row>
    <row r="5660" spans="7:7" x14ac:dyDescent="0.2">
      <c r="G5660" s="4">
        <v>0</v>
      </c>
    </row>
    <row r="5661" spans="7:7" x14ac:dyDescent="0.2">
      <c r="G5661" s="4">
        <v>0</v>
      </c>
    </row>
    <row r="5662" spans="7:7" x14ac:dyDescent="0.2">
      <c r="G5662" s="4">
        <v>0</v>
      </c>
    </row>
    <row r="5663" spans="7:7" x14ac:dyDescent="0.2">
      <c r="G5663" s="4">
        <v>0</v>
      </c>
    </row>
    <row r="5664" spans="7:7" x14ac:dyDescent="0.2">
      <c r="G5664" s="4">
        <v>0</v>
      </c>
    </row>
    <row r="5665" spans="7:7" x14ac:dyDescent="0.2">
      <c r="G5665" s="4">
        <v>0</v>
      </c>
    </row>
    <row r="5666" spans="7:7" x14ac:dyDescent="0.2">
      <c r="G5666" s="4">
        <v>0</v>
      </c>
    </row>
    <row r="5667" spans="7:7" x14ac:dyDescent="0.2">
      <c r="G5667" s="4">
        <v>0</v>
      </c>
    </row>
    <row r="5668" spans="7:7" x14ac:dyDescent="0.2">
      <c r="G5668" s="4">
        <v>0</v>
      </c>
    </row>
    <row r="5669" spans="7:7" x14ac:dyDescent="0.2">
      <c r="G5669" s="4">
        <v>0</v>
      </c>
    </row>
    <row r="5670" spans="7:7" x14ac:dyDescent="0.2">
      <c r="G5670" s="4">
        <v>0</v>
      </c>
    </row>
    <row r="5671" spans="7:7" x14ac:dyDescent="0.2">
      <c r="G5671" s="4">
        <v>0</v>
      </c>
    </row>
    <row r="5672" spans="7:7" x14ac:dyDescent="0.2">
      <c r="G5672" s="4">
        <v>0</v>
      </c>
    </row>
    <row r="5673" spans="7:7" x14ac:dyDescent="0.2">
      <c r="G5673" s="4">
        <v>0</v>
      </c>
    </row>
    <row r="5674" spans="7:7" x14ac:dyDescent="0.2">
      <c r="G5674" s="4">
        <v>0</v>
      </c>
    </row>
    <row r="5675" spans="7:7" x14ac:dyDescent="0.2">
      <c r="G5675" s="4">
        <v>0</v>
      </c>
    </row>
    <row r="5676" spans="7:7" x14ac:dyDescent="0.2">
      <c r="G5676" s="4">
        <v>0</v>
      </c>
    </row>
    <row r="5677" spans="7:7" x14ac:dyDescent="0.2">
      <c r="G5677" s="4">
        <v>0</v>
      </c>
    </row>
    <row r="5678" spans="7:7" x14ac:dyDescent="0.2">
      <c r="G5678" s="4">
        <v>0</v>
      </c>
    </row>
    <row r="5679" spans="7:7" x14ac:dyDescent="0.2">
      <c r="G5679" s="4">
        <v>0</v>
      </c>
    </row>
    <row r="5680" spans="7:7" x14ac:dyDescent="0.2">
      <c r="G5680" s="4">
        <v>0</v>
      </c>
    </row>
    <row r="5681" spans="7:7" x14ac:dyDescent="0.2">
      <c r="G5681" s="4">
        <v>0</v>
      </c>
    </row>
    <row r="5682" spans="7:7" x14ac:dyDescent="0.2">
      <c r="G5682" s="4">
        <v>0</v>
      </c>
    </row>
    <row r="5683" spans="7:7" x14ac:dyDescent="0.2">
      <c r="G5683" s="4">
        <v>0</v>
      </c>
    </row>
    <row r="5684" spans="7:7" x14ac:dyDescent="0.2">
      <c r="G5684" s="4">
        <v>0</v>
      </c>
    </row>
    <row r="5685" spans="7:7" x14ac:dyDescent="0.2">
      <c r="G5685" s="4">
        <v>0</v>
      </c>
    </row>
    <row r="5686" spans="7:7" x14ac:dyDescent="0.2">
      <c r="G5686" s="4">
        <v>0</v>
      </c>
    </row>
    <row r="5687" spans="7:7" x14ac:dyDescent="0.2">
      <c r="G5687" s="4">
        <v>0</v>
      </c>
    </row>
    <row r="5688" spans="7:7" x14ac:dyDescent="0.2">
      <c r="G5688" s="4">
        <v>0</v>
      </c>
    </row>
    <row r="5689" spans="7:7" x14ac:dyDescent="0.2">
      <c r="G5689" s="4">
        <v>0</v>
      </c>
    </row>
    <row r="5690" spans="7:7" x14ac:dyDescent="0.2">
      <c r="G5690" s="4">
        <v>0</v>
      </c>
    </row>
    <row r="5691" spans="7:7" x14ac:dyDescent="0.2">
      <c r="G5691" s="4">
        <v>0</v>
      </c>
    </row>
    <row r="5692" spans="7:7" x14ac:dyDescent="0.2">
      <c r="G5692" s="4">
        <v>0</v>
      </c>
    </row>
    <row r="5693" spans="7:7" x14ac:dyDescent="0.2">
      <c r="G5693" s="4">
        <v>0</v>
      </c>
    </row>
    <row r="5694" spans="7:7" x14ac:dyDescent="0.2">
      <c r="G5694" s="4">
        <v>0</v>
      </c>
    </row>
    <row r="5695" spans="7:7" x14ac:dyDescent="0.2">
      <c r="G5695" s="4">
        <v>0</v>
      </c>
    </row>
    <row r="5696" spans="7:7" x14ac:dyDescent="0.2">
      <c r="G5696" s="4">
        <v>0</v>
      </c>
    </row>
    <row r="5697" spans="7:7" x14ac:dyDescent="0.2">
      <c r="G5697" s="4">
        <v>0</v>
      </c>
    </row>
    <row r="5698" spans="7:7" x14ac:dyDescent="0.2">
      <c r="G5698" s="4">
        <v>0</v>
      </c>
    </row>
    <row r="5699" spans="7:7" x14ac:dyDescent="0.2">
      <c r="G5699" s="4">
        <v>0</v>
      </c>
    </row>
    <row r="5700" spans="7:7" x14ac:dyDescent="0.2">
      <c r="G5700" s="4">
        <v>0</v>
      </c>
    </row>
    <row r="5701" spans="7:7" x14ac:dyDescent="0.2">
      <c r="G5701" s="4">
        <v>0</v>
      </c>
    </row>
    <row r="5702" spans="7:7" x14ac:dyDescent="0.2">
      <c r="G5702" s="4">
        <v>0</v>
      </c>
    </row>
    <row r="5703" spans="7:7" x14ac:dyDescent="0.2">
      <c r="G5703" s="4">
        <v>0</v>
      </c>
    </row>
    <row r="5704" spans="7:7" x14ac:dyDescent="0.2">
      <c r="G5704" s="4">
        <v>0</v>
      </c>
    </row>
    <row r="5705" spans="7:7" x14ac:dyDescent="0.2">
      <c r="G5705" s="4">
        <v>0</v>
      </c>
    </row>
    <row r="5706" spans="7:7" x14ac:dyDescent="0.2">
      <c r="G5706" s="4">
        <v>0</v>
      </c>
    </row>
    <row r="5707" spans="7:7" x14ac:dyDescent="0.2">
      <c r="G5707" s="4">
        <v>0</v>
      </c>
    </row>
    <row r="5708" spans="7:7" x14ac:dyDescent="0.2">
      <c r="G5708" s="4">
        <v>0</v>
      </c>
    </row>
    <row r="5709" spans="7:7" x14ac:dyDescent="0.2">
      <c r="G5709" s="4">
        <v>0</v>
      </c>
    </row>
    <row r="5710" spans="7:7" x14ac:dyDescent="0.2">
      <c r="G5710" s="4">
        <v>0</v>
      </c>
    </row>
    <row r="5711" spans="7:7" x14ac:dyDescent="0.2">
      <c r="G5711" s="4">
        <v>0</v>
      </c>
    </row>
    <row r="5712" spans="7:7" x14ac:dyDescent="0.2">
      <c r="G5712" s="4">
        <v>0</v>
      </c>
    </row>
    <row r="5713" spans="7:7" x14ac:dyDescent="0.2">
      <c r="G5713" s="4">
        <v>0</v>
      </c>
    </row>
    <row r="5714" spans="7:7" x14ac:dyDescent="0.2">
      <c r="G5714" s="4">
        <v>0</v>
      </c>
    </row>
    <row r="5715" spans="7:7" x14ac:dyDescent="0.2">
      <c r="G5715" s="4">
        <v>0</v>
      </c>
    </row>
    <row r="5716" spans="7:7" x14ac:dyDescent="0.2">
      <c r="G5716" s="4">
        <v>0</v>
      </c>
    </row>
    <row r="5717" spans="7:7" x14ac:dyDescent="0.2">
      <c r="G5717" s="4">
        <v>0</v>
      </c>
    </row>
    <row r="5718" spans="7:7" x14ac:dyDescent="0.2">
      <c r="G5718" s="4">
        <v>0</v>
      </c>
    </row>
    <row r="5719" spans="7:7" x14ac:dyDescent="0.2">
      <c r="G5719" s="4">
        <v>0</v>
      </c>
    </row>
    <row r="5720" spans="7:7" x14ac:dyDescent="0.2">
      <c r="G5720" s="4">
        <v>0</v>
      </c>
    </row>
    <row r="5721" spans="7:7" x14ac:dyDescent="0.2">
      <c r="G5721" s="4">
        <v>0</v>
      </c>
    </row>
    <row r="5722" spans="7:7" x14ac:dyDescent="0.2">
      <c r="G5722" s="4">
        <v>0</v>
      </c>
    </row>
    <row r="5723" spans="7:7" x14ac:dyDescent="0.2">
      <c r="G5723" s="4">
        <v>0</v>
      </c>
    </row>
    <row r="5724" spans="7:7" x14ac:dyDescent="0.2">
      <c r="G5724" s="4">
        <v>0</v>
      </c>
    </row>
    <row r="5725" spans="7:7" x14ac:dyDescent="0.2">
      <c r="G5725" s="4">
        <v>0</v>
      </c>
    </row>
    <row r="5726" spans="7:7" x14ac:dyDescent="0.2">
      <c r="G5726" s="4">
        <v>0</v>
      </c>
    </row>
    <row r="5727" spans="7:7" x14ac:dyDescent="0.2">
      <c r="G5727" s="4">
        <v>0</v>
      </c>
    </row>
    <row r="5728" spans="7:7" x14ac:dyDescent="0.2">
      <c r="G5728" s="4">
        <v>0</v>
      </c>
    </row>
    <row r="5729" spans="7:7" x14ac:dyDescent="0.2">
      <c r="G5729" s="4">
        <v>0</v>
      </c>
    </row>
    <row r="5730" spans="7:7" x14ac:dyDescent="0.2">
      <c r="G5730" s="4">
        <v>0</v>
      </c>
    </row>
    <row r="5731" spans="7:7" x14ac:dyDescent="0.2">
      <c r="G5731" s="4">
        <v>0</v>
      </c>
    </row>
    <row r="5732" spans="7:7" x14ac:dyDescent="0.2">
      <c r="G5732" s="4">
        <v>0</v>
      </c>
    </row>
    <row r="5733" spans="7:7" x14ac:dyDescent="0.2">
      <c r="G5733" s="4">
        <v>0</v>
      </c>
    </row>
    <row r="5734" spans="7:7" x14ac:dyDescent="0.2">
      <c r="G5734" s="4">
        <v>0</v>
      </c>
    </row>
    <row r="5735" spans="7:7" x14ac:dyDescent="0.2">
      <c r="G5735" s="4">
        <v>0</v>
      </c>
    </row>
    <row r="5736" spans="7:7" x14ac:dyDescent="0.2">
      <c r="G5736" s="4">
        <v>0</v>
      </c>
    </row>
    <row r="5737" spans="7:7" x14ac:dyDescent="0.2">
      <c r="G5737" s="4">
        <v>0</v>
      </c>
    </row>
    <row r="5738" spans="7:7" x14ac:dyDescent="0.2">
      <c r="G5738" s="4">
        <v>0</v>
      </c>
    </row>
    <row r="5739" spans="7:7" x14ac:dyDescent="0.2">
      <c r="G5739" s="4">
        <v>0</v>
      </c>
    </row>
    <row r="5740" spans="7:7" x14ac:dyDescent="0.2">
      <c r="G5740" s="4">
        <v>0</v>
      </c>
    </row>
    <row r="5741" spans="7:7" x14ac:dyDescent="0.2">
      <c r="G5741" s="4">
        <v>0</v>
      </c>
    </row>
    <row r="5742" spans="7:7" x14ac:dyDescent="0.2">
      <c r="G5742" s="4">
        <v>0</v>
      </c>
    </row>
    <row r="5743" spans="7:7" x14ac:dyDescent="0.2">
      <c r="G5743" s="4">
        <v>0</v>
      </c>
    </row>
    <row r="5744" spans="7:7" x14ac:dyDescent="0.2">
      <c r="G5744" s="4">
        <v>0</v>
      </c>
    </row>
    <row r="5745" spans="7:7" x14ac:dyDescent="0.2">
      <c r="G5745" s="4">
        <v>0</v>
      </c>
    </row>
    <row r="5746" spans="7:7" x14ac:dyDescent="0.2">
      <c r="G5746" s="4">
        <v>0</v>
      </c>
    </row>
    <row r="5747" spans="7:7" x14ac:dyDescent="0.2">
      <c r="G5747" s="4">
        <v>0</v>
      </c>
    </row>
    <row r="5748" spans="7:7" x14ac:dyDescent="0.2">
      <c r="G5748" s="4">
        <v>0</v>
      </c>
    </row>
    <row r="5749" spans="7:7" x14ac:dyDescent="0.2">
      <c r="G5749" s="4">
        <v>0</v>
      </c>
    </row>
    <row r="5750" spans="7:7" x14ac:dyDescent="0.2">
      <c r="G5750" s="4">
        <v>0</v>
      </c>
    </row>
    <row r="5751" spans="7:7" x14ac:dyDescent="0.2">
      <c r="G5751" s="4">
        <v>0</v>
      </c>
    </row>
    <row r="5752" spans="7:7" x14ac:dyDescent="0.2">
      <c r="G5752" s="4">
        <v>0</v>
      </c>
    </row>
    <row r="5753" spans="7:7" x14ac:dyDescent="0.2">
      <c r="G5753" s="4">
        <v>0</v>
      </c>
    </row>
    <row r="5754" spans="7:7" x14ac:dyDescent="0.2">
      <c r="G5754" s="4">
        <v>0</v>
      </c>
    </row>
    <row r="5755" spans="7:7" x14ac:dyDescent="0.2">
      <c r="G5755" s="4">
        <v>0</v>
      </c>
    </row>
    <row r="5756" spans="7:7" x14ac:dyDescent="0.2">
      <c r="G5756" s="4">
        <v>0</v>
      </c>
    </row>
    <row r="5757" spans="7:7" x14ac:dyDescent="0.2">
      <c r="G5757" s="4">
        <v>0</v>
      </c>
    </row>
    <row r="5758" spans="7:7" x14ac:dyDescent="0.2">
      <c r="G5758" s="4">
        <v>0</v>
      </c>
    </row>
    <row r="5759" spans="7:7" x14ac:dyDescent="0.2">
      <c r="G5759" s="4">
        <v>0</v>
      </c>
    </row>
    <row r="5760" spans="7:7" x14ac:dyDescent="0.2">
      <c r="G5760" s="4">
        <v>0</v>
      </c>
    </row>
    <row r="5761" spans="7:7" x14ac:dyDescent="0.2">
      <c r="G5761" s="4">
        <v>0</v>
      </c>
    </row>
    <row r="5762" spans="7:7" x14ac:dyDescent="0.2">
      <c r="G5762" s="4">
        <v>0</v>
      </c>
    </row>
    <row r="5763" spans="7:7" x14ac:dyDescent="0.2">
      <c r="G5763" s="4">
        <v>0</v>
      </c>
    </row>
    <row r="5764" spans="7:7" x14ac:dyDescent="0.2">
      <c r="G5764" s="4">
        <v>0</v>
      </c>
    </row>
    <row r="5765" spans="7:7" x14ac:dyDescent="0.2">
      <c r="G5765" s="4">
        <v>0</v>
      </c>
    </row>
    <row r="5766" spans="7:7" x14ac:dyDescent="0.2">
      <c r="G5766" s="4">
        <v>0</v>
      </c>
    </row>
    <row r="5767" spans="7:7" x14ac:dyDescent="0.2">
      <c r="G5767" s="4">
        <v>0</v>
      </c>
    </row>
    <row r="5768" spans="7:7" x14ac:dyDescent="0.2">
      <c r="G5768" s="4">
        <v>0</v>
      </c>
    </row>
    <row r="5769" spans="7:7" x14ac:dyDescent="0.2">
      <c r="G5769" s="4">
        <v>0</v>
      </c>
    </row>
    <row r="5770" spans="7:7" x14ac:dyDescent="0.2">
      <c r="G5770" s="4">
        <v>0</v>
      </c>
    </row>
    <row r="5771" spans="7:7" x14ac:dyDescent="0.2">
      <c r="G5771" s="4">
        <v>0</v>
      </c>
    </row>
    <row r="5772" spans="7:7" x14ac:dyDescent="0.2">
      <c r="G5772" s="4">
        <v>0</v>
      </c>
    </row>
    <row r="5773" spans="7:7" x14ac:dyDescent="0.2">
      <c r="G5773" s="4">
        <v>0</v>
      </c>
    </row>
    <row r="5774" spans="7:7" x14ac:dyDescent="0.2">
      <c r="G5774" s="4">
        <v>0</v>
      </c>
    </row>
    <row r="5775" spans="7:7" x14ac:dyDescent="0.2">
      <c r="G5775" s="4">
        <v>0</v>
      </c>
    </row>
    <row r="5776" spans="7:7" x14ac:dyDescent="0.2">
      <c r="G5776" s="4">
        <v>0</v>
      </c>
    </row>
    <row r="5777" spans="7:7" x14ac:dyDescent="0.2">
      <c r="G5777" s="4">
        <v>0</v>
      </c>
    </row>
    <row r="5778" spans="7:7" x14ac:dyDescent="0.2">
      <c r="G5778" s="4">
        <v>0</v>
      </c>
    </row>
    <row r="5779" spans="7:7" x14ac:dyDescent="0.2">
      <c r="G5779" s="4">
        <v>0</v>
      </c>
    </row>
    <row r="5780" spans="7:7" x14ac:dyDescent="0.2">
      <c r="G5780" s="4">
        <v>0</v>
      </c>
    </row>
    <row r="5781" spans="7:7" x14ac:dyDescent="0.2">
      <c r="G5781" s="4">
        <v>0</v>
      </c>
    </row>
    <row r="5782" spans="7:7" x14ac:dyDescent="0.2">
      <c r="G5782" s="4">
        <v>0</v>
      </c>
    </row>
    <row r="5783" spans="7:7" x14ac:dyDescent="0.2">
      <c r="G5783" s="4">
        <v>0</v>
      </c>
    </row>
    <row r="5784" spans="7:7" x14ac:dyDescent="0.2">
      <c r="G5784" s="4">
        <v>0</v>
      </c>
    </row>
    <row r="5785" spans="7:7" x14ac:dyDescent="0.2">
      <c r="G5785" s="4">
        <v>0</v>
      </c>
    </row>
    <row r="5786" spans="7:7" x14ac:dyDescent="0.2">
      <c r="G5786" s="4">
        <v>0</v>
      </c>
    </row>
    <row r="5787" spans="7:7" x14ac:dyDescent="0.2">
      <c r="G5787" s="4">
        <v>0</v>
      </c>
    </row>
    <row r="5788" spans="7:7" x14ac:dyDescent="0.2">
      <c r="G5788" s="4">
        <v>0</v>
      </c>
    </row>
    <row r="5789" spans="7:7" x14ac:dyDescent="0.2">
      <c r="G5789" s="4">
        <v>0</v>
      </c>
    </row>
    <row r="5790" spans="7:7" x14ac:dyDescent="0.2">
      <c r="G5790" s="4">
        <v>0</v>
      </c>
    </row>
    <row r="5791" spans="7:7" x14ac:dyDescent="0.2">
      <c r="G5791" s="4">
        <v>0</v>
      </c>
    </row>
    <row r="5792" spans="7:7" x14ac:dyDescent="0.2">
      <c r="G5792" s="4">
        <v>0</v>
      </c>
    </row>
    <row r="5793" spans="7:7" x14ac:dyDescent="0.2">
      <c r="G5793" s="4">
        <v>0</v>
      </c>
    </row>
    <row r="5794" spans="7:7" x14ac:dyDescent="0.2">
      <c r="G5794" s="4">
        <v>0</v>
      </c>
    </row>
    <row r="5795" spans="7:7" x14ac:dyDescent="0.2">
      <c r="G5795" s="4">
        <v>0</v>
      </c>
    </row>
    <row r="5796" spans="7:7" x14ac:dyDescent="0.2">
      <c r="G5796" s="4">
        <v>0</v>
      </c>
    </row>
    <row r="5797" spans="7:7" x14ac:dyDescent="0.2">
      <c r="G5797" s="4">
        <v>0</v>
      </c>
    </row>
    <row r="5798" spans="7:7" x14ac:dyDescent="0.2">
      <c r="G5798" s="4">
        <v>0</v>
      </c>
    </row>
    <row r="5799" spans="7:7" x14ac:dyDescent="0.2">
      <c r="G5799" s="4">
        <v>0</v>
      </c>
    </row>
    <row r="5800" spans="7:7" x14ac:dyDescent="0.2">
      <c r="G5800" s="4">
        <v>0</v>
      </c>
    </row>
    <row r="5801" spans="7:7" x14ac:dyDescent="0.2">
      <c r="G5801" s="4">
        <v>0</v>
      </c>
    </row>
    <row r="5802" spans="7:7" x14ac:dyDescent="0.2">
      <c r="G5802" s="4">
        <v>0</v>
      </c>
    </row>
    <row r="5803" spans="7:7" x14ac:dyDescent="0.2">
      <c r="G5803" s="4">
        <v>0</v>
      </c>
    </row>
    <row r="5804" spans="7:7" x14ac:dyDescent="0.2">
      <c r="G5804" s="4">
        <v>0</v>
      </c>
    </row>
    <row r="5805" spans="7:7" x14ac:dyDescent="0.2">
      <c r="G5805" s="4">
        <v>0</v>
      </c>
    </row>
    <row r="5806" spans="7:7" x14ac:dyDescent="0.2">
      <c r="G5806" s="4">
        <v>0</v>
      </c>
    </row>
    <row r="5807" spans="7:7" x14ac:dyDescent="0.2">
      <c r="G5807" s="4">
        <v>0</v>
      </c>
    </row>
    <row r="5808" spans="7:7" x14ac:dyDescent="0.2">
      <c r="G5808" s="4">
        <v>0</v>
      </c>
    </row>
    <row r="5809" spans="7:7" x14ac:dyDescent="0.2">
      <c r="G5809" s="4">
        <v>0</v>
      </c>
    </row>
    <row r="5810" spans="7:7" x14ac:dyDescent="0.2">
      <c r="G5810" s="4">
        <v>0</v>
      </c>
    </row>
    <row r="5811" spans="7:7" x14ac:dyDescent="0.2">
      <c r="G5811" s="4">
        <v>0</v>
      </c>
    </row>
    <row r="5812" spans="7:7" x14ac:dyDescent="0.2">
      <c r="G5812" s="4">
        <v>0</v>
      </c>
    </row>
    <row r="5813" spans="7:7" x14ac:dyDescent="0.2">
      <c r="G5813" s="4">
        <v>0</v>
      </c>
    </row>
    <row r="5814" spans="7:7" x14ac:dyDescent="0.2">
      <c r="G5814" s="4">
        <v>0</v>
      </c>
    </row>
    <row r="5815" spans="7:7" x14ac:dyDescent="0.2">
      <c r="G5815" s="4">
        <v>0</v>
      </c>
    </row>
    <row r="5816" spans="7:7" x14ac:dyDescent="0.2">
      <c r="G5816" s="4">
        <v>0</v>
      </c>
    </row>
    <row r="5817" spans="7:7" x14ac:dyDescent="0.2">
      <c r="G5817" s="4">
        <v>0</v>
      </c>
    </row>
    <row r="5818" spans="7:7" x14ac:dyDescent="0.2">
      <c r="G5818" s="4">
        <v>0</v>
      </c>
    </row>
    <row r="5819" spans="7:7" x14ac:dyDescent="0.2">
      <c r="G5819" s="4">
        <v>0</v>
      </c>
    </row>
    <row r="5820" spans="7:7" x14ac:dyDescent="0.2">
      <c r="G5820" s="4">
        <v>0</v>
      </c>
    </row>
    <row r="5821" spans="7:7" x14ac:dyDescent="0.2">
      <c r="G5821" s="4">
        <v>0</v>
      </c>
    </row>
    <row r="5822" spans="7:7" x14ac:dyDescent="0.2">
      <c r="G5822" s="4">
        <v>0</v>
      </c>
    </row>
    <row r="5823" spans="7:7" x14ac:dyDescent="0.2">
      <c r="G5823" s="4">
        <v>0</v>
      </c>
    </row>
    <row r="5824" spans="7:7" x14ac:dyDescent="0.2">
      <c r="G5824" s="4">
        <v>0</v>
      </c>
    </row>
    <row r="5825" spans="7:7" x14ac:dyDescent="0.2">
      <c r="G5825" s="4">
        <v>0</v>
      </c>
    </row>
    <row r="5826" spans="7:7" x14ac:dyDescent="0.2">
      <c r="G5826" s="4">
        <v>0</v>
      </c>
    </row>
    <row r="5827" spans="7:7" x14ac:dyDescent="0.2">
      <c r="G5827" s="4">
        <v>0</v>
      </c>
    </row>
    <row r="5828" spans="7:7" x14ac:dyDescent="0.2">
      <c r="G5828" s="4">
        <v>0</v>
      </c>
    </row>
    <row r="5829" spans="7:7" x14ac:dyDescent="0.2">
      <c r="G5829" s="4">
        <v>0</v>
      </c>
    </row>
    <row r="5830" spans="7:7" x14ac:dyDescent="0.2">
      <c r="G5830" s="4">
        <v>0</v>
      </c>
    </row>
    <row r="5831" spans="7:7" x14ac:dyDescent="0.2">
      <c r="G5831" s="4">
        <v>0</v>
      </c>
    </row>
    <row r="5832" spans="7:7" x14ac:dyDescent="0.2">
      <c r="G5832" s="4">
        <v>0</v>
      </c>
    </row>
    <row r="5833" spans="7:7" x14ac:dyDescent="0.2">
      <c r="G5833" s="4">
        <v>0</v>
      </c>
    </row>
    <row r="5834" spans="7:7" x14ac:dyDescent="0.2">
      <c r="G5834" s="4">
        <v>0</v>
      </c>
    </row>
    <row r="5835" spans="7:7" x14ac:dyDescent="0.2">
      <c r="G5835" s="4">
        <v>0</v>
      </c>
    </row>
    <row r="5836" spans="7:7" x14ac:dyDescent="0.2">
      <c r="G5836" s="4">
        <v>0</v>
      </c>
    </row>
    <row r="5837" spans="7:7" x14ac:dyDescent="0.2">
      <c r="G5837" s="4">
        <v>0</v>
      </c>
    </row>
    <row r="5838" spans="7:7" x14ac:dyDescent="0.2">
      <c r="G5838" s="4">
        <v>0</v>
      </c>
    </row>
    <row r="5839" spans="7:7" x14ac:dyDescent="0.2">
      <c r="G5839" s="4">
        <v>0</v>
      </c>
    </row>
    <row r="5840" spans="7:7" x14ac:dyDescent="0.2">
      <c r="G5840" s="4">
        <v>0</v>
      </c>
    </row>
    <row r="5841" spans="7:7" x14ac:dyDescent="0.2">
      <c r="G5841" s="4">
        <v>0</v>
      </c>
    </row>
    <row r="5842" spans="7:7" x14ac:dyDescent="0.2">
      <c r="G5842" s="4">
        <v>0</v>
      </c>
    </row>
    <row r="5843" spans="7:7" x14ac:dyDescent="0.2">
      <c r="G5843" s="4">
        <v>0</v>
      </c>
    </row>
    <row r="5844" spans="7:7" x14ac:dyDescent="0.2">
      <c r="G5844" s="4">
        <v>0</v>
      </c>
    </row>
    <row r="5845" spans="7:7" x14ac:dyDescent="0.2">
      <c r="G5845" s="4">
        <v>0</v>
      </c>
    </row>
    <row r="5846" spans="7:7" x14ac:dyDescent="0.2">
      <c r="G5846" s="4">
        <v>0</v>
      </c>
    </row>
    <row r="5847" spans="7:7" x14ac:dyDescent="0.2">
      <c r="G5847" s="4">
        <v>0</v>
      </c>
    </row>
    <row r="5848" spans="7:7" x14ac:dyDescent="0.2">
      <c r="G5848" s="4">
        <v>0</v>
      </c>
    </row>
    <row r="5849" spans="7:7" x14ac:dyDescent="0.2">
      <c r="G5849" s="4">
        <v>0</v>
      </c>
    </row>
    <row r="5850" spans="7:7" x14ac:dyDescent="0.2">
      <c r="G5850" s="4">
        <v>0</v>
      </c>
    </row>
    <row r="5851" spans="7:7" x14ac:dyDescent="0.2">
      <c r="G5851" s="4">
        <v>0</v>
      </c>
    </row>
    <row r="5852" spans="7:7" x14ac:dyDescent="0.2">
      <c r="G5852" s="4">
        <v>0</v>
      </c>
    </row>
    <row r="5853" spans="7:7" x14ac:dyDescent="0.2">
      <c r="G5853" s="4">
        <v>0</v>
      </c>
    </row>
    <row r="5854" spans="7:7" x14ac:dyDescent="0.2">
      <c r="G5854" s="4">
        <v>0</v>
      </c>
    </row>
    <row r="5855" spans="7:7" x14ac:dyDescent="0.2">
      <c r="G5855" s="4">
        <v>0</v>
      </c>
    </row>
    <row r="5856" spans="7:7" x14ac:dyDescent="0.2">
      <c r="G5856" s="4">
        <v>0</v>
      </c>
    </row>
    <row r="5857" spans="7:7" x14ac:dyDescent="0.2">
      <c r="G5857" s="4">
        <v>0</v>
      </c>
    </row>
    <row r="5858" spans="7:7" x14ac:dyDescent="0.2">
      <c r="G5858" s="4">
        <v>0</v>
      </c>
    </row>
    <row r="5859" spans="7:7" x14ac:dyDescent="0.2">
      <c r="G5859" s="4">
        <v>0</v>
      </c>
    </row>
    <row r="5860" spans="7:7" x14ac:dyDescent="0.2">
      <c r="G5860" s="4">
        <v>0</v>
      </c>
    </row>
    <row r="5861" spans="7:7" x14ac:dyDescent="0.2">
      <c r="G5861" s="4">
        <v>0</v>
      </c>
    </row>
    <row r="5862" spans="7:7" x14ac:dyDescent="0.2">
      <c r="G5862" s="4">
        <v>0</v>
      </c>
    </row>
    <row r="5863" spans="7:7" x14ac:dyDescent="0.2">
      <c r="G5863" s="4">
        <v>0</v>
      </c>
    </row>
    <row r="5864" spans="7:7" x14ac:dyDescent="0.2">
      <c r="G5864" s="4">
        <v>0</v>
      </c>
    </row>
    <row r="5865" spans="7:7" x14ac:dyDescent="0.2">
      <c r="G5865" s="4">
        <v>0</v>
      </c>
    </row>
    <row r="5866" spans="7:7" x14ac:dyDescent="0.2">
      <c r="G5866" s="4">
        <v>0</v>
      </c>
    </row>
    <row r="5867" spans="7:7" x14ac:dyDescent="0.2">
      <c r="G5867" s="4">
        <v>0</v>
      </c>
    </row>
    <row r="5868" spans="7:7" x14ac:dyDescent="0.2">
      <c r="G5868" s="4">
        <v>0</v>
      </c>
    </row>
    <row r="5869" spans="7:7" x14ac:dyDescent="0.2">
      <c r="G5869" s="4">
        <v>0</v>
      </c>
    </row>
    <row r="5870" spans="7:7" x14ac:dyDescent="0.2">
      <c r="G5870" s="4">
        <v>0</v>
      </c>
    </row>
    <row r="5871" spans="7:7" x14ac:dyDescent="0.2">
      <c r="G5871" s="4">
        <v>0</v>
      </c>
    </row>
    <row r="5872" spans="7:7" x14ac:dyDescent="0.2">
      <c r="G5872" s="4">
        <v>0</v>
      </c>
    </row>
    <row r="5873" spans="7:7" x14ac:dyDescent="0.2">
      <c r="G5873" s="4">
        <v>0</v>
      </c>
    </row>
    <row r="5874" spans="7:7" x14ac:dyDescent="0.2">
      <c r="G5874" s="4">
        <v>0</v>
      </c>
    </row>
    <row r="5875" spans="7:7" x14ac:dyDescent="0.2">
      <c r="G5875" s="4">
        <v>0</v>
      </c>
    </row>
    <row r="5876" spans="7:7" x14ac:dyDescent="0.2">
      <c r="G5876" s="4">
        <v>0</v>
      </c>
    </row>
    <row r="5877" spans="7:7" x14ac:dyDescent="0.2">
      <c r="G5877" s="4">
        <v>0</v>
      </c>
    </row>
    <row r="5878" spans="7:7" x14ac:dyDescent="0.2">
      <c r="G5878" s="4">
        <v>0</v>
      </c>
    </row>
    <row r="5879" spans="7:7" x14ac:dyDescent="0.2">
      <c r="G5879" s="4">
        <v>0</v>
      </c>
    </row>
    <row r="5880" spans="7:7" x14ac:dyDescent="0.2">
      <c r="G5880" s="4">
        <v>0</v>
      </c>
    </row>
    <row r="5881" spans="7:7" x14ac:dyDescent="0.2">
      <c r="G5881" s="4">
        <v>0</v>
      </c>
    </row>
    <row r="5882" spans="7:7" x14ac:dyDescent="0.2">
      <c r="G5882" s="4">
        <v>0</v>
      </c>
    </row>
    <row r="5883" spans="7:7" x14ac:dyDescent="0.2">
      <c r="G5883" s="4">
        <v>0</v>
      </c>
    </row>
    <row r="5884" spans="7:7" x14ac:dyDescent="0.2">
      <c r="G5884" s="4">
        <v>0</v>
      </c>
    </row>
    <row r="5885" spans="7:7" x14ac:dyDescent="0.2">
      <c r="G5885" s="4">
        <v>0</v>
      </c>
    </row>
    <row r="5886" spans="7:7" x14ac:dyDescent="0.2">
      <c r="G5886" s="4">
        <v>0</v>
      </c>
    </row>
    <row r="5887" spans="7:7" x14ac:dyDescent="0.2">
      <c r="G5887" s="4">
        <v>0</v>
      </c>
    </row>
    <row r="5888" spans="7:7" x14ac:dyDescent="0.2">
      <c r="G5888" s="4">
        <v>0</v>
      </c>
    </row>
    <row r="5889" spans="7:7" x14ac:dyDescent="0.2">
      <c r="G5889" s="4">
        <v>0</v>
      </c>
    </row>
    <row r="5890" spans="7:7" x14ac:dyDescent="0.2">
      <c r="G5890" s="4">
        <v>0</v>
      </c>
    </row>
    <row r="5891" spans="7:7" x14ac:dyDescent="0.2">
      <c r="G5891" s="4">
        <v>0</v>
      </c>
    </row>
    <row r="5892" spans="7:7" x14ac:dyDescent="0.2">
      <c r="G5892" s="4">
        <v>0</v>
      </c>
    </row>
    <row r="5893" spans="7:7" x14ac:dyDescent="0.2">
      <c r="G5893" s="4">
        <v>0</v>
      </c>
    </row>
    <row r="5894" spans="7:7" x14ac:dyDescent="0.2">
      <c r="G5894" s="4">
        <v>0</v>
      </c>
    </row>
    <row r="5895" spans="7:7" x14ac:dyDescent="0.2">
      <c r="G5895" s="4">
        <v>0</v>
      </c>
    </row>
    <row r="5896" spans="7:7" x14ac:dyDescent="0.2">
      <c r="G5896" s="4">
        <v>0</v>
      </c>
    </row>
    <row r="5897" spans="7:7" x14ac:dyDescent="0.2">
      <c r="G5897" s="4">
        <v>0</v>
      </c>
    </row>
    <row r="5898" spans="7:7" x14ac:dyDescent="0.2">
      <c r="G5898" s="4">
        <v>0</v>
      </c>
    </row>
    <row r="5899" spans="7:7" x14ac:dyDescent="0.2">
      <c r="G5899" s="4">
        <v>0</v>
      </c>
    </row>
    <row r="5900" spans="7:7" x14ac:dyDescent="0.2">
      <c r="G5900" s="4">
        <v>0</v>
      </c>
    </row>
    <row r="5901" spans="7:7" x14ac:dyDescent="0.2">
      <c r="G5901" s="4">
        <v>0</v>
      </c>
    </row>
    <row r="5902" spans="7:7" x14ac:dyDescent="0.2">
      <c r="G5902" s="4">
        <v>0</v>
      </c>
    </row>
    <row r="5903" spans="7:7" x14ac:dyDescent="0.2">
      <c r="G5903" s="4">
        <v>0</v>
      </c>
    </row>
    <row r="5904" spans="7:7" x14ac:dyDescent="0.2">
      <c r="G5904" s="4">
        <v>0</v>
      </c>
    </row>
    <row r="5905" spans="7:7" x14ac:dyDescent="0.2">
      <c r="G5905" s="4">
        <v>0</v>
      </c>
    </row>
    <row r="5906" spans="7:7" x14ac:dyDescent="0.2">
      <c r="G5906" s="4">
        <v>0</v>
      </c>
    </row>
    <row r="5907" spans="7:7" x14ac:dyDescent="0.2">
      <c r="G5907" s="4">
        <v>0</v>
      </c>
    </row>
    <row r="5908" spans="7:7" x14ac:dyDescent="0.2">
      <c r="G5908" s="4">
        <v>0</v>
      </c>
    </row>
    <row r="5909" spans="7:7" x14ac:dyDescent="0.2">
      <c r="G5909" s="4">
        <v>0</v>
      </c>
    </row>
    <row r="5910" spans="7:7" x14ac:dyDescent="0.2">
      <c r="G5910" s="4">
        <v>0</v>
      </c>
    </row>
    <row r="5911" spans="7:7" x14ac:dyDescent="0.2">
      <c r="G5911" s="4">
        <v>0</v>
      </c>
    </row>
    <row r="5912" spans="7:7" x14ac:dyDescent="0.2">
      <c r="G5912" s="4">
        <v>0</v>
      </c>
    </row>
    <row r="5913" spans="7:7" x14ac:dyDescent="0.2">
      <c r="G5913" s="4">
        <v>0</v>
      </c>
    </row>
    <row r="5914" spans="7:7" x14ac:dyDescent="0.2">
      <c r="G5914" s="4">
        <v>0</v>
      </c>
    </row>
    <row r="5915" spans="7:7" x14ac:dyDescent="0.2">
      <c r="G5915" s="4">
        <v>0</v>
      </c>
    </row>
    <row r="5916" spans="7:7" x14ac:dyDescent="0.2">
      <c r="G5916" s="4">
        <v>0</v>
      </c>
    </row>
    <row r="5917" spans="7:7" x14ac:dyDescent="0.2">
      <c r="G5917" s="4">
        <v>0</v>
      </c>
    </row>
    <row r="5918" spans="7:7" x14ac:dyDescent="0.2">
      <c r="G5918" s="4">
        <v>0</v>
      </c>
    </row>
    <row r="5919" spans="7:7" x14ac:dyDescent="0.2">
      <c r="G5919" s="4">
        <v>0</v>
      </c>
    </row>
    <row r="5920" spans="7:7" x14ac:dyDescent="0.2">
      <c r="G5920" s="4">
        <v>0</v>
      </c>
    </row>
    <row r="5921" spans="7:7" x14ac:dyDescent="0.2">
      <c r="G5921" s="4">
        <v>0</v>
      </c>
    </row>
    <row r="5922" spans="7:7" x14ac:dyDescent="0.2">
      <c r="G5922" s="4">
        <v>0</v>
      </c>
    </row>
    <row r="5923" spans="7:7" x14ac:dyDescent="0.2">
      <c r="G5923" s="4">
        <v>0</v>
      </c>
    </row>
    <row r="5924" spans="7:7" x14ac:dyDescent="0.2">
      <c r="G5924" s="4">
        <v>0</v>
      </c>
    </row>
    <row r="5925" spans="7:7" x14ac:dyDescent="0.2">
      <c r="G5925" s="4">
        <v>0</v>
      </c>
    </row>
    <row r="5926" spans="7:7" x14ac:dyDescent="0.2">
      <c r="G5926" s="4">
        <v>0</v>
      </c>
    </row>
    <row r="5927" spans="7:7" x14ac:dyDescent="0.2">
      <c r="G5927" s="4">
        <v>0</v>
      </c>
    </row>
    <row r="5928" spans="7:7" x14ac:dyDescent="0.2">
      <c r="G5928" s="4">
        <v>0</v>
      </c>
    </row>
    <row r="5929" spans="7:7" x14ac:dyDescent="0.2">
      <c r="G5929" s="4">
        <v>0</v>
      </c>
    </row>
    <row r="5930" spans="7:7" x14ac:dyDescent="0.2">
      <c r="G5930" s="4">
        <v>0</v>
      </c>
    </row>
    <row r="5931" spans="7:7" x14ac:dyDescent="0.2">
      <c r="G5931" s="4">
        <v>0</v>
      </c>
    </row>
    <row r="5932" spans="7:7" x14ac:dyDescent="0.2">
      <c r="G5932" s="4">
        <v>0</v>
      </c>
    </row>
    <row r="5933" spans="7:7" x14ac:dyDescent="0.2">
      <c r="G5933" s="4">
        <v>0</v>
      </c>
    </row>
    <row r="5934" spans="7:7" x14ac:dyDescent="0.2">
      <c r="G5934" s="4">
        <v>0</v>
      </c>
    </row>
    <row r="5935" spans="7:7" x14ac:dyDescent="0.2">
      <c r="G5935" s="4">
        <v>0</v>
      </c>
    </row>
    <row r="5936" spans="7:7" x14ac:dyDescent="0.2">
      <c r="G5936" s="4">
        <v>0</v>
      </c>
    </row>
    <row r="5937" spans="7:7" x14ac:dyDescent="0.2">
      <c r="G5937" s="4">
        <v>0</v>
      </c>
    </row>
    <row r="5938" spans="7:7" x14ac:dyDescent="0.2">
      <c r="G5938" s="4">
        <v>0</v>
      </c>
    </row>
    <row r="5939" spans="7:7" x14ac:dyDescent="0.2">
      <c r="G5939" s="4">
        <v>0</v>
      </c>
    </row>
    <row r="5940" spans="7:7" x14ac:dyDescent="0.2">
      <c r="G5940" s="4">
        <v>0</v>
      </c>
    </row>
    <row r="5941" spans="7:7" x14ac:dyDescent="0.2">
      <c r="G5941" s="4">
        <v>0</v>
      </c>
    </row>
    <row r="5942" spans="7:7" x14ac:dyDescent="0.2">
      <c r="G5942" s="4">
        <v>0</v>
      </c>
    </row>
    <row r="5943" spans="7:7" x14ac:dyDescent="0.2">
      <c r="G5943" s="4">
        <v>0</v>
      </c>
    </row>
    <row r="5944" spans="7:7" x14ac:dyDescent="0.2">
      <c r="G5944" s="4">
        <v>0</v>
      </c>
    </row>
    <row r="5945" spans="7:7" x14ac:dyDescent="0.2">
      <c r="G5945" s="4">
        <v>0</v>
      </c>
    </row>
    <row r="5946" spans="7:7" x14ac:dyDescent="0.2">
      <c r="G5946" s="4">
        <v>0</v>
      </c>
    </row>
    <row r="5947" spans="7:7" x14ac:dyDescent="0.2">
      <c r="G5947" s="4">
        <v>0</v>
      </c>
    </row>
    <row r="5948" spans="7:7" x14ac:dyDescent="0.2">
      <c r="G5948" s="4">
        <v>0</v>
      </c>
    </row>
    <row r="5949" spans="7:7" x14ac:dyDescent="0.2">
      <c r="G5949" s="4">
        <v>0</v>
      </c>
    </row>
    <row r="5950" spans="7:7" x14ac:dyDescent="0.2">
      <c r="G5950" s="4">
        <v>0</v>
      </c>
    </row>
    <row r="5951" spans="7:7" x14ac:dyDescent="0.2">
      <c r="G5951" s="4">
        <v>0</v>
      </c>
    </row>
    <row r="5952" spans="7:7" x14ac:dyDescent="0.2">
      <c r="G5952" s="4">
        <v>0</v>
      </c>
    </row>
    <row r="5953" spans="7:7" x14ac:dyDescent="0.2">
      <c r="G5953" s="4">
        <v>0</v>
      </c>
    </row>
    <row r="5954" spans="7:7" x14ac:dyDescent="0.2">
      <c r="G5954" s="4">
        <v>0</v>
      </c>
    </row>
    <row r="5955" spans="7:7" x14ac:dyDescent="0.2">
      <c r="G5955" s="4">
        <v>0</v>
      </c>
    </row>
    <row r="5956" spans="7:7" x14ac:dyDescent="0.2">
      <c r="G5956" s="4">
        <v>0</v>
      </c>
    </row>
    <row r="5957" spans="7:7" x14ac:dyDescent="0.2">
      <c r="G5957" s="4">
        <v>0</v>
      </c>
    </row>
    <row r="5958" spans="7:7" x14ac:dyDescent="0.2">
      <c r="G5958" s="4">
        <v>0</v>
      </c>
    </row>
    <row r="5959" spans="7:7" x14ac:dyDescent="0.2">
      <c r="G5959" s="4">
        <v>0</v>
      </c>
    </row>
    <row r="5960" spans="7:7" x14ac:dyDescent="0.2">
      <c r="G5960" s="4">
        <v>0</v>
      </c>
    </row>
    <row r="5961" spans="7:7" x14ac:dyDescent="0.2">
      <c r="G5961" s="4">
        <v>0</v>
      </c>
    </row>
    <row r="5962" spans="7:7" x14ac:dyDescent="0.2">
      <c r="G5962" s="4">
        <v>0</v>
      </c>
    </row>
    <row r="5963" spans="7:7" x14ac:dyDescent="0.2">
      <c r="G5963" s="4">
        <v>0</v>
      </c>
    </row>
    <row r="5964" spans="7:7" x14ac:dyDescent="0.2">
      <c r="G5964" s="4">
        <v>0</v>
      </c>
    </row>
    <row r="5965" spans="7:7" x14ac:dyDescent="0.2">
      <c r="G5965" s="4">
        <v>0</v>
      </c>
    </row>
    <row r="5966" spans="7:7" x14ac:dyDescent="0.2">
      <c r="G5966" s="4">
        <v>0</v>
      </c>
    </row>
    <row r="5967" spans="7:7" x14ac:dyDescent="0.2">
      <c r="G5967" s="4">
        <v>0</v>
      </c>
    </row>
    <row r="5968" spans="7:7" x14ac:dyDescent="0.2">
      <c r="G5968" s="4">
        <v>0</v>
      </c>
    </row>
    <row r="5969" spans="7:7" x14ac:dyDescent="0.2">
      <c r="G5969" s="4">
        <v>0</v>
      </c>
    </row>
    <row r="5970" spans="7:7" x14ac:dyDescent="0.2">
      <c r="G5970" s="4">
        <v>0</v>
      </c>
    </row>
    <row r="5971" spans="7:7" x14ac:dyDescent="0.2">
      <c r="G5971" s="4">
        <v>0</v>
      </c>
    </row>
    <row r="5972" spans="7:7" x14ac:dyDescent="0.2">
      <c r="G5972" s="4">
        <v>0</v>
      </c>
    </row>
    <row r="5973" spans="7:7" x14ac:dyDescent="0.2">
      <c r="G5973" s="4">
        <v>0</v>
      </c>
    </row>
    <row r="5974" spans="7:7" x14ac:dyDescent="0.2">
      <c r="G5974" s="4">
        <v>0</v>
      </c>
    </row>
    <row r="5975" spans="7:7" x14ac:dyDescent="0.2">
      <c r="G5975" s="4">
        <v>0</v>
      </c>
    </row>
    <row r="5976" spans="7:7" x14ac:dyDescent="0.2">
      <c r="G5976" s="4">
        <v>0</v>
      </c>
    </row>
    <row r="5977" spans="7:7" x14ac:dyDescent="0.2">
      <c r="G5977" s="4">
        <v>0</v>
      </c>
    </row>
    <row r="5978" spans="7:7" x14ac:dyDescent="0.2">
      <c r="G5978" s="4">
        <v>0</v>
      </c>
    </row>
    <row r="5979" spans="7:7" x14ac:dyDescent="0.2">
      <c r="G5979" s="4">
        <v>0</v>
      </c>
    </row>
    <row r="5980" spans="7:7" x14ac:dyDescent="0.2">
      <c r="G5980" s="4">
        <v>0</v>
      </c>
    </row>
    <row r="5981" spans="7:7" x14ac:dyDescent="0.2">
      <c r="G5981" s="4">
        <v>0</v>
      </c>
    </row>
    <row r="5982" spans="7:7" x14ac:dyDescent="0.2">
      <c r="G5982" s="4">
        <v>0</v>
      </c>
    </row>
    <row r="5983" spans="7:7" x14ac:dyDescent="0.2">
      <c r="G5983" s="4">
        <v>0</v>
      </c>
    </row>
    <row r="5984" spans="7:7" x14ac:dyDescent="0.2">
      <c r="G5984" s="4">
        <v>0</v>
      </c>
    </row>
    <row r="5985" spans="7:7" x14ac:dyDescent="0.2">
      <c r="G5985" s="4">
        <v>0</v>
      </c>
    </row>
    <row r="5986" spans="7:7" x14ac:dyDescent="0.2">
      <c r="G5986" s="4">
        <v>0</v>
      </c>
    </row>
    <row r="5987" spans="7:7" x14ac:dyDescent="0.2">
      <c r="G5987" s="4">
        <v>0</v>
      </c>
    </row>
    <row r="5988" spans="7:7" x14ac:dyDescent="0.2">
      <c r="G5988" s="4">
        <v>0</v>
      </c>
    </row>
    <row r="5989" spans="7:7" x14ac:dyDescent="0.2">
      <c r="G5989" s="4">
        <v>0</v>
      </c>
    </row>
    <row r="5990" spans="7:7" x14ac:dyDescent="0.2">
      <c r="G5990" s="4">
        <v>0</v>
      </c>
    </row>
    <row r="5991" spans="7:7" x14ac:dyDescent="0.2">
      <c r="G5991" s="4">
        <v>0</v>
      </c>
    </row>
    <row r="5992" spans="7:7" x14ac:dyDescent="0.2">
      <c r="G5992" s="4">
        <v>0</v>
      </c>
    </row>
    <row r="5993" spans="7:7" x14ac:dyDescent="0.2">
      <c r="G5993" s="4">
        <v>0</v>
      </c>
    </row>
    <row r="5994" spans="7:7" x14ac:dyDescent="0.2">
      <c r="G5994" s="4">
        <v>0</v>
      </c>
    </row>
    <row r="5995" spans="7:7" x14ac:dyDescent="0.2">
      <c r="G5995" s="4">
        <v>0</v>
      </c>
    </row>
    <row r="5996" spans="7:7" x14ac:dyDescent="0.2">
      <c r="G5996" s="4">
        <v>0</v>
      </c>
    </row>
    <row r="5997" spans="7:7" x14ac:dyDescent="0.2">
      <c r="G5997" s="4">
        <v>0</v>
      </c>
    </row>
    <row r="5998" spans="7:7" x14ac:dyDescent="0.2">
      <c r="G5998" s="4">
        <v>0</v>
      </c>
    </row>
    <row r="5999" spans="7:7" x14ac:dyDescent="0.2">
      <c r="G5999" s="4">
        <v>0</v>
      </c>
    </row>
    <row r="6000" spans="7:7" x14ac:dyDescent="0.2">
      <c r="G6000" s="4">
        <v>0</v>
      </c>
    </row>
    <row r="6001" spans="7:7" x14ac:dyDescent="0.2">
      <c r="G6001" s="4">
        <v>0</v>
      </c>
    </row>
    <row r="6002" spans="7:7" x14ac:dyDescent="0.2">
      <c r="G6002" s="4">
        <v>0</v>
      </c>
    </row>
    <row r="6003" spans="7:7" x14ac:dyDescent="0.2">
      <c r="G6003" s="4">
        <v>0</v>
      </c>
    </row>
    <row r="6004" spans="7:7" x14ac:dyDescent="0.2">
      <c r="G6004" s="4">
        <v>0</v>
      </c>
    </row>
    <row r="6005" spans="7:7" x14ac:dyDescent="0.2">
      <c r="G6005" s="4">
        <v>0</v>
      </c>
    </row>
    <row r="6006" spans="7:7" x14ac:dyDescent="0.2">
      <c r="G6006" s="4">
        <v>0</v>
      </c>
    </row>
    <row r="6007" spans="7:7" x14ac:dyDescent="0.2">
      <c r="G6007" s="4">
        <v>0</v>
      </c>
    </row>
    <row r="6008" spans="7:7" x14ac:dyDescent="0.2">
      <c r="G6008" s="4">
        <v>0</v>
      </c>
    </row>
    <row r="6009" spans="7:7" x14ac:dyDescent="0.2">
      <c r="G6009" s="4">
        <v>0</v>
      </c>
    </row>
    <row r="6010" spans="7:7" x14ac:dyDescent="0.2">
      <c r="G6010" s="4">
        <v>0</v>
      </c>
    </row>
    <row r="6011" spans="7:7" x14ac:dyDescent="0.2">
      <c r="G6011" s="4">
        <v>0</v>
      </c>
    </row>
    <row r="6012" spans="7:7" x14ac:dyDescent="0.2">
      <c r="G6012" s="4">
        <v>0</v>
      </c>
    </row>
    <row r="6013" spans="7:7" x14ac:dyDescent="0.2">
      <c r="G6013" s="4">
        <v>0</v>
      </c>
    </row>
    <row r="6014" spans="7:7" x14ac:dyDescent="0.2">
      <c r="G6014" s="4">
        <v>0</v>
      </c>
    </row>
    <row r="6015" spans="7:7" x14ac:dyDescent="0.2">
      <c r="G6015" s="4">
        <v>0</v>
      </c>
    </row>
    <row r="6016" spans="7:7" x14ac:dyDescent="0.2">
      <c r="G6016" s="4">
        <v>0</v>
      </c>
    </row>
    <row r="6017" spans="7:7" x14ac:dyDescent="0.2">
      <c r="G6017" s="4">
        <v>0</v>
      </c>
    </row>
    <row r="6018" spans="7:7" x14ac:dyDescent="0.2">
      <c r="G6018" s="4">
        <v>0</v>
      </c>
    </row>
    <row r="6019" spans="7:7" x14ac:dyDescent="0.2">
      <c r="G6019" s="4">
        <v>0</v>
      </c>
    </row>
    <row r="6020" spans="7:7" x14ac:dyDescent="0.2">
      <c r="G6020" s="4">
        <v>0</v>
      </c>
    </row>
    <row r="6021" spans="7:7" x14ac:dyDescent="0.2">
      <c r="G6021" s="4">
        <v>0</v>
      </c>
    </row>
    <row r="6022" spans="7:7" x14ac:dyDescent="0.2">
      <c r="G6022" s="4">
        <v>0</v>
      </c>
    </row>
    <row r="6023" spans="7:7" x14ac:dyDescent="0.2">
      <c r="G6023" s="4">
        <v>0</v>
      </c>
    </row>
    <row r="6024" spans="7:7" x14ac:dyDescent="0.2">
      <c r="G6024" s="4">
        <v>0</v>
      </c>
    </row>
    <row r="6025" spans="7:7" x14ac:dyDescent="0.2">
      <c r="G6025" s="4">
        <v>0</v>
      </c>
    </row>
    <row r="6026" spans="7:7" x14ac:dyDescent="0.2">
      <c r="G6026" s="4">
        <v>0</v>
      </c>
    </row>
    <row r="6027" spans="7:7" x14ac:dyDescent="0.2">
      <c r="G6027" s="4">
        <v>0</v>
      </c>
    </row>
    <row r="6028" spans="7:7" x14ac:dyDescent="0.2">
      <c r="G6028" s="4">
        <v>0</v>
      </c>
    </row>
    <row r="6029" spans="7:7" x14ac:dyDescent="0.2">
      <c r="G6029" s="4">
        <v>0</v>
      </c>
    </row>
    <row r="6030" spans="7:7" x14ac:dyDescent="0.2">
      <c r="G6030" s="4">
        <v>0</v>
      </c>
    </row>
    <row r="6031" spans="7:7" x14ac:dyDescent="0.2">
      <c r="G6031" s="4">
        <v>0</v>
      </c>
    </row>
    <row r="6032" spans="7:7" x14ac:dyDescent="0.2">
      <c r="G6032" s="4">
        <v>0</v>
      </c>
    </row>
    <row r="6033" spans="7:7" x14ac:dyDescent="0.2">
      <c r="G6033" s="4">
        <v>0</v>
      </c>
    </row>
    <row r="6034" spans="7:7" x14ac:dyDescent="0.2">
      <c r="G6034" s="4">
        <v>0</v>
      </c>
    </row>
    <row r="6035" spans="7:7" x14ac:dyDescent="0.2">
      <c r="G6035" s="4">
        <v>0</v>
      </c>
    </row>
    <row r="6036" spans="7:7" x14ac:dyDescent="0.2">
      <c r="G6036" s="4">
        <v>0</v>
      </c>
    </row>
    <row r="6037" spans="7:7" x14ac:dyDescent="0.2">
      <c r="G6037" s="4">
        <v>0</v>
      </c>
    </row>
    <row r="6038" spans="7:7" x14ac:dyDescent="0.2">
      <c r="G6038" s="4">
        <v>0</v>
      </c>
    </row>
    <row r="6039" spans="7:7" x14ac:dyDescent="0.2">
      <c r="G6039" s="4">
        <v>0</v>
      </c>
    </row>
    <row r="6040" spans="7:7" x14ac:dyDescent="0.2">
      <c r="G6040" s="4">
        <v>0</v>
      </c>
    </row>
    <row r="6041" spans="7:7" x14ac:dyDescent="0.2">
      <c r="G6041" s="4">
        <v>0</v>
      </c>
    </row>
    <row r="6042" spans="7:7" x14ac:dyDescent="0.2">
      <c r="G6042" s="4">
        <v>0</v>
      </c>
    </row>
    <row r="6043" spans="7:7" x14ac:dyDescent="0.2">
      <c r="G6043" s="4">
        <v>0</v>
      </c>
    </row>
    <row r="6044" spans="7:7" x14ac:dyDescent="0.2">
      <c r="G6044" s="4">
        <v>0</v>
      </c>
    </row>
    <row r="6045" spans="7:7" x14ac:dyDescent="0.2">
      <c r="G6045" s="4">
        <v>0</v>
      </c>
    </row>
    <row r="6046" spans="7:7" x14ac:dyDescent="0.2">
      <c r="G6046" s="4">
        <v>0</v>
      </c>
    </row>
    <row r="6047" spans="7:7" x14ac:dyDescent="0.2">
      <c r="G6047" s="4">
        <v>0</v>
      </c>
    </row>
    <row r="6048" spans="7:7" x14ac:dyDescent="0.2">
      <c r="G6048" s="4">
        <v>0</v>
      </c>
    </row>
    <row r="6049" spans="7:7" x14ac:dyDescent="0.2">
      <c r="G6049" s="4">
        <v>0</v>
      </c>
    </row>
    <row r="6050" spans="7:7" x14ac:dyDescent="0.2">
      <c r="G6050" s="4">
        <v>0</v>
      </c>
    </row>
    <row r="6051" spans="7:7" x14ac:dyDescent="0.2">
      <c r="G6051" s="4">
        <v>0</v>
      </c>
    </row>
    <row r="6052" spans="7:7" x14ac:dyDescent="0.2">
      <c r="G6052" s="4">
        <v>0</v>
      </c>
    </row>
    <row r="6053" spans="7:7" x14ac:dyDescent="0.2">
      <c r="G6053" s="4">
        <v>0</v>
      </c>
    </row>
    <row r="6054" spans="7:7" x14ac:dyDescent="0.2">
      <c r="G6054" s="4">
        <v>0</v>
      </c>
    </row>
    <row r="6055" spans="7:7" x14ac:dyDescent="0.2">
      <c r="G6055" s="4">
        <v>0</v>
      </c>
    </row>
    <row r="6056" spans="7:7" x14ac:dyDescent="0.2">
      <c r="G6056" s="4">
        <v>0</v>
      </c>
    </row>
    <row r="6057" spans="7:7" x14ac:dyDescent="0.2">
      <c r="G6057" s="4">
        <v>0</v>
      </c>
    </row>
    <row r="6058" spans="7:7" x14ac:dyDescent="0.2">
      <c r="G6058" s="4">
        <v>0</v>
      </c>
    </row>
    <row r="6059" spans="7:7" x14ac:dyDescent="0.2">
      <c r="G6059" s="4">
        <v>0</v>
      </c>
    </row>
    <row r="6060" spans="7:7" x14ac:dyDescent="0.2">
      <c r="G6060" s="4">
        <v>0</v>
      </c>
    </row>
    <row r="6061" spans="7:7" x14ac:dyDescent="0.2">
      <c r="G6061" s="4">
        <v>0</v>
      </c>
    </row>
    <row r="6062" spans="7:7" x14ac:dyDescent="0.2">
      <c r="G6062" s="4">
        <v>0</v>
      </c>
    </row>
    <row r="6063" spans="7:7" x14ac:dyDescent="0.2">
      <c r="G6063" s="4">
        <v>0</v>
      </c>
    </row>
    <row r="6064" spans="7:7" x14ac:dyDescent="0.2">
      <c r="G6064" s="4">
        <v>0</v>
      </c>
    </row>
    <row r="6065" spans="7:7" x14ac:dyDescent="0.2">
      <c r="G6065" s="4">
        <v>0</v>
      </c>
    </row>
    <row r="6066" spans="7:7" x14ac:dyDescent="0.2">
      <c r="G6066" s="4">
        <v>0</v>
      </c>
    </row>
    <row r="6067" spans="7:7" x14ac:dyDescent="0.2">
      <c r="G6067" s="4">
        <v>0</v>
      </c>
    </row>
    <row r="6068" spans="7:7" x14ac:dyDescent="0.2">
      <c r="G6068" s="4">
        <v>0</v>
      </c>
    </row>
    <row r="6069" spans="7:7" x14ac:dyDescent="0.2">
      <c r="G6069" s="4">
        <v>0</v>
      </c>
    </row>
    <row r="6070" spans="7:7" x14ac:dyDescent="0.2">
      <c r="G6070" s="4">
        <v>0</v>
      </c>
    </row>
    <row r="6071" spans="7:7" x14ac:dyDescent="0.2">
      <c r="G6071" s="4">
        <v>0</v>
      </c>
    </row>
    <row r="6072" spans="7:7" x14ac:dyDescent="0.2">
      <c r="G6072" s="4">
        <v>0</v>
      </c>
    </row>
    <row r="6073" spans="7:7" x14ac:dyDescent="0.2">
      <c r="G6073" s="4">
        <v>0</v>
      </c>
    </row>
    <row r="6074" spans="7:7" x14ac:dyDescent="0.2">
      <c r="G6074" s="4">
        <v>0</v>
      </c>
    </row>
    <row r="6075" spans="7:7" x14ac:dyDescent="0.2">
      <c r="G6075" s="4">
        <v>0</v>
      </c>
    </row>
    <row r="6076" spans="7:7" x14ac:dyDescent="0.2">
      <c r="G6076" s="4">
        <v>0</v>
      </c>
    </row>
    <row r="6077" spans="7:7" x14ac:dyDescent="0.2">
      <c r="G6077" s="4">
        <v>0</v>
      </c>
    </row>
    <row r="6078" spans="7:7" x14ac:dyDescent="0.2">
      <c r="G6078" s="4">
        <v>0</v>
      </c>
    </row>
    <row r="6079" spans="7:7" x14ac:dyDescent="0.2">
      <c r="G6079" s="4">
        <v>0</v>
      </c>
    </row>
    <row r="6080" spans="7:7" x14ac:dyDescent="0.2">
      <c r="G6080" s="4">
        <v>0</v>
      </c>
    </row>
    <row r="6081" spans="7:7" x14ac:dyDescent="0.2">
      <c r="G6081" s="4">
        <v>0</v>
      </c>
    </row>
    <row r="6082" spans="7:7" x14ac:dyDescent="0.2">
      <c r="G6082" s="4">
        <v>0</v>
      </c>
    </row>
    <row r="6083" spans="7:7" x14ac:dyDescent="0.2">
      <c r="G6083" s="4">
        <v>0</v>
      </c>
    </row>
    <row r="6084" spans="7:7" x14ac:dyDescent="0.2">
      <c r="G6084" s="4">
        <v>0</v>
      </c>
    </row>
    <row r="6085" spans="7:7" x14ac:dyDescent="0.2">
      <c r="G6085" s="4">
        <v>0</v>
      </c>
    </row>
    <row r="6086" spans="7:7" x14ac:dyDescent="0.2">
      <c r="G6086" s="4">
        <v>0</v>
      </c>
    </row>
    <row r="6087" spans="7:7" x14ac:dyDescent="0.2">
      <c r="G6087" s="4">
        <v>0</v>
      </c>
    </row>
    <row r="6088" spans="7:7" x14ac:dyDescent="0.2">
      <c r="G6088" s="4">
        <v>0</v>
      </c>
    </row>
    <row r="6089" spans="7:7" x14ac:dyDescent="0.2">
      <c r="G6089" s="4">
        <v>0</v>
      </c>
    </row>
    <row r="6090" spans="7:7" x14ac:dyDescent="0.2">
      <c r="G6090" s="4">
        <v>0</v>
      </c>
    </row>
    <row r="6091" spans="7:7" x14ac:dyDescent="0.2">
      <c r="G6091" s="4">
        <v>0</v>
      </c>
    </row>
    <row r="6092" spans="7:7" x14ac:dyDescent="0.2">
      <c r="G6092" s="4">
        <v>0</v>
      </c>
    </row>
    <row r="6093" spans="7:7" x14ac:dyDescent="0.2">
      <c r="G6093" s="4">
        <v>0</v>
      </c>
    </row>
    <row r="6094" spans="7:7" x14ac:dyDescent="0.2">
      <c r="G6094" s="4">
        <v>0</v>
      </c>
    </row>
    <row r="6095" spans="7:7" x14ac:dyDescent="0.2">
      <c r="G6095" s="4">
        <v>0</v>
      </c>
    </row>
    <row r="6096" spans="7:7" x14ac:dyDescent="0.2">
      <c r="G6096" s="4">
        <v>0</v>
      </c>
    </row>
    <row r="6097" spans="7:7" x14ac:dyDescent="0.2">
      <c r="G6097" s="4">
        <v>0</v>
      </c>
    </row>
    <row r="6098" spans="7:7" x14ac:dyDescent="0.2">
      <c r="G6098" s="4">
        <v>0</v>
      </c>
    </row>
    <row r="6099" spans="7:7" x14ac:dyDescent="0.2">
      <c r="G6099" s="4">
        <v>0</v>
      </c>
    </row>
    <row r="6100" spans="7:7" x14ac:dyDescent="0.2">
      <c r="G6100" s="4">
        <v>0</v>
      </c>
    </row>
    <row r="6101" spans="7:7" x14ac:dyDescent="0.2">
      <c r="G6101" s="4">
        <v>0</v>
      </c>
    </row>
    <row r="6102" spans="7:7" x14ac:dyDescent="0.2">
      <c r="G6102" s="4">
        <v>0</v>
      </c>
    </row>
    <row r="6103" spans="7:7" x14ac:dyDescent="0.2">
      <c r="G6103" s="4">
        <v>0</v>
      </c>
    </row>
    <row r="6104" spans="7:7" x14ac:dyDescent="0.2">
      <c r="G6104" s="4">
        <v>0</v>
      </c>
    </row>
    <row r="6105" spans="7:7" x14ac:dyDescent="0.2">
      <c r="G6105" s="4">
        <v>0</v>
      </c>
    </row>
    <row r="6106" spans="7:7" x14ac:dyDescent="0.2">
      <c r="G6106" s="4">
        <v>0</v>
      </c>
    </row>
    <row r="6107" spans="7:7" x14ac:dyDescent="0.2">
      <c r="G6107" s="4">
        <v>0</v>
      </c>
    </row>
    <row r="6108" spans="7:7" x14ac:dyDescent="0.2">
      <c r="G6108" s="4">
        <v>0</v>
      </c>
    </row>
    <row r="6109" spans="7:7" x14ac:dyDescent="0.2">
      <c r="G6109" s="4">
        <v>0</v>
      </c>
    </row>
    <row r="6110" spans="7:7" x14ac:dyDescent="0.2">
      <c r="G6110" s="4">
        <v>0</v>
      </c>
    </row>
    <row r="6111" spans="7:7" x14ac:dyDescent="0.2">
      <c r="G6111" s="4">
        <v>0</v>
      </c>
    </row>
    <row r="6112" spans="7:7" x14ac:dyDescent="0.2">
      <c r="G6112" s="4">
        <v>0</v>
      </c>
    </row>
    <row r="6113" spans="7:7" x14ac:dyDescent="0.2">
      <c r="G6113" s="4">
        <v>0</v>
      </c>
    </row>
    <row r="6114" spans="7:7" x14ac:dyDescent="0.2">
      <c r="G6114" s="4">
        <v>0</v>
      </c>
    </row>
    <row r="6115" spans="7:7" x14ac:dyDescent="0.2">
      <c r="G6115" s="4">
        <v>0</v>
      </c>
    </row>
    <row r="6116" spans="7:7" x14ac:dyDescent="0.2">
      <c r="G6116" s="4">
        <v>0</v>
      </c>
    </row>
    <row r="6117" spans="7:7" x14ac:dyDescent="0.2">
      <c r="G6117" s="4">
        <v>0</v>
      </c>
    </row>
    <row r="6118" spans="7:7" x14ac:dyDescent="0.2">
      <c r="G6118" s="4">
        <v>0</v>
      </c>
    </row>
    <row r="6119" spans="7:7" x14ac:dyDescent="0.2">
      <c r="G6119" s="4">
        <v>0</v>
      </c>
    </row>
    <row r="6120" spans="7:7" x14ac:dyDescent="0.2">
      <c r="G6120" s="4">
        <v>0</v>
      </c>
    </row>
    <row r="6121" spans="7:7" x14ac:dyDescent="0.2">
      <c r="G6121" s="4">
        <v>0</v>
      </c>
    </row>
    <row r="6122" spans="7:7" x14ac:dyDescent="0.2">
      <c r="G6122" s="4">
        <v>0</v>
      </c>
    </row>
    <row r="6123" spans="7:7" x14ac:dyDescent="0.2">
      <c r="G6123" s="4">
        <v>0</v>
      </c>
    </row>
    <row r="6124" spans="7:7" x14ac:dyDescent="0.2">
      <c r="G6124" s="4">
        <v>0</v>
      </c>
    </row>
    <row r="6125" spans="7:7" x14ac:dyDescent="0.2">
      <c r="G6125" s="4">
        <v>0</v>
      </c>
    </row>
    <row r="6126" spans="7:7" x14ac:dyDescent="0.2">
      <c r="G6126" s="4">
        <v>0</v>
      </c>
    </row>
    <row r="6127" spans="7:7" x14ac:dyDescent="0.2">
      <c r="G6127" s="4">
        <v>0</v>
      </c>
    </row>
    <row r="6128" spans="7:7" x14ac:dyDescent="0.2">
      <c r="G6128" s="4">
        <v>0</v>
      </c>
    </row>
    <row r="6129" spans="7:7" x14ac:dyDescent="0.2">
      <c r="G6129" s="4">
        <v>0</v>
      </c>
    </row>
    <row r="6130" spans="7:7" x14ac:dyDescent="0.2">
      <c r="G6130" s="4">
        <v>0</v>
      </c>
    </row>
    <row r="6131" spans="7:7" x14ac:dyDescent="0.2">
      <c r="G6131" s="4">
        <v>0</v>
      </c>
    </row>
    <row r="6132" spans="7:7" x14ac:dyDescent="0.2">
      <c r="G6132" s="4">
        <v>0</v>
      </c>
    </row>
    <row r="6133" spans="7:7" x14ac:dyDescent="0.2">
      <c r="G6133" s="4">
        <v>0</v>
      </c>
    </row>
    <row r="6134" spans="7:7" x14ac:dyDescent="0.2">
      <c r="G6134" s="4">
        <v>0</v>
      </c>
    </row>
    <row r="6135" spans="7:7" x14ac:dyDescent="0.2">
      <c r="G6135" s="4">
        <v>0</v>
      </c>
    </row>
    <row r="6136" spans="7:7" x14ac:dyDescent="0.2">
      <c r="G6136" s="4">
        <v>0</v>
      </c>
    </row>
    <row r="6137" spans="7:7" x14ac:dyDescent="0.2">
      <c r="G6137" s="4">
        <v>0</v>
      </c>
    </row>
    <row r="6138" spans="7:7" x14ac:dyDescent="0.2">
      <c r="G6138" s="4">
        <v>0</v>
      </c>
    </row>
    <row r="6139" spans="7:7" x14ac:dyDescent="0.2">
      <c r="G6139" s="4">
        <v>0</v>
      </c>
    </row>
    <row r="6140" spans="7:7" x14ac:dyDescent="0.2">
      <c r="G6140" s="4">
        <v>0</v>
      </c>
    </row>
    <row r="6141" spans="7:7" x14ac:dyDescent="0.2">
      <c r="G6141" s="4">
        <v>0</v>
      </c>
    </row>
    <row r="6142" spans="7:7" x14ac:dyDescent="0.2">
      <c r="G6142" s="4">
        <v>0</v>
      </c>
    </row>
    <row r="6143" spans="7:7" x14ac:dyDescent="0.2">
      <c r="G6143" s="4">
        <v>0</v>
      </c>
    </row>
    <row r="6144" spans="7:7" x14ac:dyDescent="0.2">
      <c r="G6144" s="4">
        <v>0</v>
      </c>
    </row>
    <row r="6145" spans="7:7" x14ac:dyDescent="0.2">
      <c r="G6145" s="4">
        <v>0</v>
      </c>
    </row>
    <row r="6146" spans="7:7" x14ac:dyDescent="0.2">
      <c r="G6146" s="4">
        <v>0</v>
      </c>
    </row>
    <row r="6147" spans="7:7" x14ac:dyDescent="0.2">
      <c r="G6147" s="4">
        <v>0</v>
      </c>
    </row>
    <row r="6148" spans="7:7" x14ac:dyDescent="0.2">
      <c r="G6148" s="4">
        <v>0</v>
      </c>
    </row>
    <row r="6149" spans="7:7" x14ac:dyDescent="0.2">
      <c r="G6149" s="4">
        <v>0</v>
      </c>
    </row>
    <row r="6150" spans="7:7" x14ac:dyDescent="0.2">
      <c r="G6150" s="4">
        <v>0</v>
      </c>
    </row>
    <row r="6151" spans="7:7" x14ac:dyDescent="0.2">
      <c r="G6151" s="4">
        <v>0</v>
      </c>
    </row>
    <row r="6152" spans="7:7" x14ac:dyDescent="0.2">
      <c r="G6152" s="4">
        <v>0</v>
      </c>
    </row>
    <row r="6153" spans="7:7" x14ac:dyDescent="0.2">
      <c r="G6153" s="4">
        <v>0</v>
      </c>
    </row>
    <row r="6154" spans="7:7" x14ac:dyDescent="0.2">
      <c r="G6154" s="4">
        <v>0</v>
      </c>
    </row>
    <row r="6155" spans="7:7" x14ac:dyDescent="0.2">
      <c r="G6155" s="4">
        <v>0</v>
      </c>
    </row>
    <row r="6156" spans="7:7" x14ac:dyDescent="0.2">
      <c r="G6156" s="4">
        <v>0</v>
      </c>
    </row>
    <row r="6157" spans="7:7" x14ac:dyDescent="0.2">
      <c r="G6157" s="4">
        <v>0</v>
      </c>
    </row>
    <row r="6158" spans="7:7" x14ac:dyDescent="0.2">
      <c r="G6158" s="4">
        <v>0</v>
      </c>
    </row>
    <row r="6159" spans="7:7" x14ac:dyDescent="0.2">
      <c r="G6159" s="4">
        <v>0</v>
      </c>
    </row>
    <row r="6160" spans="7:7" x14ac:dyDescent="0.2">
      <c r="G6160" s="4">
        <v>0</v>
      </c>
    </row>
    <row r="6161" spans="7:7" x14ac:dyDescent="0.2">
      <c r="G6161" s="4">
        <v>0</v>
      </c>
    </row>
    <row r="6162" spans="7:7" x14ac:dyDescent="0.2">
      <c r="G6162" s="4">
        <v>0</v>
      </c>
    </row>
    <row r="6163" spans="7:7" x14ac:dyDescent="0.2">
      <c r="G6163" s="4">
        <v>0</v>
      </c>
    </row>
    <row r="6164" spans="7:7" x14ac:dyDescent="0.2">
      <c r="G6164" s="4">
        <v>0</v>
      </c>
    </row>
    <row r="6165" spans="7:7" x14ac:dyDescent="0.2">
      <c r="G6165" s="4">
        <v>0</v>
      </c>
    </row>
    <row r="6166" spans="7:7" x14ac:dyDescent="0.2">
      <c r="G6166" s="4">
        <v>0</v>
      </c>
    </row>
    <row r="6167" spans="7:7" x14ac:dyDescent="0.2">
      <c r="G6167" s="4">
        <v>0</v>
      </c>
    </row>
    <row r="6168" spans="7:7" x14ac:dyDescent="0.2">
      <c r="G6168" s="4">
        <v>0</v>
      </c>
    </row>
    <row r="6169" spans="7:7" x14ac:dyDescent="0.2">
      <c r="G6169" s="4">
        <v>0</v>
      </c>
    </row>
    <row r="6170" spans="7:7" x14ac:dyDescent="0.2">
      <c r="G6170" s="4">
        <v>0</v>
      </c>
    </row>
    <row r="6171" spans="7:7" x14ac:dyDescent="0.2">
      <c r="G6171" s="4">
        <v>0</v>
      </c>
    </row>
    <row r="6172" spans="7:7" x14ac:dyDescent="0.2">
      <c r="G6172" s="4">
        <v>0</v>
      </c>
    </row>
    <row r="6173" spans="7:7" x14ac:dyDescent="0.2">
      <c r="G6173" s="4">
        <v>0</v>
      </c>
    </row>
    <row r="6174" spans="7:7" x14ac:dyDescent="0.2">
      <c r="G6174" s="4">
        <v>0</v>
      </c>
    </row>
    <row r="6175" spans="7:7" x14ac:dyDescent="0.2">
      <c r="G6175" s="4">
        <v>0</v>
      </c>
    </row>
    <row r="6176" spans="7:7" x14ac:dyDescent="0.2">
      <c r="G6176" s="4">
        <v>0</v>
      </c>
    </row>
    <row r="6177" spans="7:7" x14ac:dyDescent="0.2">
      <c r="G6177" s="4">
        <v>0</v>
      </c>
    </row>
    <row r="6178" spans="7:7" x14ac:dyDescent="0.2">
      <c r="G6178" s="4">
        <v>0</v>
      </c>
    </row>
    <row r="6179" spans="7:7" x14ac:dyDescent="0.2">
      <c r="G6179" s="4">
        <v>0</v>
      </c>
    </row>
    <row r="6180" spans="7:7" x14ac:dyDescent="0.2">
      <c r="G6180" s="4">
        <v>0</v>
      </c>
    </row>
    <row r="6181" spans="7:7" x14ac:dyDescent="0.2">
      <c r="G6181" s="4">
        <v>0</v>
      </c>
    </row>
    <row r="6182" spans="7:7" x14ac:dyDescent="0.2">
      <c r="G6182" s="4">
        <v>0</v>
      </c>
    </row>
    <row r="6183" spans="7:7" x14ac:dyDescent="0.2">
      <c r="G6183" s="4">
        <v>0</v>
      </c>
    </row>
    <row r="6184" spans="7:7" x14ac:dyDescent="0.2">
      <c r="G6184" s="4">
        <v>0</v>
      </c>
    </row>
    <row r="6185" spans="7:7" x14ac:dyDescent="0.2">
      <c r="G6185" s="4">
        <v>0</v>
      </c>
    </row>
    <row r="6186" spans="7:7" x14ac:dyDescent="0.2">
      <c r="G6186" s="4">
        <v>0</v>
      </c>
    </row>
    <row r="6187" spans="7:7" x14ac:dyDescent="0.2">
      <c r="G6187" s="4">
        <v>0</v>
      </c>
    </row>
    <row r="6188" spans="7:7" x14ac:dyDescent="0.2">
      <c r="G6188" s="4">
        <v>0</v>
      </c>
    </row>
    <row r="6189" spans="7:7" x14ac:dyDescent="0.2">
      <c r="G6189" s="4">
        <v>0</v>
      </c>
    </row>
    <row r="6190" spans="7:7" x14ac:dyDescent="0.2">
      <c r="G6190" s="4">
        <v>0</v>
      </c>
    </row>
    <row r="6191" spans="7:7" x14ac:dyDescent="0.2">
      <c r="G6191" s="4">
        <v>0</v>
      </c>
    </row>
    <row r="6192" spans="7:7" x14ac:dyDescent="0.2">
      <c r="G6192" s="4">
        <v>0</v>
      </c>
    </row>
    <row r="6193" spans="7:7" x14ac:dyDescent="0.2">
      <c r="G6193" s="4">
        <v>0</v>
      </c>
    </row>
    <row r="6194" spans="7:7" x14ac:dyDescent="0.2">
      <c r="G6194" s="4">
        <v>0</v>
      </c>
    </row>
    <row r="6195" spans="7:7" x14ac:dyDescent="0.2">
      <c r="G6195" s="4">
        <v>0</v>
      </c>
    </row>
    <row r="6196" spans="7:7" x14ac:dyDescent="0.2">
      <c r="G6196" s="4">
        <v>0</v>
      </c>
    </row>
    <row r="6197" spans="7:7" x14ac:dyDescent="0.2">
      <c r="G6197" s="4">
        <v>0</v>
      </c>
    </row>
    <row r="6198" spans="7:7" x14ac:dyDescent="0.2">
      <c r="G6198" s="4">
        <v>0</v>
      </c>
    </row>
    <row r="6199" spans="7:7" x14ac:dyDescent="0.2">
      <c r="G6199" s="4">
        <v>0</v>
      </c>
    </row>
    <row r="6200" spans="7:7" x14ac:dyDescent="0.2">
      <c r="G6200" s="4">
        <v>0</v>
      </c>
    </row>
    <row r="6201" spans="7:7" x14ac:dyDescent="0.2">
      <c r="G6201" s="4">
        <v>0</v>
      </c>
    </row>
    <row r="6202" spans="7:7" x14ac:dyDescent="0.2">
      <c r="G6202" s="4">
        <v>0</v>
      </c>
    </row>
    <row r="6203" spans="7:7" x14ac:dyDescent="0.2">
      <c r="G6203" s="4">
        <v>0</v>
      </c>
    </row>
    <row r="6204" spans="7:7" x14ac:dyDescent="0.2">
      <c r="G6204" s="4">
        <v>0</v>
      </c>
    </row>
    <row r="6205" spans="7:7" x14ac:dyDescent="0.2">
      <c r="G6205" s="4">
        <v>0</v>
      </c>
    </row>
    <row r="6206" spans="7:7" x14ac:dyDescent="0.2">
      <c r="G620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3892-56AA-3C46-9B28-E088234AE0A5}">
  <dimension ref="A1:H42"/>
  <sheetViews>
    <sheetView tabSelected="1" workbookViewId="0">
      <selection activeCell="A4" sqref="A4"/>
    </sheetView>
  </sheetViews>
  <sheetFormatPr baseColWidth="10" defaultRowHeight="16" x14ac:dyDescent="0.2"/>
  <cols>
    <col min="2" max="2" width="21.33203125" customWidth="1"/>
    <col min="3" max="3" width="18.33203125" customWidth="1"/>
    <col min="4" max="4" width="19.6640625" customWidth="1"/>
    <col min="5" max="5" width="20" customWidth="1"/>
    <col min="6" max="6" width="19.83203125" customWidth="1"/>
    <col min="7" max="7" width="19.33203125" customWidth="1"/>
    <col min="8" max="8" width="19.5" customWidth="1"/>
  </cols>
  <sheetData>
    <row r="1" spans="1:8" x14ac:dyDescent="0.2">
      <c r="A1" t="s">
        <v>588</v>
      </c>
      <c r="C1" s="54" t="s">
        <v>608</v>
      </c>
    </row>
    <row r="2" spans="1:8" x14ac:dyDescent="0.2">
      <c r="A2" s="10" t="s">
        <v>26</v>
      </c>
    </row>
    <row r="4" spans="1:8" ht="17" thickBot="1" x14ac:dyDescent="0.25">
      <c r="B4" s="22"/>
      <c r="C4" s="55" t="s">
        <v>599</v>
      </c>
      <c r="D4" s="56"/>
      <c r="E4" s="56"/>
      <c r="F4" s="57"/>
      <c r="G4" s="58" t="s">
        <v>600</v>
      </c>
      <c r="H4" s="59"/>
    </row>
    <row r="5" spans="1:8" x14ac:dyDescent="0.2">
      <c r="B5" s="11"/>
      <c r="C5" s="12" t="s">
        <v>14</v>
      </c>
      <c r="D5" s="12" t="s">
        <v>17</v>
      </c>
      <c r="E5" s="12" t="s">
        <v>18</v>
      </c>
      <c r="F5" s="13" t="s">
        <v>19</v>
      </c>
      <c r="G5" s="30" t="s">
        <v>597</v>
      </c>
      <c r="H5" s="31" t="s">
        <v>598</v>
      </c>
    </row>
    <row r="6" spans="1:8" x14ac:dyDescent="0.2">
      <c r="B6" s="14" t="s">
        <v>589</v>
      </c>
      <c r="C6" s="12">
        <f>INDEX(total_revenue,MATCH(A2,ticker_symbol,0))</f>
        <v>18380000000</v>
      </c>
      <c r="D6" s="12" cm="1">
        <f t="array" ref="D6">INDEX(total_revenue,MATCH(1,(A2=ticker_symbol)*(D5=years),0))</f>
        <v>18790000000</v>
      </c>
      <c r="E6" s="12" cm="1">
        <f t="array" ref="E6">INDEX(total_revenue,MATCH(1,(A2=ticker_symbol)*(E5=years),0))</f>
        <v>19960000000</v>
      </c>
      <c r="F6" s="13" cm="1">
        <f t="array" ref="F6">INDEX(total_revenue,MATCH(1,(A2=ticker_symbol)*(F5=years),0))</f>
        <v>22859000000</v>
      </c>
      <c r="G6" s="52">
        <f ca="1">F6*(1+G21)</f>
        <v>26287849999.999996</v>
      </c>
      <c r="H6" s="52">
        <f ca="1">G6*(1+H21)</f>
        <v>30231027499.999992</v>
      </c>
    </row>
    <row r="7" spans="1:8" x14ac:dyDescent="0.2">
      <c r="B7" s="15" t="s">
        <v>590</v>
      </c>
      <c r="C7" s="12">
        <f>INDEX(cost_of_goods,MATCH(A2,ticker_symbol,0))</f>
        <v>4508000000</v>
      </c>
      <c r="D7" s="12" cm="1">
        <f t="array" ref="D7">INDEX(cost_of_goods,MATCH(1,(A2=ticker_symbol)*(D5=years),0))</f>
        <v>4581000000</v>
      </c>
      <c r="E7" s="12" cm="1">
        <f t="array" ref="E7">INDEX(cost_of_goods,MATCH(1,(A2=ticker_symbol)*(E5=years),0))</f>
        <v>4426000000</v>
      </c>
      <c r="F7" s="13" cm="1">
        <f t="array" ref="F7">INDEX(cost_of_goods,MATCH(1,(A2=ticker_symbol)*(F5=years),0))</f>
        <v>4500000000</v>
      </c>
      <c r="G7" s="53"/>
      <c r="H7" s="53"/>
    </row>
    <row r="8" spans="1:8" x14ac:dyDescent="0.2">
      <c r="B8" s="14" t="s">
        <v>591</v>
      </c>
      <c r="C8" s="16">
        <f>INDEX(gross_profit,MATCH(A2,ticker_symbol,0))</f>
        <v>13872000000</v>
      </c>
      <c r="D8" s="16" cm="1">
        <f t="array" ref="D8">INDEX(gross_profit,MATCH(1,(A2=ticker_symbol)*(D5=years),0))</f>
        <v>14209000000</v>
      </c>
      <c r="E8" s="16" cm="1">
        <f t="array" ref="E8">INDEX(gross_profit,MATCH(1,(A2=ticker_symbol)*(E5=years),0))</f>
        <v>15534000000</v>
      </c>
      <c r="F8" s="17" cm="1">
        <f t="array" ref="F8">INDEX(gross_profit,MATCH(1,(A2=ticker_symbol)*(F5=years),0))</f>
        <v>18359000000</v>
      </c>
      <c r="G8" s="52">
        <f ca="1">G6*G22</f>
        <v>21293158500</v>
      </c>
      <c r="H8" s="52">
        <f ca="1">H6*H22</f>
        <v>24487132274.999996</v>
      </c>
    </row>
    <row r="9" spans="1:8" x14ac:dyDescent="0.2">
      <c r="B9" s="15" t="s">
        <v>592</v>
      </c>
      <c r="C9" s="12">
        <f>INDEX(Sales_General_Admin,MATCH(A2,ticker_symbol,0))</f>
        <v>4989000000</v>
      </c>
      <c r="D9" s="12" cm="1">
        <f t="array" ref="D9">INDEX(Sales_General_Admin,MATCH(1,(A2=ticker_symbol)*(D5=years),0))</f>
        <v>5352000000</v>
      </c>
      <c r="E9" s="12" cm="1">
        <f t="array" ref="E9">INDEX(Sales_General_Admin,MATCH(1,(A2=ticker_symbol)*(E5=years),0))</f>
        <v>8474000000</v>
      </c>
      <c r="F9" s="13" cm="1">
        <f t="array" ref="F9">INDEX(Sales_General_Admin,MATCH(1,(A2=ticker_symbol)*(F5=years),0))</f>
        <v>6387000000</v>
      </c>
      <c r="G9" s="53"/>
      <c r="H9" s="53"/>
    </row>
    <row r="10" spans="1:8" x14ac:dyDescent="0.2">
      <c r="B10" s="15" t="s">
        <v>593</v>
      </c>
      <c r="C10" s="12">
        <f>INDEX(research_and_development,MATCH(A2,ticker_symbol,0))</f>
        <v>2778000000</v>
      </c>
      <c r="D10" s="12" cm="1">
        <f t="array" ref="D10">INDEX(research_and_development,MATCH(1,(A2=ticker_symbol)*(D5=years),0))</f>
        <v>2855000000</v>
      </c>
      <c r="E10" s="12" cm="1">
        <f t="array" ref="E10">INDEX(research_and_development,MATCH(1,(A2=ticker_symbol)*(E5=years),0))</f>
        <v>3297000000</v>
      </c>
      <c r="F10" s="13" cm="1">
        <f t="array" ref="F10">INDEX(research_and_development,MATCH(1,(A2=ticker_symbol)*(F5=years),0))</f>
        <v>4285000000</v>
      </c>
      <c r="G10" s="53"/>
      <c r="H10" s="53"/>
    </row>
    <row r="11" spans="1:8" x14ac:dyDescent="0.2">
      <c r="B11" s="15" t="s">
        <v>594</v>
      </c>
      <c r="C11" s="12">
        <f>INDEX(other_operating_items,MATCH(A2,ticker_symbol,0))</f>
        <v>0</v>
      </c>
      <c r="D11" s="12" cm="1">
        <f t="array" ref="D11">INDEX(other_operating_items,MATCH(1,(A2=ticker_symbol)*(D5=years),0))</f>
        <v>0</v>
      </c>
      <c r="E11" s="12" cm="1">
        <f t="array" ref="E11">INDEX(other_operating_items,MATCH(1,(A2=ticker_symbol)*(E5=years),0))</f>
        <v>0</v>
      </c>
      <c r="F11" s="13" cm="1">
        <f t="array" ref="F11">INDEX(other_operating_items,MATCH(1,(A2=ticker_symbol)*(F5=years),0))</f>
        <v>0</v>
      </c>
      <c r="G11" s="53"/>
      <c r="H11" s="53"/>
    </row>
    <row r="12" spans="1:8" ht="17" thickBot="1" x14ac:dyDescent="0.25">
      <c r="B12" s="18" t="s">
        <v>595</v>
      </c>
      <c r="C12" s="16">
        <f>INDEX(total_operating_expenses,MATCH(A2,ticker_symbol,0))</f>
        <v>7767000000</v>
      </c>
      <c r="D12" s="16" cm="1">
        <f t="array" ref="D12">INDEX(total_operating_expenses,MATCH(1,(A2=ticker_symbol)*(D5=years),0))</f>
        <v>8207000000</v>
      </c>
      <c r="E12" s="16" cm="1">
        <f t="array" ref="E12">INDEX(total_operating_expenses,MATCH(1,(A2=ticker_symbol)*(E5=years),0))</f>
        <v>11771000000</v>
      </c>
      <c r="F12" s="17" cm="1">
        <f t="array" ref="F12">INDEX(total_operating_expenses,MATCH(1,(A2=ticker_symbol)*(F5=years),0))</f>
        <v>10672000000</v>
      </c>
      <c r="G12" s="53"/>
      <c r="H12" s="53"/>
    </row>
    <row r="13" spans="1:8" x14ac:dyDescent="0.2">
      <c r="B13" s="19" t="s">
        <v>596</v>
      </c>
      <c r="C13" s="20">
        <f>INDEX(operating_profit,MATCH(A2,ticker_symbol,0))</f>
        <v>6105000000</v>
      </c>
      <c r="D13" s="20" cm="1">
        <f t="array" ref="D13">INDEX(operating_profit,MATCH(1,(A2=ticker_symbol)*(D5=years),0))</f>
        <v>6002000000</v>
      </c>
      <c r="E13" s="20" cm="1">
        <f t="array" ref="E13">INDEX(operating_profit,MATCH(1,(A2=ticker_symbol)*(E5=years),0))</f>
        <v>3763000000</v>
      </c>
      <c r="F13" s="21" cm="1">
        <f t="array" ref="F13">INDEX(operating_profit,MATCH(1,(A2=ticker_symbol)*(F5=years),0))</f>
        <v>7687000000</v>
      </c>
      <c r="G13" s="52">
        <f ca="1">G6*G23</f>
        <v>9200747499.9999981</v>
      </c>
      <c r="H13" s="52">
        <f ca="1">H6*H23</f>
        <v>10580859624.999996</v>
      </c>
    </row>
    <row r="19" spans="1:8" ht="17" thickBot="1" x14ac:dyDescent="0.25">
      <c r="B19" s="36" t="s">
        <v>601</v>
      </c>
      <c r="C19" s="36"/>
      <c r="D19" s="36"/>
      <c r="E19" s="36"/>
      <c r="F19" s="36"/>
      <c r="G19" s="36"/>
      <c r="H19" s="36"/>
    </row>
    <row r="20" spans="1:8" ht="17" thickBot="1" x14ac:dyDescent="0.25">
      <c r="C20" s="60" t="s">
        <v>599</v>
      </c>
      <c r="D20" s="61"/>
      <c r="E20" s="61"/>
      <c r="F20" s="62"/>
      <c r="G20" s="63" t="s">
        <v>604</v>
      </c>
      <c r="H20" s="64"/>
    </row>
    <row r="21" spans="1:8" x14ac:dyDescent="0.2">
      <c r="B21" s="37" t="s">
        <v>602</v>
      </c>
      <c r="C21" s="23"/>
      <c r="D21" s="27">
        <f>(D6/C6)-1</f>
        <v>2.2306855277475446E-2</v>
      </c>
      <c r="E21" s="27">
        <f>(E6/D6)-1</f>
        <v>6.2267163384779112E-2</v>
      </c>
      <c r="F21" s="28">
        <f>(F6/E6)-1</f>
        <v>0.14524048096192388</v>
      </c>
      <c r="G21" s="50">
        <f ca="1">OFFSET($G$31,MATCH($A$27,$B$32:$B$34,0),0)</f>
        <v>0.15</v>
      </c>
      <c r="H21" s="51">
        <f ca="1">OFFSET($G$31,MATCH($A$27,$B$32:$B$34,0),0)</f>
        <v>0.15</v>
      </c>
    </row>
    <row r="22" spans="1:8" x14ac:dyDescent="0.2">
      <c r="B22" s="37" t="s">
        <v>603</v>
      </c>
      <c r="C22" s="23">
        <f>INDEX(gross_margin,MATCH(A2,ticker_symbol,0))</f>
        <v>0.75473340587595206</v>
      </c>
      <c r="D22" cm="1">
        <f t="array" ref="D22">INDEX(gross_margin,MATCH(1,(A2=ticker_symbol)*(D5=years),0))</f>
        <v>0.75620010643959557</v>
      </c>
      <c r="E22" cm="1">
        <f t="array" ref="E22">INDEX(gross_margin,MATCH(1,(A2=ticker_symbol)*(E5=years),0))</f>
        <v>0.77825651302605214</v>
      </c>
      <c r="F22" s="24" cm="1">
        <f t="array" ref="F22">INDEX(gross_margin,MATCH(1,(A2=ticker_symbol)*(F5=years),0))</f>
        <v>0.803140994794173</v>
      </c>
      <c r="G22" s="32">
        <f ca="1">OFFSET($G$35,MATCH($A$27,$B$32:$B$34,0),0)</f>
        <v>0.81</v>
      </c>
      <c r="H22" s="33">
        <f ca="1">OFFSET($G$35,MATCH($A$27,$B$32:$B$34,0),1)</f>
        <v>0.81</v>
      </c>
    </row>
    <row r="23" spans="1:8" ht="17" thickBot="1" x14ac:dyDescent="0.25">
      <c r="B23" s="37" t="s">
        <v>582</v>
      </c>
      <c r="C23" s="25">
        <f>INDEX(operating_margin,MATCH(A2,ticker_symbol,0))</f>
        <v>0.33215451577801958</v>
      </c>
      <c r="D23" s="29" cm="1">
        <f t="array" ref="D23">INDEX(operating_margin,MATCH(1,(A2=ticker_symbol)*(D5=years),0))</f>
        <v>0.31942522618414049</v>
      </c>
      <c r="E23" s="29" cm="1">
        <f t="array" ref="E23">INDEX(operating_margin,MATCH(1,(A2=ticker_symbol)*(E5=years),0))</f>
        <v>0.18852705410821644</v>
      </c>
      <c r="F23" s="26" cm="1">
        <f t="array" ref="F23">INDEX(operating_margin,MATCH(1,(A2=ticker_symbol)*(F5=years),0))</f>
        <v>0.33627892733715387</v>
      </c>
      <c r="G23" s="34">
        <f ca="1">OFFSET($G$39,MATCH($A$27,$B$32:$B$34,0),0)</f>
        <v>0.35</v>
      </c>
      <c r="H23" s="35">
        <f ca="1">OFFSET($G$39,MATCH($A$27,$B$32:$B$34,0),1)</f>
        <v>0.35</v>
      </c>
    </row>
    <row r="25" spans="1:8" ht="17" thickBot="1" x14ac:dyDescent="0.25"/>
    <row r="26" spans="1:8" x14ac:dyDescent="0.2">
      <c r="A26" s="40" t="s">
        <v>605</v>
      </c>
      <c r="B26" s="41"/>
      <c r="C26" s="41"/>
      <c r="D26" s="41"/>
      <c r="E26" s="41"/>
      <c r="F26" s="41"/>
      <c r="G26" s="41"/>
      <c r="H26" s="42"/>
    </row>
    <row r="27" spans="1:8" x14ac:dyDescent="0.2">
      <c r="A27" s="43" t="s">
        <v>583</v>
      </c>
      <c r="H27" s="24"/>
    </row>
    <row r="28" spans="1:8" x14ac:dyDescent="0.2">
      <c r="A28" s="23"/>
      <c r="H28" s="24"/>
    </row>
    <row r="29" spans="1:8" x14ac:dyDescent="0.2">
      <c r="A29" s="47" t="s">
        <v>607</v>
      </c>
      <c r="B29" s="45"/>
      <c r="C29" s="45"/>
      <c r="D29" s="45"/>
      <c r="E29" s="45"/>
      <c r="F29" s="45"/>
      <c r="G29" s="45"/>
      <c r="H29" s="46"/>
    </row>
    <row r="30" spans="1:8" x14ac:dyDescent="0.2">
      <c r="A30" s="23"/>
      <c r="H30" s="24"/>
    </row>
    <row r="31" spans="1:8" x14ac:dyDescent="0.2">
      <c r="A31" s="23"/>
      <c r="B31" s="38" t="s">
        <v>606</v>
      </c>
      <c r="C31" s="39"/>
      <c r="D31" s="39"/>
      <c r="E31" s="39"/>
      <c r="F31" s="39"/>
      <c r="G31" s="39"/>
      <c r="H31" s="44"/>
    </row>
    <row r="32" spans="1:8" x14ac:dyDescent="0.2">
      <c r="A32" s="23"/>
      <c r="B32" t="s">
        <v>583</v>
      </c>
      <c r="G32" s="48">
        <v>0.15</v>
      </c>
      <c r="H32" s="49">
        <v>0.15</v>
      </c>
    </row>
    <row r="33" spans="1:8" x14ac:dyDescent="0.2">
      <c r="A33" s="23"/>
      <c r="B33" t="s">
        <v>584</v>
      </c>
      <c r="G33" s="27">
        <v>7.6600000000000001E-2</v>
      </c>
      <c r="H33" s="28">
        <v>7.6600000000000001E-2</v>
      </c>
    </row>
    <row r="34" spans="1:8" x14ac:dyDescent="0.2">
      <c r="A34" s="23"/>
      <c r="B34" t="s">
        <v>585</v>
      </c>
      <c r="G34" s="48">
        <v>0.04</v>
      </c>
      <c r="H34" s="49">
        <v>0.04</v>
      </c>
    </row>
    <row r="35" spans="1:8" x14ac:dyDescent="0.2">
      <c r="A35" s="23"/>
      <c r="B35" s="38" t="s">
        <v>603</v>
      </c>
      <c r="C35" s="39"/>
      <c r="D35" s="39"/>
      <c r="E35" s="39"/>
      <c r="F35" s="39"/>
      <c r="G35" s="39"/>
      <c r="H35" s="44"/>
    </row>
    <row r="36" spans="1:8" x14ac:dyDescent="0.2">
      <c r="A36" s="23"/>
      <c r="B36" t="s">
        <v>583</v>
      </c>
      <c r="G36">
        <v>0.81</v>
      </c>
      <c r="H36" s="24">
        <v>0.81</v>
      </c>
    </row>
    <row r="37" spans="1:8" x14ac:dyDescent="0.2">
      <c r="A37" s="23"/>
      <c r="B37" t="s">
        <v>584</v>
      </c>
      <c r="G37">
        <v>0.77</v>
      </c>
      <c r="H37" s="24">
        <v>0.77</v>
      </c>
    </row>
    <row r="38" spans="1:8" x14ac:dyDescent="0.2">
      <c r="A38" s="23"/>
      <c r="B38" t="s">
        <v>585</v>
      </c>
      <c r="G38">
        <v>0.73</v>
      </c>
      <c r="H38" s="24">
        <v>0.73</v>
      </c>
    </row>
    <row r="39" spans="1:8" x14ac:dyDescent="0.2">
      <c r="A39" s="23"/>
      <c r="B39" s="38" t="s">
        <v>582</v>
      </c>
      <c r="C39" s="39"/>
      <c r="D39" s="39"/>
      <c r="E39" s="39"/>
      <c r="F39" s="39"/>
      <c r="G39" s="39"/>
      <c r="H39" s="44"/>
    </row>
    <row r="40" spans="1:8" x14ac:dyDescent="0.2">
      <c r="A40" s="23"/>
      <c r="B40" t="s">
        <v>583</v>
      </c>
      <c r="G40">
        <v>0.35</v>
      </c>
      <c r="H40" s="24">
        <v>0.35</v>
      </c>
    </row>
    <row r="41" spans="1:8" x14ac:dyDescent="0.2">
      <c r="A41" s="23"/>
      <c r="B41" t="s">
        <v>584</v>
      </c>
      <c r="G41">
        <v>0.3</v>
      </c>
      <c r="H41" s="24">
        <v>0.3</v>
      </c>
    </row>
    <row r="42" spans="1:8" ht="17" thickBot="1" x14ac:dyDescent="0.25">
      <c r="A42" s="25"/>
      <c r="B42" s="29" t="s">
        <v>585</v>
      </c>
      <c r="C42" s="29"/>
      <c r="D42" s="29"/>
      <c r="E42" s="29"/>
      <c r="F42" s="29"/>
      <c r="G42" s="29">
        <v>0.1</v>
      </c>
      <c r="H42" s="26">
        <v>0.1</v>
      </c>
    </row>
  </sheetData>
  <mergeCells count="4">
    <mergeCell ref="C4:F4"/>
    <mergeCell ref="G4:H4"/>
    <mergeCell ref="C20:F20"/>
    <mergeCell ref="G20:H20"/>
  </mergeCells>
  <phoneticPr fontId="5" type="noConversion"/>
  <dataValidations count="3">
    <dataValidation type="list" allowBlank="1" showDropDown="1" showInputMessage="1" showErrorMessage="1" sqref="A2" xr:uid="{4B5EC2E5-42E1-F54A-A529-1B13D510BB98}">
      <formula1>company_list</formula1>
    </dataValidation>
    <dataValidation allowBlank="1" showErrorMessage="1" sqref="A3" xr:uid="{2446A42A-5D30-634C-9ADD-2109439E4A00}"/>
    <dataValidation type="list" allowBlank="1" showInputMessage="1" showErrorMessage="1" sqref="A27" xr:uid="{8E4B4A5C-9698-544D-802F-6ED6F6EEE0A6}">
      <formula1>Scenarios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6C4E-675A-6240-8B48-6FE471A23C08}">
  <dimension ref="A1:E433"/>
  <sheetViews>
    <sheetView topLeftCell="A2" workbookViewId="0">
      <selection activeCell="C2" sqref="C2:C431"/>
    </sheetView>
  </sheetViews>
  <sheetFormatPr baseColWidth="10" defaultRowHeight="16" x14ac:dyDescent="0.2"/>
  <cols>
    <col min="1" max="1" width="13" bestFit="1" customWidth="1"/>
    <col min="3" max="4" width="13.6640625" customWidth="1"/>
  </cols>
  <sheetData>
    <row r="1" spans="1:5" x14ac:dyDescent="0.2">
      <c r="A1" s="8" t="s">
        <v>578</v>
      </c>
      <c r="C1" s="2" t="s">
        <v>586</v>
      </c>
      <c r="E1" s="2" t="s">
        <v>587</v>
      </c>
    </row>
    <row r="2" spans="1:5" x14ac:dyDescent="0.2">
      <c r="A2" s="9" t="s">
        <v>396</v>
      </c>
      <c r="C2" s="9" t="s">
        <v>396</v>
      </c>
      <c r="E2" t="s">
        <v>583</v>
      </c>
    </row>
    <row r="3" spans="1:5" x14ac:dyDescent="0.2">
      <c r="A3" s="9" t="s">
        <v>374</v>
      </c>
      <c r="C3" s="9" t="s">
        <v>374</v>
      </c>
      <c r="E3" t="s">
        <v>584</v>
      </c>
    </row>
    <row r="4" spans="1:5" x14ac:dyDescent="0.2">
      <c r="A4" s="9" t="s">
        <v>417</v>
      </c>
      <c r="C4" s="9" t="s">
        <v>417</v>
      </c>
      <c r="E4" t="s">
        <v>585</v>
      </c>
    </row>
    <row r="5" spans="1:5" x14ac:dyDescent="0.2">
      <c r="A5" s="9" t="s">
        <v>13</v>
      </c>
      <c r="C5" s="9" t="s">
        <v>13</v>
      </c>
    </row>
    <row r="6" spans="1:5" x14ac:dyDescent="0.2">
      <c r="A6" s="9" t="s">
        <v>20</v>
      </c>
      <c r="C6" s="9" t="s">
        <v>20</v>
      </c>
    </row>
    <row r="7" spans="1:5" x14ac:dyDescent="0.2">
      <c r="A7" s="9" t="s">
        <v>23</v>
      </c>
      <c r="C7" s="9" t="s">
        <v>23</v>
      </c>
    </row>
    <row r="8" spans="1:5" x14ac:dyDescent="0.2">
      <c r="A8" s="9" t="s">
        <v>26</v>
      </c>
      <c r="C8" s="9" t="s">
        <v>26</v>
      </c>
    </row>
    <row r="9" spans="1:5" x14ac:dyDescent="0.2">
      <c r="A9" s="9" t="s">
        <v>29</v>
      </c>
      <c r="C9" s="9" t="s">
        <v>29</v>
      </c>
    </row>
    <row r="10" spans="1:5" x14ac:dyDescent="0.2">
      <c r="A10" s="9" t="s">
        <v>31</v>
      </c>
      <c r="C10" s="9" t="s">
        <v>31</v>
      </c>
    </row>
    <row r="11" spans="1:5" x14ac:dyDescent="0.2">
      <c r="A11" s="9" t="s">
        <v>33</v>
      </c>
      <c r="C11" s="9" t="s">
        <v>33</v>
      </c>
    </row>
    <row r="12" spans="1:5" x14ac:dyDescent="0.2">
      <c r="A12" s="9" t="s">
        <v>35</v>
      </c>
      <c r="C12" s="9" t="s">
        <v>35</v>
      </c>
    </row>
    <row r="13" spans="1:5" x14ac:dyDescent="0.2">
      <c r="A13" s="9" t="s">
        <v>37</v>
      </c>
      <c r="C13" s="9" t="s">
        <v>37</v>
      </c>
    </row>
    <row r="14" spans="1:5" x14ac:dyDescent="0.2">
      <c r="A14" s="9" t="s">
        <v>40</v>
      </c>
      <c r="C14" s="9" t="s">
        <v>40</v>
      </c>
    </row>
    <row r="15" spans="1:5" x14ac:dyDescent="0.2">
      <c r="A15" s="9" t="s">
        <v>42</v>
      </c>
      <c r="C15" s="9" t="s">
        <v>42</v>
      </c>
    </row>
    <row r="16" spans="1:5" x14ac:dyDescent="0.2">
      <c r="A16" s="9" t="s">
        <v>43</v>
      </c>
      <c r="C16" s="9" t="s">
        <v>43</v>
      </c>
    </row>
    <row r="17" spans="1:3" x14ac:dyDescent="0.2">
      <c r="A17" s="9" t="s">
        <v>46</v>
      </c>
      <c r="C17" s="9" t="s">
        <v>46</v>
      </c>
    </row>
    <row r="18" spans="1:3" x14ac:dyDescent="0.2">
      <c r="A18" s="9" t="s">
        <v>48</v>
      </c>
      <c r="C18" s="9" t="s">
        <v>48</v>
      </c>
    </row>
    <row r="19" spans="1:3" x14ac:dyDescent="0.2">
      <c r="A19" s="9" t="s">
        <v>51</v>
      </c>
      <c r="C19" s="9" t="s">
        <v>51</v>
      </c>
    </row>
    <row r="20" spans="1:3" x14ac:dyDescent="0.2">
      <c r="A20" s="9" t="s">
        <v>53</v>
      </c>
      <c r="C20" s="9" t="s">
        <v>53</v>
      </c>
    </row>
    <row r="21" spans="1:3" x14ac:dyDescent="0.2">
      <c r="A21" s="9" t="s">
        <v>56</v>
      </c>
      <c r="C21" s="9" t="s">
        <v>56</v>
      </c>
    </row>
    <row r="22" spans="1:3" x14ac:dyDescent="0.2">
      <c r="A22" s="9" t="s">
        <v>58</v>
      </c>
      <c r="C22" s="9" t="s">
        <v>58</v>
      </c>
    </row>
    <row r="23" spans="1:3" x14ac:dyDescent="0.2">
      <c r="A23" s="9" t="s">
        <v>60</v>
      </c>
      <c r="C23" s="9" t="s">
        <v>60</v>
      </c>
    </row>
    <row r="24" spans="1:3" x14ac:dyDescent="0.2">
      <c r="A24" s="9" t="s">
        <v>63</v>
      </c>
      <c r="C24" s="9" t="s">
        <v>63</v>
      </c>
    </row>
    <row r="25" spans="1:3" x14ac:dyDescent="0.2">
      <c r="A25" s="9" t="s">
        <v>64</v>
      </c>
      <c r="C25" s="9" t="s">
        <v>64</v>
      </c>
    </row>
    <row r="26" spans="1:3" x14ac:dyDescent="0.2">
      <c r="A26" s="9" t="s">
        <v>65</v>
      </c>
      <c r="C26" s="9" t="s">
        <v>65</v>
      </c>
    </row>
    <row r="27" spans="1:3" x14ac:dyDescent="0.2">
      <c r="A27" s="9" t="s">
        <v>67</v>
      </c>
      <c r="C27" s="9" t="s">
        <v>67</v>
      </c>
    </row>
    <row r="28" spans="1:3" x14ac:dyDescent="0.2">
      <c r="A28" s="9" t="s">
        <v>69</v>
      </c>
      <c r="C28" s="9" t="s">
        <v>69</v>
      </c>
    </row>
    <row r="29" spans="1:3" x14ac:dyDescent="0.2">
      <c r="A29" s="9" t="s">
        <v>71</v>
      </c>
      <c r="C29" s="9" t="s">
        <v>71</v>
      </c>
    </row>
    <row r="30" spans="1:3" x14ac:dyDescent="0.2">
      <c r="A30" s="9" t="s">
        <v>73</v>
      </c>
      <c r="C30" s="9" t="s">
        <v>73</v>
      </c>
    </row>
    <row r="31" spans="1:3" x14ac:dyDescent="0.2">
      <c r="A31" s="9" t="s">
        <v>74</v>
      </c>
      <c r="C31" s="9" t="s">
        <v>74</v>
      </c>
    </row>
    <row r="32" spans="1:3" x14ac:dyDescent="0.2">
      <c r="A32" s="9" t="s">
        <v>76</v>
      </c>
      <c r="C32" s="9" t="s">
        <v>76</v>
      </c>
    </row>
    <row r="33" spans="1:3" x14ac:dyDescent="0.2">
      <c r="A33" s="9" t="s">
        <v>78</v>
      </c>
      <c r="C33" s="9" t="s">
        <v>78</v>
      </c>
    </row>
    <row r="34" spans="1:3" x14ac:dyDescent="0.2">
      <c r="A34" s="9" t="s">
        <v>80</v>
      </c>
      <c r="C34" s="9" t="s">
        <v>80</v>
      </c>
    </row>
    <row r="35" spans="1:3" x14ac:dyDescent="0.2">
      <c r="A35" s="9" t="s">
        <v>82</v>
      </c>
      <c r="C35" s="9" t="s">
        <v>82</v>
      </c>
    </row>
    <row r="36" spans="1:3" x14ac:dyDescent="0.2">
      <c r="A36" s="9" t="s">
        <v>84</v>
      </c>
      <c r="C36" s="9" t="s">
        <v>84</v>
      </c>
    </row>
    <row r="37" spans="1:3" x14ac:dyDescent="0.2">
      <c r="A37" s="9" t="s">
        <v>87</v>
      </c>
      <c r="C37" s="9" t="s">
        <v>87</v>
      </c>
    </row>
    <row r="38" spans="1:3" x14ac:dyDescent="0.2">
      <c r="A38" s="9" t="s">
        <v>88</v>
      </c>
      <c r="C38" s="9" t="s">
        <v>88</v>
      </c>
    </row>
    <row r="39" spans="1:3" x14ac:dyDescent="0.2">
      <c r="A39" s="9" t="s">
        <v>90</v>
      </c>
      <c r="C39" s="9" t="s">
        <v>90</v>
      </c>
    </row>
    <row r="40" spans="1:3" x14ac:dyDescent="0.2">
      <c r="A40" s="9" t="s">
        <v>92</v>
      </c>
      <c r="C40" s="9" t="s">
        <v>92</v>
      </c>
    </row>
    <row r="41" spans="1:3" x14ac:dyDescent="0.2">
      <c r="A41" s="9" t="s">
        <v>94</v>
      </c>
      <c r="C41" s="9" t="s">
        <v>94</v>
      </c>
    </row>
    <row r="42" spans="1:3" x14ac:dyDescent="0.2">
      <c r="A42" s="9" t="s">
        <v>96</v>
      </c>
      <c r="C42" s="9" t="s">
        <v>96</v>
      </c>
    </row>
    <row r="43" spans="1:3" x14ac:dyDescent="0.2">
      <c r="A43" s="9" t="s">
        <v>97</v>
      </c>
      <c r="C43" s="9" t="s">
        <v>97</v>
      </c>
    </row>
    <row r="44" spans="1:3" x14ac:dyDescent="0.2">
      <c r="A44" s="9" t="s">
        <v>99</v>
      </c>
      <c r="C44" s="9" t="s">
        <v>99</v>
      </c>
    </row>
    <row r="45" spans="1:3" x14ac:dyDescent="0.2">
      <c r="A45" s="9" t="s">
        <v>101</v>
      </c>
      <c r="C45" s="9" t="s">
        <v>101</v>
      </c>
    </row>
    <row r="46" spans="1:3" x14ac:dyDescent="0.2">
      <c r="A46" s="9" t="s">
        <v>103</v>
      </c>
      <c r="C46" s="9" t="s">
        <v>103</v>
      </c>
    </row>
    <row r="47" spans="1:3" x14ac:dyDescent="0.2">
      <c r="A47" s="9" t="s">
        <v>104</v>
      </c>
      <c r="C47" s="9" t="s">
        <v>104</v>
      </c>
    </row>
    <row r="48" spans="1:3" x14ac:dyDescent="0.2">
      <c r="A48" s="9" t="s">
        <v>105</v>
      </c>
      <c r="C48" s="9" t="s">
        <v>105</v>
      </c>
    </row>
    <row r="49" spans="1:3" x14ac:dyDescent="0.2">
      <c r="A49" s="9" t="s">
        <v>106</v>
      </c>
      <c r="C49" s="9" t="s">
        <v>106</v>
      </c>
    </row>
    <row r="50" spans="1:3" x14ac:dyDescent="0.2">
      <c r="A50" s="9" t="s">
        <v>108</v>
      </c>
      <c r="C50" s="9" t="s">
        <v>108</v>
      </c>
    </row>
    <row r="51" spans="1:3" x14ac:dyDescent="0.2">
      <c r="A51" s="9" t="s">
        <v>109</v>
      </c>
      <c r="C51" s="9" t="s">
        <v>109</v>
      </c>
    </row>
    <row r="52" spans="1:3" x14ac:dyDescent="0.2">
      <c r="A52" s="9" t="s">
        <v>110</v>
      </c>
      <c r="C52" s="9" t="s">
        <v>110</v>
      </c>
    </row>
    <row r="53" spans="1:3" x14ac:dyDescent="0.2">
      <c r="A53" s="9" t="s">
        <v>111</v>
      </c>
      <c r="C53" s="9" t="s">
        <v>111</v>
      </c>
    </row>
    <row r="54" spans="1:3" x14ac:dyDescent="0.2">
      <c r="A54" s="9" t="s">
        <v>113</v>
      </c>
      <c r="C54" s="9" t="s">
        <v>113</v>
      </c>
    </row>
    <row r="55" spans="1:3" x14ac:dyDescent="0.2">
      <c r="A55" s="9" t="s">
        <v>114</v>
      </c>
      <c r="C55" s="9" t="s">
        <v>114</v>
      </c>
    </row>
    <row r="56" spans="1:3" x14ac:dyDescent="0.2">
      <c r="A56" s="9" t="s">
        <v>115</v>
      </c>
      <c r="C56" s="9" t="s">
        <v>115</v>
      </c>
    </row>
    <row r="57" spans="1:3" x14ac:dyDescent="0.2">
      <c r="A57" s="9" t="s">
        <v>117</v>
      </c>
      <c r="C57" s="9" t="s">
        <v>117</v>
      </c>
    </row>
    <row r="58" spans="1:3" x14ac:dyDescent="0.2">
      <c r="A58" s="9" t="s">
        <v>118</v>
      </c>
      <c r="C58" s="9" t="s">
        <v>118</v>
      </c>
    </row>
    <row r="59" spans="1:3" x14ac:dyDescent="0.2">
      <c r="A59" s="9" t="s">
        <v>120</v>
      </c>
      <c r="C59" s="9" t="s">
        <v>120</v>
      </c>
    </row>
    <row r="60" spans="1:3" x14ac:dyDescent="0.2">
      <c r="A60" s="9" t="s">
        <v>121</v>
      </c>
      <c r="C60" s="9" t="s">
        <v>121</v>
      </c>
    </row>
    <row r="61" spans="1:3" x14ac:dyDescent="0.2">
      <c r="A61" s="9" t="s">
        <v>122</v>
      </c>
      <c r="C61" s="9" t="s">
        <v>122</v>
      </c>
    </row>
    <row r="62" spans="1:3" x14ac:dyDescent="0.2">
      <c r="A62" s="9" t="s">
        <v>124</v>
      </c>
      <c r="C62" s="9" t="s">
        <v>124</v>
      </c>
    </row>
    <row r="63" spans="1:3" x14ac:dyDescent="0.2">
      <c r="A63" s="9" t="s">
        <v>125</v>
      </c>
      <c r="C63" s="9" t="s">
        <v>125</v>
      </c>
    </row>
    <row r="64" spans="1:3" x14ac:dyDescent="0.2">
      <c r="A64" s="9" t="s">
        <v>127</v>
      </c>
      <c r="C64" s="9" t="s">
        <v>127</v>
      </c>
    </row>
    <row r="65" spans="1:3" x14ac:dyDescent="0.2">
      <c r="A65" s="9" t="s">
        <v>128</v>
      </c>
      <c r="C65" s="9" t="s">
        <v>128</v>
      </c>
    </row>
    <row r="66" spans="1:3" x14ac:dyDescent="0.2">
      <c r="A66" s="9" t="s">
        <v>130</v>
      </c>
      <c r="C66" s="9" t="s">
        <v>130</v>
      </c>
    </row>
    <row r="67" spans="1:3" x14ac:dyDescent="0.2">
      <c r="A67" s="9" t="s">
        <v>131</v>
      </c>
      <c r="C67" s="9" t="s">
        <v>131</v>
      </c>
    </row>
    <row r="68" spans="1:3" x14ac:dyDescent="0.2">
      <c r="A68" s="9" t="s">
        <v>133</v>
      </c>
      <c r="C68" s="9" t="s">
        <v>133</v>
      </c>
    </row>
    <row r="69" spans="1:3" x14ac:dyDescent="0.2">
      <c r="A69" s="9" t="s">
        <v>134</v>
      </c>
      <c r="C69" s="9" t="s">
        <v>134</v>
      </c>
    </row>
    <row r="70" spans="1:3" x14ac:dyDescent="0.2">
      <c r="A70" s="9" t="s">
        <v>136</v>
      </c>
      <c r="C70" s="9" t="s">
        <v>136</v>
      </c>
    </row>
    <row r="71" spans="1:3" x14ac:dyDescent="0.2">
      <c r="A71" s="9" t="s">
        <v>137</v>
      </c>
      <c r="C71" s="9" t="s">
        <v>137</v>
      </c>
    </row>
    <row r="72" spans="1:3" x14ac:dyDescent="0.2">
      <c r="A72" s="9" t="s">
        <v>139</v>
      </c>
      <c r="C72" s="9" t="s">
        <v>139</v>
      </c>
    </row>
    <row r="73" spans="1:3" x14ac:dyDescent="0.2">
      <c r="A73" s="9" t="s">
        <v>141</v>
      </c>
      <c r="C73" s="9" t="s">
        <v>141</v>
      </c>
    </row>
    <row r="74" spans="1:3" x14ac:dyDescent="0.2">
      <c r="A74" s="9" t="s">
        <v>143</v>
      </c>
      <c r="C74" s="9" t="s">
        <v>143</v>
      </c>
    </row>
    <row r="75" spans="1:3" x14ac:dyDescent="0.2">
      <c r="A75" s="9" t="s">
        <v>145</v>
      </c>
      <c r="C75" s="9" t="s">
        <v>145</v>
      </c>
    </row>
    <row r="76" spans="1:3" x14ac:dyDescent="0.2">
      <c r="A76" s="9" t="s">
        <v>147</v>
      </c>
      <c r="C76" s="9" t="s">
        <v>147</v>
      </c>
    </row>
    <row r="77" spans="1:3" x14ac:dyDescent="0.2">
      <c r="A77" s="9" t="s">
        <v>149</v>
      </c>
      <c r="C77" s="9" t="s">
        <v>149</v>
      </c>
    </row>
    <row r="78" spans="1:3" x14ac:dyDescent="0.2">
      <c r="A78" s="9" t="s">
        <v>151</v>
      </c>
      <c r="C78" s="9" t="s">
        <v>151</v>
      </c>
    </row>
    <row r="79" spans="1:3" x14ac:dyDescent="0.2">
      <c r="A79" s="9" t="s">
        <v>152</v>
      </c>
      <c r="C79" s="9" t="s">
        <v>152</v>
      </c>
    </row>
    <row r="80" spans="1:3" x14ac:dyDescent="0.2">
      <c r="A80" s="9" t="s">
        <v>153</v>
      </c>
      <c r="C80" s="9" t="s">
        <v>153</v>
      </c>
    </row>
    <row r="81" spans="1:3" x14ac:dyDescent="0.2">
      <c r="A81" s="9" t="s">
        <v>154</v>
      </c>
      <c r="C81" s="9" t="s">
        <v>154</v>
      </c>
    </row>
    <row r="82" spans="1:3" x14ac:dyDescent="0.2">
      <c r="A82" s="9" t="s">
        <v>155</v>
      </c>
      <c r="C82" s="9" t="s">
        <v>155</v>
      </c>
    </row>
    <row r="83" spans="1:3" x14ac:dyDescent="0.2">
      <c r="A83" s="9" t="s">
        <v>156</v>
      </c>
      <c r="C83" s="9" t="s">
        <v>156</v>
      </c>
    </row>
    <row r="84" spans="1:3" x14ac:dyDescent="0.2">
      <c r="A84" s="9" t="s">
        <v>158</v>
      </c>
      <c r="C84" s="9" t="s">
        <v>158</v>
      </c>
    </row>
    <row r="85" spans="1:3" x14ac:dyDescent="0.2">
      <c r="A85" s="9" t="s">
        <v>160</v>
      </c>
      <c r="C85" s="9" t="s">
        <v>160</v>
      </c>
    </row>
    <row r="86" spans="1:3" x14ac:dyDescent="0.2">
      <c r="A86" s="9" t="s">
        <v>161</v>
      </c>
      <c r="C86" s="9" t="s">
        <v>161</v>
      </c>
    </row>
    <row r="87" spans="1:3" x14ac:dyDescent="0.2">
      <c r="A87" s="9" t="s">
        <v>162</v>
      </c>
      <c r="C87" s="9" t="s">
        <v>162</v>
      </c>
    </row>
    <row r="88" spans="1:3" x14ac:dyDescent="0.2">
      <c r="A88" s="9" t="s">
        <v>163</v>
      </c>
      <c r="C88" s="9" t="s">
        <v>163</v>
      </c>
    </row>
    <row r="89" spans="1:3" x14ac:dyDescent="0.2">
      <c r="A89" s="9" t="s">
        <v>164</v>
      </c>
      <c r="C89" s="9" t="s">
        <v>164</v>
      </c>
    </row>
    <row r="90" spans="1:3" x14ac:dyDescent="0.2">
      <c r="A90" s="9" t="s">
        <v>165</v>
      </c>
      <c r="C90" s="9" t="s">
        <v>165</v>
      </c>
    </row>
    <row r="91" spans="1:3" x14ac:dyDescent="0.2">
      <c r="A91" s="9" t="s">
        <v>167</v>
      </c>
      <c r="C91" s="9" t="s">
        <v>167</v>
      </c>
    </row>
    <row r="92" spans="1:3" x14ac:dyDescent="0.2">
      <c r="A92" s="9" t="s">
        <v>169</v>
      </c>
      <c r="C92" s="9" t="s">
        <v>169</v>
      </c>
    </row>
    <row r="93" spans="1:3" x14ac:dyDescent="0.2">
      <c r="A93" s="9" t="s">
        <v>171</v>
      </c>
      <c r="C93" s="9" t="s">
        <v>171</v>
      </c>
    </row>
    <row r="94" spans="1:3" x14ac:dyDescent="0.2">
      <c r="A94" s="9" t="s">
        <v>173</v>
      </c>
      <c r="C94" s="9" t="s">
        <v>173</v>
      </c>
    </row>
    <row r="95" spans="1:3" x14ac:dyDescent="0.2">
      <c r="A95" s="9" t="s">
        <v>174</v>
      </c>
      <c r="C95" s="9" t="s">
        <v>174</v>
      </c>
    </row>
    <row r="96" spans="1:3" x14ac:dyDescent="0.2">
      <c r="A96" s="9" t="s">
        <v>175</v>
      </c>
      <c r="C96" s="9" t="s">
        <v>175</v>
      </c>
    </row>
    <row r="97" spans="1:3" x14ac:dyDescent="0.2">
      <c r="A97" s="9" t="s">
        <v>177</v>
      </c>
      <c r="C97" s="9" t="s">
        <v>177</v>
      </c>
    </row>
    <row r="98" spans="1:3" x14ac:dyDescent="0.2">
      <c r="A98" s="9" t="s">
        <v>179</v>
      </c>
      <c r="C98" s="9" t="s">
        <v>179</v>
      </c>
    </row>
    <row r="99" spans="1:3" x14ac:dyDescent="0.2">
      <c r="A99" s="9" t="s">
        <v>181</v>
      </c>
      <c r="C99" s="9" t="s">
        <v>181</v>
      </c>
    </row>
    <row r="100" spans="1:3" x14ac:dyDescent="0.2">
      <c r="A100" s="9" t="s">
        <v>183</v>
      </c>
      <c r="C100" s="9" t="s">
        <v>183</v>
      </c>
    </row>
    <row r="101" spans="1:3" x14ac:dyDescent="0.2">
      <c r="A101" s="9" t="s">
        <v>186</v>
      </c>
      <c r="C101" s="9" t="s">
        <v>186</v>
      </c>
    </row>
    <row r="102" spans="1:3" x14ac:dyDescent="0.2">
      <c r="A102" s="9" t="s">
        <v>187</v>
      </c>
      <c r="C102" s="9" t="s">
        <v>187</v>
      </c>
    </row>
    <row r="103" spans="1:3" x14ac:dyDescent="0.2">
      <c r="A103" s="9" t="s">
        <v>188</v>
      </c>
      <c r="C103" s="9" t="s">
        <v>188</v>
      </c>
    </row>
    <row r="104" spans="1:3" x14ac:dyDescent="0.2">
      <c r="A104" s="9" t="s">
        <v>190</v>
      </c>
      <c r="C104" s="9" t="s">
        <v>190</v>
      </c>
    </row>
    <row r="105" spans="1:3" x14ac:dyDescent="0.2">
      <c r="A105" s="9" t="s">
        <v>191</v>
      </c>
      <c r="C105" s="9" t="s">
        <v>191</v>
      </c>
    </row>
    <row r="106" spans="1:3" x14ac:dyDescent="0.2">
      <c r="A106" s="9" t="s">
        <v>192</v>
      </c>
      <c r="C106" s="9" t="s">
        <v>192</v>
      </c>
    </row>
    <row r="107" spans="1:3" x14ac:dyDescent="0.2">
      <c r="A107" s="9" t="s">
        <v>193</v>
      </c>
      <c r="C107" s="9" t="s">
        <v>193</v>
      </c>
    </row>
    <row r="108" spans="1:3" x14ac:dyDescent="0.2">
      <c r="A108" s="9" t="s">
        <v>194</v>
      </c>
      <c r="C108" s="9" t="s">
        <v>194</v>
      </c>
    </row>
    <row r="109" spans="1:3" x14ac:dyDescent="0.2">
      <c r="A109" s="9" t="s">
        <v>196</v>
      </c>
      <c r="C109" s="9" t="s">
        <v>196</v>
      </c>
    </row>
    <row r="110" spans="1:3" x14ac:dyDescent="0.2">
      <c r="A110" s="9" t="s">
        <v>197</v>
      </c>
      <c r="C110" s="9" t="s">
        <v>197</v>
      </c>
    </row>
    <row r="111" spans="1:3" x14ac:dyDescent="0.2">
      <c r="A111" s="9" t="s">
        <v>198</v>
      </c>
      <c r="C111" s="9" t="s">
        <v>198</v>
      </c>
    </row>
    <row r="112" spans="1:3" x14ac:dyDescent="0.2">
      <c r="A112" s="9" t="s">
        <v>200</v>
      </c>
      <c r="C112" s="9" t="s">
        <v>200</v>
      </c>
    </row>
    <row r="113" spans="1:3" x14ac:dyDescent="0.2">
      <c r="A113" s="9" t="s">
        <v>202</v>
      </c>
      <c r="C113" s="9" t="s">
        <v>202</v>
      </c>
    </row>
    <row r="114" spans="1:3" x14ac:dyDescent="0.2">
      <c r="A114" s="9" t="s">
        <v>204</v>
      </c>
      <c r="C114" s="9" t="s">
        <v>204</v>
      </c>
    </row>
    <row r="115" spans="1:3" x14ac:dyDescent="0.2">
      <c r="A115" s="9" t="s">
        <v>205</v>
      </c>
      <c r="C115" s="9" t="s">
        <v>205</v>
      </c>
    </row>
    <row r="116" spans="1:3" x14ac:dyDescent="0.2">
      <c r="A116" s="9" t="s">
        <v>207</v>
      </c>
      <c r="C116" s="9" t="s">
        <v>207</v>
      </c>
    </row>
    <row r="117" spans="1:3" x14ac:dyDescent="0.2">
      <c r="A117" s="9" t="s">
        <v>208</v>
      </c>
      <c r="C117" s="9" t="s">
        <v>208</v>
      </c>
    </row>
    <row r="118" spans="1:3" x14ac:dyDescent="0.2">
      <c r="A118" s="9" t="s">
        <v>209</v>
      </c>
      <c r="C118" s="9" t="s">
        <v>209</v>
      </c>
    </row>
    <row r="119" spans="1:3" x14ac:dyDescent="0.2">
      <c r="A119" s="9" t="s">
        <v>210</v>
      </c>
      <c r="C119" s="9" t="s">
        <v>210</v>
      </c>
    </row>
    <row r="120" spans="1:3" x14ac:dyDescent="0.2">
      <c r="A120" s="9" t="s">
        <v>211</v>
      </c>
      <c r="C120" s="9" t="s">
        <v>211</v>
      </c>
    </row>
    <row r="121" spans="1:3" x14ac:dyDescent="0.2">
      <c r="A121" s="9" t="s">
        <v>212</v>
      </c>
      <c r="C121" s="9" t="s">
        <v>212</v>
      </c>
    </row>
    <row r="122" spans="1:3" x14ac:dyDescent="0.2">
      <c r="A122" s="9" t="s">
        <v>214</v>
      </c>
      <c r="C122" s="9" t="s">
        <v>214</v>
      </c>
    </row>
    <row r="123" spans="1:3" x14ac:dyDescent="0.2">
      <c r="A123" s="9" t="s">
        <v>215</v>
      </c>
      <c r="C123" s="9" t="s">
        <v>215</v>
      </c>
    </row>
    <row r="124" spans="1:3" x14ac:dyDescent="0.2">
      <c r="A124" s="9" t="s">
        <v>217</v>
      </c>
      <c r="C124" s="9" t="s">
        <v>217</v>
      </c>
    </row>
    <row r="125" spans="1:3" x14ac:dyDescent="0.2">
      <c r="A125" s="9" t="s">
        <v>218</v>
      </c>
      <c r="C125" s="9" t="s">
        <v>218</v>
      </c>
    </row>
    <row r="126" spans="1:3" x14ac:dyDescent="0.2">
      <c r="A126" s="9" t="s">
        <v>219</v>
      </c>
      <c r="C126" s="9" t="s">
        <v>219</v>
      </c>
    </row>
    <row r="127" spans="1:3" x14ac:dyDescent="0.2">
      <c r="A127" s="9" t="s">
        <v>220</v>
      </c>
      <c r="C127" s="9" t="s">
        <v>220</v>
      </c>
    </row>
    <row r="128" spans="1:3" x14ac:dyDescent="0.2">
      <c r="A128" s="9" t="s">
        <v>221</v>
      </c>
      <c r="C128" s="9" t="s">
        <v>221</v>
      </c>
    </row>
    <row r="129" spans="1:3" x14ac:dyDescent="0.2">
      <c r="A129" s="9" t="s">
        <v>222</v>
      </c>
      <c r="C129" s="9" t="s">
        <v>222</v>
      </c>
    </row>
    <row r="130" spans="1:3" x14ac:dyDescent="0.2">
      <c r="A130" s="9" t="s">
        <v>223</v>
      </c>
      <c r="C130" s="9" t="s">
        <v>223</v>
      </c>
    </row>
    <row r="131" spans="1:3" x14ac:dyDescent="0.2">
      <c r="A131" s="9" t="s">
        <v>224</v>
      </c>
      <c r="C131" s="9" t="s">
        <v>224</v>
      </c>
    </row>
    <row r="132" spans="1:3" x14ac:dyDescent="0.2">
      <c r="A132" s="9" t="s">
        <v>225</v>
      </c>
      <c r="C132" s="9" t="s">
        <v>225</v>
      </c>
    </row>
    <row r="133" spans="1:3" x14ac:dyDescent="0.2">
      <c r="A133" s="9" t="s">
        <v>226</v>
      </c>
      <c r="C133" s="9" t="s">
        <v>226</v>
      </c>
    </row>
    <row r="134" spans="1:3" x14ac:dyDescent="0.2">
      <c r="A134" s="9" t="s">
        <v>227</v>
      </c>
      <c r="C134" s="9" t="s">
        <v>227</v>
      </c>
    </row>
    <row r="135" spans="1:3" x14ac:dyDescent="0.2">
      <c r="A135" s="9" t="s">
        <v>228</v>
      </c>
      <c r="C135" s="9" t="s">
        <v>228</v>
      </c>
    </row>
    <row r="136" spans="1:3" x14ac:dyDescent="0.2">
      <c r="A136" s="9" t="s">
        <v>229</v>
      </c>
      <c r="C136" s="9" t="s">
        <v>229</v>
      </c>
    </row>
    <row r="137" spans="1:3" x14ac:dyDescent="0.2">
      <c r="A137" s="9" t="s">
        <v>230</v>
      </c>
      <c r="C137" s="9" t="s">
        <v>230</v>
      </c>
    </row>
    <row r="138" spans="1:3" x14ac:dyDescent="0.2">
      <c r="A138" s="9" t="s">
        <v>231</v>
      </c>
      <c r="C138" s="9" t="s">
        <v>231</v>
      </c>
    </row>
    <row r="139" spans="1:3" x14ac:dyDescent="0.2">
      <c r="A139" s="9" t="s">
        <v>232</v>
      </c>
      <c r="C139" s="9" t="s">
        <v>232</v>
      </c>
    </row>
    <row r="140" spans="1:3" x14ac:dyDescent="0.2">
      <c r="A140" s="9" t="s">
        <v>233</v>
      </c>
      <c r="C140" s="9" t="s">
        <v>233</v>
      </c>
    </row>
    <row r="141" spans="1:3" x14ac:dyDescent="0.2">
      <c r="A141" s="9" t="s">
        <v>234</v>
      </c>
      <c r="C141" s="9" t="s">
        <v>234</v>
      </c>
    </row>
    <row r="142" spans="1:3" x14ac:dyDescent="0.2">
      <c r="A142" s="9" t="s">
        <v>235</v>
      </c>
      <c r="C142" s="9" t="s">
        <v>235</v>
      </c>
    </row>
    <row r="143" spans="1:3" x14ac:dyDescent="0.2">
      <c r="A143" s="9" t="s">
        <v>237</v>
      </c>
      <c r="C143" s="9" t="s">
        <v>237</v>
      </c>
    </row>
    <row r="144" spans="1:3" x14ac:dyDescent="0.2">
      <c r="A144" s="9" t="s">
        <v>239</v>
      </c>
      <c r="C144" s="9" t="s">
        <v>239</v>
      </c>
    </row>
    <row r="145" spans="1:3" x14ac:dyDescent="0.2">
      <c r="A145" s="9" t="s">
        <v>240</v>
      </c>
      <c r="C145" s="9" t="s">
        <v>240</v>
      </c>
    </row>
    <row r="146" spans="1:3" x14ac:dyDescent="0.2">
      <c r="A146" s="9" t="s">
        <v>241</v>
      </c>
      <c r="C146" s="9" t="s">
        <v>241</v>
      </c>
    </row>
    <row r="147" spans="1:3" x14ac:dyDescent="0.2">
      <c r="A147" s="9" t="s">
        <v>242</v>
      </c>
      <c r="C147" s="9" t="s">
        <v>242</v>
      </c>
    </row>
    <row r="148" spans="1:3" x14ac:dyDescent="0.2">
      <c r="A148" s="9" t="s">
        <v>243</v>
      </c>
      <c r="C148" s="9" t="s">
        <v>243</v>
      </c>
    </row>
    <row r="149" spans="1:3" x14ac:dyDescent="0.2">
      <c r="A149" s="9" t="s">
        <v>244</v>
      </c>
      <c r="C149" s="9" t="s">
        <v>244</v>
      </c>
    </row>
    <row r="150" spans="1:3" x14ac:dyDescent="0.2">
      <c r="A150" s="9" t="s">
        <v>245</v>
      </c>
      <c r="C150" s="9" t="s">
        <v>245</v>
      </c>
    </row>
    <row r="151" spans="1:3" x14ac:dyDescent="0.2">
      <c r="A151" s="9" t="s">
        <v>246</v>
      </c>
      <c r="C151" s="9" t="s">
        <v>246</v>
      </c>
    </row>
    <row r="152" spans="1:3" x14ac:dyDescent="0.2">
      <c r="A152" s="9" t="s">
        <v>248</v>
      </c>
      <c r="C152" s="9" t="s">
        <v>248</v>
      </c>
    </row>
    <row r="153" spans="1:3" x14ac:dyDescent="0.2">
      <c r="A153" s="9" t="s">
        <v>249</v>
      </c>
      <c r="C153" s="9" t="s">
        <v>249</v>
      </c>
    </row>
    <row r="154" spans="1:3" x14ac:dyDescent="0.2">
      <c r="A154" s="9" t="s">
        <v>250</v>
      </c>
      <c r="C154" s="9" t="s">
        <v>250</v>
      </c>
    </row>
    <row r="155" spans="1:3" x14ac:dyDescent="0.2">
      <c r="A155" s="9" t="s">
        <v>251</v>
      </c>
      <c r="C155" s="9" t="s">
        <v>251</v>
      </c>
    </row>
    <row r="156" spans="1:3" x14ac:dyDescent="0.2">
      <c r="A156" s="9" t="s">
        <v>253</v>
      </c>
      <c r="C156" s="9" t="s">
        <v>253</v>
      </c>
    </row>
    <row r="157" spans="1:3" x14ac:dyDescent="0.2">
      <c r="A157" s="9" t="s">
        <v>254</v>
      </c>
      <c r="C157" s="9" t="s">
        <v>254</v>
      </c>
    </row>
    <row r="158" spans="1:3" x14ac:dyDescent="0.2">
      <c r="A158" s="9" t="s">
        <v>255</v>
      </c>
      <c r="C158" s="9" t="s">
        <v>255</v>
      </c>
    </row>
    <row r="159" spans="1:3" x14ac:dyDescent="0.2">
      <c r="A159" s="9" t="s">
        <v>256</v>
      </c>
      <c r="C159" s="9" t="s">
        <v>256</v>
      </c>
    </row>
    <row r="160" spans="1:3" x14ac:dyDescent="0.2">
      <c r="A160" s="9" t="s">
        <v>257</v>
      </c>
      <c r="C160" s="9" t="s">
        <v>257</v>
      </c>
    </row>
    <row r="161" spans="1:3" x14ac:dyDescent="0.2">
      <c r="A161" s="9" t="s">
        <v>258</v>
      </c>
      <c r="C161" s="9" t="s">
        <v>258</v>
      </c>
    </row>
    <row r="162" spans="1:3" x14ac:dyDescent="0.2">
      <c r="A162" s="9" t="s">
        <v>260</v>
      </c>
      <c r="C162" s="9" t="s">
        <v>260</v>
      </c>
    </row>
    <row r="163" spans="1:3" x14ac:dyDescent="0.2">
      <c r="A163" s="9" t="s">
        <v>262</v>
      </c>
      <c r="C163" s="9" t="s">
        <v>262</v>
      </c>
    </row>
    <row r="164" spans="1:3" x14ac:dyDescent="0.2">
      <c r="A164" s="9" t="s">
        <v>264</v>
      </c>
      <c r="C164" s="9" t="s">
        <v>264</v>
      </c>
    </row>
    <row r="165" spans="1:3" x14ac:dyDescent="0.2">
      <c r="A165" s="9" t="s">
        <v>265</v>
      </c>
      <c r="C165" s="9" t="s">
        <v>265</v>
      </c>
    </row>
    <row r="166" spans="1:3" x14ac:dyDescent="0.2">
      <c r="A166" s="9" t="s">
        <v>266</v>
      </c>
      <c r="C166" s="9" t="s">
        <v>266</v>
      </c>
    </row>
    <row r="167" spans="1:3" x14ac:dyDescent="0.2">
      <c r="A167" s="9" t="s">
        <v>268</v>
      </c>
      <c r="C167" s="9" t="s">
        <v>268</v>
      </c>
    </row>
    <row r="168" spans="1:3" x14ac:dyDescent="0.2">
      <c r="A168" s="9" t="s">
        <v>269</v>
      </c>
      <c r="C168" s="9" t="s">
        <v>269</v>
      </c>
    </row>
    <row r="169" spans="1:3" x14ac:dyDescent="0.2">
      <c r="A169" s="9" t="s">
        <v>270</v>
      </c>
      <c r="C169" s="9" t="s">
        <v>270</v>
      </c>
    </row>
    <row r="170" spans="1:3" x14ac:dyDescent="0.2">
      <c r="A170" s="9" t="s">
        <v>271</v>
      </c>
      <c r="C170" s="9" t="s">
        <v>271</v>
      </c>
    </row>
    <row r="171" spans="1:3" x14ac:dyDescent="0.2">
      <c r="A171" s="9" t="s">
        <v>272</v>
      </c>
      <c r="C171" s="9" t="s">
        <v>272</v>
      </c>
    </row>
    <row r="172" spans="1:3" x14ac:dyDescent="0.2">
      <c r="A172" s="9" t="s">
        <v>273</v>
      </c>
      <c r="C172" s="9" t="s">
        <v>273</v>
      </c>
    </row>
    <row r="173" spans="1:3" x14ac:dyDescent="0.2">
      <c r="A173" s="9" t="s">
        <v>274</v>
      </c>
      <c r="C173" s="9" t="s">
        <v>274</v>
      </c>
    </row>
    <row r="174" spans="1:3" x14ac:dyDescent="0.2">
      <c r="A174" s="9" t="s">
        <v>275</v>
      </c>
      <c r="C174" s="9" t="s">
        <v>275</v>
      </c>
    </row>
    <row r="175" spans="1:3" x14ac:dyDescent="0.2">
      <c r="A175" s="9" t="s">
        <v>276</v>
      </c>
      <c r="C175" s="9" t="s">
        <v>276</v>
      </c>
    </row>
    <row r="176" spans="1:3" x14ac:dyDescent="0.2">
      <c r="A176" s="9" t="s">
        <v>277</v>
      </c>
      <c r="C176" s="9" t="s">
        <v>277</v>
      </c>
    </row>
    <row r="177" spans="1:3" x14ac:dyDescent="0.2">
      <c r="A177" s="9" t="s">
        <v>278</v>
      </c>
      <c r="C177" s="9" t="s">
        <v>278</v>
      </c>
    </row>
    <row r="178" spans="1:3" x14ac:dyDescent="0.2">
      <c r="A178" s="9" t="s">
        <v>279</v>
      </c>
      <c r="C178" s="9" t="s">
        <v>279</v>
      </c>
    </row>
    <row r="179" spans="1:3" x14ac:dyDescent="0.2">
      <c r="A179" s="9" t="s">
        <v>281</v>
      </c>
      <c r="C179" s="9" t="s">
        <v>281</v>
      </c>
    </row>
    <row r="180" spans="1:3" x14ac:dyDescent="0.2">
      <c r="A180" s="9" t="s">
        <v>283</v>
      </c>
      <c r="C180" s="9" t="s">
        <v>283</v>
      </c>
    </row>
    <row r="181" spans="1:3" x14ac:dyDescent="0.2">
      <c r="A181" s="9" t="s">
        <v>285</v>
      </c>
      <c r="C181" s="9" t="s">
        <v>285</v>
      </c>
    </row>
    <row r="182" spans="1:3" x14ac:dyDescent="0.2">
      <c r="A182" s="9" t="s">
        <v>286</v>
      </c>
      <c r="C182" s="9" t="s">
        <v>286</v>
      </c>
    </row>
    <row r="183" spans="1:3" x14ac:dyDescent="0.2">
      <c r="A183" s="9" t="s">
        <v>287</v>
      </c>
      <c r="C183" s="9" t="s">
        <v>287</v>
      </c>
    </row>
    <row r="184" spans="1:3" x14ac:dyDescent="0.2">
      <c r="A184" s="9" t="s">
        <v>289</v>
      </c>
      <c r="C184" s="9" t="s">
        <v>289</v>
      </c>
    </row>
    <row r="185" spans="1:3" x14ac:dyDescent="0.2">
      <c r="A185" s="9" t="s">
        <v>290</v>
      </c>
      <c r="C185" s="9" t="s">
        <v>290</v>
      </c>
    </row>
    <row r="186" spans="1:3" x14ac:dyDescent="0.2">
      <c r="A186" s="9" t="s">
        <v>292</v>
      </c>
      <c r="C186" s="9" t="s">
        <v>292</v>
      </c>
    </row>
    <row r="187" spans="1:3" x14ac:dyDescent="0.2">
      <c r="A187" s="9" t="s">
        <v>293</v>
      </c>
      <c r="C187" s="9" t="s">
        <v>293</v>
      </c>
    </row>
    <row r="188" spans="1:3" x14ac:dyDescent="0.2">
      <c r="A188" s="9" t="s">
        <v>294</v>
      </c>
      <c r="C188" s="9" t="s">
        <v>294</v>
      </c>
    </row>
    <row r="189" spans="1:3" x14ac:dyDescent="0.2">
      <c r="A189" s="9" t="s">
        <v>295</v>
      </c>
      <c r="C189" s="9" t="s">
        <v>295</v>
      </c>
    </row>
    <row r="190" spans="1:3" x14ac:dyDescent="0.2">
      <c r="A190" s="9" t="s">
        <v>297</v>
      </c>
      <c r="C190" s="9" t="s">
        <v>297</v>
      </c>
    </row>
    <row r="191" spans="1:3" x14ac:dyDescent="0.2">
      <c r="A191" s="9" t="s">
        <v>298</v>
      </c>
      <c r="C191" s="9" t="s">
        <v>298</v>
      </c>
    </row>
    <row r="192" spans="1:3" x14ac:dyDescent="0.2">
      <c r="A192" s="9" t="s">
        <v>299</v>
      </c>
      <c r="C192" s="9" t="s">
        <v>299</v>
      </c>
    </row>
    <row r="193" spans="1:3" x14ac:dyDescent="0.2">
      <c r="A193" s="9" t="s">
        <v>301</v>
      </c>
      <c r="C193" s="9" t="s">
        <v>301</v>
      </c>
    </row>
    <row r="194" spans="1:3" x14ac:dyDescent="0.2">
      <c r="A194" s="9" t="s">
        <v>302</v>
      </c>
      <c r="C194" s="9" t="s">
        <v>302</v>
      </c>
    </row>
    <row r="195" spans="1:3" x14ac:dyDescent="0.2">
      <c r="A195" s="9" t="s">
        <v>303</v>
      </c>
      <c r="C195" s="9" t="s">
        <v>303</v>
      </c>
    </row>
    <row r="196" spans="1:3" x14ac:dyDescent="0.2">
      <c r="A196" s="9" t="s">
        <v>305</v>
      </c>
      <c r="C196" s="9" t="s">
        <v>305</v>
      </c>
    </row>
    <row r="197" spans="1:3" x14ac:dyDescent="0.2">
      <c r="A197" s="9" t="s">
        <v>307</v>
      </c>
      <c r="C197" s="9" t="s">
        <v>307</v>
      </c>
    </row>
    <row r="198" spans="1:3" x14ac:dyDescent="0.2">
      <c r="A198" s="9" t="s">
        <v>308</v>
      </c>
      <c r="C198" s="9" t="s">
        <v>308</v>
      </c>
    </row>
    <row r="199" spans="1:3" x14ac:dyDescent="0.2">
      <c r="A199" s="9" t="s">
        <v>309</v>
      </c>
      <c r="C199" s="9" t="s">
        <v>309</v>
      </c>
    </row>
    <row r="200" spans="1:3" x14ac:dyDescent="0.2">
      <c r="A200" s="9" t="s">
        <v>310</v>
      </c>
      <c r="C200" s="9" t="s">
        <v>310</v>
      </c>
    </row>
    <row r="201" spans="1:3" x14ac:dyDescent="0.2">
      <c r="A201" s="9" t="s">
        <v>312</v>
      </c>
      <c r="C201" s="9" t="s">
        <v>312</v>
      </c>
    </row>
    <row r="202" spans="1:3" x14ac:dyDescent="0.2">
      <c r="A202" s="9" t="s">
        <v>313</v>
      </c>
      <c r="C202" s="9" t="s">
        <v>313</v>
      </c>
    </row>
    <row r="203" spans="1:3" x14ac:dyDescent="0.2">
      <c r="A203" s="9" t="s">
        <v>314</v>
      </c>
      <c r="C203" s="9" t="s">
        <v>314</v>
      </c>
    </row>
    <row r="204" spans="1:3" x14ac:dyDescent="0.2">
      <c r="A204" s="9" t="s">
        <v>315</v>
      </c>
      <c r="C204" s="9" t="s">
        <v>315</v>
      </c>
    </row>
    <row r="205" spans="1:3" x14ac:dyDescent="0.2">
      <c r="A205" s="9" t="s">
        <v>316</v>
      </c>
      <c r="C205" s="9" t="s">
        <v>316</v>
      </c>
    </row>
    <row r="206" spans="1:3" x14ac:dyDescent="0.2">
      <c r="A206" s="9" t="s">
        <v>317</v>
      </c>
      <c r="C206" s="9" t="s">
        <v>317</v>
      </c>
    </row>
    <row r="207" spans="1:3" x14ac:dyDescent="0.2">
      <c r="A207" s="9" t="s">
        <v>318</v>
      </c>
      <c r="C207" s="9" t="s">
        <v>318</v>
      </c>
    </row>
    <row r="208" spans="1:3" x14ac:dyDescent="0.2">
      <c r="A208" s="9" t="s">
        <v>319</v>
      </c>
      <c r="C208" s="9" t="s">
        <v>319</v>
      </c>
    </row>
    <row r="209" spans="1:3" x14ac:dyDescent="0.2">
      <c r="A209" s="9" t="s">
        <v>321</v>
      </c>
      <c r="C209" s="9" t="s">
        <v>321</v>
      </c>
    </row>
    <row r="210" spans="1:3" x14ac:dyDescent="0.2">
      <c r="A210" s="9" t="s">
        <v>322</v>
      </c>
      <c r="C210" s="9" t="s">
        <v>322</v>
      </c>
    </row>
    <row r="211" spans="1:3" x14ac:dyDescent="0.2">
      <c r="A211" s="9" t="s">
        <v>323</v>
      </c>
      <c r="C211" s="9" t="s">
        <v>323</v>
      </c>
    </row>
    <row r="212" spans="1:3" x14ac:dyDescent="0.2">
      <c r="A212" s="9" t="s">
        <v>324</v>
      </c>
      <c r="C212" s="9" t="s">
        <v>324</v>
      </c>
    </row>
    <row r="213" spans="1:3" x14ac:dyDescent="0.2">
      <c r="A213" s="9" t="s">
        <v>326</v>
      </c>
      <c r="C213" s="9" t="s">
        <v>326</v>
      </c>
    </row>
    <row r="214" spans="1:3" x14ac:dyDescent="0.2">
      <c r="A214" s="9" t="s">
        <v>327</v>
      </c>
      <c r="C214" s="9" t="s">
        <v>327</v>
      </c>
    </row>
    <row r="215" spans="1:3" x14ac:dyDescent="0.2">
      <c r="A215" s="9" t="s">
        <v>328</v>
      </c>
      <c r="C215" s="9" t="s">
        <v>328</v>
      </c>
    </row>
    <row r="216" spans="1:3" x14ac:dyDescent="0.2">
      <c r="A216" s="9" t="s">
        <v>329</v>
      </c>
      <c r="C216" s="9" t="s">
        <v>329</v>
      </c>
    </row>
    <row r="217" spans="1:3" x14ac:dyDescent="0.2">
      <c r="A217" s="9" t="s">
        <v>330</v>
      </c>
      <c r="C217" s="9" t="s">
        <v>330</v>
      </c>
    </row>
    <row r="218" spans="1:3" x14ac:dyDescent="0.2">
      <c r="A218" s="9" t="s">
        <v>332</v>
      </c>
      <c r="C218" s="9" t="s">
        <v>332</v>
      </c>
    </row>
    <row r="219" spans="1:3" x14ac:dyDescent="0.2">
      <c r="A219" s="9" t="s">
        <v>333</v>
      </c>
      <c r="C219" s="9" t="s">
        <v>333</v>
      </c>
    </row>
    <row r="220" spans="1:3" x14ac:dyDescent="0.2">
      <c r="A220" s="9" t="s">
        <v>334</v>
      </c>
      <c r="C220" s="9" t="s">
        <v>334</v>
      </c>
    </row>
    <row r="221" spans="1:3" x14ac:dyDescent="0.2">
      <c r="A221" s="9" t="s">
        <v>335</v>
      </c>
      <c r="C221" s="9" t="s">
        <v>335</v>
      </c>
    </row>
    <row r="222" spans="1:3" x14ac:dyDescent="0.2">
      <c r="A222" s="9" t="s">
        <v>337</v>
      </c>
      <c r="C222" s="9" t="s">
        <v>337</v>
      </c>
    </row>
    <row r="223" spans="1:3" x14ac:dyDescent="0.2">
      <c r="A223" s="9" t="s">
        <v>338</v>
      </c>
      <c r="C223" s="9" t="s">
        <v>338</v>
      </c>
    </row>
    <row r="224" spans="1:3" x14ac:dyDescent="0.2">
      <c r="A224" s="9" t="s">
        <v>339</v>
      </c>
      <c r="C224" s="9" t="s">
        <v>339</v>
      </c>
    </row>
    <row r="225" spans="1:3" x14ac:dyDescent="0.2">
      <c r="A225" s="9" t="s">
        <v>340</v>
      </c>
      <c r="C225" s="9" t="s">
        <v>340</v>
      </c>
    </row>
    <row r="226" spans="1:3" x14ac:dyDescent="0.2">
      <c r="A226" s="9" t="s">
        <v>341</v>
      </c>
      <c r="C226" s="9" t="s">
        <v>341</v>
      </c>
    </row>
    <row r="227" spans="1:3" x14ac:dyDescent="0.2">
      <c r="A227" s="9" t="s">
        <v>342</v>
      </c>
      <c r="C227" s="9" t="s">
        <v>342</v>
      </c>
    </row>
    <row r="228" spans="1:3" x14ac:dyDescent="0.2">
      <c r="A228" s="9" t="s">
        <v>344</v>
      </c>
      <c r="C228" s="9" t="s">
        <v>344</v>
      </c>
    </row>
    <row r="229" spans="1:3" x14ac:dyDescent="0.2">
      <c r="A229" s="9" t="s">
        <v>345</v>
      </c>
      <c r="C229" s="9" t="s">
        <v>345</v>
      </c>
    </row>
    <row r="230" spans="1:3" x14ac:dyDescent="0.2">
      <c r="A230" s="9" t="s">
        <v>346</v>
      </c>
      <c r="C230" s="9" t="s">
        <v>346</v>
      </c>
    </row>
    <row r="231" spans="1:3" x14ac:dyDescent="0.2">
      <c r="A231" s="9" t="s">
        <v>347</v>
      </c>
      <c r="C231" s="9" t="s">
        <v>347</v>
      </c>
    </row>
    <row r="232" spans="1:3" x14ac:dyDescent="0.2">
      <c r="A232" s="9" t="s">
        <v>349</v>
      </c>
      <c r="C232" s="9" t="s">
        <v>349</v>
      </c>
    </row>
    <row r="233" spans="1:3" x14ac:dyDescent="0.2">
      <c r="A233" s="9" t="s">
        <v>350</v>
      </c>
      <c r="C233" s="9" t="s">
        <v>350</v>
      </c>
    </row>
    <row r="234" spans="1:3" x14ac:dyDescent="0.2">
      <c r="A234" s="9" t="s">
        <v>351</v>
      </c>
      <c r="C234" s="9" t="s">
        <v>351</v>
      </c>
    </row>
    <row r="235" spans="1:3" x14ac:dyDescent="0.2">
      <c r="A235" s="9" t="s">
        <v>352</v>
      </c>
      <c r="C235" s="9" t="s">
        <v>352</v>
      </c>
    </row>
    <row r="236" spans="1:3" x14ac:dyDescent="0.2">
      <c r="A236" s="9" t="s">
        <v>353</v>
      </c>
      <c r="C236" s="9" t="s">
        <v>353</v>
      </c>
    </row>
    <row r="237" spans="1:3" x14ac:dyDescent="0.2">
      <c r="A237" s="9" t="s">
        <v>354</v>
      </c>
      <c r="C237" s="9" t="s">
        <v>354</v>
      </c>
    </row>
    <row r="238" spans="1:3" x14ac:dyDescent="0.2">
      <c r="A238" s="9" t="s">
        <v>355</v>
      </c>
      <c r="C238" s="9" t="s">
        <v>355</v>
      </c>
    </row>
    <row r="239" spans="1:3" x14ac:dyDescent="0.2">
      <c r="A239" s="9" t="s">
        <v>357</v>
      </c>
      <c r="C239" s="9" t="s">
        <v>357</v>
      </c>
    </row>
    <row r="240" spans="1:3" x14ac:dyDescent="0.2">
      <c r="A240" s="9" t="s">
        <v>358</v>
      </c>
      <c r="C240" s="9" t="s">
        <v>358</v>
      </c>
    </row>
    <row r="241" spans="1:3" x14ac:dyDescent="0.2">
      <c r="A241" s="9" t="s">
        <v>359</v>
      </c>
      <c r="C241" s="9" t="s">
        <v>359</v>
      </c>
    </row>
    <row r="242" spans="1:3" x14ac:dyDescent="0.2">
      <c r="A242" s="9" t="s">
        <v>360</v>
      </c>
      <c r="C242" s="9" t="s">
        <v>360</v>
      </c>
    </row>
    <row r="243" spans="1:3" x14ac:dyDescent="0.2">
      <c r="A243" s="9" t="s">
        <v>361</v>
      </c>
      <c r="C243" s="9" t="s">
        <v>361</v>
      </c>
    </row>
    <row r="244" spans="1:3" x14ac:dyDescent="0.2">
      <c r="A244" s="9" t="s">
        <v>362</v>
      </c>
      <c r="C244" s="9" t="s">
        <v>362</v>
      </c>
    </row>
    <row r="245" spans="1:3" x14ac:dyDescent="0.2">
      <c r="A245" s="9" t="s">
        <v>363</v>
      </c>
      <c r="C245" s="9" t="s">
        <v>363</v>
      </c>
    </row>
    <row r="246" spans="1:3" x14ac:dyDescent="0.2">
      <c r="A246" s="9" t="s">
        <v>364</v>
      </c>
      <c r="C246" s="9" t="s">
        <v>364</v>
      </c>
    </row>
    <row r="247" spans="1:3" x14ac:dyDescent="0.2">
      <c r="A247" s="9" t="s">
        <v>366</v>
      </c>
      <c r="C247" s="9" t="s">
        <v>366</v>
      </c>
    </row>
    <row r="248" spans="1:3" x14ac:dyDescent="0.2">
      <c r="A248" s="9" t="s">
        <v>367</v>
      </c>
      <c r="C248" s="9" t="s">
        <v>367</v>
      </c>
    </row>
    <row r="249" spans="1:3" x14ac:dyDescent="0.2">
      <c r="A249" s="9" t="s">
        <v>369</v>
      </c>
      <c r="C249" s="9" t="s">
        <v>369</v>
      </c>
    </row>
    <row r="250" spans="1:3" x14ac:dyDescent="0.2">
      <c r="A250" s="9" t="s">
        <v>370</v>
      </c>
      <c r="C250" s="9" t="s">
        <v>370</v>
      </c>
    </row>
    <row r="251" spans="1:3" x14ac:dyDescent="0.2">
      <c r="A251" s="9" t="s">
        <v>371</v>
      </c>
      <c r="C251" s="9" t="s">
        <v>371</v>
      </c>
    </row>
    <row r="252" spans="1:3" x14ac:dyDescent="0.2">
      <c r="A252" s="9" t="s">
        <v>372</v>
      </c>
      <c r="C252" s="9" t="s">
        <v>372</v>
      </c>
    </row>
    <row r="253" spans="1:3" x14ac:dyDescent="0.2">
      <c r="A253" s="9" t="s">
        <v>373</v>
      </c>
      <c r="C253" s="9" t="s">
        <v>373</v>
      </c>
    </row>
    <row r="254" spans="1:3" x14ac:dyDescent="0.2">
      <c r="A254" s="9" t="s">
        <v>375</v>
      </c>
      <c r="C254" s="9" t="s">
        <v>375</v>
      </c>
    </row>
    <row r="255" spans="1:3" x14ac:dyDescent="0.2">
      <c r="A255" s="9" t="s">
        <v>376</v>
      </c>
      <c r="C255" s="9" t="s">
        <v>376</v>
      </c>
    </row>
    <row r="256" spans="1:3" x14ac:dyDescent="0.2">
      <c r="A256" s="9" t="s">
        <v>377</v>
      </c>
      <c r="C256" s="9" t="s">
        <v>377</v>
      </c>
    </row>
    <row r="257" spans="1:3" x14ac:dyDescent="0.2">
      <c r="A257" s="9" t="s">
        <v>378</v>
      </c>
      <c r="C257" s="9" t="s">
        <v>378</v>
      </c>
    </row>
    <row r="258" spans="1:3" x14ac:dyDescent="0.2">
      <c r="A258" s="9" t="s">
        <v>379</v>
      </c>
      <c r="C258" s="9" t="s">
        <v>379</v>
      </c>
    </row>
    <row r="259" spans="1:3" x14ac:dyDescent="0.2">
      <c r="A259" s="9" t="s">
        <v>380</v>
      </c>
      <c r="C259" s="9" t="s">
        <v>380</v>
      </c>
    </row>
    <row r="260" spans="1:3" x14ac:dyDescent="0.2">
      <c r="A260" s="9" t="s">
        <v>382</v>
      </c>
      <c r="C260" s="9" t="s">
        <v>382</v>
      </c>
    </row>
    <row r="261" spans="1:3" x14ac:dyDescent="0.2">
      <c r="A261" s="9" t="s">
        <v>383</v>
      </c>
      <c r="C261" s="9" t="s">
        <v>383</v>
      </c>
    </row>
    <row r="262" spans="1:3" x14ac:dyDescent="0.2">
      <c r="A262" s="9" t="s">
        <v>384</v>
      </c>
      <c r="C262" s="9" t="s">
        <v>384</v>
      </c>
    </row>
    <row r="263" spans="1:3" x14ac:dyDescent="0.2">
      <c r="A263" s="9" t="s">
        <v>386</v>
      </c>
      <c r="C263" s="9" t="s">
        <v>386</v>
      </c>
    </row>
    <row r="264" spans="1:3" x14ac:dyDescent="0.2">
      <c r="A264" s="9" t="s">
        <v>387</v>
      </c>
      <c r="C264" s="9" t="s">
        <v>387</v>
      </c>
    </row>
    <row r="265" spans="1:3" x14ac:dyDescent="0.2">
      <c r="A265" s="9" t="s">
        <v>388</v>
      </c>
      <c r="C265" s="9" t="s">
        <v>388</v>
      </c>
    </row>
    <row r="266" spans="1:3" x14ac:dyDescent="0.2">
      <c r="A266" s="9" t="s">
        <v>390</v>
      </c>
      <c r="C266" s="9" t="s">
        <v>390</v>
      </c>
    </row>
    <row r="267" spans="1:3" x14ac:dyDescent="0.2">
      <c r="A267" s="9" t="s">
        <v>392</v>
      </c>
      <c r="C267" s="9" t="s">
        <v>392</v>
      </c>
    </row>
    <row r="268" spans="1:3" x14ac:dyDescent="0.2">
      <c r="A268" s="9" t="s">
        <v>393</v>
      </c>
      <c r="C268" s="9" t="s">
        <v>393</v>
      </c>
    </row>
    <row r="269" spans="1:3" x14ac:dyDescent="0.2">
      <c r="A269" s="9" t="s">
        <v>394</v>
      </c>
      <c r="C269" s="9" t="s">
        <v>394</v>
      </c>
    </row>
    <row r="270" spans="1:3" x14ac:dyDescent="0.2">
      <c r="A270" s="9" t="s">
        <v>397</v>
      </c>
      <c r="C270" s="9" t="s">
        <v>397</v>
      </c>
    </row>
    <row r="271" spans="1:3" x14ac:dyDescent="0.2">
      <c r="A271" s="9" t="s">
        <v>398</v>
      </c>
      <c r="C271" s="9" t="s">
        <v>398</v>
      </c>
    </row>
    <row r="272" spans="1:3" x14ac:dyDescent="0.2">
      <c r="A272" s="9" t="s">
        <v>399</v>
      </c>
      <c r="C272" s="9" t="s">
        <v>399</v>
      </c>
    </row>
    <row r="273" spans="1:3" x14ac:dyDescent="0.2">
      <c r="A273" s="9" t="s">
        <v>400</v>
      </c>
      <c r="C273" s="9" t="s">
        <v>400</v>
      </c>
    </row>
    <row r="274" spans="1:3" x14ac:dyDescent="0.2">
      <c r="A274" s="9" t="s">
        <v>401</v>
      </c>
      <c r="C274" s="9" t="s">
        <v>401</v>
      </c>
    </row>
    <row r="275" spans="1:3" x14ac:dyDescent="0.2">
      <c r="A275" s="9" t="s">
        <v>403</v>
      </c>
      <c r="C275" s="9" t="s">
        <v>403</v>
      </c>
    </row>
    <row r="276" spans="1:3" x14ac:dyDescent="0.2">
      <c r="A276" s="9" t="s">
        <v>404</v>
      </c>
      <c r="C276" s="9" t="s">
        <v>404</v>
      </c>
    </row>
    <row r="277" spans="1:3" x14ac:dyDescent="0.2">
      <c r="A277" s="9" t="s">
        <v>405</v>
      </c>
      <c r="C277" s="9" t="s">
        <v>405</v>
      </c>
    </row>
    <row r="278" spans="1:3" x14ac:dyDescent="0.2">
      <c r="A278" s="9" t="s">
        <v>406</v>
      </c>
      <c r="C278" s="9" t="s">
        <v>406</v>
      </c>
    </row>
    <row r="279" spans="1:3" x14ac:dyDescent="0.2">
      <c r="A279" s="9" t="s">
        <v>407</v>
      </c>
      <c r="C279" s="9" t="s">
        <v>407</v>
      </c>
    </row>
    <row r="280" spans="1:3" x14ac:dyDescent="0.2">
      <c r="A280" s="9" t="s">
        <v>408</v>
      </c>
      <c r="C280" s="9" t="s">
        <v>408</v>
      </c>
    </row>
    <row r="281" spans="1:3" x14ac:dyDescent="0.2">
      <c r="A281" s="9" t="s">
        <v>409</v>
      </c>
      <c r="C281" s="9" t="s">
        <v>409</v>
      </c>
    </row>
    <row r="282" spans="1:3" x14ac:dyDescent="0.2">
      <c r="A282" s="9" t="s">
        <v>410</v>
      </c>
      <c r="C282" s="9" t="s">
        <v>410</v>
      </c>
    </row>
    <row r="283" spans="1:3" x14ac:dyDescent="0.2">
      <c r="A283" s="9" t="s">
        <v>411</v>
      </c>
      <c r="C283" s="9" t="s">
        <v>411</v>
      </c>
    </row>
    <row r="284" spans="1:3" x14ac:dyDescent="0.2">
      <c r="A284" s="9" t="s">
        <v>413</v>
      </c>
      <c r="C284" s="9" t="s">
        <v>413</v>
      </c>
    </row>
    <row r="285" spans="1:3" x14ac:dyDescent="0.2">
      <c r="A285" s="9" t="s">
        <v>414</v>
      </c>
      <c r="C285" s="9" t="s">
        <v>414</v>
      </c>
    </row>
    <row r="286" spans="1:3" x14ac:dyDescent="0.2">
      <c r="A286" s="9" t="s">
        <v>415</v>
      </c>
      <c r="C286" s="9" t="s">
        <v>415</v>
      </c>
    </row>
    <row r="287" spans="1:3" x14ac:dyDescent="0.2">
      <c r="A287" s="9" t="s">
        <v>416</v>
      </c>
      <c r="C287" s="9" t="s">
        <v>416</v>
      </c>
    </row>
    <row r="288" spans="1:3" x14ac:dyDescent="0.2">
      <c r="A288" s="9" t="s">
        <v>418</v>
      </c>
      <c r="C288" s="9" t="s">
        <v>418</v>
      </c>
    </row>
    <row r="289" spans="1:3" x14ac:dyDescent="0.2">
      <c r="A289" s="9" t="s">
        <v>419</v>
      </c>
      <c r="C289" s="9" t="s">
        <v>419</v>
      </c>
    </row>
    <row r="290" spans="1:3" x14ac:dyDescent="0.2">
      <c r="A290" s="9" t="s">
        <v>420</v>
      </c>
      <c r="C290" s="9" t="s">
        <v>420</v>
      </c>
    </row>
    <row r="291" spans="1:3" x14ac:dyDescent="0.2">
      <c r="A291" s="9" t="s">
        <v>422</v>
      </c>
      <c r="C291" s="9" t="s">
        <v>422</v>
      </c>
    </row>
    <row r="292" spans="1:3" x14ac:dyDescent="0.2">
      <c r="A292" s="9" t="s">
        <v>423</v>
      </c>
      <c r="C292" s="9" t="s">
        <v>423</v>
      </c>
    </row>
    <row r="293" spans="1:3" x14ac:dyDescent="0.2">
      <c r="A293" s="9" t="s">
        <v>425</v>
      </c>
      <c r="C293" s="9" t="s">
        <v>425</v>
      </c>
    </row>
    <row r="294" spans="1:3" x14ac:dyDescent="0.2">
      <c r="A294" s="9" t="s">
        <v>426</v>
      </c>
      <c r="C294" s="9" t="s">
        <v>426</v>
      </c>
    </row>
    <row r="295" spans="1:3" x14ac:dyDescent="0.2">
      <c r="A295" s="9" t="s">
        <v>427</v>
      </c>
      <c r="C295" s="9" t="s">
        <v>427</v>
      </c>
    </row>
    <row r="296" spans="1:3" x14ac:dyDescent="0.2">
      <c r="A296" s="9" t="s">
        <v>428</v>
      </c>
      <c r="C296" s="9" t="s">
        <v>428</v>
      </c>
    </row>
    <row r="297" spans="1:3" x14ac:dyDescent="0.2">
      <c r="A297" s="9" t="s">
        <v>429</v>
      </c>
      <c r="C297" s="9" t="s">
        <v>429</v>
      </c>
    </row>
    <row r="298" spans="1:3" x14ac:dyDescent="0.2">
      <c r="A298" s="9" t="s">
        <v>430</v>
      </c>
      <c r="C298" s="9" t="s">
        <v>430</v>
      </c>
    </row>
    <row r="299" spans="1:3" x14ac:dyDescent="0.2">
      <c r="A299" s="9" t="s">
        <v>432</v>
      </c>
      <c r="C299" s="9" t="s">
        <v>432</v>
      </c>
    </row>
    <row r="300" spans="1:3" x14ac:dyDescent="0.2">
      <c r="A300" s="9" t="s">
        <v>434</v>
      </c>
      <c r="C300" s="9" t="s">
        <v>434</v>
      </c>
    </row>
    <row r="301" spans="1:3" x14ac:dyDescent="0.2">
      <c r="A301" s="9" t="s">
        <v>435</v>
      </c>
      <c r="C301" s="9" t="s">
        <v>435</v>
      </c>
    </row>
    <row r="302" spans="1:3" x14ac:dyDescent="0.2">
      <c r="A302" s="9" t="s">
        <v>436</v>
      </c>
      <c r="C302" s="9" t="s">
        <v>436</v>
      </c>
    </row>
    <row r="303" spans="1:3" x14ac:dyDescent="0.2">
      <c r="A303" s="9" t="s">
        <v>437</v>
      </c>
      <c r="C303" s="9" t="s">
        <v>437</v>
      </c>
    </row>
    <row r="304" spans="1:3" x14ac:dyDescent="0.2">
      <c r="A304" s="9" t="s">
        <v>438</v>
      </c>
      <c r="C304" s="9" t="s">
        <v>438</v>
      </c>
    </row>
    <row r="305" spans="1:3" x14ac:dyDescent="0.2">
      <c r="A305" s="9" t="s">
        <v>439</v>
      </c>
      <c r="C305" s="9" t="s">
        <v>439</v>
      </c>
    </row>
    <row r="306" spans="1:3" x14ac:dyDescent="0.2">
      <c r="A306" s="9" t="s">
        <v>440</v>
      </c>
      <c r="C306" s="9" t="s">
        <v>440</v>
      </c>
    </row>
    <row r="307" spans="1:3" x14ac:dyDescent="0.2">
      <c r="A307" s="9" t="s">
        <v>441</v>
      </c>
      <c r="C307" s="9" t="s">
        <v>441</v>
      </c>
    </row>
    <row r="308" spans="1:3" x14ac:dyDescent="0.2">
      <c r="A308" s="9" t="s">
        <v>442</v>
      </c>
      <c r="C308" s="9" t="s">
        <v>442</v>
      </c>
    </row>
    <row r="309" spans="1:3" x14ac:dyDescent="0.2">
      <c r="A309" s="9" t="s">
        <v>443</v>
      </c>
      <c r="C309" s="9" t="s">
        <v>443</v>
      </c>
    </row>
    <row r="310" spans="1:3" x14ac:dyDescent="0.2">
      <c r="A310" s="9" t="s">
        <v>444</v>
      </c>
      <c r="C310" s="9" t="s">
        <v>444</v>
      </c>
    </row>
    <row r="311" spans="1:3" x14ac:dyDescent="0.2">
      <c r="A311" s="9" t="s">
        <v>445</v>
      </c>
      <c r="C311" s="9" t="s">
        <v>445</v>
      </c>
    </row>
    <row r="312" spans="1:3" x14ac:dyDescent="0.2">
      <c r="A312" s="9" t="s">
        <v>446</v>
      </c>
      <c r="C312" s="9" t="s">
        <v>446</v>
      </c>
    </row>
    <row r="313" spans="1:3" x14ac:dyDescent="0.2">
      <c r="A313" s="9" t="s">
        <v>447</v>
      </c>
      <c r="C313" s="9" t="s">
        <v>447</v>
      </c>
    </row>
    <row r="314" spans="1:3" x14ac:dyDescent="0.2">
      <c r="A314" s="9" t="s">
        <v>448</v>
      </c>
      <c r="C314" s="9" t="s">
        <v>448</v>
      </c>
    </row>
    <row r="315" spans="1:3" x14ac:dyDescent="0.2">
      <c r="A315" s="9" t="s">
        <v>449</v>
      </c>
      <c r="C315" s="9" t="s">
        <v>449</v>
      </c>
    </row>
    <row r="316" spans="1:3" x14ac:dyDescent="0.2">
      <c r="A316" s="9" t="s">
        <v>450</v>
      </c>
      <c r="C316" s="9" t="s">
        <v>450</v>
      </c>
    </row>
    <row r="317" spans="1:3" x14ac:dyDescent="0.2">
      <c r="A317" s="9" t="s">
        <v>451</v>
      </c>
      <c r="C317" s="9" t="s">
        <v>451</v>
      </c>
    </row>
    <row r="318" spans="1:3" x14ac:dyDescent="0.2">
      <c r="A318" s="9" t="s">
        <v>452</v>
      </c>
      <c r="C318" s="9" t="s">
        <v>452</v>
      </c>
    </row>
    <row r="319" spans="1:3" x14ac:dyDescent="0.2">
      <c r="A319" s="9" t="s">
        <v>453</v>
      </c>
      <c r="C319" s="9" t="s">
        <v>453</v>
      </c>
    </row>
    <row r="320" spans="1:3" x14ac:dyDescent="0.2">
      <c r="A320" s="9" t="s">
        <v>454</v>
      </c>
      <c r="C320" s="9" t="s">
        <v>454</v>
      </c>
    </row>
    <row r="321" spans="1:3" x14ac:dyDescent="0.2">
      <c r="A321" s="9" t="s">
        <v>455</v>
      </c>
      <c r="C321" s="9" t="s">
        <v>455</v>
      </c>
    </row>
    <row r="322" spans="1:3" x14ac:dyDescent="0.2">
      <c r="A322" s="9" t="s">
        <v>456</v>
      </c>
      <c r="C322" s="9" t="s">
        <v>456</v>
      </c>
    </row>
    <row r="323" spans="1:3" x14ac:dyDescent="0.2">
      <c r="A323" s="9" t="s">
        <v>457</v>
      </c>
      <c r="C323" s="9" t="s">
        <v>457</v>
      </c>
    </row>
    <row r="324" spans="1:3" x14ac:dyDescent="0.2">
      <c r="A324" s="9" t="s">
        <v>458</v>
      </c>
      <c r="C324" s="9" t="s">
        <v>458</v>
      </c>
    </row>
    <row r="325" spans="1:3" x14ac:dyDescent="0.2">
      <c r="A325" s="9" t="s">
        <v>459</v>
      </c>
      <c r="C325" s="9" t="s">
        <v>459</v>
      </c>
    </row>
    <row r="326" spans="1:3" x14ac:dyDescent="0.2">
      <c r="A326" s="9" t="s">
        <v>460</v>
      </c>
      <c r="C326" s="9" t="s">
        <v>460</v>
      </c>
    </row>
    <row r="327" spans="1:3" x14ac:dyDescent="0.2">
      <c r="A327" s="9" t="s">
        <v>461</v>
      </c>
      <c r="C327" s="9" t="s">
        <v>461</v>
      </c>
    </row>
    <row r="328" spans="1:3" x14ac:dyDescent="0.2">
      <c r="A328" s="9" t="s">
        <v>462</v>
      </c>
      <c r="C328" s="9" t="s">
        <v>462</v>
      </c>
    </row>
    <row r="329" spans="1:3" x14ac:dyDescent="0.2">
      <c r="A329" s="9" t="s">
        <v>463</v>
      </c>
      <c r="C329" s="9" t="s">
        <v>463</v>
      </c>
    </row>
    <row r="330" spans="1:3" x14ac:dyDescent="0.2">
      <c r="A330" s="9" t="s">
        <v>465</v>
      </c>
      <c r="C330" s="9" t="s">
        <v>465</v>
      </c>
    </row>
    <row r="331" spans="1:3" x14ac:dyDescent="0.2">
      <c r="A331" s="9" t="s">
        <v>466</v>
      </c>
      <c r="C331" s="9" t="s">
        <v>466</v>
      </c>
    </row>
    <row r="332" spans="1:3" x14ac:dyDescent="0.2">
      <c r="A332" s="9" t="s">
        <v>467</v>
      </c>
      <c r="C332" s="9" t="s">
        <v>467</v>
      </c>
    </row>
    <row r="333" spans="1:3" x14ac:dyDescent="0.2">
      <c r="A333" s="9" t="s">
        <v>468</v>
      </c>
      <c r="C333" s="9" t="s">
        <v>468</v>
      </c>
    </row>
    <row r="334" spans="1:3" x14ac:dyDescent="0.2">
      <c r="A334" s="9" t="s">
        <v>469</v>
      </c>
      <c r="C334" s="9" t="s">
        <v>469</v>
      </c>
    </row>
    <row r="335" spans="1:3" x14ac:dyDescent="0.2">
      <c r="A335" s="9" t="s">
        <v>470</v>
      </c>
      <c r="C335" s="9" t="s">
        <v>470</v>
      </c>
    </row>
    <row r="336" spans="1:3" x14ac:dyDescent="0.2">
      <c r="A336" s="9" t="s">
        <v>471</v>
      </c>
      <c r="C336" s="9" t="s">
        <v>471</v>
      </c>
    </row>
    <row r="337" spans="1:3" x14ac:dyDescent="0.2">
      <c r="A337" s="9" t="s">
        <v>472</v>
      </c>
      <c r="C337" s="9" t="s">
        <v>472</v>
      </c>
    </row>
    <row r="338" spans="1:3" x14ac:dyDescent="0.2">
      <c r="A338" s="9" t="s">
        <v>473</v>
      </c>
      <c r="C338" s="9" t="s">
        <v>473</v>
      </c>
    </row>
    <row r="339" spans="1:3" x14ac:dyDescent="0.2">
      <c r="A339" s="9" t="s">
        <v>474</v>
      </c>
      <c r="C339" s="9" t="s">
        <v>474</v>
      </c>
    </row>
    <row r="340" spans="1:3" x14ac:dyDescent="0.2">
      <c r="A340" s="9" t="s">
        <v>475</v>
      </c>
      <c r="C340" s="9" t="s">
        <v>475</v>
      </c>
    </row>
    <row r="341" spans="1:3" x14ac:dyDescent="0.2">
      <c r="A341" s="9" t="s">
        <v>476</v>
      </c>
      <c r="C341" s="9" t="s">
        <v>476</v>
      </c>
    </row>
    <row r="342" spans="1:3" x14ac:dyDescent="0.2">
      <c r="A342" s="9" t="s">
        <v>477</v>
      </c>
      <c r="C342" s="9" t="s">
        <v>477</v>
      </c>
    </row>
    <row r="343" spans="1:3" x14ac:dyDescent="0.2">
      <c r="A343" s="9" t="s">
        <v>478</v>
      </c>
      <c r="C343" s="9" t="s">
        <v>478</v>
      </c>
    </row>
    <row r="344" spans="1:3" x14ac:dyDescent="0.2">
      <c r="A344" s="9" t="s">
        <v>479</v>
      </c>
      <c r="C344" s="9" t="s">
        <v>479</v>
      </c>
    </row>
    <row r="345" spans="1:3" x14ac:dyDescent="0.2">
      <c r="A345" s="9" t="s">
        <v>481</v>
      </c>
      <c r="C345" s="9" t="s">
        <v>481</v>
      </c>
    </row>
    <row r="346" spans="1:3" x14ac:dyDescent="0.2">
      <c r="A346" s="9" t="s">
        <v>483</v>
      </c>
      <c r="C346" s="9" t="s">
        <v>483</v>
      </c>
    </row>
    <row r="347" spans="1:3" x14ac:dyDescent="0.2">
      <c r="A347" s="9" t="s">
        <v>484</v>
      </c>
      <c r="C347" s="9" t="s">
        <v>484</v>
      </c>
    </row>
    <row r="348" spans="1:3" x14ac:dyDescent="0.2">
      <c r="A348" s="9" t="s">
        <v>485</v>
      </c>
      <c r="C348" s="9" t="s">
        <v>485</v>
      </c>
    </row>
    <row r="349" spans="1:3" x14ac:dyDescent="0.2">
      <c r="A349" s="9" t="s">
        <v>486</v>
      </c>
      <c r="C349" s="9" t="s">
        <v>486</v>
      </c>
    </row>
    <row r="350" spans="1:3" x14ac:dyDescent="0.2">
      <c r="A350" s="9" t="s">
        <v>487</v>
      </c>
      <c r="C350" s="9" t="s">
        <v>487</v>
      </c>
    </row>
    <row r="351" spans="1:3" x14ac:dyDescent="0.2">
      <c r="A351" s="9" t="s">
        <v>488</v>
      </c>
      <c r="C351" s="9" t="s">
        <v>488</v>
      </c>
    </row>
    <row r="352" spans="1:3" x14ac:dyDescent="0.2">
      <c r="A352" s="9" t="s">
        <v>489</v>
      </c>
      <c r="C352" s="9" t="s">
        <v>489</v>
      </c>
    </row>
    <row r="353" spans="1:3" x14ac:dyDescent="0.2">
      <c r="A353" s="9" t="s">
        <v>490</v>
      </c>
      <c r="C353" s="9" t="s">
        <v>490</v>
      </c>
    </row>
    <row r="354" spans="1:3" x14ac:dyDescent="0.2">
      <c r="A354" s="9" t="s">
        <v>492</v>
      </c>
      <c r="C354" s="9" t="s">
        <v>492</v>
      </c>
    </row>
    <row r="355" spans="1:3" x14ac:dyDescent="0.2">
      <c r="A355" s="9" t="s">
        <v>494</v>
      </c>
      <c r="C355" s="9" t="s">
        <v>494</v>
      </c>
    </row>
    <row r="356" spans="1:3" x14ac:dyDescent="0.2">
      <c r="A356" s="9" t="s">
        <v>495</v>
      </c>
      <c r="C356" s="9" t="s">
        <v>495</v>
      </c>
    </row>
    <row r="357" spans="1:3" x14ac:dyDescent="0.2">
      <c r="A357" s="9" t="s">
        <v>496</v>
      </c>
      <c r="C357" s="9" t="s">
        <v>496</v>
      </c>
    </row>
    <row r="358" spans="1:3" x14ac:dyDescent="0.2">
      <c r="A358" s="9" t="s">
        <v>497</v>
      </c>
      <c r="C358" s="9" t="s">
        <v>497</v>
      </c>
    </row>
    <row r="359" spans="1:3" x14ac:dyDescent="0.2">
      <c r="A359" s="9" t="s">
        <v>498</v>
      </c>
      <c r="C359" s="9" t="s">
        <v>498</v>
      </c>
    </row>
    <row r="360" spans="1:3" x14ac:dyDescent="0.2">
      <c r="A360" s="9" t="s">
        <v>499</v>
      </c>
      <c r="C360" s="9" t="s">
        <v>499</v>
      </c>
    </row>
    <row r="361" spans="1:3" x14ac:dyDescent="0.2">
      <c r="A361" s="9" t="s">
        <v>500</v>
      </c>
      <c r="C361" s="9" t="s">
        <v>500</v>
      </c>
    </row>
    <row r="362" spans="1:3" x14ac:dyDescent="0.2">
      <c r="A362" s="9" t="s">
        <v>502</v>
      </c>
      <c r="C362" s="9" t="s">
        <v>502</v>
      </c>
    </row>
    <row r="363" spans="1:3" x14ac:dyDescent="0.2">
      <c r="A363" s="9" t="s">
        <v>503</v>
      </c>
      <c r="C363" s="9" t="s">
        <v>503</v>
      </c>
    </row>
    <row r="364" spans="1:3" x14ac:dyDescent="0.2">
      <c r="A364" s="9" t="s">
        <v>505</v>
      </c>
      <c r="C364" s="9" t="s">
        <v>505</v>
      </c>
    </row>
    <row r="365" spans="1:3" x14ac:dyDescent="0.2">
      <c r="A365" s="9" t="s">
        <v>506</v>
      </c>
      <c r="C365" s="9" t="s">
        <v>506</v>
      </c>
    </row>
    <row r="366" spans="1:3" x14ac:dyDescent="0.2">
      <c r="A366" s="9" t="s">
        <v>507</v>
      </c>
      <c r="C366" s="9" t="s">
        <v>507</v>
      </c>
    </row>
    <row r="367" spans="1:3" x14ac:dyDescent="0.2">
      <c r="A367" s="9" t="s">
        <v>509</v>
      </c>
      <c r="C367" s="9" t="s">
        <v>509</v>
      </c>
    </row>
    <row r="368" spans="1:3" x14ac:dyDescent="0.2">
      <c r="A368" s="9" t="s">
        <v>511</v>
      </c>
      <c r="C368" s="9" t="s">
        <v>511</v>
      </c>
    </row>
    <row r="369" spans="1:3" x14ac:dyDescent="0.2">
      <c r="A369" s="9" t="s">
        <v>512</v>
      </c>
      <c r="C369" s="9" t="s">
        <v>512</v>
      </c>
    </row>
    <row r="370" spans="1:3" x14ac:dyDescent="0.2">
      <c r="A370" s="9" t="s">
        <v>513</v>
      </c>
      <c r="C370" s="9" t="s">
        <v>513</v>
      </c>
    </row>
    <row r="371" spans="1:3" x14ac:dyDescent="0.2">
      <c r="A371" s="9" t="s">
        <v>514</v>
      </c>
      <c r="C371" s="9" t="s">
        <v>514</v>
      </c>
    </row>
    <row r="372" spans="1:3" x14ac:dyDescent="0.2">
      <c r="A372" s="9" t="s">
        <v>515</v>
      </c>
      <c r="C372" s="9" t="s">
        <v>515</v>
      </c>
    </row>
    <row r="373" spans="1:3" x14ac:dyDescent="0.2">
      <c r="A373" s="9" t="s">
        <v>516</v>
      </c>
      <c r="C373" s="9" t="s">
        <v>516</v>
      </c>
    </row>
    <row r="374" spans="1:3" x14ac:dyDescent="0.2">
      <c r="A374" s="9" t="s">
        <v>517</v>
      </c>
      <c r="C374" s="9" t="s">
        <v>517</v>
      </c>
    </row>
    <row r="375" spans="1:3" x14ac:dyDescent="0.2">
      <c r="A375" s="9" t="s">
        <v>518</v>
      </c>
      <c r="C375" s="9" t="s">
        <v>518</v>
      </c>
    </row>
    <row r="376" spans="1:3" x14ac:dyDescent="0.2">
      <c r="A376" s="9" t="s">
        <v>520</v>
      </c>
      <c r="C376" s="9" t="s">
        <v>520</v>
      </c>
    </row>
    <row r="377" spans="1:3" x14ac:dyDescent="0.2">
      <c r="A377" s="9" t="s">
        <v>521</v>
      </c>
      <c r="C377" s="9" t="s">
        <v>521</v>
      </c>
    </row>
    <row r="378" spans="1:3" x14ac:dyDescent="0.2">
      <c r="A378" s="9" t="s">
        <v>522</v>
      </c>
      <c r="C378" s="9" t="s">
        <v>522</v>
      </c>
    </row>
    <row r="379" spans="1:3" x14ac:dyDescent="0.2">
      <c r="A379" s="9" t="s">
        <v>523</v>
      </c>
      <c r="C379" s="9" t="s">
        <v>523</v>
      </c>
    </row>
    <row r="380" spans="1:3" x14ac:dyDescent="0.2">
      <c r="A380" s="9" t="s">
        <v>524</v>
      </c>
      <c r="C380" s="9" t="s">
        <v>524</v>
      </c>
    </row>
    <row r="381" spans="1:3" x14ac:dyDescent="0.2">
      <c r="A381" s="9" t="s">
        <v>525</v>
      </c>
      <c r="C381" s="9" t="s">
        <v>525</v>
      </c>
    </row>
    <row r="382" spans="1:3" x14ac:dyDescent="0.2">
      <c r="A382" s="9" t="s">
        <v>526</v>
      </c>
      <c r="C382" s="9" t="s">
        <v>526</v>
      </c>
    </row>
    <row r="383" spans="1:3" x14ac:dyDescent="0.2">
      <c r="A383" s="9" t="s">
        <v>527</v>
      </c>
      <c r="C383" s="9" t="s">
        <v>527</v>
      </c>
    </row>
    <row r="384" spans="1:3" x14ac:dyDescent="0.2">
      <c r="A384" s="9" t="s">
        <v>528</v>
      </c>
      <c r="C384" s="9" t="s">
        <v>528</v>
      </c>
    </row>
    <row r="385" spans="1:3" x14ac:dyDescent="0.2">
      <c r="A385" s="9" t="s">
        <v>529</v>
      </c>
      <c r="C385" s="9" t="s">
        <v>529</v>
      </c>
    </row>
    <row r="386" spans="1:3" x14ac:dyDescent="0.2">
      <c r="A386" s="9" t="s">
        <v>530</v>
      </c>
      <c r="C386" s="9" t="s">
        <v>530</v>
      </c>
    </row>
    <row r="387" spans="1:3" x14ac:dyDescent="0.2">
      <c r="A387" s="9" t="s">
        <v>531</v>
      </c>
      <c r="C387" s="9" t="s">
        <v>531</v>
      </c>
    </row>
    <row r="388" spans="1:3" x14ac:dyDescent="0.2">
      <c r="A388" s="9" t="s">
        <v>532</v>
      </c>
      <c r="C388" s="9" t="s">
        <v>532</v>
      </c>
    </row>
    <row r="389" spans="1:3" x14ac:dyDescent="0.2">
      <c r="A389" s="9" t="s">
        <v>533</v>
      </c>
      <c r="C389" s="9" t="s">
        <v>533</v>
      </c>
    </row>
    <row r="390" spans="1:3" x14ac:dyDescent="0.2">
      <c r="A390" s="9" t="s">
        <v>534</v>
      </c>
      <c r="C390" s="9" t="s">
        <v>534</v>
      </c>
    </row>
    <row r="391" spans="1:3" x14ac:dyDescent="0.2">
      <c r="A391" s="9" t="s">
        <v>535</v>
      </c>
      <c r="C391" s="9" t="s">
        <v>535</v>
      </c>
    </row>
    <row r="392" spans="1:3" x14ac:dyDescent="0.2">
      <c r="A392" s="9" t="s">
        <v>536</v>
      </c>
      <c r="C392" s="9" t="s">
        <v>536</v>
      </c>
    </row>
    <row r="393" spans="1:3" x14ac:dyDescent="0.2">
      <c r="A393" s="9" t="s">
        <v>537</v>
      </c>
      <c r="C393" s="9" t="s">
        <v>537</v>
      </c>
    </row>
    <row r="394" spans="1:3" x14ac:dyDescent="0.2">
      <c r="A394" s="9" t="s">
        <v>538</v>
      </c>
      <c r="C394" s="9" t="s">
        <v>538</v>
      </c>
    </row>
    <row r="395" spans="1:3" x14ac:dyDescent="0.2">
      <c r="A395" s="9" t="s">
        <v>539</v>
      </c>
      <c r="C395" s="9" t="s">
        <v>539</v>
      </c>
    </row>
    <row r="396" spans="1:3" x14ac:dyDescent="0.2">
      <c r="A396" s="9" t="s">
        <v>540</v>
      </c>
      <c r="C396" s="9" t="s">
        <v>540</v>
      </c>
    </row>
    <row r="397" spans="1:3" x14ac:dyDescent="0.2">
      <c r="A397" s="9" t="s">
        <v>541</v>
      </c>
      <c r="C397" s="9" t="s">
        <v>541</v>
      </c>
    </row>
    <row r="398" spans="1:3" x14ac:dyDescent="0.2">
      <c r="A398" s="9" t="s">
        <v>542</v>
      </c>
      <c r="C398" s="9" t="s">
        <v>542</v>
      </c>
    </row>
    <row r="399" spans="1:3" x14ac:dyDescent="0.2">
      <c r="A399" s="9" t="s">
        <v>543</v>
      </c>
      <c r="C399" s="9" t="s">
        <v>543</v>
      </c>
    </row>
    <row r="400" spans="1:3" x14ac:dyDescent="0.2">
      <c r="A400" s="9" t="s">
        <v>544</v>
      </c>
      <c r="C400" s="9" t="s">
        <v>544</v>
      </c>
    </row>
    <row r="401" spans="1:3" x14ac:dyDescent="0.2">
      <c r="A401" s="9" t="s">
        <v>545</v>
      </c>
      <c r="C401" s="9" t="s">
        <v>545</v>
      </c>
    </row>
    <row r="402" spans="1:3" x14ac:dyDescent="0.2">
      <c r="A402" s="9" t="s">
        <v>546</v>
      </c>
      <c r="C402" s="9" t="s">
        <v>546</v>
      </c>
    </row>
    <row r="403" spans="1:3" x14ac:dyDescent="0.2">
      <c r="A403" s="9" t="s">
        <v>547</v>
      </c>
      <c r="C403" s="9" t="s">
        <v>547</v>
      </c>
    </row>
    <row r="404" spans="1:3" x14ac:dyDescent="0.2">
      <c r="A404" s="9" t="s">
        <v>548</v>
      </c>
      <c r="C404" s="9" t="s">
        <v>548</v>
      </c>
    </row>
    <row r="405" spans="1:3" x14ac:dyDescent="0.2">
      <c r="A405" s="9" t="s">
        <v>549</v>
      </c>
      <c r="C405" s="9" t="s">
        <v>549</v>
      </c>
    </row>
    <row r="406" spans="1:3" x14ac:dyDescent="0.2">
      <c r="A406" s="9" t="s">
        <v>550</v>
      </c>
      <c r="C406" s="9" t="s">
        <v>550</v>
      </c>
    </row>
    <row r="407" spans="1:3" x14ac:dyDescent="0.2">
      <c r="A407" s="9" t="s">
        <v>551</v>
      </c>
      <c r="C407" s="9" t="s">
        <v>551</v>
      </c>
    </row>
    <row r="408" spans="1:3" x14ac:dyDescent="0.2">
      <c r="A408" s="9" t="s">
        <v>552</v>
      </c>
      <c r="C408" s="9" t="s">
        <v>552</v>
      </c>
    </row>
    <row r="409" spans="1:3" x14ac:dyDescent="0.2">
      <c r="A409" s="9" t="s">
        <v>553</v>
      </c>
      <c r="C409" s="9" t="s">
        <v>553</v>
      </c>
    </row>
    <row r="410" spans="1:3" x14ac:dyDescent="0.2">
      <c r="A410" s="9" t="s">
        <v>554</v>
      </c>
      <c r="C410" s="9" t="s">
        <v>554</v>
      </c>
    </row>
    <row r="411" spans="1:3" x14ac:dyDescent="0.2">
      <c r="A411" s="9" t="s">
        <v>555</v>
      </c>
      <c r="C411" s="9" t="s">
        <v>555</v>
      </c>
    </row>
    <row r="412" spans="1:3" x14ac:dyDescent="0.2">
      <c r="A412" s="9" t="s">
        <v>557</v>
      </c>
      <c r="C412" s="9" t="s">
        <v>557</v>
      </c>
    </row>
    <row r="413" spans="1:3" x14ac:dyDescent="0.2">
      <c r="A413" s="9" t="s">
        <v>558</v>
      </c>
      <c r="C413" s="9" t="s">
        <v>558</v>
      </c>
    </row>
    <row r="414" spans="1:3" x14ac:dyDescent="0.2">
      <c r="A414" s="9" t="s">
        <v>559</v>
      </c>
      <c r="C414" s="9" t="s">
        <v>559</v>
      </c>
    </row>
    <row r="415" spans="1:3" x14ac:dyDescent="0.2">
      <c r="A415" s="9" t="s">
        <v>560</v>
      </c>
      <c r="C415" s="9" t="s">
        <v>560</v>
      </c>
    </row>
    <row r="416" spans="1:3" x14ac:dyDescent="0.2">
      <c r="A416" s="9" t="s">
        <v>561</v>
      </c>
      <c r="C416" s="9" t="s">
        <v>561</v>
      </c>
    </row>
    <row r="417" spans="1:3" x14ac:dyDescent="0.2">
      <c r="A417" s="9" t="s">
        <v>562</v>
      </c>
      <c r="C417" s="9" t="s">
        <v>562</v>
      </c>
    </row>
    <row r="418" spans="1:3" x14ac:dyDescent="0.2">
      <c r="A418" s="9" t="s">
        <v>563</v>
      </c>
      <c r="C418" s="9" t="s">
        <v>563</v>
      </c>
    </row>
    <row r="419" spans="1:3" x14ac:dyDescent="0.2">
      <c r="A419" s="9" t="s">
        <v>565</v>
      </c>
      <c r="C419" s="9" t="s">
        <v>565</v>
      </c>
    </row>
    <row r="420" spans="1:3" x14ac:dyDescent="0.2">
      <c r="A420" s="9" t="s">
        <v>566</v>
      </c>
      <c r="C420" s="9" t="s">
        <v>566</v>
      </c>
    </row>
    <row r="421" spans="1:3" x14ac:dyDescent="0.2">
      <c r="A421" s="9" t="s">
        <v>567</v>
      </c>
      <c r="C421" s="9" t="s">
        <v>567</v>
      </c>
    </row>
    <row r="422" spans="1:3" x14ac:dyDescent="0.2">
      <c r="A422" s="9" t="s">
        <v>568</v>
      </c>
      <c r="C422" s="9" t="s">
        <v>568</v>
      </c>
    </row>
    <row r="423" spans="1:3" x14ac:dyDescent="0.2">
      <c r="A423" s="9" t="s">
        <v>569</v>
      </c>
      <c r="C423" s="9" t="s">
        <v>569</v>
      </c>
    </row>
    <row r="424" spans="1:3" x14ac:dyDescent="0.2">
      <c r="A424" s="9" t="s">
        <v>570</v>
      </c>
      <c r="C424" s="9" t="s">
        <v>570</v>
      </c>
    </row>
    <row r="425" spans="1:3" x14ac:dyDescent="0.2">
      <c r="A425" s="9" t="s">
        <v>571</v>
      </c>
      <c r="C425" s="9" t="s">
        <v>571</v>
      </c>
    </row>
    <row r="426" spans="1:3" x14ac:dyDescent="0.2">
      <c r="A426" s="9" t="s">
        <v>572</v>
      </c>
      <c r="C426" s="9" t="s">
        <v>572</v>
      </c>
    </row>
    <row r="427" spans="1:3" x14ac:dyDescent="0.2">
      <c r="A427" s="9" t="s">
        <v>573</v>
      </c>
      <c r="C427" s="9" t="s">
        <v>573</v>
      </c>
    </row>
    <row r="428" spans="1:3" x14ac:dyDescent="0.2">
      <c r="A428" s="9" t="s">
        <v>574</v>
      </c>
      <c r="C428" s="9" t="s">
        <v>574</v>
      </c>
    </row>
    <row r="429" spans="1:3" x14ac:dyDescent="0.2">
      <c r="A429" s="9" t="s">
        <v>575</v>
      </c>
      <c r="C429" s="9" t="s">
        <v>575</v>
      </c>
    </row>
    <row r="430" spans="1:3" x14ac:dyDescent="0.2">
      <c r="A430" s="9" t="s">
        <v>576</v>
      </c>
      <c r="C430" s="9" t="s">
        <v>576</v>
      </c>
    </row>
    <row r="431" spans="1:3" x14ac:dyDescent="0.2">
      <c r="A431" s="9" t="s">
        <v>577</v>
      </c>
      <c r="C431" s="9" t="s">
        <v>577</v>
      </c>
    </row>
    <row r="432" spans="1:3" x14ac:dyDescent="0.2">
      <c r="A432" s="9" t="s">
        <v>579</v>
      </c>
    </row>
    <row r="433" spans="1:1" x14ac:dyDescent="0.2">
      <c r="A433" s="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Projectdata_NYSE</vt:lpstr>
      <vt:lpstr>Financial Forecast</vt:lpstr>
      <vt:lpstr>List Info</vt:lpstr>
      <vt:lpstr>company_list</vt:lpstr>
      <vt:lpstr>gross_margin</vt:lpstr>
      <vt:lpstr>operating_margin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Yajaira Blanks</dc:creator>
  <cp:lastModifiedBy>Yajaira Blanks</cp:lastModifiedBy>
  <dcterms:created xsi:type="dcterms:W3CDTF">2022-12-08T00:54:02Z</dcterms:created>
  <dcterms:modified xsi:type="dcterms:W3CDTF">2022-12-12T21:11:57Z</dcterms:modified>
</cp:coreProperties>
</file>