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자별 일정" sheetId="1" r:id="rId4"/>
    <sheet state="visible" name="업무 쪼개기" sheetId="2" r:id="rId5"/>
    <sheet state="visible" name="간트차트" sheetId="3" r:id="rId6"/>
  </sheets>
  <definedNames/>
  <calcPr/>
  <extLst>
    <ext uri="GoogleSheetsCustomDataVersion1">
      <go:sheetsCustomData xmlns:go="http://customooxmlschemas.google.com/" r:id="rId7" roundtripDataSignature="AMtx7mgqr8RIxOEwKYAo6Vm2e47hAtEg+w=="/>
    </ext>
  </extLst>
</workbook>
</file>

<file path=xl/sharedStrings.xml><?xml version="1.0" encoding="utf-8"?>
<sst xmlns="http://schemas.openxmlformats.org/spreadsheetml/2006/main" count="1511" uniqueCount="418">
  <si>
    <t>일자별 일정</t>
  </si>
  <si>
    <t>작업자</t>
  </si>
  <si>
    <t>프로토타입 제작기간</t>
  </si>
  <si>
    <t>1월19일 ( 화  )</t>
  </si>
  <si>
    <t>1월20일 ( 수 )</t>
  </si>
  <si>
    <t>1월21일 ( 목 )</t>
  </si>
  <si>
    <t>1월22일 ( 금 )</t>
  </si>
  <si>
    <t>1월23일 (  토  )</t>
  </si>
  <si>
    <t>1월24일 (  일  )</t>
  </si>
  <si>
    <t>1월25일 (  월  )</t>
  </si>
  <si>
    <t>PD | 김휘원</t>
  </si>
  <si>
    <t>컨셉 회의
2D 플랫포머
액션 퍼즐
점프 액션</t>
  </si>
  <si>
    <t xml:space="preserve">테마 회의
우주, 행성
</t>
  </si>
  <si>
    <t>튜토리얼 보강작업</t>
  </si>
  <si>
    <t>튜토리얼 스테이지 제작</t>
  </si>
  <si>
    <r>
      <rPr>
        <rFont val="Calibri"/>
        <b/>
        <color theme="1"/>
        <sz val="14.0"/>
      </rPr>
      <t xml:space="preserve">시스템 확정 회의
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1 )스테이지 선택 방식
2) 줄은 타잔처럼 이동
3) 오브젝트를 맞추면 
해당 오브젝트를 잡음
4) 잡은 상태에서 로프를 던지면
 던진 방향으로 오브젝트가 날라감</t>
    </r>
  </si>
  <si>
    <r>
      <rPr>
        <rFont val="Calibri"/>
        <b/>
        <color theme="1"/>
        <sz val="14.0"/>
      </rPr>
      <t xml:space="preserve">맵 제작 상세 회의
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 xml:space="preserve">스테이지A, B, C, D
난이도: 하, 중, 상(3개)
플레이 타임: 최소 5분 ~ 
프로토타입: ~ 1/27 수요일 </t>
    </r>
  </si>
  <si>
    <t>프로토타입 튜토리얼 제작</t>
  </si>
  <si>
    <t>기간</t>
  </si>
  <si>
    <t>주말포함 23일</t>
  </si>
  <si>
    <t>주말 일 안하면 17일</t>
  </si>
  <si>
    <t>PM | 유건희</t>
  </si>
  <si>
    <t>프로젝트 관리
GUI 제작</t>
  </si>
  <si>
    <t>세이브포인트구현
인게임 UI 제작</t>
  </si>
  <si>
    <t>바람행성 Level1 제작</t>
  </si>
  <si>
    <t>최악의수</t>
  </si>
  <si>
    <t>5일</t>
  </si>
  <si>
    <t>프로토타입 제작
리소스확보</t>
  </si>
  <si>
    <t>ㅇ</t>
  </si>
  <si>
    <t>QA | 김나연</t>
  </si>
  <si>
    <t>튜토리얼 제작연습</t>
  </si>
  <si>
    <t>물 스테이지 
산소게이지 차감 구현</t>
  </si>
  <si>
    <t>물행성 Level1 제작</t>
  </si>
  <si>
    <t>10일</t>
  </si>
  <si>
    <t>스테이지구현</t>
  </si>
  <si>
    <t>시스템 | 윤도균</t>
  </si>
  <si>
    <t>물행성 시스템구현</t>
  </si>
  <si>
    <t>로프 시스템 구현
(레오나식, 타잔식)</t>
  </si>
  <si>
    <t>거울행성 Level1  제작</t>
  </si>
  <si>
    <t xml:space="preserve">5일 </t>
  </si>
  <si>
    <t>버그수정 밸런싱</t>
  </si>
  <si>
    <t>컨텐츠 | 김형준</t>
  </si>
  <si>
    <t>캐릭터 애니메이션 작업</t>
  </si>
  <si>
    <t>애니메이션 
이펙트 스프라이트 설정</t>
  </si>
  <si>
    <t>용암행성 Level1  제작</t>
  </si>
  <si>
    <t>2일</t>
  </si>
  <si>
    <t>릴리즈 사전대비
문서정리</t>
  </si>
  <si>
    <t>진행중</t>
  </si>
  <si>
    <t>CBT 제작기간</t>
  </si>
  <si>
    <t>23일</t>
  </si>
  <si>
    <t>1월26일 ( 화  )</t>
  </si>
  <si>
    <t>1월27일 ( 수 )</t>
  </si>
  <si>
    <t>1월28일 ( 목 )</t>
  </si>
  <si>
    <t>1월29일 ( 금 )</t>
  </si>
  <si>
    <t>1월30일 (  토  )</t>
  </si>
  <si>
    <t>1월31일 (  일  )</t>
  </si>
  <si>
    <t>2월1일 (  월  )</t>
  </si>
  <si>
    <t>프로토타입
 시현 , QA</t>
  </si>
  <si>
    <t>프로토타입
 이슈수정</t>
  </si>
  <si>
    <t>튜토리얼 스테이지 제작
엔딩 씬 제작</t>
  </si>
  <si>
    <t>히든 스테이지 구상</t>
  </si>
  <si>
    <t>최고시나리오</t>
  </si>
  <si>
    <t>바람행성(난이도:하) 제작
프로토타입 빌드세팅</t>
  </si>
  <si>
    <t>바람행성 Level2 제작</t>
  </si>
  <si>
    <t>바람행성 Level3 제작</t>
  </si>
  <si>
    <t>바람행성 Level4 제작</t>
  </si>
  <si>
    <t>물행성 Level1  제작</t>
  </si>
  <si>
    <t>물행성(난이도:하) 제작</t>
  </si>
  <si>
    <t>물행성 Level2 제작</t>
  </si>
  <si>
    <t>물행성 Level3 제작</t>
  </si>
  <si>
    <t>물행성 Level4 제작</t>
  </si>
  <si>
    <t xml:space="preserve">3일 </t>
  </si>
  <si>
    <t>거울행성 Level1 제작</t>
  </si>
  <si>
    <t>거울행성(난이도:하) 제작</t>
  </si>
  <si>
    <t>기계행성 Level2 제작</t>
  </si>
  <si>
    <t>기계행성 Level3 제작</t>
  </si>
  <si>
    <t>기계행성 Level4제작</t>
  </si>
  <si>
    <t>용암행성(난이도:하) 제작</t>
  </si>
  <si>
    <t>용암행성 Level2 제작</t>
  </si>
  <si>
    <t>용암행성 Level3 제작</t>
  </si>
  <si>
    <t>용암행성 Level4 제작</t>
  </si>
  <si>
    <t>15일</t>
  </si>
  <si>
    <t>2월2일 ( 화  )</t>
  </si>
  <si>
    <t>2월3일 ( 수 )</t>
  </si>
  <si>
    <t>2월4일 ( 목 )</t>
  </si>
  <si>
    <t>2월5일 ( 금 )</t>
  </si>
  <si>
    <t>2월6일 (  토  )</t>
  </si>
  <si>
    <t>2월7일 (  일  )</t>
  </si>
  <si>
    <t>2월8일 (  월  )</t>
  </si>
  <si>
    <t>히든 스테이지 보스 제작</t>
  </si>
  <si>
    <t>CBT 시현
CBT 이슈 수정</t>
  </si>
  <si>
    <t>밸런스수정
CBT 이슈수정</t>
  </si>
  <si>
    <t>밸런스수정
최종 QA</t>
  </si>
  <si>
    <t xml:space="preserve">최종점검
퀄리티향상작업
</t>
  </si>
  <si>
    <t>바람행성 Level5 제작</t>
  </si>
  <si>
    <t>물행성 Level5 제작</t>
  </si>
  <si>
    <t>기계행성 Level4 제작</t>
  </si>
  <si>
    <t>기계행성 Level5 제작</t>
  </si>
  <si>
    <t>용암행성 Level5 제작</t>
  </si>
  <si>
    <t>릴리즈</t>
  </si>
  <si>
    <t>2월9일 ( 화  )</t>
  </si>
  <si>
    <t>릴리즈 준비
최종 점검
문서정리</t>
  </si>
  <si>
    <t>업무 쪼개기</t>
  </si>
  <si>
    <t>대분류</t>
  </si>
  <si>
    <t>중분류</t>
  </si>
  <si>
    <t>소분류</t>
  </si>
  <si>
    <t>세부사항</t>
  </si>
  <si>
    <t>담당자</t>
  </si>
  <si>
    <t>중요도</t>
  </si>
  <si>
    <t>Man-day</t>
  </si>
  <si>
    <t>완료여부</t>
  </si>
  <si>
    <t>비고</t>
  </si>
  <si>
    <t>게임 로비</t>
  </si>
  <si>
    <t>게임 시작</t>
  </si>
  <si>
    <t>NEW GAME 버튼</t>
  </si>
  <si>
    <t>버튼 클릭</t>
  </si>
  <si>
    <t>TutorialStage1Scene 으로 이동</t>
  </si>
  <si>
    <t>유건희</t>
  </si>
  <si>
    <t>중</t>
  </si>
  <si>
    <t>1M/10hour</t>
  </si>
  <si>
    <t>완료</t>
  </si>
  <si>
    <t>레벨 선택</t>
  </si>
  <si>
    <t>LEVEL 버튼</t>
  </si>
  <si>
    <t>StageSelectScene으로 이동</t>
  </si>
  <si>
    <t xml:space="preserve">게임 설정 </t>
  </si>
  <si>
    <t>OPTION버튼</t>
  </si>
  <si>
    <t>효과음 슬라이더 조절</t>
  </si>
  <si>
    <t>배경음을 제외한 나머지 사운드 크기 조절</t>
  </si>
  <si>
    <t>배경음 슬라이더 조절</t>
  </si>
  <si>
    <t>배경음 사운드 크기 조절</t>
  </si>
  <si>
    <t>크레딧창</t>
  </si>
  <si>
    <t>CREDIT버튼</t>
  </si>
  <si>
    <t>크레딧 UI를 보여줌</t>
  </si>
  <si>
    <t xml:space="preserve">게임 종료 </t>
  </si>
  <si>
    <t>QUIT버튼</t>
  </si>
  <si>
    <t>버튼클릭</t>
  </si>
  <si>
    <t>애플리케이션 종료</t>
  </si>
  <si>
    <t>스테이지 선택</t>
  </si>
  <si>
    <t xml:space="preserve">스테이지1 선택 </t>
  </si>
  <si>
    <t>STAGE1 버튼</t>
  </si>
  <si>
    <t>스테이지1 게임 플레이 신 이동</t>
  </si>
  <si>
    <t xml:space="preserve">스테이지2 선택 </t>
  </si>
  <si>
    <t>STAGE2 버튼</t>
  </si>
  <si>
    <t>스테이지2 게임 플레이 신 이동</t>
  </si>
  <si>
    <t xml:space="preserve">스테이지3 선택 </t>
  </si>
  <si>
    <t>STAGE3 버튼</t>
  </si>
  <si>
    <t>스테이지3 게임 플레이 신 이동</t>
  </si>
  <si>
    <t xml:space="preserve">스테이지4 선택 </t>
  </si>
  <si>
    <t>STAGE4 버튼</t>
  </si>
  <si>
    <t>스테이지4 게임 플레이 신 이동</t>
  </si>
  <si>
    <t xml:space="preserve">뒤로가기 </t>
  </si>
  <si>
    <t>BACK버튼</t>
  </si>
  <si>
    <t>게임 로비 신으로 이동</t>
  </si>
  <si>
    <t>공용 게임 플레이</t>
  </si>
  <si>
    <t>캐릭터</t>
  </si>
  <si>
    <t>로프 시스템</t>
  </si>
  <si>
    <t>로프 줄타기</t>
  </si>
  <si>
    <t>로프를 던지면 해당 방향으로 이동</t>
  </si>
  <si>
    <t>윤도균</t>
  </si>
  <si>
    <t>상</t>
  </si>
  <si>
    <t>줄 끊기</t>
  </si>
  <si>
    <t>로프 줄타기 상태에서 사용가능, 취소 시 로프가 끊어짐</t>
  </si>
  <si>
    <t>끌어오기</t>
  </si>
  <si>
    <t>끌어올 수 있는 오브젝트에로프 사용 시 물건을 끌어옴</t>
  </si>
  <si>
    <t>잡기</t>
  </si>
  <si>
    <t>물건을 끌어온 뒤 붙잡음 (로프사용불가, 던지기만 가능)</t>
  </si>
  <si>
    <t>던지기</t>
  </si>
  <si>
    <t>끌어온 물건을 바라보는 방향으로 던짐</t>
  </si>
  <si>
    <t>타일 공용 기능</t>
  </si>
  <si>
    <t>로프와 충돌하는 벽</t>
  </si>
  <si>
    <t>로프를 던져  탈 수 있는 벽</t>
  </si>
  <si>
    <t>김휘원</t>
  </si>
  <si>
    <t>이동하는 벽</t>
  </si>
  <si>
    <t>패트롤하는 벽</t>
  </si>
  <si>
    <t>캐릭터 충돌하면 사라지는 벽</t>
  </si>
  <si>
    <t>캐릭터가 충돌하면 일정시간 뒤에 사라지는 벽</t>
  </si>
  <si>
    <t>로프가 붙지않는 벽</t>
  </si>
  <si>
    <t>로프가 붙지 않는 벽</t>
  </si>
  <si>
    <t>별</t>
  </si>
  <si>
    <t>캐릭터 충돌 시</t>
  </si>
  <si>
    <t>별이 사라짐</t>
  </si>
  <si>
    <t>문</t>
  </si>
  <si>
    <t>별이 사라질 때</t>
  </si>
  <si>
    <t>문이 사라짐</t>
  </si>
  <si>
    <t>통과하지 못함</t>
  </si>
  <si>
    <t>벽</t>
  </si>
  <si>
    <t>캐릭터가 닿으면 죽는</t>
  </si>
  <si>
    <t>장애물과 캐릭터가 충돌 시 캐릭터가 사망</t>
  </si>
  <si>
    <t>문을 열 수 있는</t>
  </si>
  <si>
    <t>버튼</t>
  </si>
  <si>
    <t>버튼 위에 오브젝트 or 캐릭터가 있을 때 문이 작동</t>
  </si>
  <si>
    <t>버튼이 작동할 때 열리거나 닫히는 기능</t>
  </si>
  <si>
    <t>로프가 닿으면 사라지는 벽</t>
  </si>
  <si>
    <t>로프와 충돌 후 땠을 때 벽이 사라짐</t>
  </si>
  <si>
    <t>캐릭터가 서 있으면 사라지는 벽</t>
  </si>
  <si>
    <t>캐릭터와 충돌 시 일정시간 후 사라짐</t>
  </si>
  <si>
    <t>일정한 속도로 일정한 거리를 이동</t>
  </si>
  <si>
    <t>시소같은 벽</t>
  </si>
  <si>
    <t>시소처럼 로프가 부착된 부분이 기울어짐</t>
  </si>
  <si>
    <t>박스</t>
  </si>
  <si>
    <t>부착 방법</t>
  </si>
  <si>
    <t>로프가 부착 시 캐릭터 방향으로 이동</t>
  </si>
  <si>
    <t>부착한 상태에서</t>
  </si>
  <si>
    <t>로프 발사 시 터치 방향으로 박스가 날라감</t>
  </si>
  <si>
    <t>설정 버튼</t>
  </si>
  <si>
    <t>스테이지 신 이동 버튼</t>
  </si>
  <si>
    <t>스테이지 신으로 이동</t>
  </si>
  <si>
    <t>리셋 버튼</t>
  </si>
  <si>
    <t>최근 세이브 포인트로 이동 후 맵 초기화</t>
  </si>
  <si>
    <t>닫기 버튼</t>
  </si>
  <si>
    <t>설정 창 닫기</t>
  </si>
  <si>
    <t>음향 조절</t>
  </si>
  <si>
    <t>배경음 출력</t>
  </si>
  <si>
    <t>효과음 출력</t>
  </si>
  <si>
    <t>세이브 포인트</t>
  </si>
  <si>
    <t>사망 시</t>
  </si>
  <si>
    <t>튜토리얼 
스테이지</t>
  </si>
  <si>
    <t>Tutrial Stage 1</t>
  </si>
  <si>
    <t>세이브 포인트 : 1개 / 플레이 타임 : 1~3 분</t>
  </si>
  <si>
    <t>Tutrial Stage 2</t>
  </si>
  <si>
    <t>Tutrial Stage 3</t>
  </si>
  <si>
    <t>스테이지1</t>
  </si>
  <si>
    <t>Level1</t>
  </si>
  <si>
    <t>세이브 포인트 : 1개 / 플레이 타임 : 3~5 분</t>
  </si>
  <si>
    <t>김형준</t>
  </si>
  <si>
    <t>Level2</t>
  </si>
  <si>
    <t>Level3</t>
  </si>
  <si>
    <t>Level4</t>
  </si>
  <si>
    <t>Level5</t>
  </si>
  <si>
    <t>환경 시스템</t>
  </si>
  <si>
    <t>밟으면 사망하는 용암</t>
  </si>
  <si>
    <t>회전하는 용암 기둥</t>
  </si>
  <si>
    <t>몬스터</t>
  </si>
  <si>
    <t>자폭몬스터</t>
  </si>
  <si>
    <t>캐릭터를 따라와 자폭하는 몬스터</t>
  </si>
  <si>
    <t>스테이지2</t>
  </si>
  <si>
    <t>김나연</t>
  </si>
  <si>
    <t>오브젝트에 질량에 따라 뜨거나 가라앉는 물</t>
  </si>
  <si>
    <t>마개를 열면 이동하는 물</t>
  </si>
  <si>
    <t>물폭탄</t>
  </si>
  <si>
    <t>일정시간마다 나타나는 물 폭탄</t>
  </si>
  <si>
    <t>스테이지3</t>
  </si>
  <si>
    <t>특정 오브젝트에 닿으면 반사되는 레이저</t>
  </si>
  <si>
    <t>캐릭터와 충돌하면 다른 곳으로 이동시켜주는 텔레포트</t>
  </si>
  <si>
    <t>점점 좁아지는 통로</t>
  </si>
  <si>
    <t>비홀더</t>
  </si>
  <si>
    <t>일정 구간을 순찰, 캐릭터와 충돌 시 레이저를 발사</t>
  </si>
  <si>
    <t>스테이지4</t>
  </si>
  <si>
    <t>일정 시간마다 죄 우, 우 좌 방향으로 힘을 가하는 공간</t>
  </si>
  <si>
    <t>더 높은 곳으로 점프할 수 있는 점프대</t>
  </si>
  <si>
    <t>패트롤 몬스터</t>
  </si>
  <si>
    <t>일정 구간을 반복적으로 움직이는 오브젝트</t>
  </si>
  <si>
    <t>보스 스테이지</t>
  </si>
  <si>
    <t>스테이지1 시스템</t>
  </si>
  <si>
    <t>하</t>
  </si>
  <si>
    <t>스테이지2 시스템</t>
  </si>
  <si>
    <t>스테이지3 시스템</t>
  </si>
  <si>
    <t>스테이지4 시스템</t>
  </si>
  <si>
    <t>보스 AI</t>
  </si>
  <si>
    <t>보스 몬스터</t>
  </si>
  <si>
    <t>엔딩</t>
  </si>
  <si>
    <t>연출 방안</t>
  </si>
  <si>
    <t>영상</t>
  </si>
  <si>
    <t>텍스트</t>
  </si>
  <si>
    <t>플레이</t>
  </si>
  <si>
    <t>리소스</t>
  </si>
  <si>
    <t>캐릭터 애니메이션</t>
  </si>
  <si>
    <t>후크 발사</t>
  </si>
  <si>
    <t>후크 이동</t>
  </si>
  <si>
    <t>점프</t>
  </si>
  <si>
    <t>물건 던지기</t>
  </si>
  <si>
    <t>사망</t>
  </si>
  <si>
    <t>캐릭터 이미지</t>
  </si>
  <si>
    <t>후크 부착 부분</t>
  </si>
  <si>
    <t>후크 로프 부분</t>
  </si>
  <si>
    <t>보스 애니메이션</t>
  </si>
  <si>
    <t>공격액션</t>
  </si>
  <si>
    <t>보스 이미지</t>
  </si>
  <si>
    <t>장애물 이미지</t>
  </si>
  <si>
    <t>장애물1</t>
  </si>
  <si>
    <t>전원</t>
  </si>
  <si>
    <t>장애물2</t>
  </si>
  <si>
    <t>장애물3</t>
  </si>
  <si>
    <t>장애물4</t>
  </si>
  <si>
    <t>장애물5</t>
  </si>
  <si>
    <t>장애물6</t>
  </si>
  <si>
    <t>나무박스</t>
  </si>
  <si>
    <t>타일셋</t>
  </si>
  <si>
    <t>튜토리얼</t>
  </si>
  <si>
    <t>용암</t>
  </si>
  <si>
    <t>물</t>
  </si>
  <si>
    <t>기계</t>
  </si>
  <si>
    <t>바람</t>
  </si>
  <si>
    <t>히든 스테이지</t>
  </si>
  <si>
    <t>보스</t>
  </si>
  <si>
    <t>스테이지</t>
  </si>
  <si>
    <t>테마 환경 시스템</t>
  </si>
  <si>
    <t>UI</t>
  </si>
  <si>
    <t>게임 종료</t>
  </si>
  <si>
    <t>뒤로가기</t>
  </si>
  <si>
    <t>배경음 설정</t>
  </si>
  <si>
    <t>효과음 설정</t>
  </si>
  <si>
    <t>일시정지</t>
  </si>
  <si>
    <t>사운드</t>
  </si>
  <si>
    <t>스테이지 배경음</t>
  </si>
  <si>
    <t>배경음 1</t>
  </si>
  <si>
    <t>미정</t>
  </si>
  <si>
    <t>배경음 2</t>
  </si>
  <si>
    <t>배경음 3</t>
  </si>
  <si>
    <t>배경음 4</t>
  </si>
  <si>
    <t>배경음 5</t>
  </si>
  <si>
    <t>로비, 스테이지 선택 배경음</t>
  </si>
  <si>
    <t>후크</t>
  </si>
  <si>
    <t>발사</t>
  </si>
  <si>
    <t>이동</t>
  </si>
  <si>
    <t>캐릭터 점프</t>
  </si>
  <si>
    <t>점프 사운드</t>
  </si>
  <si>
    <t>캐릭터 사망</t>
  </si>
  <si>
    <t>사망 사운드</t>
  </si>
  <si>
    <t>다운</t>
  </si>
  <si>
    <t>업</t>
  </si>
  <si>
    <t>Gantt Chart</t>
  </si>
  <si>
    <r>
      <rPr>
        <rFont val="Calibri"/>
        <b/>
        <color rgb="FFFFFFFF"/>
        <sz val="36.0"/>
      </rPr>
      <t xml:space="preserve"> 일자별 현황 </t>
    </r>
    <r>
      <rPr>
        <rFont val="Calibri"/>
        <b/>
        <color rgb="FFFFFFFF"/>
        <sz val="24.0"/>
      </rPr>
      <t>(주황색 바 참고)</t>
    </r>
  </si>
  <si>
    <t>시작일</t>
  </si>
  <si>
    <r>
      <rPr>
        <rFont val="Calibri"/>
        <b/>
        <color rgb="FFFFFFFF"/>
        <sz val="14.0"/>
      </rPr>
      <t>기간</t>
    </r>
  </si>
  <si>
    <r>
      <rPr>
        <rFont val="Calibri"/>
        <b/>
        <color rgb="FFFFFFFF"/>
        <sz val="14.0"/>
      </rPr>
      <t>종료일</t>
    </r>
  </si>
  <si>
    <t>총
작업량</t>
  </si>
  <si>
    <r>
      <rPr>
        <rFont val="Calibri"/>
        <b/>
        <color rgb="FFFFFFFF"/>
        <sz val="14.0"/>
      </rPr>
      <t>실
작업량</t>
    </r>
  </si>
  <si>
    <r>
      <rPr>
        <rFont val="Calibri"/>
        <b/>
        <color rgb="FFFFFFFF"/>
        <sz val="14.0"/>
      </rPr>
      <t>예상</t>
    </r>
    <r>
      <rPr>
        <rFont val="Calibri"/>
        <b/>
        <color rgb="FFFFFFFF"/>
        <sz val="14.0"/>
      </rPr>
      <t xml:space="preserve"> </t>
    </r>
    <r>
      <rPr>
        <rFont val="Calibri"/>
        <b/>
        <color rgb="FFFFFFFF"/>
        <sz val="14.0"/>
      </rPr>
      <t>기간</t>
    </r>
  </si>
  <si>
    <t>실제 기간</t>
  </si>
  <si>
    <t>실적</t>
  </si>
  <si>
    <t>진척률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</si>
  <si>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</si>
  <si>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</si>
  <si>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</si>
  <si>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</si>
  <si>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</si>
  <si>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</si>
  <si>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</si>
  <si>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</si>
  <si>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</si>
  <si>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</si>
  <si>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</si>
  <si>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</si>
  <si>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</si>
  <si>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2월1일</t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</si>
  <si>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</si>
  <si>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</si>
  <si>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</si>
  <si>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</si>
  <si>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</si>
  <si>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</si>
  <si>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</si>
  <si>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</si>
  <si>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</si>
  <si>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집계</t>
  </si>
  <si>
    <t>GateWay 업무</t>
  </si>
  <si>
    <r>
      <rPr>
        <rFont val="Calibri"/>
        <b/>
        <color theme="1"/>
        <sz val="14.0"/>
      </rPr>
      <t>전원</t>
    </r>
  </si>
  <si>
    <t>작업</t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</si>
  <si>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</si>
  <si>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</si>
  <si>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</si>
  <si>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</si>
  <si>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</si>
  <si>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</si>
  <si>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스테이지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클리어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트리거</t>
    </r>
    <r>
      <rPr>
        <rFont val="Calibri"/>
        <b/>
        <color theme="1"/>
        <sz val="11.0"/>
      </rPr>
      <t>(</t>
    </r>
    <r>
      <rPr>
        <rFont val="Calibri"/>
        <b/>
        <color theme="1"/>
        <sz val="11.0"/>
      </rPr>
      <t>별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</si>
  <si>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별이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사라질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때</t>
    </r>
  </si>
  <si>
    <r>
      <rPr>
        <rFont val="Calibri"/>
        <b/>
        <color theme="1"/>
        <sz val="11.0"/>
      </rPr>
      <t>문을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열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수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있는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버튼</t>
    </r>
  </si>
  <si>
    <r>
      <rPr>
        <rFont val="Calibri"/>
        <b/>
        <color theme="1"/>
        <sz val="11.0"/>
      </rPr>
      <t xml:space="preserve">문을 </t>
    </r>
    <r>
      <rPr>
        <rFont val="Calibri"/>
        <b/>
        <color theme="1"/>
        <sz val="11.0"/>
      </rPr>
      <t>열수있는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문</t>
    </r>
  </si>
  <si>
    <r>
      <rPr>
        <rFont val="Calibri"/>
        <b/>
        <color theme="1"/>
        <sz val="11.0"/>
      </rPr>
      <t>박스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부착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방법</t>
    </r>
  </si>
  <si>
    <r>
      <rPr>
        <rFont val="Calibri"/>
        <b/>
        <color theme="1"/>
        <sz val="11.0"/>
      </rPr>
      <t>박스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부착한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상태</t>
    </r>
  </si>
  <si>
    <t>배경음 추가</t>
  </si>
  <si>
    <t>효과음 추가</t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</si>
  <si>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</si>
  <si>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</si>
  <si>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t>튜토리얼 스테이지</t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</si>
  <si>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</si>
  <si>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</si>
  <si>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</si>
  <si>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</si>
  <si>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</si>
  <si>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</si>
  <si>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</si>
  <si>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</si>
  <si>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</si>
  <si>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</si>
  <si>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</si>
  <si>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</si>
  <si>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</si>
  <si>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</si>
  <si>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후크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발사</t>
    </r>
  </si>
  <si>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후크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이동</t>
    </r>
  </si>
  <si>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점프</t>
    </r>
  </si>
  <si>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물건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던지기</t>
    </r>
  </si>
  <si>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사망</t>
    </r>
  </si>
  <si>
    <r>
      <rPr>
        <rFont val="Calibri"/>
        <b/>
        <color theme="1"/>
        <sz val="11.0"/>
      </rPr>
      <t>캐릭터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이미지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</si>
  <si>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1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</si>
  <si>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2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</si>
  <si>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3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</si>
  <si>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4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</si>
  <si>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5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</si>
  <si>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6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</si>
  <si>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7</t>
    </r>
  </si>
  <si>
    <r>
      <rPr>
        <rFont val="Calibri"/>
        <b/>
        <color theme="1"/>
        <sz val="11.0"/>
      </rPr>
      <t>테마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환경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시스템</t>
    </r>
    <r>
      <rPr>
        <rFont val="Calibri"/>
        <b/>
        <color theme="1"/>
        <sz val="11.0"/>
      </rPr>
      <t>8</t>
    </r>
  </si>
  <si>
    <r>
      <rPr>
        <rFont val="Calibri"/>
        <b/>
        <color theme="1"/>
        <sz val="11.0"/>
      </rPr>
      <t>로비버튼</t>
    </r>
  </si>
  <si>
    <r>
      <rPr>
        <rFont val="Calibri"/>
        <b/>
        <color rgb="FF000000"/>
        <sz val="11.0"/>
      </rPr>
      <t>스테이지버튼</t>
    </r>
  </si>
  <si>
    <r>
      <rPr>
        <rFont val="Calibri"/>
        <b/>
        <color rgb="FF000000"/>
        <sz val="11.0"/>
      </rPr>
      <t>레벨선택버튼</t>
    </r>
  </si>
  <si>
    <r>
      <rPr>
        <rFont val="Calibri"/>
        <b/>
        <color rgb="FF000000"/>
        <sz val="11.0"/>
      </rPr>
      <t>리셋버튼</t>
    </r>
  </si>
  <si>
    <r>
      <rPr>
        <rFont val="Calibri"/>
        <b/>
        <color rgb="FF000000"/>
        <sz val="11.0"/>
      </rPr>
      <t>메뉴버튼</t>
    </r>
  </si>
  <si>
    <r>
      <rPr>
        <rFont val="Calibri"/>
        <b/>
        <color rgb="FF000000"/>
        <sz val="11.0"/>
      </rPr>
      <t>옵션버튼</t>
    </r>
  </si>
  <si>
    <r>
      <rPr>
        <rFont val="Calibri"/>
        <b/>
        <color rgb="FF000000"/>
        <sz val="11.0"/>
      </rPr>
      <t>크레딧버튼</t>
    </r>
  </si>
  <si>
    <r>
      <rPr>
        <rFont val="Calibri"/>
        <b/>
        <color rgb="FF000000"/>
        <sz val="11.0"/>
      </rPr>
      <t>저장버튼</t>
    </r>
  </si>
  <si>
    <r>
      <rPr>
        <rFont val="Calibri"/>
        <b/>
        <color theme="1"/>
        <sz val="11.0"/>
      </rPr>
      <t>기간</t>
    </r>
  </si>
  <si>
    <r>
      <rPr>
        <rFont val="Calibri"/>
        <b/>
        <color theme="1"/>
        <sz val="11.0"/>
      </rPr>
      <t>종료일</t>
    </r>
  </si>
  <si>
    <r>
      <rPr>
        <rFont val="Calibri"/>
        <b/>
        <color theme="1"/>
        <sz val="11.0"/>
      </rPr>
      <t>후크발사</t>
    </r>
  </si>
  <si>
    <r>
      <rPr>
        <rFont val="Calibri"/>
        <b/>
        <color theme="1"/>
        <sz val="11.0"/>
      </rPr>
      <t>후크이동</t>
    </r>
  </si>
  <si>
    <r>
      <rPr>
        <rFont val="Calibri"/>
        <b/>
        <color theme="1"/>
        <sz val="11.0"/>
      </rPr>
      <t>버튼다운</t>
    </r>
  </si>
  <si>
    <r>
      <rPr>
        <rFont val="Calibri"/>
        <b/>
        <color theme="1"/>
        <sz val="11.0"/>
      </rPr>
      <t>버튼업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</si>
</sst>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yyyy\-mm\-dd"/>
  </numFmts>
  <fonts count="22">
    <font>
      <sz val="11.0"/>
      <color theme="1"/>
      <name val="Arial"/>
    </font>
    <font>
      <b/>
      <sz val="36.0"/>
      <color rgb="FFFFFFFF"/>
      <name val="Calibri"/>
    </font>
    <font/>
    <font>
      <b/>
      <sz val="16.0"/>
      <color theme="0"/>
      <name val="Calibri"/>
    </font>
    <font>
      <b/>
      <sz val="14.0"/>
      <color rgb="FFFFFFFF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14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>
      <strike/>
      <sz val="11.0"/>
      <color theme="1"/>
      <name val="Calibri"/>
    </font>
    <font>
      <b/>
      <sz val="11.0"/>
      <color rgb="FFFF0000"/>
      <name val="Calibri"/>
    </font>
    <font>
      <color theme="1"/>
      <name val="Calibri"/>
    </font>
    <font>
      <sz val="11.0"/>
      <color rgb="FF000000"/>
      <name val="Calibri"/>
    </font>
    <font>
      <b/>
      <sz val="14.0"/>
      <color theme="0"/>
      <name val="Calibri"/>
    </font>
    <font>
      <b/>
      <sz val="11.0"/>
      <color rgb="FFFFFFFF"/>
      <name val="Calibri"/>
    </font>
    <font>
      <b/>
      <sz val="11.0"/>
      <color rgb="FFFFFFFF"/>
      <name val="Arial"/>
    </font>
    <font>
      <sz val="14.0"/>
      <color rgb="FFFFFFFF"/>
      <name val="Calibri"/>
    </font>
    <font>
      <sz val="11.0"/>
      <color rgb="FFFFFFFF"/>
      <name val="Calibri"/>
    </font>
    <font>
      <b/>
      <sz val="11.0"/>
      <color theme="0"/>
      <name val="Calibri"/>
    </font>
    <font>
      <b/>
      <sz val="12.0"/>
      <color theme="0"/>
      <name val="Calibri"/>
    </font>
    <font>
      <b/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87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/>
      <top style="thin">
        <color rgb="FFFFFFFF"/>
      </top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top style="thick">
        <color rgb="FFFFFF00"/>
      </top>
      <bottom style="thick">
        <color rgb="FFFFFF00"/>
      </bottom>
    </border>
    <border>
      <right style="thick">
        <color rgb="FFFFFF00"/>
      </right>
      <top style="thick">
        <color rgb="FFFFFF00"/>
      </top>
      <bottom style="thick">
        <color rgb="FFFFFF00"/>
      </bottom>
    </border>
    <border>
      <left style="thin">
        <color rgb="FFFFFFFF"/>
      </left>
      <right/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  <right/>
    </border>
    <border>
      <left/>
      <right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/>
      <right/>
      <bottom style="medium">
        <color rgb="FF000000"/>
      </bottom>
    </border>
    <border>
      <left/>
      <right/>
      <top/>
    </border>
    <border>
      <left/>
      <right style="medium">
        <color rgb="FF000000"/>
      </right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FF9900"/>
      </left>
      <top style="thick">
        <color rgb="FFFF9900"/>
      </top>
      <bottom style="thick">
        <color rgb="FFFF9900"/>
      </bottom>
    </border>
    <border>
      <top style="thick">
        <color rgb="FFFF9900"/>
      </top>
      <bottom style="thick">
        <color rgb="FFFF9900"/>
      </bottom>
    </border>
    <border>
      <right style="thick">
        <color rgb="FFFF9900"/>
      </right>
      <top style="thick">
        <color rgb="FFFF9900"/>
      </top>
      <bottom style="thick">
        <color rgb="FFFF9900"/>
      </bottom>
    </border>
    <border>
      <left style="thin">
        <color rgb="FFFFFFFF"/>
      </left>
      <right style="thin">
        <color rgb="FFFFFFFF"/>
      </right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/>
      <bottom/>
    </border>
    <border>
      <left/>
      <right style="medium">
        <color rgb="FF000000"/>
      </right>
    </border>
    <border>
      <left style="medium">
        <color rgb="FF000000"/>
      </left>
      <right/>
      <top/>
    </border>
    <border>
      <left/>
      <right style="medium">
        <color rgb="FF000000"/>
      </right>
      <bottom style="medium">
        <color rgb="FF000000"/>
      </bottom>
    </border>
    <border>
      <left style="thick">
        <color rgb="FFFF9900"/>
      </left>
      <top style="thick">
        <color rgb="FFFF9900"/>
      </top>
      <bottom style="thick">
        <color rgb="FFFF0000"/>
      </bottom>
    </border>
    <border>
      <top style="thick">
        <color rgb="FFFF9900"/>
      </top>
      <bottom style="thick">
        <color rgb="FFFF0000"/>
      </bottom>
    </border>
    <border>
      <right style="thick">
        <color rgb="FFFF0000"/>
      </right>
      <top style="thick">
        <color rgb="FFFF9900"/>
      </top>
      <bottom style="thick">
        <color rgb="FFFF0000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FFFFFF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dotted">
        <color rgb="FF000000"/>
      </top>
      <bottom style="dotted">
        <color rgb="FF000000"/>
      </bottom>
    </border>
    <border>
      <left style="thin">
        <color rgb="FF000000"/>
      </left>
      <right/>
      <top style="dotted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3" fontId="4" numFmtId="0" xfId="0" applyAlignment="1" applyBorder="1" applyFill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6" fillId="4" fontId="6" numFmtId="0" xfId="0" applyAlignment="1" applyBorder="1" applyFill="1" applyFont="1">
      <alignment horizontal="center" vertical="center"/>
    </xf>
    <xf borderId="17" fillId="4" fontId="7" numFmtId="0" xfId="0" applyAlignment="1" applyBorder="1" applyFont="1">
      <alignment horizontal="center" vertical="center"/>
    </xf>
    <xf borderId="18" fillId="4" fontId="8" numFmtId="0" xfId="0" applyAlignment="1" applyBorder="1" applyFont="1">
      <alignment horizontal="center" vertical="center"/>
    </xf>
    <xf borderId="17" fillId="4" fontId="8" numFmtId="0" xfId="0" applyAlignment="1" applyBorder="1" applyFont="1">
      <alignment horizontal="center" vertical="center"/>
    </xf>
    <xf borderId="19" fillId="4" fontId="8" numFmtId="0" xfId="0" applyAlignment="1" applyBorder="1" applyFont="1">
      <alignment horizontal="center" vertical="center"/>
    </xf>
    <xf borderId="20" fillId="0" fontId="9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4" fontId="8" numFmtId="0" xfId="0" applyAlignment="1" applyBorder="1" applyFont="1">
      <alignment horizontal="center" vertical="center"/>
    </xf>
    <xf borderId="26" fillId="4" fontId="8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28" fillId="0" fontId="8" numFmtId="0" xfId="0" applyAlignment="1" applyBorder="1" applyFont="1">
      <alignment horizontal="center" readingOrder="0" vertical="center"/>
    </xf>
    <xf borderId="28" fillId="0" fontId="10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4" fontId="8" numFmtId="0" xfId="0" applyAlignment="1" applyBorder="1" applyFont="1">
      <alignment horizontal="center" vertical="center"/>
    </xf>
    <xf borderId="32" fillId="4" fontId="8" numFmtId="0" xfId="0" applyAlignment="1" applyBorder="1" applyFont="1">
      <alignment horizontal="center" vertical="center"/>
    </xf>
    <xf borderId="33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34" fillId="0" fontId="8" numFmtId="0" xfId="0" applyAlignment="1" applyBorder="1" applyFont="1">
      <alignment horizontal="center" vertical="center"/>
    </xf>
    <xf borderId="34" fillId="0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35" fillId="2" fontId="4" numFmtId="0" xfId="0" applyAlignment="1" applyBorder="1" applyFont="1">
      <alignment horizontal="center" vertical="center"/>
    </xf>
    <xf borderId="36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20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38" fillId="3" fontId="4" numFmtId="0" xfId="0" applyAlignment="1" applyBorder="1" applyFont="1">
      <alignment horizontal="center" vertical="center"/>
    </xf>
    <xf borderId="39" fillId="4" fontId="8" numFmtId="0" xfId="0" applyAlignment="1" applyBorder="1" applyFont="1">
      <alignment horizontal="center" vertical="center"/>
    </xf>
    <xf borderId="40" fillId="4" fontId="6" numFmtId="0" xfId="0" applyAlignment="1" applyBorder="1" applyFont="1">
      <alignment horizontal="center" readingOrder="0" vertical="center"/>
    </xf>
    <xf borderId="16" fillId="5" fontId="6" numFmtId="0" xfId="0" applyAlignment="1" applyBorder="1" applyFill="1" applyFont="1">
      <alignment horizontal="center" readingOrder="0" vertical="center"/>
    </xf>
    <xf borderId="18" fillId="5" fontId="8" numFmtId="0" xfId="0" applyAlignment="1" applyBorder="1" applyFont="1">
      <alignment horizontal="center" vertical="center"/>
    </xf>
    <xf borderId="18" fillId="5" fontId="13" numFmtId="0" xfId="0" applyAlignment="1" applyBorder="1" applyFont="1">
      <alignment horizontal="center" vertical="center"/>
    </xf>
    <xf borderId="19" fillId="5" fontId="8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42" fillId="0" fontId="10" numFmtId="0" xfId="0" applyAlignment="1" applyBorder="1" applyFont="1">
      <alignment horizontal="center" vertical="center"/>
    </xf>
    <xf borderId="42" fillId="0" fontId="2" numFmtId="0" xfId="0" applyAlignment="1" applyBorder="1" applyFont="1">
      <alignment vertical="center"/>
    </xf>
    <xf borderId="43" fillId="0" fontId="8" numFmtId="0" xfId="0" applyAlignment="1" applyBorder="1" applyFont="1">
      <alignment horizontal="center" readingOrder="0" vertical="center"/>
    </xf>
    <xf borderId="44" fillId="4" fontId="8" numFmtId="0" xfId="0" applyAlignment="1" applyBorder="1" applyFont="1">
      <alignment horizontal="center" vertical="center"/>
    </xf>
    <xf borderId="45" fillId="0" fontId="2" numFmtId="0" xfId="0" applyAlignment="1" applyBorder="1" applyFont="1">
      <alignment vertical="center"/>
    </xf>
    <xf borderId="25" fillId="5" fontId="8" numFmtId="0" xfId="0" applyAlignment="1" applyBorder="1" applyFont="1">
      <alignment horizontal="center" vertical="center"/>
    </xf>
    <xf borderId="26" fillId="5" fontId="8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readingOrder="0" vertical="center"/>
    </xf>
    <xf borderId="33" fillId="0" fontId="8" numFmtId="0" xfId="0" applyAlignment="1" applyBorder="1" applyFont="1">
      <alignment horizontal="center" readingOrder="0" vertical="center"/>
    </xf>
    <xf borderId="46" fillId="4" fontId="8" numFmtId="0" xfId="0" applyAlignment="1" applyBorder="1" applyFont="1">
      <alignment horizontal="center" vertical="center"/>
    </xf>
    <xf borderId="47" fillId="0" fontId="2" numFmtId="0" xfId="0" applyAlignment="1" applyBorder="1" applyFont="1">
      <alignment vertical="center"/>
    </xf>
    <xf borderId="31" fillId="5" fontId="8" numFmtId="0" xfId="0" applyAlignment="1" applyBorder="1" applyFont="1">
      <alignment horizontal="center" vertical="center"/>
    </xf>
    <xf borderId="32" fillId="5" fontId="8" numFmtId="0" xfId="0" applyAlignment="1" applyBorder="1" applyFont="1">
      <alignment horizontal="center" vertical="center"/>
    </xf>
    <xf borderId="48" fillId="2" fontId="4" numFmtId="0" xfId="0" applyAlignment="1" applyBorder="1" applyFont="1">
      <alignment horizontal="center" vertical="center"/>
    </xf>
    <xf borderId="49" fillId="0" fontId="2" numFmtId="0" xfId="0" applyAlignment="1" applyBorder="1" applyFont="1">
      <alignment vertical="center"/>
    </xf>
    <xf borderId="50" fillId="0" fontId="2" numFmtId="0" xfId="0" applyAlignment="1" applyBorder="1" applyFont="1">
      <alignment vertical="center"/>
    </xf>
    <xf borderId="39" fillId="5" fontId="8" numFmtId="0" xfId="0" applyAlignment="1" applyBorder="1" applyFont="1">
      <alignment horizontal="center" vertical="center"/>
    </xf>
    <xf borderId="17" fillId="5" fontId="6" numFmtId="0" xfId="0" applyAlignment="1" applyBorder="1" applyFont="1">
      <alignment horizontal="center" readingOrder="0" vertical="center"/>
    </xf>
    <xf borderId="17" fillId="5" fontId="6" numFmtId="0" xfId="0" applyAlignment="1" applyBorder="1" applyFont="1">
      <alignment horizontal="center" vertical="center"/>
    </xf>
    <xf borderId="40" fillId="5" fontId="6" numFmtId="0" xfId="0" applyAlignment="1" applyBorder="1" applyFont="1">
      <alignment horizontal="center" readingOrder="0" vertical="center"/>
    </xf>
    <xf borderId="44" fillId="5" fontId="8" numFmtId="0" xfId="0" applyAlignment="1" applyBorder="1" applyFont="1">
      <alignment horizontal="center" vertical="center"/>
    </xf>
    <xf borderId="46" fillId="5" fontId="8" numFmtId="0" xfId="0" applyAlignment="1" applyBorder="1" applyFont="1">
      <alignment horizontal="center" vertical="center"/>
    </xf>
    <xf borderId="51" fillId="2" fontId="14" numFmtId="0" xfId="0" applyAlignment="1" applyBorder="1" applyFont="1">
      <alignment horizontal="center" vertical="center"/>
    </xf>
    <xf borderId="38" fillId="2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52" fillId="0" fontId="2" numFmtId="0" xfId="0" applyAlignment="1" applyBorder="1" applyFont="1">
      <alignment vertical="center"/>
    </xf>
    <xf borderId="16" fillId="6" fontId="6" numFmtId="0" xfId="0" applyAlignment="1" applyBorder="1" applyFill="1" applyFont="1">
      <alignment horizontal="center" readingOrder="0" vertical="center"/>
    </xf>
    <xf borderId="53" fillId="0" fontId="5" numFmtId="0" xfId="0" applyAlignment="1" applyBorder="1" applyFont="1">
      <alignment horizontal="center" vertical="center"/>
    </xf>
    <xf borderId="54" fillId="0" fontId="2" numFmtId="0" xfId="0" applyAlignment="1" applyBorder="1" applyFont="1">
      <alignment vertical="center"/>
    </xf>
    <xf borderId="55" fillId="0" fontId="2" numFmtId="0" xfId="0" applyAlignment="1" applyBorder="1" applyFont="1">
      <alignment vertical="center"/>
    </xf>
    <xf borderId="56" fillId="0" fontId="2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57" fillId="2" fontId="15" numFmtId="0" xfId="0" applyAlignment="1" applyBorder="1" applyFont="1">
      <alignment horizontal="center" shrinkToFit="0" vertical="center" wrapText="1"/>
    </xf>
    <xf borderId="58" fillId="2" fontId="16" numFmtId="0" xfId="0" applyAlignment="1" applyBorder="1" applyFont="1">
      <alignment horizontal="center" shrinkToFit="0" vertical="center" wrapText="1"/>
    </xf>
    <xf borderId="59" fillId="2" fontId="15" numFmtId="0" xfId="0" applyAlignment="1" applyBorder="1" applyFont="1">
      <alignment horizontal="center" shrinkToFit="0" vertical="center" wrapText="1"/>
    </xf>
    <xf borderId="60" fillId="0" fontId="2" numFmtId="0" xfId="0" applyAlignment="1" applyBorder="1" applyFont="1">
      <alignment vertical="center"/>
    </xf>
    <xf borderId="58" fillId="2" fontId="4" numFmtId="0" xfId="0" applyAlignment="1" applyBorder="1" applyFont="1">
      <alignment horizontal="center" shrinkToFit="0" vertical="center" wrapText="1"/>
    </xf>
    <xf borderId="57" fillId="2" fontId="4" numFmtId="0" xfId="0" applyAlignment="1" applyBorder="1" applyFont="1">
      <alignment horizontal="center" shrinkToFit="0" vertical="center" wrapText="1"/>
    </xf>
    <xf borderId="57" fillId="2" fontId="17" numFmtId="0" xfId="0" applyAlignment="1" applyBorder="1" applyFont="1">
      <alignment horizontal="center" shrinkToFit="0" vertical="center" wrapText="1"/>
    </xf>
    <xf borderId="61" fillId="2" fontId="4" numFmtId="0" xfId="0" applyAlignment="1" applyBorder="1" applyFont="1">
      <alignment horizontal="center" shrinkToFit="0" vertical="center" wrapText="1"/>
    </xf>
    <xf borderId="62" fillId="0" fontId="2" numFmtId="0" xfId="0" applyAlignment="1" applyBorder="1" applyFont="1">
      <alignment vertical="center"/>
    </xf>
    <xf borderId="63" fillId="0" fontId="2" numFmtId="0" xfId="0" applyAlignment="1" applyBorder="1" applyFont="1">
      <alignment vertical="center"/>
    </xf>
    <xf borderId="0" fillId="0" fontId="15" numFmtId="0" xfId="0" applyAlignment="1" applyFont="1">
      <alignment horizontal="center" vertical="center"/>
    </xf>
    <xf borderId="31" fillId="2" fontId="15" numFmtId="0" xfId="0" applyAlignment="1" applyBorder="1" applyFont="1">
      <alignment horizontal="center" vertical="center"/>
    </xf>
    <xf borderId="64" fillId="0" fontId="8" numFmtId="0" xfId="0" applyAlignment="1" applyBorder="1" applyFont="1">
      <alignment horizontal="center" vertical="center"/>
    </xf>
    <xf borderId="65" fillId="0" fontId="8" numFmtId="0" xfId="0" applyAlignment="1" applyBorder="1" applyFont="1">
      <alignment horizontal="center" vertical="center"/>
    </xf>
    <xf borderId="66" fillId="0" fontId="8" numFmtId="0" xfId="0" applyAlignment="1" applyBorder="1" applyFont="1">
      <alignment horizontal="center" vertical="center"/>
    </xf>
    <xf borderId="67" fillId="0" fontId="8" numFmtId="0" xfId="0" applyAlignment="1" applyBorder="1" applyFont="1">
      <alignment vertical="center"/>
    </xf>
    <xf borderId="64" fillId="7" fontId="8" numFmtId="0" xfId="0" applyAlignment="1" applyBorder="1" applyFill="1" applyFont="1">
      <alignment horizontal="center" shrinkToFit="0" vertical="center" wrapText="1"/>
    </xf>
    <xf borderId="25" fillId="8" fontId="18" numFmtId="0" xfId="0" applyAlignment="1" applyBorder="1" applyFill="1" applyFont="1">
      <alignment horizontal="center" vertical="center"/>
    </xf>
    <xf borderId="68" fillId="0" fontId="8" numFmtId="0" xfId="0" applyAlignment="1" applyBorder="1" applyFont="1">
      <alignment horizontal="center" vertical="center"/>
    </xf>
    <xf borderId="69" fillId="0" fontId="8" numFmtId="0" xfId="0" applyAlignment="1" applyBorder="1" applyFont="1">
      <alignment horizontal="center" vertical="center"/>
    </xf>
    <xf borderId="70" fillId="0" fontId="8" numFmtId="0" xfId="0" applyAlignment="1" applyBorder="1" applyFont="1">
      <alignment vertical="center"/>
    </xf>
    <xf borderId="67" fillId="0" fontId="8" numFmtId="0" xfId="0" applyAlignment="1" applyBorder="1" applyFont="1">
      <alignment horizontal="center" vertical="center"/>
    </xf>
    <xf borderId="71" fillId="0" fontId="2" numFmtId="0" xfId="0" applyAlignment="1" applyBorder="1" applyFont="1">
      <alignment vertical="center"/>
    </xf>
    <xf borderId="72" fillId="0" fontId="2" numFmtId="0" xfId="0" applyAlignment="1" applyBorder="1" applyFont="1">
      <alignment vertical="center"/>
    </xf>
    <xf borderId="73" fillId="0" fontId="8" numFmtId="0" xfId="0" applyAlignment="1" applyBorder="1" applyFont="1">
      <alignment horizontal="center" vertical="center"/>
    </xf>
    <xf borderId="74" fillId="0" fontId="8" numFmtId="0" xfId="0" applyAlignment="1" applyBorder="1" applyFont="1">
      <alignment horizontal="center" vertical="center"/>
    </xf>
    <xf borderId="71" fillId="0" fontId="8" numFmtId="0" xfId="0" applyAlignment="1" applyBorder="1" applyFont="1">
      <alignment vertical="center"/>
    </xf>
    <xf borderId="31" fillId="9" fontId="15" numFmtId="0" xfId="0" applyAlignment="1" applyBorder="1" applyFill="1" applyFont="1">
      <alignment horizontal="center" vertical="center"/>
    </xf>
    <xf borderId="70" fillId="0" fontId="2" numFmtId="0" xfId="0" applyAlignment="1" applyBorder="1" applyFont="1">
      <alignment vertical="center"/>
    </xf>
    <xf borderId="75" fillId="0" fontId="8" numFmtId="0" xfId="0" applyAlignment="1" applyBorder="1" applyFont="1">
      <alignment horizontal="center" vertical="center"/>
    </xf>
    <xf borderId="76" fillId="0" fontId="8" numFmtId="0" xfId="0" applyAlignment="1" applyBorder="1" applyFont="1">
      <alignment horizontal="center" vertical="center"/>
    </xf>
    <xf borderId="64" fillId="0" fontId="8" numFmtId="0" xfId="0" applyAlignment="1" applyBorder="1" applyFont="1">
      <alignment vertical="center"/>
    </xf>
    <xf borderId="70" fillId="0" fontId="8" numFmtId="0" xfId="0" applyAlignment="1" applyBorder="1" applyFont="1">
      <alignment horizontal="center" vertical="center"/>
    </xf>
    <xf borderId="77" fillId="0" fontId="8" numFmtId="0" xfId="0" applyAlignment="1" applyBorder="1" applyFont="1">
      <alignment horizontal="center" vertical="center"/>
    </xf>
    <xf borderId="78" fillId="0" fontId="8" numFmtId="0" xfId="0" applyAlignment="1" applyBorder="1" applyFont="1">
      <alignment horizontal="center" vertical="center"/>
    </xf>
    <xf borderId="79" fillId="0" fontId="8" numFmtId="0" xfId="0" applyAlignment="1" applyBorder="1" applyFont="1">
      <alignment horizontal="center" vertical="center"/>
    </xf>
    <xf borderId="80" fillId="0" fontId="8" numFmtId="0" xfId="0" applyAlignment="1" applyBorder="1" applyFont="1">
      <alignment horizontal="center" vertical="center"/>
    </xf>
    <xf borderId="69" fillId="0" fontId="8" numFmtId="0" xfId="0" applyAlignment="1" applyBorder="1" applyFont="1">
      <alignment horizontal="center" readingOrder="0" vertical="center"/>
    </xf>
    <xf borderId="74" fillId="0" fontId="8" numFmtId="0" xfId="0" applyAlignment="1" applyBorder="1" applyFont="1">
      <alignment horizontal="center" readingOrder="0" vertical="center"/>
    </xf>
    <xf borderId="31" fillId="9" fontId="15" numFmtId="0" xfId="0" applyAlignment="1" applyBorder="1" applyFont="1">
      <alignment horizontal="center" readingOrder="0" vertical="center"/>
    </xf>
    <xf borderId="65" fillId="0" fontId="8" numFmtId="0" xfId="0" applyAlignment="1" applyBorder="1" applyFont="1">
      <alignment horizontal="left" vertical="center"/>
    </xf>
    <xf borderId="68" fillId="0" fontId="8" numFmtId="0" xfId="0" applyAlignment="1" applyBorder="1" applyFont="1">
      <alignment horizontal="left" vertical="center"/>
    </xf>
    <xf borderId="73" fillId="0" fontId="8" numFmtId="0" xfId="0" applyAlignment="1" applyBorder="1" applyFont="1">
      <alignment horizontal="left" vertical="center"/>
    </xf>
    <xf borderId="81" fillId="0" fontId="8" numFmtId="0" xfId="0" applyAlignment="1" applyBorder="1" applyFont="1">
      <alignment horizontal="left" vertical="center"/>
    </xf>
    <xf borderId="25" fillId="9" fontId="15" numFmtId="0" xfId="0" applyAlignment="1" applyBorder="1" applyFont="1">
      <alignment horizontal="center" vertical="center"/>
    </xf>
    <xf borderId="25" fillId="2" fontId="15" numFmtId="0" xfId="0" applyAlignment="1" applyBorder="1" applyFont="1">
      <alignment horizontal="center" vertical="center"/>
    </xf>
    <xf borderId="28" fillId="0" fontId="8" numFmtId="0" xfId="0" applyAlignment="1" applyBorder="1" applyFont="1">
      <alignment vertical="center"/>
    </xf>
    <xf borderId="82" fillId="0" fontId="8" numFmtId="0" xfId="0" applyAlignment="1" applyBorder="1" applyFont="1">
      <alignment vertical="center"/>
    </xf>
    <xf borderId="64" fillId="0" fontId="10" numFmtId="0" xfId="0" applyAlignment="1" applyBorder="1" applyFont="1">
      <alignment horizontal="center" vertical="center"/>
    </xf>
    <xf borderId="68" fillId="0" fontId="10" numFmtId="0" xfId="0" applyAlignment="1" applyBorder="1" applyFont="1">
      <alignment horizontal="center" vertical="center"/>
    </xf>
    <xf borderId="69" fillId="0" fontId="10" numFmtId="0" xfId="0" applyAlignment="1" applyBorder="1" applyFont="1">
      <alignment horizontal="center" vertical="center"/>
    </xf>
    <xf borderId="70" fillId="0" fontId="10" numFmtId="0" xfId="0" applyAlignment="1" applyBorder="1" applyFont="1">
      <alignment vertical="center"/>
    </xf>
    <xf borderId="64" fillId="7" fontId="10" numFmtId="0" xfId="0" applyAlignment="1" applyBorder="1" applyFont="1">
      <alignment horizontal="center" shrinkToFit="0" vertical="center" wrapText="1"/>
    </xf>
    <xf borderId="73" fillId="0" fontId="10" numFmtId="0" xfId="0" applyAlignment="1" applyBorder="1" applyFont="1">
      <alignment horizontal="center" vertical="center"/>
    </xf>
    <xf borderId="74" fillId="0" fontId="10" numFmtId="0" xfId="0" applyAlignment="1" applyBorder="1" applyFont="1">
      <alignment horizontal="center" vertical="center"/>
    </xf>
    <xf borderId="77" fillId="0" fontId="10" numFmtId="0" xfId="0" applyAlignment="1" applyBorder="1" applyFont="1">
      <alignment horizontal="center" vertical="center"/>
    </xf>
    <xf borderId="78" fillId="0" fontId="10" numFmtId="0" xfId="0" applyAlignment="1" applyBorder="1" applyFont="1">
      <alignment horizontal="center" vertical="center"/>
    </xf>
    <xf borderId="79" fillId="0" fontId="10" numFmtId="0" xfId="0" applyAlignment="1" applyBorder="1" applyFont="1">
      <alignment horizontal="center" vertical="center"/>
    </xf>
    <xf borderId="80" fillId="0" fontId="10" numFmtId="0" xfId="0" applyAlignment="1" applyBorder="1" applyFont="1">
      <alignment horizontal="center" vertical="center"/>
    </xf>
    <xf borderId="4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27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41" fillId="0" fontId="8" numFmtId="0" xfId="0" applyAlignment="1" applyBorder="1" applyFont="1">
      <alignment vertical="center"/>
    </xf>
    <xf borderId="83" fillId="10" fontId="13" numFmtId="0" xfId="0" applyAlignment="1" applyBorder="1" applyFill="1" applyFont="1">
      <alignment horizontal="center" vertical="center"/>
    </xf>
    <xf borderId="27" fillId="0" fontId="8" numFmtId="0" xfId="0" applyAlignment="1" applyBorder="1" applyFont="1">
      <alignment vertical="center"/>
    </xf>
    <xf borderId="84" fillId="10" fontId="13" numFmtId="0" xfId="0" applyAlignment="1" applyBorder="1" applyFont="1">
      <alignment horizontal="center" vertical="center"/>
    </xf>
    <xf borderId="33" fillId="0" fontId="8" numFmtId="0" xfId="0" applyAlignment="1" applyBorder="1" applyFont="1">
      <alignment vertical="center"/>
    </xf>
    <xf borderId="25" fillId="10" fontId="1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58" fillId="2" fontId="4" numFmtId="0" xfId="0" applyAlignment="1" applyBorder="1" applyFont="1">
      <alignment horizontal="center" readingOrder="0" shrinkToFit="0" vertical="center" wrapText="1"/>
    </xf>
    <xf borderId="85" fillId="2" fontId="4" numFmtId="0" xfId="0" applyAlignment="1" applyBorder="1" applyFont="1">
      <alignment horizontal="center" shrinkToFit="0" vertical="center" wrapText="1"/>
    </xf>
    <xf borderId="57" fillId="2" fontId="19" numFmtId="0" xfId="0" applyAlignment="1" applyBorder="1" applyFont="1">
      <alignment horizontal="center" vertical="center"/>
    </xf>
    <xf borderId="86" fillId="2" fontId="4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64" fillId="0" fontId="9" numFmtId="164" xfId="0" applyAlignment="1" applyBorder="1" applyFont="1" applyNumberFormat="1">
      <alignment horizontal="center" shrinkToFit="0" vertical="center" wrapText="1"/>
    </xf>
    <xf borderId="64" fillId="0" fontId="9" numFmtId="164" xfId="0" applyAlignment="1" applyBorder="1" applyFont="1" applyNumberFormat="1">
      <alignment horizontal="center" readingOrder="0" shrinkToFit="0" vertical="center" wrapText="1"/>
    </xf>
    <xf borderId="64" fillId="8" fontId="15" numFmtId="0" xfId="0" applyAlignment="1" applyBorder="1" applyFont="1">
      <alignment horizontal="center" vertical="center"/>
    </xf>
    <xf borderId="64" fillId="0" fontId="6" numFmtId="165" xfId="0" applyAlignment="1" applyBorder="1" applyFont="1" applyNumberFormat="1">
      <alignment horizontal="center" shrinkToFit="0" vertical="center" wrapText="1"/>
    </xf>
    <xf borderId="64" fillId="0" fontId="6" numFmtId="0" xfId="0" applyAlignment="1" applyBorder="1" applyFont="1">
      <alignment horizontal="center" readingOrder="0" shrinkToFit="0" vertical="center" wrapText="1"/>
    </xf>
    <xf borderId="75" fillId="0" fontId="6" numFmtId="0" xfId="0" applyAlignment="1" applyBorder="1" applyFont="1">
      <alignment horizontal="center" readingOrder="0" shrinkToFit="0" vertical="center" wrapText="1"/>
    </xf>
    <xf borderId="20" fillId="0" fontId="6" numFmtId="10" xfId="0" applyAlignment="1" applyBorder="1" applyFont="1" applyNumberFormat="1">
      <alignment horizontal="center" shrinkToFit="0" vertical="center" wrapText="1"/>
    </xf>
    <xf borderId="20" fillId="0" fontId="6" numFmtId="9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64" fillId="11" fontId="5" numFmtId="166" xfId="0" applyAlignment="1" applyBorder="1" applyFill="1" applyFont="1" applyNumberFormat="1">
      <alignment horizontal="center" shrinkToFit="0" vertical="center" wrapText="1"/>
    </xf>
    <xf borderId="64" fillId="11" fontId="5" numFmtId="0" xfId="0" applyAlignment="1" applyBorder="1" applyFont="1">
      <alignment horizontal="center" shrinkToFit="0" vertical="center" wrapText="1"/>
    </xf>
    <xf borderId="64" fillId="11" fontId="15" numFmtId="0" xfId="0" applyAlignment="1" applyBorder="1" applyFont="1">
      <alignment horizontal="center" vertical="center"/>
    </xf>
    <xf borderId="64" fillId="11" fontId="5" numFmtId="165" xfId="0" applyAlignment="1" applyBorder="1" applyFont="1" applyNumberFormat="1">
      <alignment horizontal="center" shrinkToFit="0" vertical="center" wrapText="1"/>
    </xf>
    <xf borderId="75" fillId="11" fontId="5" numFmtId="0" xfId="0" applyAlignment="1" applyBorder="1" applyFont="1">
      <alignment horizontal="center" shrinkToFit="0" vertical="center" wrapText="1"/>
    </xf>
    <xf borderId="20" fillId="11" fontId="5" numFmtId="10" xfId="0" applyAlignment="1" applyBorder="1" applyFont="1" applyNumberFormat="1">
      <alignment horizontal="center" shrinkToFit="0" vertical="center" wrapText="1"/>
    </xf>
    <xf borderId="22" fillId="11" fontId="6" numFmtId="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64" fillId="0" fontId="5" numFmtId="0" xfId="0" applyAlignment="1" applyBorder="1" applyFont="1">
      <alignment horizontal="center" vertical="center"/>
    </xf>
    <xf borderId="64" fillId="7" fontId="5" numFmtId="166" xfId="0" applyAlignment="1" applyBorder="1" applyFont="1" applyNumberFormat="1">
      <alignment horizontal="center" shrinkToFit="0" vertical="center" wrapText="1"/>
    </xf>
    <xf borderId="64" fillId="7" fontId="5" numFmtId="0" xfId="0" applyAlignment="1" applyBorder="1" applyFont="1">
      <alignment horizontal="center" readingOrder="0" shrinkToFit="0" vertical="center" wrapText="1"/>
    </xf>
    <xf borderId="64" fillId="7" fontId="5" numFmtId="0" xfId="0" applyAlignment="1" applyBorder="1" applyFont="1">
      <alignment horizontal="center" shrinkToFit="0" vertical="center" wrapText="1"/>
    </xf>
    <xf borderId="64" fillId="7" fontId="5" numFmtId="165" xfId="0" applyAlignment="1" applyBorder="1" applyFont="1" applyNumberFormat="1">
      <alignment horizontal="center" shrinkToFit="0" vertical="center" wrapText="1"/>
    </xf>
    <xf borderId="71" fillId="7" fontId="5" numFmtId="10" xfId="0" applyAlignment="1" applyBorder="1" applyFont="1" applyNumberFormat="1">
      <alignment horizontal="center" shrinkToFit="0" vertical="center" wrapText="1"/>
    </xf>
    <xf borderId="71" fillId="0" fontId="6" numFmtId="9" xfId="0" applyAlignment="1" applyBorder="1" applyFont="1" applyNumberFormat="1">
      <alignment horizontal="center" shrinkToFit="0" vertical="center" wrapText="1"/>
    </xf>
    <xf borderId="64" fillId="7" fontId="5" numFmtId="10" xfId="0" applyAlignment="1" applyBorder="1" applyFont="1" applyNumberFormat="1">
      <alignment horizontal="center" shrinkToFit="0" vertical="center" wrapText="1"/>
    </xf>
    <xf borderId="64" fillId="0" fontId="6" numFmtId="9" xfId="0" applyAlignment="1" applyBorder="1" applyFont="1" applyNumberFormat="1">
      <alignment horizontal="center" shrinkToFit="0" vertical="center" wrapText="1"/>
    </xf>
    <xf borderId="67" fillId="0" fontId="5" numFmtId="0" xfId="0" applyAlignment="1" applyBorder="1" applyFont="1">
      <alignment horizontal="center" vertical="center"/>
    </xf>
    <xf borderId="67" fillId="7" fontId="5" numFmtId="10" xfId="0" applyAlignment="1" applyBorder="1" applyFont="1" applyNumberFormat="1">
      <alignment horizontal="center" shrinkToFit="0" vertical="center" wrapText="1"/>
    </xf>
    <xf borderId="67" fillId="0" fontId="6" numFmtId="9" xfId="0" applyAlignment="1" applyBorder="1" applyFont="1" applyNumberFormat="1">
      <alignment horizontal="center" shrinkToFit="0" vertical="center" wrapText="1"/>
    </xf>
    <xf borderId="64" fillId="11" fontId="5" numFmtId="0" xfId="0" applyAlignment="1" applyBorder="1" applyFont="1">
      <alignment horizontal="center" vertical="center"/>
    </xf>
    <xf borderId="64" fillId="11" fontId="5" numFmtId="165" xfId="0" applyAlignment="1" applyBorder="1" applyFont="1" applyNumberFormat="1">
      <alignment horizontal="center" vertical="center"/>
    </xf>
    <xf borderId="64" fillId="0" fontId="5" numFmtId="0" xfId="0" applyAlignment="1" applyBorder="1" applyFont="1">
      <alignment horizontal="center" readingOrder="0" vertical="center"/>
    </xf>
    <xf borderId="64" fillId="8" fontId="15" numFmtId="0" xfId="0" applyAlignment="1" applyBorder="1" applyFont="1">
      <alignment horizontal="center" vertical="center"/>
    </xf>
    <xf borderId="71" fillId="8" fontId="15" numFmtId="0" xfId="0" applyAlignment="1" applyBorder="1" applyFont="1">
      <alignment horizontal="center" vertical="center"/>
    </xf>
    <xf borderId="64" fillId="7" fontId="5" numFmtId="165" xfId="0" applyAlignment="1" applyBorder="1" applyFont="1" applyNumberFormat="1">
      <alignment horizontal="center" readingOrder="0" shrinkToFit="0" vertical="center" wrapText="1"/>
    </xf>
    <xf borderId="64" fillId="7" fontId="5" numFmtId="166" xfId="0" applyAlignment="1" applyBorder="1" applyFont="1" applyNumberFormat="1">
      <alignment horizontal="center" readingOrder="0" shrinkToFit="0" vertical="center" wrapText="1"/>
    </xf>
    <xf borderId="64" fillId="0" fontId="5" numFmtId="0" xfId="0" applyAlignment="1" applyBorder="1" applyFont="1">
      <alignment horizontal="center" readingOrder="0" shrinkToFit="0" vertical="center" wrapText="1"/>
    </xf>
    <xf borderId="64" fillId="0" fontId="5" numFmtId="165" xfId="0" applyAlignment="1" applyBorder="1" applyFont="1" applyNumberFormat="1">
      <alignment horizontal="center" shrinkToFit="0" vertical="center" wrapText="1"/>
    </xf>
    <xf borderId="64" fillId="0" fontId="5" numFmtId="0" xfId="0" applyAlignment="1" applyBorder="1" applyFont="1">
      <alignment horizontal="center" shrinkToFit="0" vertical="center" wrapText="1"/>
    </xf>
    <xf borderId="64" fillId="0" fontId="5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64" fillId="0" fontId="5" numFmtId="165" xfId="0" applyAlignment="1" applyBorder="1" applyFont="1" applyNumberFormat="1">
      <alignment horizontal="center" readingOrder="0" vertical="center"/>
    </xf>
    <xf borderId="64" fillId="0" fontId="2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'간트차트'!$B$8:$B$10</c:f>
            </c:strRef>
          </c:cat>
          <c:val>
            <c:numRef>
              <c:f>'간트차트'!$B$13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'간트차트'!$B$8:$B$10</c:f>
            </c:strRef>
          </c:cat>
          <c:val>
            <c:numRef>
              <c:f>'간트차트'!$C$8:$C$10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'간트차트'!$B$8:$B$10</c:f>
            </c:strRef>
          </c:cat>
          <c:val>
            <c:numRef>
              <c:f>'간트차트'!$C$13</c:f>
              <c:numCache/>
            </c:numRef>
          </c:val>
        </c:ser>
        <c:ser>
          <c:idx val="3"/>
          <c:order val="3"/>
          <c:tx>
            <c:strRef>
              <c:f>'간트차트'!$D$7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'간트차트'!$B$8:$B$10</c:f>
            </c:strRef>
          </c:cat>
          <c:val>
            <c:numRef>
              <c:f>'간트차트'!$D$8:$D$10</c:f>
              <c:numCache/>
            </c:numRef>
          </c:val>
        </c:ser>
        <c:ser>
          <c:idx val="4"/>
          <c:order val="4"/>
          <c:tx>
            <c:strRef>
              <c:f>'간트차트'!$D$12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'간트차트'!$B$8:$B$10</c:f>
            </c:strRef>
          </c:cat>
          <c:val>
            <c:numRef>
              <c:f>'간트차트'!$D$13</c:f>
              <c:numCache/>
            </c:numRef>
          </c:val>
        </c:ser>
        <c:ser>
          <c:idx val="5"/>
          <c:order val="5"/>
          <c:tx>
            <c:strRef>
              <c:f>'간트차트'!$E$7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'간트차트'!$B$8:$B$10</c:f>
            </c:strRef>
          </c:cat>
          <c:val>
            <c:numRef>
              <c:f>'간트차트'!$E$8:$E$10</c:f>
              <c:numCache/>
            </c:numRef>
          </c:val>
        </c:ser>
        <c:ser>
          <c:idx val="6"/>
          <c:order val="6"/>
          <c:tx>
            <c:strRef>
              <c:f>'간트차트'!$E$12</c:f>
            </c:strRef>
          </c:tx>
          <c:cat>
            <c:strRef>
              <c:f>'간트차트'!$B$8:$B$10</c:f>
            </c:strRef>
          </c:cat>
          <c:val>
            <c:numRef>
              <c:f>'간트차트'!$E$13</c:f>
              <c:numCache/>
            </c:numRef>
          </c:val>
        </c:ser>
        <c:overlap val="100"/>
        <c:axId val="336484922"/>
        <c:axId val="2017961007"/>
      </c:barChart>
      <c:catAx>
        <c:axId val="3364849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17961007"/>
      </c:catAx>
      <c:valAx>
        <c:axId val="2017961007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36484922"/>
        <c:crosses val="max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'간트차트'!$B$15:$B$19</c:f>
            </c:strRef>
          </c:cat>
          <c:val>
            <c:numRef>
              <c:f>'간트차트'!$C$15:$C$19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'간트차트'!$B$15:$B$19</c:f>
            </c:strRef>
          </c:cat>
          <c:val>
            <c:numRef>
              <c:f>'간트차트'!$D$15:$D$19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'간트차트'!$B$15:$B$19</c:f>
            </c:strRef>
          </c:cat>
          <c:val>
            <c:numRef>
              <c:f>'간트차트'!$E$15:$E$19</c:f>
              <c:numCache/>
            </c:numRef>
          </c:val>
        </c:ser>
        <c:overlap val="100"/>
        <c:axId val="1048025091"/>
        <c:axId val="1293239315"/>
      </c:barChart>
      <c:catAx>
        <c:axId val="10480250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93239315"/>
      </c:catAx>
      <c:valAx>
        <c:axId val="1293239315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48025091"/>
        <c:crosses val="max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'간트차트'!$B$21:$B$47</c:f>
            </c:strRef>
          </c:cat>
          <c:val>
            <c:numRef>
              <c:f>'간트차트'!$C$21:$C$47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'간트차트'!$B$21:$B$47</c:f>
            </c:strRef>
          </c:cat>
          <c:val>
            <c:numRef>
              <c:f>'간트차트'!$D$21:$D$47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'간트차트'!$B$21:$B$47</c:f>
            </c:strRef>
          </c:cat>
          <c:val>
            <c:numRef>
              <c:f>'간트차트'!$E$21:$E$47</c:f>
              <c:numCache/>
            </c:numRef>
          </c:val>
        </c:ser>
        <c:overlap val="100"/>
        <c:axId val="28146961"/>
        <c:axId val="1431193887"/>
      </c:barChart>
      <c:catAx>
        <c:axId val="281469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31193887"/>
      </c:catAx>
      <c:valAx>
        <c:axId val="1431193887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8146961"/>
        <c:crosses val="max"/>
      </c:valAx>
    </c:plotArea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'간트차트'!$B$49:$B$51</c:f>
            </c:strRef>
          </c:cat>
          <c:val>
            <c:numRef>
              <c:f>'간트차트'!$C$49:$C$51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'간트차트'!$B$49:$B$51</c:f>
            </c:strRef>
          </c:cat>
          <c:val>
            <c:numRef>
              <c:f>'간트차트'!$D$49:$D$51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'간트차트'!$B$49:$B$51</c:f>
            </c:strRef>
          </c:cat>
          <c:val>
            <c:numRef>
              <c:f>'간트차트'!$E$49:$E$51</c:f>
              <c:numCache/>
            </c:numRef>
          </c:val>
        </c:ser>
        <c:overlap val="100"/>
        <c:axId val="1963255987"/>
        <c:axId val="950622827"/>
      </c:barChart>
      <c:catAx>
        <c:axId val="19632559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950622827"/>
      </c:catAx>
      <c:valAx>
        <c:axId val="950622827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963255987"/>
        <c:crosses val="max"/>
      </c:valAx>
    </c:plotArea>
    <c:plotVisOnly val="1"/>
  </c:chart>
  <c:spPr>
    <a:solidFill>
      <a:schemeClr val="dk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'간트차트'!$B$53:$B$60</c:f>
            </c:strRef>
          </c:cat>
          <c:val>
            <c:numRef>
              <c:f>'간트차트'!$C$53:$C$60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'간트차트'!$B$53:$B$60</c:f>
            </c:strRef>
          </c:cat>
          <c:val>
            <c:numRef>
              <c:f>'간트차트'!$D$53:$D$60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'간트차트'!$B$53:$B$60</c:f>
            </c:strRef>
          </c:cat>
          <c:val>
            <c:numRef>
              <c:f>'간트차트'!$E$53:$E$60</c:f>
              <c:numCache/>
            </c:numRef>
          </c:val>
        </c:ser>
        <c:overlap val="100"/>
        <c:axId val="1385509572"/>
        <c:axId val="1183639186"/>
      </c:barChart>
      <c:catAx>
        <c:axId val="13855095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83639186"/>
      </c:catAx>
      <c:valAx>
        <c:axId val="1183639186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385509572"/>
        <c:crosses val="max"/>
      </c:valAx>
    </c:plotArea>
    <c:plotVisOnly val="1"/>
  </c:chart>
  <c:spPr>
    <a:solidFill>
      <a:schemeClr val="dk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'간트차트'!$B$62:$B$69</c:f>
            </c:strRef>
          </c:cat>
          <c:val>
            <c:numRef>
              <c:f>'간트차트'!$C$62:$C$69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'간트차트'!$B$62:$B$69</c:f>
            </c:strRef>
          </c:cat>
          <c:val>
            <c:numRef>
              <c:f>'간트차트'!$D$62:$D$69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'간트차트'!$B$62:$B$69</c:f>
            </c:strRef>
          </c:cat>
          <c:val>
            <c:numRef>
              <c:f>'간트차트'!$E$62:$E$69</c:f>
              <c:numCache/>
            </c:numRef>
          </c:val>
        </c:ser>
        <c:overlap val="100"/>
        <c:axId val="1990851613"/>
        <c:axId val="305524339"/>
      </c:barChart>
      <c:catAx>
        <c:axId val="19908516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05524339"/>
      </c:catAx>
      <c:valAx>
        <c:axId val="305524339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990851613"/>
        <c:crosses val="max"/>
      </c:valAx>
    </c:plotArea>
    <c:plotVisOnly val="1"/>
  </c:chart>
  <c:spPr>
    <a:solidFill>
      <a:schemeClr val="dk1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'간트차트'!$B$71:$B$79</c:f>
            </c:strRef>
          </c:cat>
          <c:val>
            <c:numRef>
              <c:f>'간트차트'!$C$71:$C$79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'간트차트'!$B$71:$B$79</c:f>
            </c:strRef>
          </c:cat>
          <c:val>
            <c:numRef>
              <c:f>'간트차트'!$D$71:$D$79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'간트차트'!$B$71:$B$79</c:f>
            </c:strRef>
          </c:cat>
          <c:val>
            <c:numRef>
              <c:f>'간트차트'!$E$71:$E$79</c:f>
              <c:numCache/>
            </c:numRef>
          </c:val>
        </c:ser>
        <c:overlap val="100"/>
        <c:axId val="2095729516"/>
        <c:axId val="695807275"/>
      </c:barChart>
      <c:catAx>
        <c:axId val="20957295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95807275"/>
      </c:catAx>
      <c:valAx>
        <c:axId val="695807275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95729516"/>
        <c:crosses val="max"/>
      </c:valAx>
    </c:plotArea>
    <c:plotVisOnly val="1"/>
  </c:chart>
  <c:spPr>
    <a:solidFill>
      <a:schemeClr val="dk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'간트차트'!$B$81:$B$88</c:f>
            </c:strRef>
          </c:cat>
          <c:val>
            <c:numRef>
              <c:f>'간트차트'!$C$81:$C$88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'간트차트'!$B$81:$B$88</c:f>
            </c:strRef>
          </c:cat>
          <c:val>
            <c:numRef>
              <c:f>'간트차트'!$D$81:$D$88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'간트차트'!$B$81:$B$88</c:f>
            </c:strRef>
          </c:cat>
          <c:val>
            <c:numRef>
              <c:f>'간트차트'!$E$81:$E$88</c:f>
              <c:numCache/>
            </c:numRef>
          </c:val>
        </c:ser>
        <c:overlap val="100"/>
        <c:axId val="1538481825"/>
        <c:axId val="1454359330"/>
      </c:barChart>
      <c:catAx>
        <c:axId val="15384818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54359330"/>
      </c:catAx>
      <c:valAx>
        <c:axId val="1454359330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38481825"/>
        <c:crosses val="max"/>
      </c:valAx>
    </c:plotArea>
    <c:plotVisOnly val="1"/>
  </c:chart>
  <c:spPr>
    <a:solidFill>
      <a:schemeClr val="dk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'간트차트'!$B$90:$B$95</c:f>
            </c:strRef>
          </c:cat>
          <c:val>
            <c:numRef>
              <c:f>'간트차트'!$C$90:$C$95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'간트차트'!$B$90:$B$95</c:f>
            </c:strRef>
          </c:cat>
          <c:val>
            <c:numRef>
              <c:f>'간트차트'!$D$90:$D$95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'간트차트'!$B$90:$B$95</c:f>
            </c:strRef>
          </c:cat>
          <c:val>
            <c:numRef>
              <c:f>'간트차트'!$E$90:$E$95</c:f>
              <c:numCache/>
            </c:numRef>
          </c:val>
        </c:ser>
        <c:overlap val="100"/>
        <c:axId val="1129856974"/>
        <c:axId val="1548249203"/>
      </c:barChart>
      <c:catAx>
        <c:axId val="11298569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48249203"/>
      </c:catAx>
      <c:valAx>
        <c:axId val="1548249203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29856974"/>
        <c:crosses val="max"/>
      </c:valAx>
    </c:plotArea>
    <c:plotVisOnly val="1"/>
  </c:chart>
  <c:spPr>
    <a:solidFill>
      <a:schemeClr val="dk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'간트차트'!$B$97:$B$99</c:f>
            </c:strRef>
          </c:cat>
          <c:val>
            <c:numRef>
              <c:f>'간트차트'!$C$97:$C$99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'간트차트'!$B$97:$B$99</c:f>
            </c:strRef>
          </c:cat>
          <c:val>
            <c:numRef>
              <c:f>'간트차트'!$D$97:$D$99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'간트차트'!$B$97:$B$99</c:f>
            </c:strRef>
          </c:cat>
          <c:val>
            <c:numRef>
              <c:f>'간트차트'!$E$97:$E$99</c:f>
              <c:numCache/>
            </c:numRef>
          </c:val>
        </c:ser>
        <c:overlap val="100"/>
        <c:axId val="792843025"/>
        <c:axId val="1136041726"/>
      </c:barChart>
      <c:catAx>
        <c:axId val="7928430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36041726"/>
      </c:catAx>
      <c:valAx>
        <c:axId val="1136041726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92843025"/>
        <c:crosses val="max"/>
      </c:valAx>
    </c:plotArea>
    <c:plotVisOnly val="1"/>
  </c:chart>
  <c:spPr>
    <a:solidFill>
      <a:schemeClr val="dk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'간트차트'!$B$101:$B$140</c:f>
            </c:strRef>
          </c:cat>
          <c:val>
            <c:numRef>
              <c:f>'간트차트'!$C$101:$C$140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'간트차트'!$B$101:$B$140</c:f>
            </c:strRef>
          </c:cat>
          <c:val>
            <c:numRef>
              <c:f>'간트차트'!$D$101:$D$140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'간트차트'!$B$101:$B$140</c:f>
            </c:strRef>
          </c:cat>
          <c:val>
            <c:numRef>
              <c:f>'간트차트'!$E$101:$E$140</c:f>
              <c:numCache/>
            </c:numRef>
          </c:val>
        </c:ser>
        <c:overlap val="100"/>
        <c:axId val="107984797"/>
        <c:axId val="956505662"/>
      </c:barChart>
      <c:catAx>
        <c:axId val="1079847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956505662"/>
      </c:catAx>
      <c:valAx>
        <c:axId val="956505662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7984797"/>
        <c:crosses val="max"/>
      </c:valAx>
    </c:plotArea>
    <c:plotVisOnly val="1"/>
  </c:chart>
  <c:spPr>
    <a:solidFill>
      <a:schemeClr val="dk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시작일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'간트차트'!$B$142:$B$153</c:f>
            </c:strRef>
          </c:cat>
          <c:val>
            <c:numRef>
              <c:f>'간트차트'!$C$142:$C$153</c:f>
              <c:numCache/>
            </c:numRef>
          </c:val>
        </c:ser>
        <c:ser>
          <c:idx val="1"/>
          <c:order val="1"/>
          <c:tx>
            <c:v>기간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'간트차트'!$B$142:$B$153</c:f>
            </c:strRef>
          </c:cat>
          <c:val>
            <c:numRef>
              <c:f>'간트차트'!$D$142:$D$153</c:f>
              <c:numCache/>
            </c:numRef>
          </c:val>
        </c:ser>
        <c:ser>
          <c:idx val="2"/>
          <c:order val="2"/>
          <c:tx>
            <c:v>종료일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'간트차트'!$B$142:$B$153</c:f>
            </c:strRef>
          </c:cat>
          <c:val>
            <c:numRef>
              <c:f>'간트차트'!$E$142:$E$153</c:f>
              <c:numCache/>
            </c:numRef>
          </c:val>
        </c:ser>
        <c:overlap val="100"/>
        <c:axId val="39349525"/>
        <c:axId val="879670172"/>
      </c:barChart>
      <c:catAx>
        <c:axId val="393495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79670172"/>
      </c:catAx>
      <c:valAx>
        <c:axId val="879670172"/>
        <c:scaling>
          <c:orientation val="minMax"/>
          <c:max val="442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9349525"/>
        <c:crosses val="max"/>
      </c:valAx>
    </c:plotArea>
    <c:plotVisOnly val="1"/>
  </c:chart>
  <c:spPr>
    <a:solidFill>
      <a:schemeClr val="dk1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47625</xdr:colOff>
      <xdr:row>7</xdr:row>
      <xdr:rowOff>9525</xdr:rowOff>
    </xdr:from>
    <xdr:ext cx="11830050" cy="1285875"/>
    <xdr:graphicFrame>
      <xdr:nvGraphicFramePr>
        <xdr:cNvPr id="131487264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38100</xdr:colOff>
      <xdr:row>14</xdr:row>
      <xdr:rowOff>0</xdr:rowOff>
    </xdr:from>
    <xdr:ext cx="11811000" cy="1123950"/>
    <xdr:graphicFrame>
      <xdr:nvGraphicFramePr>
        <xdr:cNvPr id="123626575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28575</xdr:colOff>
      <xdr:row>20</xdr:row>
      <xdr:rowOff>0</xdr:rowOff>
    </xdr:from>
    <xdr:ext cx="11858625" cy="5886450"/>
    <xdr:graphicFrame>
      <xdr:nvGraphicFramePr>
        <xdr:cNvPr id="136523610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19050</xdr:colOff>
      <xdr:row>47</xdr:row>
      <xdr:rowOff>0</xdr:rowOff>
    </xdr:from>
    <xdr:ext cx="11849100" cy="876300"/>
    <xdr:graphicFrame>
      <xdr:nvGraphicFramePr>
        <xdr:cNvPr id="113236406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19050</xdr:colOff>
      <xdr:row>52</xdr:row>
      <xdr:rowOff>19050</xdr:rowOff>
    </xdr:from>
    <xdr:ext cx="11849100" cy="1685925"/>
    <xdr:graphicFrame>
      <xdr:nvGraphicFramePr>
        <xdr:cNvPr id="89221263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19050</xdr:colOff>
      <xdr:row>61</xdr:row>
      <xdr:rowOff>9525</xdr:rowOff>
    </xdr:from>
    <xdr:ext cx="11849100" cy="1685925"/>
    <xdr:graphicFrame>
      <xdr:nvGraphicFramePr>
        <xdr:cNvPr id="48533497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38100</xdr:colOff>
      <xdr:row>70</xdr:row>
      <xdr:rowOff>0</xdr:rowOff>
    </xdr:from>
    <xdr:ext cx="11830050" cy="1943100"/>
    <xdr:graphicFrame>
      <xdr:nvGraphicFramePr>
        <xdr:cNvPr id="205466646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38100</xdr:colOff>
      <xdr:row>80</xdr:row>
      <xdr:rowOff>9525</xdr:rowOff>
    </xdr:from>
    <xdr:ext cx="11820525" cy="1695450"/>
    <xdr:graphicFrame>
      <xdr:nvGraphicFramePr>
        <xdr:cNvPr id="206747494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13</xdr:col>
      <xdr:colOff>38100</xdr:colOff>
      <xdr:row>88</xdr:row>
      <xdr:rowOff>123825</xdr:rowOff>
    </xdr:from>
    <xdr:ext cx="11811000" cy="1390650"/>
    <xdr:graphicFrame>
      <xdr:nvGraphicFramePr>
        <xdr:cNvPr id="961001956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38100</xdr:colOff>
      <xdr:row>95</xdr:row>
      <xdr:rowOff>76200</xdr:rowOff>
    </xdr:from>
    <xdr:ext cx="11849100" cy="895350"/>
    <xdr:graphicFrame>
      <xdr:nvGraphicFramePr>
        <xdr:cNvPr id="120112823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13</xdr:col>
      <xdr:colOff>85725</xdr:colOff>
      <xdr:row>100</xdr:row>
      <xdr:rowOff>9525</xdr:rowOff>
    </xdr:from>
    <xdr:ext cx="11791950" cy="8724900"/>
    <xdr:graphicFrame>
      <xdr:nvGraphicFramePr>
        <xdr:cNvPr id="182408527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13</xdr:col>
      <xdr:colOff>38100</xdr:colOff>
      <xdr:row>141</xdr:row>
      <xdr:rowOff>0</xdr:rowOff>
    </xdr:from>
    <xdr:ext cx="11811000" cy="2628900"/>
    <xdr:graphicFrame>
      <xdr:nvGraphicFramePr>
        <xdr:cNvPr id="922122649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3.75"/>
    <col customWidth="1" min="3" max="9" width="22.63"/>
    <col customWidth="1" min="10" max="10" width="4.75"/>
    <col customWidth="1" min="11" max="11" width="12.5"/>
    <col customWidth="1" min="12" max="26" width="6.63"/>
  </cols>
  <sheetData>
    <row r="1" ht="17.25" customHeight="1">
      <c r="B1" s="1" t="s">
        <v>0</v>
      </c>
      <c r="C1" s="2"/>
      <c r="D1" s="2"/>
      <c r="E1" s="2"/>
      <c r="F1" s="2"/>
      <c r="G1" s="2"/>
      <c r="H1" s="2"/>
      <c r="I1" s="3"/>
    </row>
    <row r="2" ht="17.25" customHeight="1">
      <c r="B2" s="4"/>
      <c r="I2" s="5"/>
    </row>
    <row r="3" ht="17.25" customHeight="1">
      <c r="B3" s="4"/>
      <c r="I3" s="5"/>
    </row>
    <row r="4" ht="17.25" customHeight="1">
      <c r="B4" s="6"/>
      <c r="C4" s="7"/>
      <c r="D4" s="7"/>
      <c r="E4" s="7"/>
      <c r="F4" s="7"/>
      <c r="G4" s="7"/>
      <c r="H4" s="7"/>
      <c r="I4" s="8"/>
    </row>
    <row r="5" ht="30.0" customHeight="1">
      <c r="B5" s="9" t="s">
        <v>1</v>
      </c>
      <c r="C5" s="10" t="s">
        <v>2</v>
      </c>
      <c r="D5" s="11"/>
      <c r="E5" s="11"/>
      <c r="F5" s="11"/>
      <c r="G5" s="11"/>
      <c r="H5" s="11"/>
      <c r="I5" s="12"/>
    </row>
    <row r="6" ht="21.0" customHeight="1">
      <c r="B6" s="13"/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</row>
    <row r="7" ht="30.0" customHeight="1">
      <c r="B7" s="15" t="s">
        <v>10</v>
      </c>
      <c r="C7" s="16" t="s">
        <v>11</v>
      </c>
      <c r="D7" s="17" t="s">
        <v>12</v>
      </c>
      <c r="E7" s="18" t="s">
        <v>13</v>
      </c>
      <c r="F7" s="18" t="s">
        <v>14</v>
      </c>
      <c r="G7" s="19" t="s">
        <v>15</v>
      </c>
      <c r="H7" s="19" t="s">
        <v>16</v>
      </c>
      <c r="I7" s="20" t="s">
        <v>17</v>
      </c>
      <c r="K7" s="21" t="s">
        <v>18</v>
      </c>
      <c r="L7" s="22" t="s">
        <v>19</v>
      </c>
      <c r="M7" s="23"/>
      <c r="N7" s="22" t="s">
        <v>20</v>
      </c>
      <c r="O7" s="23"/>
      <c r="P7" s="24"/>
    </row>
    <row r="8" ht="30.0" customHeight="1">
      <c r="B8" s="15" t="s">
        <v>21</v>
      </c>
      <c r="C8" s="25"/>
      <c r="D8" s="26"/>
      <c r="E8" s="27" t="s">
        <v>22</v>
      </c>
      <c r="F8" s="27" t="s">
        <v>23</v>
      </c>
      <c r="G8" s="26"/>
      <c r="H8" s="26"/>
      <c r="I8" s="28" t="s">
        <v>24</v>
      </c>
      <c r="K8" s="29" t="s">
        <v>25</v>
      </c>
      <c r="L8" s="30" t="s">
        <v>26</v>
      </c>
      <c r="M8" s="30" t="s">
        <v>27</v>
      </c>
      <c r="P8" s="31" t="s">
        <v>28</v>
      </c>
    </row>
    <row r="9" ht="30.0" customHeight="1">
      <c r="B9" s="15" t="s">
        <v>29</v>
      </c>
      <c r="C9" s="25"/>
      <c r="D9" s="26"/>
      <c r="E9" s="27" t="s">
        <v>30</v>
      </c>
      <c r="F9" s="27" t="s">
        <v>31</v>
      </c>
      <c r="G9" s="26"/>
      <c r="H9" s="26"/>
      <c r="I9" s="28" t="s">
        <v>32</v>
      </c>
      <c r="K9" s="29" t="s">
        <v>25</v>
      </c>
      <c r="L9" s="30" t="s">
        <v>33</v>
      </c>
      <c r="M9" s="30" t="s">
        <v>34</v>
      </c>
      <c r="P9" s="32" t="s">
        <v>28</v>
      </c>
    </row>
    <row r="10" ht="30.0" customHeight="1">
      <c r="B10" s="15" t="s">
        <v>35</v>
      </c>
      <c r="C10" s="25"/>
      <c r="D10" s="26"/>
      <c r="E10" s="27" t="s">
        <v>36</v>
      </c>
      <c r="F10" s="27" t="s">
        <v>37</v>
      </c>
      <c r="G10" s="26"/>
      <c r="H10" s="26"/>
      <c r="I10" s="28" t="s">
        <v>38</v>
      </c>
      <c r="K10" s="29" t="s">
        <v>25</v>
      </c>
      <c r="L10" s="30" t="s">
        <v>39</v>
      </c>
      <c r="M10" s="30" t="s">
        <v>40</v>
      </c>
      <c r="P10" s="32" t="s">
        <v>28</v>
      </c>
    </row>
    <row r="11" ht="30.0" customHeight="1">
      <c r="B11" s="15" t="s">
        <v>41</v>
      </c>
      <c r="C11" s="33"/>
      <c r="D11" s="34"/>
      <c r="E11" s="35" t="s">
        <v>42</v>
      </c>
      <c r="F11" s="35" t="s">
        <v>43</v>
      </c>
      <c r="G11" s="34"/>
      <c r="H11" s="34"/>
      <c r="I11" s="36" t="s">
        <v>44</v>
      </c>
      <c r="K11" s="37" t="s">
        <v>25</v>
      </c>
      <c r="L11" s="38" t="s">
        <v>45</v>
      </c>
      <c r="M11" s="39" t="s">
        <v>46</v>
      </c>
      <c r="N11" s="40"/>
      <c r="O11" s="40"/>
      <c r="P11" s="31" t="s">
        <v>47</v>
      </c>
    </row>
    <row r="12" ht="30.0" customHeight="1">
      <c r="B12" s="41" t="s">
        <v>1</v>
      </c>
      <c r="C12" s="10" t="s">
        <v>2</v>
      </c>
      <c r="D12" s="11"/>
      <c r="E12" s="12"/>
      <c r="F12" s="42" t="s">
        <v>48</v>
      </c>
      <c r="G12" s="43"/>
      <c r="H12" s="43"/>
      <c r="I12" s="44"/>
      <c r="K12" s="38"/>
      <c r="L12" s="45" t="s">
        <v>49</v>
      </c>
      <c r="M12" s="46"/>
      <c r="N12" s="46"/>
      <c r="O12" s="46"/>
      <c r="P12" s="46"/>
    </row>
    <row r="13" ht="17.25" customHeight="1">
      <c r="B13" s="6"/>
      <c r="C13" s="47" t="s">
        <v>50</v>
      </c>
      <c r="D13" s="47" t="s">
        <v>51</v>
      </c>
      <c r="E13" s="47" t="s">
        <v>52</v>
      </c>
      <c r="F13" s="47" t="s">
        <v>53</v>
      </c>
      <c r="G13" s="47" t="s">
        <v>54</v>
      </c>
      <c r="H13" s="47" t="s">
        <v>55</v>
      </c>
      <c r="I13" s="47" t="s">
        <v>56</v>
      </c>
      <c r="K13" s="46"/>
      <c r="L13" s="46"/>
      <c r="M13" s="46"/>
      <c r="N13" s="46"/>
      <c r="O13" s="46"/>
      <c r="P13" s="46"/>
    </row>
    <row r="14" ht="30.0" customHeight="1">
      <c r="B14" s="15" t="s">
        <v>10</v>
      </c>
      <c r="C14" s="48" t="s">
        <v>17</v>
      </c>
      <c r="D14" s="18" t="s">
        <v>17</v>
      </c>
      <c r="E14" s="49" t="s">
        <v>57</v>
      </c>
      <c r="F14" s="50" t="s">
        <v>58</v>
      </c>
      <c r="G14" s="51" t="s">
        <v>59</v>
      </c>
      <c r="H14" s="52" t="s">
        <v>59</v>
      </c>
      <c r="I14" s="53" t="s">
        <v>60</v>
      </c>
      <c r="K14" s="54" t="s">
        <v>61</v>
      </c>
      <c r="L14" s="55" t="s">
        <v>26</v>
      </c>
      <c r="M14" s="55" t="s">
        <v>27</v>
      </c>
      <c r="N14" s="56"/>
      <c r="O14" s="56"/>
      <c r="P14" s="57" t="s">
        <v>28</v>
      </c>
    </row>
    <row r="15" ht="30.0" customHeight="1">
      <c r="B15" s="15" t="s">
        <v>21</v>
      </c>
      <c r="C15" s="58" t="s">
        <v>24</v>
      </c>
      <c r="D15" s="27" t="s">
        <v>62</v>
      </c>
      <c r="E15" s="59"/>
      <c r="F15" s="25"/>
      <c r="G15" s="60" t="s">
        <v>63</v>
      </c>
      <c r="H15" s="60" t="s">
        <v>64</v>
      </c>
      <c r="I15" s="61" t="s">
        <v>65</v>
      </c>
      <c r="K15" s="62" t="s">
        <v>61</v>
      </c>
      <c r="L15" s="30" t="s">
        <v>26</v>
      </c>
      <c r="M15" s="30" t="s">
        <v>34</v>
      </c>
      <c r="P15" s="32" t="s">
        <v>28</v>
      </c>
    </row>
    <row r="16" ht="30.0" customHeight="1">
      <c r="B16" s="15" t="s">
        <v>29</v>
      </c>
      <c r="C16" s="58" t="s">
        <v>66</v>
      </c>
      <c r="D16" s="27" t="s">
        <v>67</v>
      </c>
      <c r="E16" s="59"/>
      <c r="F16" s="25"/>
      <c r="G16" s="60" t="s">
        <v>68</v>
      </c>
      <c r="H16" s="60" t="s">
        <v>69</v>
      </c>
      <c r="I16" s="61" t="s">
        <v>70</v>
      </c>
      <c r="K16" s="62" t="s">
        <v>61</v>
      </c>
      <c r="L16" s="30" t="s">
        <v>71</v>
      </c>
      <c r="M16" s="30" t="s">
        <v>40</v>
      </c>
      <c r="P16" s="32" t="s">
        <v>28</v>
      </c>
    </row>
    <row r="17" ht="30.0" customHeight="1">
      <c r="B17" s="15" t="s">
        <v>35</v>
      </c>
      <c r="C17" s="58" t="s">
        <v>72</v>
      </c>
      <c r="D17" s="27" t="s">
        <v>73</v>
      </c>
      <c r="E17" s="59"/>
      <c r="F17" s="25"/>
      <c r="G17" s="60" t="s">
        <v>74</v>
      </c>
      <c r="H17" s="60" t="s">
        <v>75</v>
      </c>
      <c r="I17" s="61" t="s">
        <v>76</v>
      </c>
      <c r="K17" s="63" t="s">
        <v>61</v>
      </c>
      <c r="L17" s="38" t="s">
        <v>45</v>
      </c>
      <c r="M17" s="39" t="s">
        <v>46</v>
      </c>
      <c r="N17" s="40"/>
      <c r="O17" s="40"/>
      <c r="P17" s="31" t="s">
        <v>47</v>
      </c>
    </row>
    <row r="18" ht="30.0" customHeight="1">
      <c r="B18" s="15" t="s">
        <v>41</v>
      </c>
      <c r="C18" s="64" t="s">
        <v>44</v>
      </c>
      <c r="D18" s="35" t="s">
        <v>77</v>
      </c>
      <c r="E18" s="65"/>
      <c r="F18" s="33"/>
      <c r="G18" s="66" t="s">
        <v>78</v>
      </c>
      <c r="H18" s="66" t="s">
        <v>79</v>
      </c>
      <c r="I18" s="67" t="s">
        <v>80</v>
      </c>
      <c r="L18" s="45" t="s">
        <v>81</v>
      </c>
    </row>
    <row r="19" ht="30.0" customHeight="1">
      <c r="B19" s="41" t="s">
        <v>1</v>
      </c>
      <c r="C19" s="68" t="s">
        <v>48</v>
      </c>
      <c r="D19" s="69"/>
      <c r="E19" s="69"/>
      <c r="F19" s="69"/>
      <c r="G19" s="69"/>
      <c r="H19" s="69"/>
      <c r="I19" s="70"/>
    </row>
    <row r="20" ht="21.0" customHeight="1">
      <c r="B20" s="6"/>
      <c r="C20" s="47" t="s">
        <v>82</v>
      </c>
      <c r="D20" s="47" t="s">
        <v>83</v>
      </c>
      <c r="E20" s="47" t="s">
        <v>84</v>
      </c>
      <c r="F20" s="47" t="s">
        <v>85</v>
      </c>
      <c r="G20" s="47" t="s">
        <v>86</v>
      </c>
      <c r="H20" s="47" t="s">
        <v>87</v>
      </c>
      <c r="I20" s="47" t="s">
        <v>88</v>
      </c>
    </row>
    <row r="21" ht="30.0" customHeight="1">
      <c r="B21" s="15" t="s">
        <v>10</v>
      </c>
      <c r="C21" s="71" t="s">
        <v>60</v>
      </c>
      <c r="D21" s="51" t="s">
        <v>89</v>
      </c>
      <c r="E21" s="51" t="s">
        <v>89</v>
      </c>
      <c r="F21" s="72" t="s">
        <v>90</v>
      </c>
      <c r="G21" s="73" t="s">
        <v>91</v>
      </c>
      <c r="H21" s="73" t="s">
        <v>92</v>
      </c>
      <c r="I21" s="74" t="s">
        <v>93</v>
      </c>
    </row>
    <row r="22" ht="30.0" customHeight="1">
      <c r="B22" s="15" t="s">
        <v>21</v>
      </c>
      <c r="C22" s="75" t="s">
        <v>65</v>
      </c>
      <c r="D22" s="60" t="s">
        <v>94</v>
      </c>
      <c r="E22" s="60" t="s">
        <v>94</v>
      </c>
      <c r="F22" s="26"/>
      <c r="G22" s="26"/>
      <c r="H22" s="26"/>
      <c r="I22" s="59"/>
    </row>
    <row r="23" ht="30.0" customHeight="1">
      <c r="B23" s="15" t="s">
        <v>29</v>
      </c>
      <c r="C23" s="75" t="s">
        <v>70</v>
      </c>
      <c r="D23" s="60" t="s">
        <v>95</v>
      </c>
      <c r="E23" s="60" t="s">
        <v>95</v>
      </c>
      <c r="F23" s="26"/>
      <c r="G23" s="26"/>
      <c r="H23" s="26"/>
      <c r="I23" s="59"/>
    </row>
    <row r="24" ht="30.0" customHeight="1">
      <c r="B24" s="15" t="s">
        <v>35</v>
      </c>
      <c r="C24" s="75" t="s">
        <v>96</v>
      </c>
      <c r="D24" s="60" t="s">
        <v>97</v>
      </c>
      <c r="E24" s="60" t="s">
        <v>97</v>
      </c>
      <c r="F24" s="26"/>
      <c r="G24" s="26"/>
      <c r="H24" s="26"/>
      <c r="I24" s="59"/>
    </row>
    <row r="25" ht="30.0" customHeight="1">
      <c r="B25" s="15" t="s">
        <v>41</v>
      </c>
      <c r="C25" s="76" t="s">
        <v>80</v>
      </c>
      <c r="D25" s="66" t="s">
        <v>98</v>
      </c>
      <c r="E25" s="66" t="s">
        <v>98</v>
      </c>
      <c r="F25" s="34"/>
      <c r="G25" s="34"/>
      <c r="H25" s="34"/>
      <c r="I25" s="65"/>
    </row>
    <row r="26" ht="30.0" customHeight="1">
      <c r="B26" s="41" t="s">
        <v>1</v>
      </c>
      <c r="C26" s="77" t="s">
        <v>99</v>
      </c>
      <c r="D26" s="23"/>
      <c r="E26" s="23"/>
      <c r="F26" s="23"/>
      <c r="G26" s="23"/>
      <c r="H26" s="23"/>
      <c r="I26" s="24"/>
    </row>
    <row r="27" ht="17.25" customHeight="1">
      <c r="B27" s="6"/>
      <c r="C27" s="78" t="s">
        <v>100</v>
      </c>
      <c r="D27" s="79"/>
      <c r="I27" s="80"/>
    </row>
    <row r="28" ht="30.0" customHeight="1">
      <c r="B28" s="15" t="s">
        <v>10</v>
      </c>
      <c r="C28" s="81" t="s">
        <v>101</v>
      </c>
      <c r="D28" s="4"/>
      <c r="I28" s="80"/>
    </row>
    <row r="29" ht="30.0" customHeight="1">
      <c r="B29" s="15" t="s">
        <v>21</v>
      </c>
      <c r="C29" s="25"/>
      <c r="D29" s="4"/>
      <c r="I29" s="80"/>
    </row>
    <row r="30" ht="30.0" customHeight="1">
      <c r="B30" s="15" t="s">
        <v>29</v>
      </c>
      <c r="C30" s="25"/>
      <c r="D30" s="4"/>
      <c r="I30" s="80"/>
    </row>
    <row r="31" ht="30.0" customHeight="1">
      <c r="B31" s="15" t="s">
        <v>35</v>
      </c>
      <c r="C31" s="25"/>
      <c r="D31" s="4"/>
      <c r="I31" s="80"/>
    </row>
    <row r="32" ht="30.0" customHeight="1">
      <c r="B32" s="82" t="s">
        <v>41</v>
      </c>
      <c r="C32" s="33"/>
      <c r="D32" s="83"/>
      <c r="E32" s="84"/>
      <c r="F32" s="84"/>
      <c r="G32" s="84"/>
      <c r="H32" s="84"/>
      <c r="I32" s="8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2">
    <mergeCell ref="B1:I4"/>
    <mergeCell ref="B5:B6"/>
    <mergeCell ref="C5:I5"/>
    <mergeCell ref="C7:C11"/>
    <mergeCell ref="D7:D11"/>
    <mergeCell ref="G7:G11"/>
    <mergeCell ref="H7:H11"/>
    <mergeCell ref="F12:I12"/>
    <mergeCell ref="M15:O15"/>
    <mergeCell ref="M16:O16"/>
    <mergeCell ref="M17:O17"/>
    <mergeCell ref="L7:M7"/>
    <mergeCell ref="N7:P7"/>
    <mergeCell ref="M8:O8"/>
    <mergeCell ref="M9:O9"/>
    <mergeCell ref="M10:O10"/>
    <mergeCell ref="M11:O11"/>
    <mergeCell ref="M14:O14"/>
    <mergeCell ref="F21:F25"/>
    <mergeCell ref="G21:G25"/>
    <mergeCell ref="H21:H25"/>
    <mergeCell ref="I21:I25"/>
    <mergeCell ref="B26:B27"/>
    <mergeCell ref="C26:I26"/>
    <mergeCell ref="D27:I32"/>
    <mergeCell ref="C28:C32"/>
    <mergeCell ref="B12:B13"/>
    <mergeCell ref="C12:E12"/>
    <mergeCell ref="E14:E18"/>
    <mergeCell ref="F14:F18"/>
    <mergeCell ref="B19:B20"/>
    <mergeCell ref="C19:I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3" width="22.5"/>
    <col customWidth="1" min="4" max="4" width="24.13"/>
    <col customWidth="1" min="5" max="5" width="19.88"/>
    <col customWidth="1" min="6" max="6" width="39.5"/>
    <col customWidth="1" min="7" max="7" width="11.5"/>
    <col customWidth="1" min="8" max="8" width="7.63"/>
    <col customWidth="1" min="9" max="9" width="11.0"/>
    <col customWidth="1" min="10" max="10" width="13.25"/>
    <col customWidth="1" min="11" max="14" width="6.63"/>
  </cols>
  <sheetData>
    <row r="1" ht="17.25" customHeight="1">
      <c r="A1" s="86"/>
      <c r="B1" s="1" t="s">
        <v>102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7.25" customHeight="1">
      <c r="A2" s="86"/>
      <c r="B2" s="4"/>
      <c r="N2" s="5"/>
    </row>
    <row r="3" ht="17.25" customHeight="1">
      <c r="A3" s="86"/>
      <c r="B3" s="4"/>
      <c r="N3" s="5"/>
    </row>
    <row r="4" ht="17.25" customHeight="1">
      <c r="A4" s="8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ht="17.25" customHeight="1">
      <c r="A5" s="87"/>
      <c r="B5" s="88" t="s">
        <v>103</v>
      </c>
      <c r="C5" s="89" t="s">
        <v>104</v>
      </c>
      <c r="D5" s="90" t="s">
        <v>105</v>
      </c>
      <c r="E5" s="91"/>
      <c r="F5" s="92" t="s">
        <v>106</v>
      </c>
      <c r="G5" s="92" t="s">
        <v>107</v>
      </c>
      <c r="H5" s="92" t="s">
        <v>108</v>
      </c>
      <c r="I5" s="93" t="s">
        <v>109</v>
      </c>
      <c r="J5" s="94" t="s">
        <v>110</v>
      </c>
      <c r="K5" s="95" t="s">
        <v>111</v>
      </c>
      <c r="L5" s="96"/>
      <c r="M5" s="96"/>
      <c r="N5" s="97"/>
    </row>
    <row r="6" ht="17.25" customHeight="1">
      <c r="A6" s="98"/>
      <c r="B6" s="99" t="s">
        <v>112</v>
      </c>
      <c r="C6" s="100" t="s">
        <v>113</v>
      </c>
      <c r="D6" s="101" t="s">
        <v>114</v>
      </c>
      <c r="E6" s="102" t="s">
        <v>115</v>
      </c>
      <c r="F6" s="103" t="s">
        <v>116</v>
      </c>
      <c r="G6" s="104" t="s">
        <v>117</v>
      </c>
      <c r="H6" s="100" t="s">
        <v>118</v>
      </c>
      <c r="I6" s="38" t="s">
        <v>119</v>
      </c>
      <c r="J6" s="105" t="s">
        <v>120</v>
      </c>
      <c r="K6" s="38"/>
    </row>
    <row r="7" ht="17.25" customHeight="1">
      <c r="A7" s="98"/>
      <c r="B7" s="26"/>
      <c r="C7" s="100" t="s">
        <v>121</v>
      </c>
      <c r="D7" s="106" t="s">
        <v>122</v>
      </c>
      <c r="E7" s="107" t="s">
        <v>115</v>
      </c>
      <c r="F7" s="108" t="s">
        <v>123</v>
      </c>
      <c r="G7" s="104" t="s">
        <v>117</v>
      </c>
      <c r="H7" s="100" t="s">
        <v>118</v>
      </c>
      <c r="I7" s="38" t="s">
        <v>119</v>
      </c>
      <c r="J7" s="105" t="s">
        <v>120</v>
      </c>
      <c r="K7" s="38"/>
    </row>
    <row r="8" ht="17.25" customHeight="1">
      <c r="A8" s="98"/>
      <c r="B8" s="26"/>
      <c r="C8" s="109" t="s">
        <v>124</v>
      </c>
      <c r="D8" s="106" t="s">
        <v>125</v>
      </c>
      <c r="E8" s="107" t="s">
        <v>126</v>
      </c>
      <c r="F8" s="108" t="s">
        <v>127</v>
      </c>
      <c r="G8" s="104" t="s">
        <v>117</v>
      </c>
      <c r="H8" s="100" t="s">
        <v>118</v>
      </c>
      <c r="I8" s="38" t="s">
        <v>119</v>
      </c>
      <c r="J8" s="105" t="s">
        <v>120</v>
      </c>
      <c r="K8" s="38"/>
    </row>
    <row r="9" ht="17.25" customHeight="1">
      <c r="A9" s="98"/>
      <c r="B9" s="26"/>
      <c r="C9" s="110"/>
      <c r="D9" s="106"/>
      <c r="E9" s="107" t="s">
        <v>128</v>
      </c>
      <c r="F9" s="108" t="s">
        <v>129</v>
      </c>
      <c r="G9" s="104" t="s">
        <v>117</v>
      </c>
      <c r="H9" s="100" t="s">
        <v>118</v>
      </c>
      <c r="I9" s="38" t="s">
        <v>119</v>
      </c>
      <c r="J9" s="105" t="s">
        <v>120</v>
      </c>
      <c r="K9" s="38"/>
    </row>
    <row r="10" ht="17.25" customHeight="1">
      <c r="A10" s="98"/>
      <c r="B10" s="26"/>
      <c r="C10" s="100" t="s">
        <v>130</v>
      </c>
      <c r="D10" s="106" t="s">
        <v>131</v>
      </c>
      <c r="E10" s="107" t="s">
        <v>115</v>
      </c>
      <c r="F10" s="108" t="s">
        <v>132</v>
      </c>
      <c r="G10" s="104" t="s">
        <v>117</v>
      </c>
      <c r="H10" s="100" t="s">
        <v>118</v>
      </c>
      <c r="I10" s="38" t="s">
        <v>119</v>
      </c>
      <c r="J10" s="105" t="s">
        <v>120</v>
      </c>
      <c r="K10" s="38"/>
    </row>
    <row r="11" ht="17.25" customHeight="1">
      <c r="A11" s="98"/>
      <c r="B11" s="111"/>
      <c r="C11" s="100" t="s">
        <v>133</v>
      </c>
      <c r="D11" s="112" t="s">
        <v>134</v>
      </c>
      <c r="E11" s="113" t="s">
        <v>135</v>
      </c>
      <c r="F11" s="114" t="s">
        <v>136</v>
      </c>
      <c r="G11" s="104" t="s">
        <v>117</v>
      </c>
      <c r="H11" s="100" t="s">
        <v>118</v>
      </c>
      <c r="I11" s="38" t="s">
        <v>119</v>
      </c>
      <c r="J11" s="105" t="s">
        <v>120</v>
      </c>
      <c r="K11" s="38"/>
    </row>
    <row r="12" ht="17.25" customHeight="1">
      <c r="A12" s="98"/>
      <c r="B12" s="115" t="s">
        <v>137</v>
      </c>
      <c r="C12" s="100" t="s">
        <v>138</v>
      </c>
      <c r="D12" s="101" t="s">
        <v>139</v>
      </c>
      <c r="E12" s="102" t="s">
        <v>135</v>
      </c>
      <c r="F12" s="103" t="s">
        <v>140</v>
      </c>
      <c r="G12" s="104" t="s">
        <v>117</v>
      </c>
      <c r="H12" s="100" t="s">
        <v>118</v>
      </c>
      <c r="I12" s="38" t="s">
        <v>119</v>
      </c>
      <c r="J12" s="105" t="s">
        <v>120</v>
      </c>
      <c r="K12" s="38"/>
    </row>
    <row r="13" ht="17.25" customHeight="1">
      <c r="A13" s="98"/>
      <c r="B13" s="26"/>
      <c r="C13" s="100" t="s">
        <v>141</v>
      </c>
      <c r="D13" s="106" t="s">
        <v>142</v>
      </c>
      <c r="E13" s="107" t="s">
        <v>135</v>
      </c>
      <c r="F13" s="108" t="s">
        <v>143</v>
      </c>
      <c r="G13" s="104" t="s">
        <v>117</v>
      </c>
      <c r="H13" s="100" t="s">
        <v>118</v>
      </c>
      <c r="I13" s="38" t="s">
        <v>119</v>
      </c>
      <c r="J13" s="105" t="s">
        <v>120</v>
      </c>
      <c r="K13" s="38"/>
    </row>
    <row r="14" ht="17.25" customHeight="1">
      <c r="A14" s="98"/>
      <c r="B14" s="26"/>
      <c r="C14" s="100" t="s">
        <v>144</v>
      </c>
      <c r="D14" s="106" t="s">
        <v>145</v>
      </c>
      <c r="E14" s="107" t="s">
        <v>135</v>
      </c>
      <c r="F14" s="108" t="s">
        <v>146</v>
      </c>
      <c r="G14" s="104" t="s">
        <v>117</v>
      </c>
      <c r="H14" s="100" t="s">
        <v>118</v>
      </c>
      <c r="I14" s="38" t="s">
        <v>119</v>
      </c>
      <c r="J14" s="105" t="s">
        <v>120</v>
      </c>
      <c r="K14" s="38"/>
    </row>
    <row r="15" ht="17.25" customHeight="1">
      <c r="A15" s="98"/>
      <c r="B15" s="26"/>
      <c r="C15" s="100" t="s">
        <v>147</v>
      </c>
      <c r="D15" s="106" t="s">
        <v>148</v>
      </c>
      <c r="E15" s="107" t="s">
        <v>135</v>
      </c>
      <c r="F15" s="108" t="s">
        <v>149</v>
      </c>
      <c r="G15" s="104" t="s">
        <v>117</v>
      </c>
      <c r="H15" s="100" t="s">
        <v>118</v>
      </c>
      <c r="I15" s="38" t="s">
        <v>119</v>
      </c>
      <c r="J15" s="105" t="s">
        <v>120</v>
      </c>
      <c r="K15" s="38"/>
    </row>
    <row r="16" ht="17.25" customHeight="1">
      <c r="A16" s="98"/>
      <c r="B16" s="111"/>
      <c r="C16" s="100" t="s">
        <v>150</v>
      </c>
      <c r="D16" s="112" t="s">
        <v>151</v>
      </c>
      <c r="E16" s="113" t="s">
        <v>135</v>
      </c>
      <c r="F16" s="114" t="s">
        <v>152</v>
      </c>
      <c r="G16" s="104" t="s">
        <v>117</v>
      </c>
      <c r="H16" s="100" t="s">
        <v>118</v>
      </c>
      <c r="I16" s="38" t="s">
        <v>119</v>
      </c>
      <c r="J16" s="105" t="s">
        <v>120</v>
      </c>
      <c r="K16" s="38"/>
    </row>
    <row r="17" ht="17.25" customHeight="1">
      <c r="A17" s="98"/>
      <c r="B17" s="99" t="s">
        <v>153</v>
      </c>
      <c r="C17" s="109" t="s">
        <v>154</v>
      </c>
      <c r="D17" s="101" t="s">
        <v>155</v>
      </c>
      <c r="E17" s="102" t="s">
        <v>156</v>
      </c>
      <c r="F17" s="103" t="s">
        <v>157</v>
      </c>
      <c r="G17" s="104" t="s">
        <v>158</v>
      </c>
      <c r="H17" s="100" t="s">
        <v>159</v>
      </c>
      <c r="I17" s="38" t="s">
        <v>119</v>
      </c>
      <c r="J17" s="105" t="s">
        <v>120</v>
      </c>
      <c r="K17" s="38"/>
    </row>
    <row r="18" ht="17.25" customHeight="1">
      <c r="A18" s="98"/>
      <c r="B18" s="26"/>
      <c r="C18" s="116"/>
      <c r="D18" s="106"/>
      <c r="E18" s="107" t="s">
        <v>160</v>
      </c>
      <c r="F18" s="108" t="s">
        <v>161</v>
      </c>
      <c r="G18" s="104" t="s">
        <v>158</v>
      </c>
      <c r="H18" s="100" t="s">
        <v>159</v>
      </c>
      <c r="I18" s="38" t="s">
        <v>119</v>
      </c>
      <c r="J18" s="105" t="s">
        <v>120</v>
      </c>
      <c r="K18" s="38"/>
    </row>
    <row r="19" ht="17.25" customHeight="1">
      <c r="A19" s="98"/>
      <c r="B19" s="26"/>
      <c r="C19" s="116"/>
      <c r="D19" s="106"/>
      <c r="E19" s="107" t="s">
        <v>162</v>
      </c>
      <c r="F19" s="108" t="s">
        <v>163</v>
      </c>
      <c r="G19" s="104" t="s">
        <v>158</v>
      </c>
      <c r="H19" s="100" t="s">
        <v>159</v>
      </c>
      <c r="I19" s="38" t="s">
        <v>119</v>
      </c>
      <c r="J19" s="105" t="s">
        <v>120</v>
      </c>
      <c r="K19" s="38"/>
    </row>
    <row r="20" ht="17.25" customHeight="1">
      <c r="A20" s="98"/>
      <c r="B20" s="26"/>
      <c r="C20" s="116"/>
      <c r="D20" s="106"/>
      <c r="E20" s="107" t="s">
        <v>164</v>
      </c>
      <c r="F20" s="108" t="s">
        <v>165</v>
      </c>
      <c r="G20" s="104" t="s">
        <v>158</v>
      </c>
      <c r="H20" s="100" t="s">
        <v>159</v>
      </c>
      <c r="I20" s="38" t="s">
        <v>119</v>
      </c>
      <c r="J20" s="105" t="s">
        <v>120</v>
      </c>
      <c r="K20" s="38"/>
    </row>
    <row r="21" ht="17.25" customHeight="1">
      <c r="A21" s="98"/>
      <c r="B21" s="26"/>
      <c r="C21" s="110"/>
      <c r="D21" s="112"/>
      <c r="E21" s="113" t="s">
        <v>166</v>
      </c>
      <c r="F21" s="114" t="s">
        <v>167</v>
      </c>
      <c r="G21" s="104" t="s">
        <v>158</v>
      </c>
      <c r="H21" s="100" t="s">
        <v>159</v>
      </c>
      <c r="I21" s="38" t="s">
        <v>119</v>
      </c>
      <c r="J21" s="105" t="s">
        <v>120</v>
      </c>
      <c r="K21" s="38"/>
    </row>
    <row r="22" ht="17.25" customHeight="1">
      <c r="A22" s="98"/>
      <c r="B22" s="26"/>
      <c r="C22" s="109" t="s">
        <v>168</v>
      </c>
      <c r="D22" s="101" t="s">
        <v>169</v>
      </c>
      <c r="E22" s="102"/>
      <c r="F22" s="103" t="s">
        <v>170</v>
      </c>
      <c r="G22" s="104" t="s">
        <v>171</v>
      </c>
      <c r="H22" s="100" t="s">
        <v>159</v>
      </c>
      <c r="I22" s="38" t="s">
        <v>119</v>
      </c>
      <c r="J22" s="105" t="s">
        <v>120</v>
      </c>
      <c r="K22" s="38"/>
    </row>
    <row r="23" ht="17.25" customHeight="1">
      <c r="A23" s="98"/>
      <c r="B23" s="26"/>
      <c r="C23" s="116"/>
      <c r="D23" s="106" t="s">
        <v>172</v>
      </c>
      <c r="E23" s="107"/>
      <c r="F23" s="108" t="s">
        <v>173</v>
      </c>
      <c r="G23" s="104" t="s">
        <v>171</v>
      </c>
      <c r="H23" s="100" t="s">
        <v>159</v>
      </c>
      <c r="I23" s="38" t="s">
        <v>119</v>
      </c>
      <c r="J23" s="105" t="s">
        <v>120</v>
      </c>
      <c r="K23" s="38"/>
    </row>
    <row r="24" ht="17.25" customHeight="1">
      <c r="A24" s="98"/>
      <c r="B24" s="26"/>
      <c r="C24" s="116"/>
      <c r="D24" s="106" t="s">
        <v>174</v>
      </c>
      <c r="E24" s="107"/>
      <c r="F24" s="108" t="s">
        <v>175</v>
      </c>
      <c r="G24" s="104" t="s">
        <v>171</v>
      </c>
      <c r="H24" s="100" t="s">
        <v>159</v>
      </c>
      <c r="I24" s="38" t="s">
        <v>119</v>
      </c>
      <c r="J24" s="105" t="s">
        <v>120</v>
      </c>
      <c r="K24" s="38"/>
    </row>
    <row r="25" ht="17.25" customHeight="1">
      <c r="A25" s="98"/>
      <c r="B25" s="26"/>
      <c r="C25" s="110"/>
      <c r="D25" s="112" t="s">
        <v>176</v>
      </c>
      <c r="E25" s="113"/>
      <c r="F25" s="114" t="s">
        <v>177</v>
      </c>
      <c r="G25" s="104" t="s">
        <v>171</v>
      </c>
      <c r="H25" s="100" t="s">
        <v>159</v>
      </c>
      <c r="I25" s="38" t="s">
        <v>119</v>
      </c>
      <c r="J25" s="105" t="s">
        <v>120</v>
      </c>
      <c r="K25" s="38"/>
    </row>
    <row r="26" ht="17.25" customHeight="1">
      <c r="A26" s="98"/>
      <c r="B26" s="26"/>
      <c r="C26" s="100" t="s">
        <v>178</v>
      </c>
      <c r="D26" s="117" t="s">
        <v>179</v>
      </c>
      <c r="E26" s="118"/>
      <c r="F26" s="119" t="s">
        <v>180</v>
      </c>
      <c r="G26" s="104" t="s">
        <v>171</v>
      </c>
      <c r="H26" s="100" t="s">
        <v>159</v>
      </c>
      <c r="I26" s="38" t="s">
        <v>119</v>
      </c>
      <c r="J26" s="105" t="s">
        <v>120</v>
      </c>
      <c r="K26" s="38"/>
    </row>
    <row r="27" ht="17.25" customHeight="1">
      <c r="A27" s="98"/>
      <c r="B27" s="26"/>
      <c r="C27" s="120" t="s">
        <v>181</v>
      </c>
      <c r="D27" s="121" t="s">
        <v>182</v>
      </c>
      <c r="E27" s="122"/>
      <c r="F27" s="108" t="s">
        <v>183</v>
      </c>
      <c r="G27" s="104" t="s">
        <v>171</v>
      </c>
      <c r="H27" s="100" t="s">
        <v>159</v>
      </c>
      <c r="I27" s="38" t="s">
        <v>119</v>
      </c>
      <c r="J27" s="105" t="s">
        <v>120</v>
      </c>
      <c r="K27" s="38"/>
    </row>
    <row r="28" ht="17.25" customHeight="1">
      <c r="A28" s="98"/>
      <c r="B28" s="26"/>
      <c r="C28" s="110"/>
      <c r="D28" s="112" t="s">
        <v>179</v>
      </c>
      <c r="E28" s="113"/>
      <c r="F28" s="114" t="s">
        <v>184</v>
      </c>
      <c r="G28" s="104" t="s">
        <v>171</v>
      </c>
      <c r="H28" s="100" t="s">
        <v>159</v>
      </c>
      <c r="I28" s="38" t="s">
        <v>119</v>
      </c>
      <c r="J28" s="105" t="s">
        <v>120</v>
      </c>
      <c r="K28" s="38"/>
    </row>
    <row r="29" ht="17.25" customHeight="1">
      <c r="A29" s="98"/>
      <c r="B29" s="26"/>
      <c r="C29" s="109" t="s">
        <v>185</v>
      </c>
      <c r="D29" s="121" t="s">
        <v>186</v>
      </c>
      <c r="E29" s="122"/>
      <c r="F29" s="108" t="s">
        <v>187</v>
      </c>
      <c r="G29" s="104" t="s">
        <v>171</v>
      </c>
      <c r="H29" s="100" t="s">
        <v>159</v>
      </c>
      <c r="I29" s="38" t="s">
        <v>119</v>
      </c>
      <c r="J29" s="105" t="s">
        <v>120</v>
      </c>
      <c r="K29" s="38"/>
    </row>
    <row r="30" ht="17.25" customHeight="1">
      <c r="A30" s="98"/>
      <c r="B30" s="26"/>
      <c r="C30" s="116"/>
      <c r="D30" s="106" t="s">
        <v>188</v>
      </c>
      <c r="E30" s="107" t="s">
        <v>189</v>
      </c>
      <c r="F30" s="108" t="s">
        <v>190</v>
      </c>
      <c r="G30" s="104" t="s">
        <v>171</v>
      </c>
      <c r="H30" s="100" t="s">
        <v>159</v>
      </c>
      <c r="I30" s="38" t="s">
        <v>119</v>
      </c>
      <c r="J30" s="105" t="s">
        <v>120</v>
      </c>
      <c r="K30" s="38"/>
    </row>
    <row r="31" ht="17.25" customHeight="1">
      <c r="A31" s="98"/>
      <c r="B31" s="26"/>
      <c r="C31" s="116"/>
      <c r="D31" s="106"/>
      <c r="E31" s="107" t="s">
        <v>181</v>
      </c>
      <c r="F31" s="108" t="s">
        <v>191</v>
      </c>
      <c r="G31" s="104" t="s">
        <v>171</v>
      </c>
      <c r="H31" s="100" t="s">
        <v>159</v>
      </c>
      <c r="I31" s="38" t="s">
        <v>119</v>
      </c>
      <c r="J31" s="105" t="s">
        <v>120</v>
      </c>
      <c r="K31" s="38"/>
    </row>
    <row r="32" ht="17.25" customHeight="1">
      <c r="A32" s="98"/>
      <c r="B32" s="26"/>
      <c r="C32" s="116"/>
      <c r="D32" s="106" t="s">
        <v>192</v>
      </c>
      <c r="E32" s="107"/>
      <c r="F32" s="108" t="s">
        <v>193</v>
      </c>
      <c r="G32" s="104" t="s">
        <v>171</v>
      </c>
      <c r="H32" s="100" t="s">
        <v>159</v>
      </c>
      <c r="I32" s="38" t="s">
        <v>119</v>
      </c>
      <c r="J32" s="105" t="s">
        <v>120</v>
      </c>
      <c r="K32" s="38"/>
    </row>
    <row r="33" ht="17.25" customHeight="1">
      <c r="A33" s="98"/>
      <c r="B33" s="26"/>
      <c r="C33" s="116"/>
      <c r="D33" s="106" t="s">
        <v>194</v>
      </c>
      <c r="E33" s="107"/>
      <c r="F33" s="108" t="s">
        <v>195</v>
      </c>
      <c r="G33" s="104" t="s">
        <v>171</v>
      </c>
      <c r="H33" s="100" t="s">
        <v>159</v>
      </c>
      <c r="I33" s="38" t="s">
        <v>119</v>
      </c>
      <c r="J33" s="105" t="s">
        <v>120</v>
      </c>
      <c r="K33" s="38"/>
    </row>
    <row r="34" ht="17.25" customHeight="1">
      <c r="A34" s="98"/>
      <c r="B34" s="26"/>
      <c r="C34" s="116"/>
      <c r="D34" s="106" t="s">
        <v>172</v>
      </c>
      <c r="E34" s="107"/>
      <c r="F34" s="108" t="s">
        <v>196</v>
      </c>
      <c r="G34" s="104" t="s">
        <v>171</v>
      </c>
      <c r="H34" s="100" t="s">
        <v>159</v>
      </c>
      <c r="I34" s="38" t="s">
        <v>119</v>
      </c>
      <c r="J34" s="105" t="s">
        <v>120</v>
      </c>
      <c r="K34" s="38"/>
    </row>
    <row r="35" ht="17.25" customHeight="1">
      <c r="A35" s="98"/>
      <c r="B35" s="26"/>
      <c r="C35" s="110"/>
      <c r="D35" s="106" t="s">
        <v>197</v>
      </c>
      <c r="E35" s="107"/>
      <c r="F35" s="108" t="s">
        <v>198</v>
      </c>
      <c r="G35" s="104" t="s">
        <v>171</v>
      </c>
      <c r="H35" s="100" t="s">
        <v>159</v>
      </c>
      <c r="I35" s="38" t="s">
        <v>119</v>
      </c>
      <c r="J35" s="105" t="s">
        <v>120</v>
      </c>
      <c r="K35" s="38"/>
    </row>
    <row r="36" ht="17.25" customHeight="1">
      <c r="A36" s="98"/>
      <c r="B36" s="26"/>
      <c r="C36" s="109" t="s">
        <v>199</v>
      </c>
      <c r="D36" s="106" t="s">
        <v>200</v>
      </c>
      <c r="E36" s="107"/>
      <c r="F36" s="108" t="s">
        <v>201</v>
      </c>
      <c r="G36" s="104" t="s">
        <v>171</v>
      </c>
      <c r="H36" s="100" t="s">
        <v>159</v>
      </c>
      <c r="I36" s="38" t="s">
        <v>119</v>
      </c>
      <c r="J36" s="105" t="s">
        <v>120</v>
      </c>
      <c r="K36" s="38"/>
    </row>
    <row r="37" ht="17.25" customHeight="1">
      <c r="A37" s="98"/>
      <c r="B37" s="26"/>
      <c r="C37" s="110"/>
      <c r="D37" s="123" t="s">
        <v>202</v>
      </c>
      <c r="E37" s="124"/>
      <c r="F37" s="108" t="s">
        <v>203</v>
      </c>
      <c r="G37" s="104" t="s">
        <v>171</v>
      </c>
      <c r="H37" s="100" t="s">
        <v>159</v>
      </c>
      <c r="I37" s="38" t="s">
        <v>119</v>
      </c>
      <c r="J37" s="105" t="s">
        <v>120</v>
      </c>
      <c r="K37" s="38"/>
    </row>
    <row r="38" ht="17.25" customHeight="1">
      <c r="A38" s="98"/>
      <c r="B38" s="26"/>
      <c r="C38" s="109" t="s">
        <v>204</v>
      </c>
      <c r="D38" s="101" t="s">
        <v>205</v>
      </c>
      <c r="E38" s="102"/>
      <c r="F38" s="103" t="s">
        <v>206</v>
      </c>
      <c r="G38" s="104" t="s">
        <v>117</v>
      </c>
      <c r="H38" s="100" t="s">
        <v>118</v>
      </c>
      <c r="I38" s="38" t="s">
        <v>119</v>
      </c>
      <c r="J38" s="105" t="s">
        <v>120</v>
      </c>
      <c r="K38" s="38"/>
    </row>
    <row r="39" ht="17.25" customHeight="1">
      <c r="A39" s="98"/>
      <c r="B39" s="26"/>
      <c r="C39" s="116"/>
      <c r="D39" s="106" t="s">
        <v>207</v>
      </c>
      <c r="E39" s="107"/>
      <c r="F39" s="108" t="s">
        <v>208</v>
      </c>
      <c r="G39" s="104" t="s">
        <v>117</v>
      </c>
      <c r="H39" s="100" t="s">
        <v>118</v>
      </c>
      <c r="I39" s="38" t="s">
        <v>119</v>
      </c>
      <c r="J39" s="105" t="s">
        <v>120</v>
      </c>
      <c r="K39" s="38"/>
    </row>
    <row r="40" ht="17.25" customHeight="1">
      <c r="A40" s="98"/>
      <c r="B40" s="26"/>
      <c r="C40" s="116"/>
      <c r="D40" s="106" t="s">
        <v>209</v>
      </c>
      <c r="E40" s="107"/>
      <c r="F40" s="108" t="s">
        <v>210</v>
      </c>
      <c r="G40" s="104" t="s">
        <v>117</v>
      </c>
      <c r="H40" s="100" t="s">
        <v>118</v>
      </c>
      <c r="I40" s="38" t="s">
        <v>119</v>
      </c>
      <c r="J40" s="105" t="s">
        <v>120</v>
      </c>
      <c r="K40" s="38"/>
    </row>
    <row r="41" ht="17.25" customHeight="1">
      <c r="A41" s="98"/>
      <c r="B41" s="26"/>
      <c r="C41" s="116"/>
      <c r="D41" s="106" t="s">
        <v>211</v>
      </c>
      <c r="E41" s="125" t="s">
        <v>212</v>
      </c>
      <c r="F41" s="108" t="s">
        <v>127</v>
      </c>
      <c r="G41" s="104" t="s">
        <v>117</v>
      </c>
      <c r="H41" s="100" t="s">
        <v>118</v>
      </c>
      <c r="I41" s="38" t="s">
        <v>119</v>
      </c>
      <c r="J41" s="105" t="s">
        <v>120</v>
      </c>
      <c r="K41" s="38"/>
    </row>
    <row r="42" ht="17.25" customHeight="1">
      <c r="A42" s="98"/>
      <c r="B42" s="26"/>
      <c r="C42" s="110"/>
      <c r="D42" s="112"/>
      <c r="E42" s="126" t="s">
        <v>213</v>
      </c>
      <c r="F42" s="114" t="s">
        <v>129</v>
      </c>
      <c r="G42" s="104" t="s">
        <v>117</v>
      </c>
      <c r="H42" s="100" t="s">
        <v>118</v>
      </c>
      <c r="I42" s="38" t="s">
        <v>119</v>
      </c>
      <c r="J42" s="105" t="s">
        <v>120</v>
      </c>
      <c r="K42" s="38"/>
    </row>
    <row r="43" ht="17.25" customHeight="1">
      <c r="A43" s="98"/>
      <c r="B43" s="111"/>
      <c r="C43" s="100" t="s">
        <v>214</v>
      </c>
      <c r="D43" s="117" t="s">
        <v>215</v>
      </c>
      <c r="E43" s="118"/>
      <c r="F43" s="108" t="s">
        <v>208</v>
      </c>
      <c r="G43" s="104" t="s">
        <v>117</v>
      </c>
      <c r="H43" s="100" t="s">
        <v>118</v>
      </c>
      <c r="I43" s="38" t="s">
        <v>119</v>
      </c>
      <c r="J43" s="105" t="s">
        <v>120</v>
      </c>
      <c r="K43" s="38"/>
    </row>
    <row r="44" ht="17.25" customHeight="1">
      <c r="A44" s="98"/>
      <c r="B44" s="127" t="s">
        <v>216</v>
      </c>
      <c r="C44" s="100" t="s">
        <v>217</v>
      </c>
      <c r="D44" s="128"/>
      <c r="E44" s="102"/>
      <c r="F44" s="103" t="s">
        <v>218</v>
      </c>
      <c r="G44" s="104" t="s">
        <v>171</v>
      </c>
      <c r="H44" s="100" t="s">
        <v>159</v>
      </c>
      <c r="I44" s="38" t="s">
        <v>119</v>
      </c>
      <c r="J44" s="105" t="s">
        <v>120</v>
      </c>
      <c r="K44" s="38"/>
    </row>
    <row r="45" ht="17.25" customHeight="1">
      <c r="A45" s="98"/>
      <c r="B45" s="26"/>
      <c r="C45" s="100" t="s">
        <v>219</v>
      </c>
      <c r="D45" s="129"/>
      <c r="E45" s="107"/>
      <c r="F45" s="108" t="s">
        <v>218</v>
      </c>
      <c r="G45" s="104" t="s">
        <v>171</v>
      </c>
      <c r="H45" s="100" t="s">
        <v>159</v>
      </c>
      <c r="I45" s="38" t="s">
        <v>119</v>
      </c>
      <c r="J45" s="105" t="s">
        <v>120</v>
      </c>
      <c r="K45" s="38"/>
    </row>
    <row r="46" ht="17.25" customHeight="1">
      <c r="A46" s="98"/>
      <c r="B46" s="111"/>
      <c r="C46" s="100" t="s">
        <v>220</v>
      </c>
      <c r="D46" s="130"/>
      <c r="E46" s="113"/>
      <c r="F46" s="114" t="s">
        <v>218</v>
      </c>
      <c r="G46" s="104" t="s">
        <v>171</v>
      </c>
      <c r="H46" s="100" t="s">
        <v>159</v>
      </c>
      <c r="I46" s="38" t="s">
        <v>119</v>
      </c>
      <c r="J46" s="105" t="s">
        <v>120</v>
      </c>
      <c r="K46" s="38"/>
    </row>
    <row r="47" ht="17.25" customHeight="1">
      <c r="A47" s="98"/>
      <c r="B47" s="99" t="s">
        <v>221</v>
      </c>
      <c r="C47" s="100" t="s">
        <v>222</v>
      </c>
      <c r="D47" s="128"/>
      <c r="E47" s="102"/>
      <c r="F47" s="103" t="s">
        <v>223</v>
      </c>
      <c r="G47" s="104" t="s">
        <v>224</v>
      </c>
      <c r="H47" s="100" t="s">
        <v>118</v>
      </c>
      <c r="I47" s="38" t="s">
        <v>119</v>
      </c>
      <c r="J47" s="105" t="s">
        <v>120</v>
      </c>
      <c r="K47" s="38"/>
    </row>
    <row r="48" ht="17.25" customHeight="1">
      <c r="A48" s="98"/>
      <c r="B48" s="26"/>
      <c r="C48" s="100" t="s">
        <v>225</v>
      </c>
      <c r="D48" s="129"/>
      <c r="E48" s="107"/>
      <c r="F48" s="108" t="s">
        <v>223</v>
      </c>
      <c r="G48" s="104" t="s">
        <v>224</v>
      </c>
      <c r="H48" s="100" t="s">
        <v>118</v>
      </c>
      <c r="I48" s="38" t="s">
        <v>119</v>
      </c>
      <c r="J48" s="105" t="s">
        <v>120</v>
      </c>
      <c r="K48" s="38"/>
    </row>
    <row r="49" ht="17.25" customHeight="1">
      <c r="A49" s="98"/>
      <c r="B49" s="26"/>
      <c r="C49" s="100" t="s">
        <v>226</v>
      </c>
      <c r="D49" s="129"/>
      <c r="E49" s="107"/>
      <c r="F49" s="108" t="s">
        <v>223</v>
      </c>
      <c r="G49" s="104" t="s">
        <v>224</v>
      </c>
      <c r="H49" s="100" t="s">
        <v>118</v>
      </c>
      <c r="I49" s="38" t="s">
        <v>119</v>
      </c>
      <c r="J49" s="105" t="s">
        <v>120</v>
      </c>
      <c r="K49" s="38"/>
    </row>
    <row r="50" ht="17.25" customHeight="1">
      <c r="A50" s="98"/>
      <c r="B50" s="26"/>
      <c r="C50" s="100" t="s">
        <v>227</v>
      </c>
      <c r="D50" s="129"/>
      <c r="E50" s="107"/>
      <c r="F50" s="108" t="s">
        <v>223</v>
      </c>
      <c r="G50" s="104" t="s">
        <v>224</v>
      </c>
      <c r="H50" s="100" t="s">
        <v>118</v>
      </c>
      <c r="I50" s="38" t="s">
        <v>119</v>
      </c>
      <c r="J50" s="105" t="s">
        <v>120</v>
      </c>
      <c r="K50" s="38"/>
    </row>
    <row r="51" ht="17.25" customHeight="1">
      <c r="A51" s="98"/>
      <c r="B51" s="26"/>
      <c r="C51" s="100" t="s">
        <v>228</v>
      </c>
      <c r="D51" s="129"/>
      <c r="E51" s="107"/>
      <c r="F51" s="108" t="s">
        <v>223</v>
      </c>
      <c r="G51" s="104" t="s">
        <v>224</v>
      </c>
      <c r="H51" s="100" t="s">
        <v>118</v>
      </c>
      <c r="I51" s="38" t="s">
        <v>119</v>
      </c>
      <c r="J51" s="105" t="s">
        <v>120</v>
      </c>
      <c r="K51" s="38"/>
    </row>
    <row r="52" ht="17.25" customHeight="1">
      <c r="A52" s="98"/>
      <c r="B52" s="26"/>
      <c r="C52" s="100" t="s">
        <v>229</v>
      </c>
      <c r="D52" s="129" t="s">
        <v>230</v>
      </c>
      <c r="E52" s="107"/>
      <c r="F52" s="108"/>
      <c r="G52" s="104" t="s">
        <v>224</v>
      </c>
      <c r="H52" s="100" t="s">
        <v>159</v>
      </c>
      <c r="I52" s="38" t="s">
        <v>119</v>
      </c>
      <c r="J52" s="105" t="s">
        <v>120</v>
      </c>
      <c r="K52" s="38"/>
    </row>
    <row r="53" ht="17.25" customHeight="1">
      <c r="A53" s="98"/>
      <c r="B53" s="26"/>
      <c r="C53" s="100" t="s">
        <v>229</v>
      </c>
      <c r="D53" s="129" t="s">
        <v>231</v>
      </c>
      <c r="E53" s="107"/>
      <c r="F53" s="108"/>
      <c r="G53" s="104" t="s">
        <v>224</v>
      </c>
      <c r="H53" s="100" t="s">
        <v>159</v>
      </c>
      <c r="I53" s="38" t="s">
        <v>119</v>
      </c>
      <c r="J53" s="105" t="s">
        <v>120</v>
      </c>
      <c r="K53" s="38"/>
    </row>
    <row r="54" ht="17.25" customHeight="1">
      <c r="A54" s="98"/>
      <c r="B54" s="111"/>
      <c r="C54" s="100" t="s">
        <v>232</v>
      </c>
      <c r="D54" s="130" t="s">
        <v>233</v>
      </c>
      <c r="E54" s="113"/>
      <c r="F54" s="114" t="s">
        <v>234</v>
      </c>
      <c r="G54" s="104" t="s">
        <v>224</v>
      </c>
      <c r="H54" s="100" t="s">
        <v>159</v>
      </c>
      <c r="I54" s="38" t="s">
        <v>119</v>
      </c>
      <c r="J54" s="105" t="s">
        <v>120</v>
      </c>
      <c r="K54" s="38"/>
    </row>
    <row r="55" ht="17.25" customHeight="1">
      <c r="A55" s="98"/>
      <c r="B55" s="115" t="s">
        <v>235</v>
      </c>
      <c r="C55" s="100" t="s">
        <v>222</v>
      </c>
      <c r="D55" s="128"/>
      <c r="E55" s="102"/>
      <c r="F55" s="108" t="s">
        <v>223</v>
      </c>
      <c r="G55" s="104" t="s">
        <v>236</v>
      </c>
      <c r="H55" s="100" t="s">
        <v>118</v>
      </c>
      <c r="I55" s="38" t="s">
        <v>119</v>
      </c>
      <c r="J55" s="105" t="s">
        <v>120</v>
      </c>
      <c r="K55" s="38"/>
    </row>
    <row r="56" ht="17.25" customHeight="1">
      <c r="A56" s="98"/>
      <c r="B56" s="26"/>
      <c r="C56" s="100" t="s">
        <v>225</v>
      </c>
      <c r="D56" s="129"/>
      <c r="E56" s="107"/>
      <c r="F56" s="108" t="s">
        <v>223</v>
      </c>
      <c r="G56" s="104" t="s">
        <v>236</v>
      </c>
      <c r="H56" s="100" t="s">
        <v>118</v>
      </c>
      <c r="I56" s="38" t="s">
        <v>119</v>
      </c>
      <c r="J56" s="105" t="s">
        <v>120</v>
      </c>
      <c r="K56" s="38"/>
    </row>
    <row r="57" ht="17.25" customHeight="1">
      <c r="A57" s="98"/>
      <c r="B57" s="26"/>
      <c r="C57" s="100" t="s">
        <v>226</v>
      </c>
      <c r="D57" s="129"/>
      <c r="E57" s="107"/>
      <c r="F57" s="108" t="s">
        <v>223</v>
      </c>
      <c r="G57" s="104" t="s">
        <v>236</v>
      </c>
      <c r="H57" s="100" t="s">
        <v>118</v>
      </c>
      <c r="I57" s="38" t="s">
        <v>119</v>
      </c>
      <c r="J57" s="105" t="s">
        <v>120</v>
      </c>
      <c r="K57" s="38"/>
    </row>
    <row r="58" ht="17.25" customHeight="1">
      <c r="A58" s="98"/>
      <c r="B58" s="26"/>
      <c r="C58" s="100" t="s">
        <v>227</v>
      </c>
      <c r="D58" s="129"/>
      <c r="E58" s="107"/>
      <c r="F58" s="108" t="s">
        <v>223</v>
      </c>
      <c r="G58" s="104" t="s">
        <v>236</v>
      </c>
      <c r="H58" s="100" t="s">
        <v>118</v>
      </c>
      <c r="I58" s="38" t="s">
        <v>119</v>
      </c>
      <c r="J58" s="105" t="s">
        <v>120</v>
      </c>
      <c r="K58" s="38"/>
    </row>
    <row r="59" ht="17.25" customHeight="1">
      <c r="A59" s="98"/>
      <c r="B59" s="26"/>
      <c r="C59" s="100" t="s">
        <v>228</v>
      </c>
      <c r="D59" s="129"/>
      <c r="E59" s="107"/>
      <c r="F59" s="108" t="s">
        <v>223</v>
      </c>
      <c r="G59" s="104" t="s">
        <v>236</v>
      </c>
      <c r="H59" s="100" t="s">
        <v>118</v>
      </c>
      <c r="I59" s="38" t="s">
        <v>119</v>
      </c>
      <c r="J59" s="105" t="s">
        <v>120</v>
      </c>
      <c r="K59" s="38"/>
    </row>
    <row r="60" ht="17.25" customHeight="1">
      <c r="A60" s="98"/>
      <c r="B60" s="26"/>
      <c r="C60" s="100" t="s">
        <v>229</v>
      </c>
      <c r="D60" s="131" t="s">
        <v>237</v>
      </c>
      <c r="E60" s="107"/>
      <c r="F60" s="108"/>
      <c r="G60" s="104" t="s">
        <v>236</v>
      </c>
      <c r="H60" s="100" t="s">
        <v>159</v>
      </c>
      <c r="I60" s="38" t="s">
        <v>119</v>
      </c>
      <c r="J60" s="105" t="s">
        <v>120</v>
      </c>
      <c r="K60" s="38"/>
    </row>
    <row r="61" ht="17.25" customHeight="1">
      <c r="A61" s="98"/>
      <c r="B61" s="111"/>
      <c r="C61" s="100" t="s">
        <v>229</v>
      </c>
      <c r="D61" s="129" t="s">
        <v>238</v>
      </c>
      <c r="E61" s="107"/>
      <c r="F61" s="108"/>
      <c r="G61" s="104" t="s">
        <v>236</v>
      </c>
      <c r="H61" s="100" t="s">
        <v>159</v>
      </c>
      <c r="I61" s="38" t="s">
        <v>119</v>
      </c>
      <c r="J61" s="105" t="s">
        <v>120</v>
      </c>
      <c r="K61" s="38"/>
    </row>
    <row r="62" ht="17.25" customHeight="1">
      <c r="A62" s="98"/>
      <c r="B62" s="132"/>
      <c r="C62" s="100" t="s">
        <v>232</v>
      </c>
      <c r="D62" s="130" t="s">
        <v>239</v>
      </c>
      <c r="E62" s="113"/>
      <c r="F62" s="108" t="s">
        <v>240</v>
      </c>
      <c r="G62" s="104" t="s">
        <v>236</v>
      </c>
      <c r="H62" s="100" t="s">
        <v>159</v>
      </c>
      <c r="I62" s="38" t="s">
        <v>119</v>
      </c>
      <c r="J62" s="105" t="s">
        <v>120</v>
      </c>
      <c r="K62" s="38"/>
    </row>
    <row r="63" ht="17.25" customHeight="1">
      <c r="A63" s="98"/>
      <c r="B63" s="99" t="s">
        <v>241</v>
      </c>
      <c r="C63" s="100" t="s">
        <v>222</v>
      </c>
      <c r="D63" s="128"/>
      <c r="E63" s="102"/>
      <c r="F63" s="103" t="s">
        <v>223</v>
      </c>
      <c r="G63" s="104" t="s">
        <v>158</v>
      </c>
      <c r="H63" s="100" t="s">
        <v>118</v>
      </c>
      <c r="I63" s="38" t="s">
        <v>119</v>
      </c>
      <c r="J63" s="105" t="s">
        <v>120</v>
      </c>
      <c r="K63" s="38"/>
    </row>
    <row r="64" ht="17.25" customHeight="1">
      <c r="A64" s="98"/>
      <c r="B64" s="26"/>
      <c r="C64" s="100" t="s">
        <v>225</v>
      </c>
      <c r="D64" s="129"/>
      <c r="E64" s="107"/>
      <c r="F64" s="108" t="s">
        <v>223</v>
      </c>
      <c r="G64" s="104" t="s">
        <v>158</v>
      </c>
      <c r="H64" s="100" t="s">
        <v>118</v>
      </c>
      <c r="I64" s="38" t="s">
        <v>119</v>
      </c>
      <c r="J64" s="105" t="s">
        <v>120</v>
      </c>
      <c r="K64" s="38"/>
    </row>
    <row r="65" ht="17.25" customHeight="1">
      <c r="A65" s="98"/>
      <c r="B65" s="26"/>
      <c r="C65" s="100" t="s">
        <v>226</v>
      </c>
      <c r="D65" s="129"/>
      <c r="E65" s="107"/>
      <c r="F65" s="108" t="s">
        <v>223</v>
      </c>
      <c r="G65" s="104" t="s">
        <v>158</v>
      </c>
      <c r="H65" s="100" t="s">
        <v>118</v>
      </c>
      <c r="I65" s="38" t="s">
        <v>119</v>
      </c>
      <c r="J65" s="105" t="s">
        <v>120</v>
      </c>
      <c r="K65" s="38"/>
    </row>
    <row r="66" ht="17.25" customHeight="1">
      <c r="A66" s="98"/>
      <c r="B66" s="26"/>
      <c r="C66" s="100" t="s">
        <v>227</v>
      </c>
      <c r="D66" s="129"/>
      <c r="E66" s="107"/>
      <c r="F66" s="108" t="s">
        <v>223</v>
      </c>
      <c r="G66" s="104" t="s">
        <v>158</v>
      </c>
      <c r="H66" s="100" t="s">
        <v>118</v>
      </c>
      <c r="I66" s="38" t="s">
        <v>119</v>
      </c>
      <c r="J66" s="105" t="s">
        <v>120</v>
      </c>
      <c r="K66" s="38"/>
    </row>
    <row r="67" ht="17.25" customHeight="1">
      <c r="A67" s="98"/>
      <c r="B67" s="26"/>
      <c r="C67" s="100" t="s">
        <v>228</v>
      </c>
      <c r="D67" s="129"/>
      <c r="E67" s="107"/>
      <c r="F67" s="108" t="s">
        <v>223</v>
      </c>
      <c r="G67" s="104" t="s">
        <v>158</v>
      </c>
      <c r="H67" s="100" t="s">
        <v>118</v>
      </c>
      <c r="I67" s="38" t="s">
        <v>119</v>
      </c>
      <c r="J67" s="105" t="s">
        <v>120</v>
      </c>
      <c r="K67" s="38"/>
    </row>
    <row r="68" ht="17.25" customHeight="1">
      <c r="A68" s="98"/>
      <c r="B68" s="26"/>
      <c r="C68" s="100" t="s">
        <v>229</v>
      </c>
      <c r="D68" s="131" t="s">
        <v>242</v>
      </c>
      <c r="E68" s="107"/>
      <c r="F68" s="108"/>
      <c r="G68" s="104" t="s">
        <v>158</v>
      </c>
      <c r="H68" s="100" t="s">
        <v>159</v>
      </c>
      <c r="I68" s="38" t="s">
        <v>119</v>
      </c>
      <c r="J68" s="105" t="s">
        <v>120</v>
      </c>
      <c r="K68" s="38"/>
    </row>
    <row r="69" ht="17.25" customHeight="1">
      <c r="A69" s="98"/>
      <c r="B69" s="111"/>
      <c r="C69" s="100" t="s">
        <v>229</v>
      </c>
      <c r="D69" s="131" t="s">
        <v>243</v>
      </c>
      <c r="E69" s="107"/>
      <c r="F69" s="108"/>
      <c r="G69" s="104" t="s">
        <v>158</v>
      </c>
      <c r="H69" s="100" t="s">
        <v>159</v>
      </c>
      <c r="I69" s="38" t="s">
        <v>119</v>
      </c>
      <c r="J69" s="105" t="s">
        <v>120</v>
      </c>
      <c r="K69" s="38"/>
    </row>
    <row r="70" ht="17.25" customHeight="1">
      <c r="A70" s="98"/>
      <c r="B70" s="133"/>
      <c r="C70" s="100" t="s">
        <v>229</v>
      </c>
      <c r="D70" s="129" t="s">
        <v>244</v>
      </c>
      <c r="E70" s="107"/>
      <c r="F70" s="134"/>
      <c r="G70" s="104" t="s">
        <v>158</v>
      </c>
      <c r="H70" s="100" t="s">
        <v>159</v>
      </c>
      <c r="I70" s="38" t="s">
        <v>119</v>
      </c>
      <c r="J70" s="105" t="s">
        <v>120</v>
      </c>
      <c r="K70" s="38"/>
    </row>
    <row r="71" ht="17.25" customHeight="1">
      <c r="A71" s="98"/>
      <c r="B71" s="133"/>
      <c r="C71" s="100" t="s">
        <v>232</v>
      </c>
      <c r="D71" s="130" t="s">
        <v>245</v>
      </c>
      <c r="E71" s="113"/>
      <c r="F71" s="135" t="s">
        <v>246</v>
      </c>
      <c r="G71" s="104" t="s">
        <v>158</v>
      </c>
      <c r="H71" s="100" t="s">
        <v>159</v>
      </c>
      <c r="I71" s="38" t="s">
        <v>119</v>
      </c>
      <c r="J71" s="105" t="s">
        <v>120</v>
      </c>
      <c r="K71" s="38"/>
    </row>
    <row r="72" ht="17.25" customHeight="1">
      <c r="A72" s="98"/>
      <c r="B72" s="115" t="s">
        <v>247</v>
      </c>
      <c r="C72" s="100" t="s">
        <v>222</v>
      </c>
      <c r="D72" s="128"/>
      <c r="E72" s="102"/>
      <c r="F72" s="103" t="s">
        <v>223</v>
      </c>
      <c r="G72" s="104" t="s">
        <v>117</v>
      </c>
      <c r="H72" s="100" t="s">
        <v>118</v>
      </c>
      <c r="I72" s="38" t="s">
        <v>119</v>
      </c>
      <c r="J72" s="105" t="s">
        <v>120</v>
      </c>
      <c r="K72" s="38"/>
    </row>
    <row r="73" ht="17.25" customHeight="1">
      <c r="A73" s="98"/>
      <c r="B73" s="26"/>
      <c r="C73" s="100" t="s">
        <v>225</v>
      </c>
      <c r="D73" s="129"/>
      <c r="E73" s="107"/>
      <c r="F73" s="108" t="s">
        <v>223</v>
      </c>
      <c r="G73" s="104" t="s">
        <v>117</v>
      </c>
      <c r="H73" s="100" t="s">
        <v>118</v>
      </c>
      <c r="I73" s="38" t="s">
        <v>119</v>
      </c>
      <c r="J73" s="105" t="s">
        <v>120</v>
      </c>
      <c r="K73" s="38"/>
    </row>
    <row r="74" ht="17.25" customHeight="1">
      <c r="A74" s="98"/>
      <c r="B74" s="26"/>
      <c r="C74" s="100" t="s">
        <v>226</v>
      </c>
      <c r="D74" s="129"/>
      <c r="E74" s="107"/>
      <c r="F74" s="108" t="s">
        <v>223</v>
      </c>
      <c r="G74" s="104" t="s">
        <v>117</v>
      </c>
      <c r="H74" s="100" t="s">
        <v>118</v>
      </c>
      <c r="I74" s="38" t="s">
        <v>119</v>
      </c>
      <c r="J74" s="105" t="s">
        <v>120</v>
      </c>
      <c r="K74" s="38"/>
    </row>
    <row r="75" ht="17.25" customHeight="1">
      <c r="A75" s="98"/>
      <c r="B75" s="26"/>
      <c r="C75" s="100" t="s">
        <v>227</v>
      </c>
      <c r="D75" s="129"/>
      <c r="E75" s="107"/>
      <c r="F75" s="108" t="s">
        <v>223</v>
      </c>
      <c r="G75" s="104" t="s">
        <v>117</v>
      </c>
      <c r="H75" s="100" t="s">
        <v>118</v>
      </c>
      <c r="I75" s="38" t="s">
        <v>119</v>
      </c>
      <c r="J75" s="105" t="s">
        <v>120</v>
      </c>
      <c r="K75" s="38"/>
    </row>
    <row r="76" ht="17.25" customHeight="1">
      <c r="A76" s="98"/>
      <c r="B76" s="26"/>
      <c r="C76" s="100" t="s">
        <v>228</v>
      </c>
      <c r="D76" s="129"/>
      <c r="E76" s="107"/>
      <c r="F76" s="108" t="s">
        <v>223</v>
      </c>
      <c r="G76" s="104" t="s">
        <v>117</v>
      </c>
      <c r="H76" s="100" t="s">
        <v>118</v>
      </c>
      <c r="I76" s="38" t="s">
        <v>119</v>
      </c>
      <c r="J76" s="105" t="s">
        <v>120</v>
      </c>
      <c r="K76" s="38"/>
    </row>
    <row r="77" ht="17.25" customHeight="1">
      <c r="A77" s="98"/>
      <c r="B77" s="26"/>
      <c r="C77" s="100" t="s">
        <v>229</v>
      </c>
      <c r="D77" s="129" t="s">
        <v>248</v>
      </c>
      <c r="E77" s="107"/>
      <c r="F77" s="108"/>
      <c r="G77" s="104" t="s">
        <v>117</v>
      </c>
      <c r="H77" s="100" t="s">
        <v>159</v>
      </c>
      <c r="I77" s="38" t="s">
        <v>119</v>
      </c>
      <c r="J77" s="105" t="s">
        <v>120</v>
      </c>
      <c r="K77" s="38"/>
    </row>
    <row r="78" ht="17.25" customHeight="1">
      <c r="A78" s="98"/>
      <c r="B78" s="26"/>
      <c r="C78" s="100" t="s">
        <v>229</v>
      </c>
      <c r="D78" s="129" t="s">
        <v>249</v>
      </c>
      <c r="E78" s="107"/>
      <c r="F78" s="108"/>
      <c r="G78" s="104" t="s">
        <v>117</v>
      </c>
      <c r="H78" s="100" t="s">
        <v>159</v>
      </c>
      <c r="I78" s="38" t="s">
        <v>119</v>
      </c>
      <c r="J78" s="105" t="s">
        <v>120</v>
      </c>
      <c r="K78" s="38"/>
    </row>
    <row r="79" ht="17.25" customHeight="1">
      <c r="A79" s="98"/>
      <c r="B79" s="111"/>
      <c r="C79" s="100" t="s">
        <v>232</v>
      </c>
      <c r="D79" s="130" t="s">
        <v>250</v>
      </c>
      <c r="E79" s="113"/>
      <c r="F79" s="114" t="s">
        <v>251</v>
      </c>
      <c r="G79" s="104" t="s">
        <v>117</v>
      </c>
      <c r="H79" s="100" t="s">
        <v>159</v>
      </c>
      <c r="I79" s="38" t="s">
        <v>119</v>
      </c>
      <c r="J79" s="105" t="s">
        <v>120</v>
      </c>
      <c r="K79" s="38"/>
    </row>
    <row r="80" ht="17.25" customHeight="1">
      <c r="A80" s="98"/>
      <c r="B80" s="99" t="s">
        <v>252</v>
      </c>
      <c r="C80" s="100" t="s">
        <v>253</v>
      </c>
      <c r="D80" s="101"/>
      <c r="E80" s="102"/>
      <c r="F80" s="108"/>
      <c r="G80" s="104" t="s">
        <v>171</v>
      </c>
      <c r="H80" s="100" t="s">
        <v>254</v>
      </c>
      <c r="I80" s="38" t="s">
        <v>119</v>
      </c>
      <c r="J80" s="105" t="s">
        <v>120</v>
      </c>
      <c r="K80" s="38"/>
    </row>
    <row r="81" ht="17.25" customHeight="1">
      <c r="A81" s="98"/>
      <c r="B81" s="26"/>
      <c r="C81" s="100" t="s">
        <v>255</v>
      </c>
      <c r="D81" s="106"/>
      <c r="E81" s="107"/>
      <c r="F81" s="108"/>
      <c r="G81" s="104" t="s">
        <v>171</v>
      </c>
      <c r="H81" s="100" t="s">
        <v>254</v>
      </c>
      <c r="I81" s="38" t="s">
        <v>119</v>
      </c>
      <c r="J81" s="105" t="s">
        <v>120</v>
      </c>
      <c r="K81" s="38"/>
    </row>
    <row r="82" ht="17.25" customHeight="1">
      <c r="A82" s="98"/>
      <c r="B82" s="26"/>
      <c r="C82" s="100" t="s">
        <v>256</v>
      </c>
      <c r="D82" s="106"/>
      <c r="E82" s="107"/>
      <c r="F82" s="108"/>
      <c r="G82" s="104" t="s">
        <v>171</v>
      </c>
      <c r="H82" s="100" t="s">
        <v>254</v>
      </c>
      <c r="I82" s="38" t="s">
        <v>119</v>
      </c>
      <c r="J82" s="105" t="s">
        <v>120</v>
      </c>
      <c r="K82" s="38"/>
    </row>
    <row r="83" ht="17.25" customHeight="1">
      <c r="A83" s="98"/>
      <c r="B83" s="26"/>
      <c r="C83" s="100" t="s">
        <v>257</v>
      </c>
      <c r="D83" s="106"/>
      <c r="E83" s="107"/>
      <c r="F83" s="108"/>
      <c r="G83" s="104" t="s">
        <v>171</v>
      </c>
      <c r="H83" s="100" t="s">
        <v>254</v>
      </c>
      <c r="I83" s="38" t="s">
        <v>119</v>
      </c>
      <c r="J83" s="105" t="s">
        <v>120</v>
      </c>
      <c r="K83" s="38"/>
    </row>
    <row r="84" ht="17.25" customHeight="1">
      <c r="A84" s="98"/>
      <c r="B84" s="26"/>
      <c r="C84" s="136" t="s">
        <v>258</v>
      </c>
      <c r="D84" s="137"/>
      <c r="E84" s="138"/>
      <c r="F84" s="139"/>
      <c r="G84" s="140" t="s">
        <v>171</v>
      </c>
      <c r="H84" s="136" t="s">
        <v>254</v>
      </c>
      <c r="I84" s="30" t="s">
        <v>119</v>
      </c>
      <c r="J84" s="105" t="s">
        <v>120</v>
      </c>
      <c r="K84" s="38"/>
    </row>
    <row r="85" ht="17.25" customHeight="1">
      <c r="A85" s="98"/>
      <c r="B85" s="111"/>
      <c r="C85" s="136" t="s">
        <v>259</v>
      </c>
      <c r="D85" s="141"/>
      <c r="E85" s="142"/>
      <c r="F85" s="139"/>
      <c r="G85" s="140" t="s">
        <v>171</v>
      </c>
      <c r="H85" s="136" t="s">
        <v>254</v>
      </c>
      <c r="I85" s="30" t="s">
        <v>119</v>
      </c>
      <c r="J85" s="105" t="s">
        <v>120</v>
      </c>
      <c r="K85" s="38"/>
    </row>
    <row r="86" ht="17.25" customHeight="1">
      <c r="A86" s="98"/>
      <c r="B86" s="115" t="s">
        <v>260</v>
      </c>
      <c r="C86" s="109" t="s">
        <v>261</v>
      </c>
      <c r="D86" s="101" t="s">
        <v>262</v>
      </c>
      <c r="E86" s="102"/>
      <c r="F86" s="103"/>
      <c r="G86" s="104" t="s">
        <v>171</v>
      </c>
      <c r="H86" s="100" t="s">
        <v>254</v>
      </c>
      <c r="I86" s="38" t="s">
        <v>119</v>
      </c>
      <c r="J86" s="105" t="s">
        <v>120</v>
      </c>
      <c r="K86" s="38"/>
    </row>
    <row r="87" ht="17.25" customHeight="1">
      <c r="A87" s="98"/>
      <c r="B87" s="26"/>
      <c r="C87" s="116"/>
      <c r="D87" s="106" t="s">
        <v>263</v>
      </c>
      <c r="E87" s="107"/>
      <c r="F87" s="108"/>
      <c r="G87" s="104" t="s">
        <v>171</v>
      </c>
      <c r="H87" s="100" t="s">
        <v>254</v>
      </c>
      <c r="I87" s="38" t="s">
        <v>119</v>
      </c>
      <c r="J87" s="105" t="s">
        <v>120</v>
      </c>
      <c r="K87" s="38"/>
    </row>
    <row r="88" ht="17.25" customHeight="1">
      <c r="A88" s="98"/>
      <c r="B88" s="111"/>
      <c r="C88" s="110"/>
      <c r="D88" s="112" t="s">
        <v>264</v>
      </c>
      <c r="E88" s="113"/>
      <c r="F88" s="114"/>
      <c r="G88" s="104" t="s">
        <v>171</v>
      </c>
      <c r="H88" s="100" t="s">
        <v>254</v>
      </c>
      <c r="I88" s="38" t="s">
        <v>119</v>
      </c>
      <c r="J88" s="105" t="s">
        <v>120</v>
      </c>
      <c r="K88" s="38"/>
    </row>
    <row r="89" ht="17.25" customHeight="1">
      <c r="A89" s="98"/>
      <c r="B89" s="99" t="s">
        <v>265</v>
      </c>
      <c r="C89" s="109" t="s">
        <v>266</v>
      </c>
      <c r="D89" s="101" t="s">
        <v>267</v>
      </c>
      <c r="E89" s="102"/>
      <c r="F89" s="103"/>
      <c r="G89" s="100" t="s">
        <v>224</v>
      </c>
      <c r="H89" s="100" t="s">
        <v>159</v>
      </c>
      <c r="I89" s="38" t="s">
        <v>119</v>
      </c>
      <c r="J89" s="105" t="s">
        <v>120</v>
      </c>
      <c r="K89" s="38"/>
    </row>
    <row r="90" ht="17.25" customHeight="1">
      <c r="A90" s="98"/>
      <c r="B90" s="26"/>
      <c r="C90" s="116"/>
      <c r="D90" s="106" t="s">
        <v>268</v>
      </c>
      <c r="E90" s="107"/>
      <c r="F90" s="108"/>
      <c r="G90" s="100" t="s">
        <v>224</v>
      </c>
      <c r="H90" s="100" t="s">
        <v>159</v>
      </c>
      <c r="I90" s="38" t="s">
        <v>119</v>
      </c>
      <c r="J90" s="105" t="s">
        <v>120</v>
      </c>
      <c r="K90" s="38"/>
    </row>
    <row r="91" ht="17.25" customHeight="1">
      <c r="A91" s="98"/>
      <c r="B91" s="26"/>
      <c r="C91" s="116"/>
      <c r="D91" s="106" t="s">
        <v>269</v>
      </c>
      <c r="E91" s="107"/>
      <c r="F91" s="108"/>
      <c r="G91" s="100" t="s">
        <v>224</v>
      </c>
      <c r="H91" s="100" t="s">
        <v>159</v>
      </c>
      <c r="I91" s="38" t="s">
        <v>119</v>
      </c>
      <c r="J91" s="105" t="s">
        <v>120</v>
      </c>
      <c r="K91" s="38"/>
    </row>
    <row r="92" ht="17.25" customHeight="1">
      <c r="A92" s="98"/>
      <c r="B92" s="26"/>
      <c r="C92" s="116"/>
      <c r="D92" s="106" t="s">
        <v>270</v>
      </c>
      <c r="E92" s="107"/>
      <c r="F92" s="108"/>
      <c r="G92" s="100" t="s">
        <v>224</v>
      </c>
      <c r="H92" s="100" t="s">
        <v>159</v>
      </c>
      <c r="I92" s="38" t="s">
        <v>119</v>
      </c>
      <c r="J92" s="105" t="s">
        <v>120</v>
      </c>
      <c r="K92" s="38"/>
    </row>
    <row r="93" ht="17.25" customHeight="1">
      <c r="A93" s="98"/>
      <c r="B93" s="26"/>
      <c r="C93" s="110"/>
      <c r="D93" s="106" t="s">
        <v>271</v>
      </c>
      <c r="E93" s="107"/>
      <c r="F93" s="134"/>
      <c r="G93" s="100" t="s">
        <v>224</v>
      </c>
      <c r="H93" s="100" t="s">
        <v>159</v>
      </c>
      <c r="I93" s="38" t="s">
        <v>119</v>
      </c>
      <c r="J93" s="105" t="s">
        <v>120</v>
      </c>
      <c r="K93" s="38"/>
    </row>
    <row r="94" ht="17.25" customHeight="1">
      <c r="A94" s="98"/>
      <c r="B94" s="26"/>
      <c r="C94" s="109" t="s">
        <v>272</v>
      </c>
      <c r="D94" s="106" t="s">
        <v>154</v>
      </c>
      <c r="E94" s="107"/>
      <c r="F94" s="108"/>
      <c r="G94" s="100" t="s">
        <v>224</v>
      </c>
      <c r="H94" s="100" t="s">
        <v>159</v>
      </c>
      <c r="I94" s="38" t="s">
        <v>119</v>
      </c>
      <c r="J94" s="105" t="s">
        <v>120</v>
      </c>
      <c r="K94" s="38"/>
    </row>
    <row r="95" ht="17.25" customHeight="1">
      <c r="A95" s="98"/>
      <c r="B95" s="26"/>
      <c r="C95" s="116"/>
      <c r="D95" s="106" t="s">
        <v>273</v>
      </c>
      <c r="E95" s="107"/>
      <c r="F95" s="108"/>
      <c r="G95" s="100" t="s">
        <v>224</v>
      </c>
      <c r="H95" s="100" t="s">
        <v>159</v>
      </c>
      <c r="I95" s="38" t="s">
        <v>119</v>
      </c>
      <c r="J95" s="105" t="s">
        <v>120</v>
      </c>
      <c r="K95" s="38"/>
    </row>
    <row r="96" ht="17.25" customHeight="1">
      <c r="A96" s="98"/>
      <c r="B96" s="26"/>
      <c r="C96" s="110"/>
      <c r="D96" s="112" t="s">
        <v>274</v>
      </c>
      <c r="E96" s="113"/>
      <c r="F96" s="114"/>
      <c r="G96" s="100" t="s">
        <v>224</v>
      </c>
      <c r="H96" s="100" t="s">
        <v>159</v>
      </c>
      <c r="I96" s="38" t="s">
        <v>119</v>
      </c>
      <c r="J96" s="105" t="s">
        <v>120</v>
      </c>
      <c r="K96" s="38"/>
    </row>
    <row r="97" ht="17.25" customHeight="1">
      <c r="A97" s="98"/>
      <c r="B97" s="26"/>
      <c r="C97" s="136" t="s">
        <v>275</v>
      </c>
      <c r="D97" s="143" t="s">
        <v>276</v>
      </c>
      <c r="E97" s="144"/>
      <c r="F97" s="139"/>
      <c r="G97" s="140" t="s">
        <v>171</v>
      </c>
      <c r="H97" s="136" t="s">
        <v>254</v>
      </c>
      <c r="I97" s="30" t="s">
        <v>119</v>
      </c>
      <c r="J97" s="105" t="s">
        <v>120</v>
      </c>
      <c r="K97" s="38"/>
    </row>
    <row r="98" ht="17.25" customHeight="1">
      <c r="A98" s="98"/>
      <c r="B98" s="26"/>
      <c r="C98" s="136" t="s">
        <v>277</v>
      </c>
      <c r="D98" s="145" t="s">
        <v>259</v>
      </c>
      <c r="E98" s="146"/>
      <c r="F98" s="139"/>
      <c r="G98" s="140" t="s">
        <v>171</v>
      </c>
      <c r="H98" s="136" t="s">
        <v>254</v>
      </c>
      <c r="I98" s="30" t="s">
        <v>119</v>
      </c>
      <c r="J98" s="105" t="s">
        <v>120</v>
      </c>
      <c r="K98" s="38"/>
    </row>
    <row r="99" ht="17.25" customHeight="1">
      <c r="A99" s="98"/>
      <c r="B99" s="26"/>
      <c r="C99" s="109" t="s">
        <v>278</v>
      </c>
      <c r="D99" s="101" t="s">
        <v>279</v>
      </c>
      <c r="E99" s="102"/>
      <c r="F99" s="103"/>
      <c r="G99" s="100" t="s">
        <v>280</v>
      </c>
      <c r="H99" s="100" t="s">
        <v>118</v>
      </c>
      <c r="I99" s="38" t="s">
        <v>119</v>
      </c>
      <c r="J99" s="105" t="s">
        <v>120</v>
      </c>
      <c r="K99" s="38"/>
    </row>
    <row r="100" ht="17.25" customHeight="1">
      <c r="A100" s="98"/>
      <c r="B100" s="26"/>
      <c r="C100" s="116"/>
      <c r="D100" s="106" t="s">
        <v>281</v>
      </c>
      <c r="E100" s="107" t="s">
        <v>185</v>
      </c>
      <c r="F100" s="108"/>
      <c r="G100" s="100" t="s">
        <v>280</v>
      </c>
      <c r="H100" s="100" t="s">
        <v>118</v>
      </c>
      <c r="I100" s="38" t="s">
        <v>119</v>
      </c>
      <c r="J100" s="105" t="s">
        <v>120</v>
      </c>
      <c r="K100" s="38"/>
    </row>
    <row r="101" ht="17.25" customHeight="1">
      <c r="A101" s="98"/>
      <c r="B101" s="26"/>
      <c r="C101" s="116"/>
      <c r="D101" s="106" t="s">
        <v>281</v>
      </c>
      <c r="E101" s="107" t="s">
        <v>181</v>
      </c>
      <c r="F101" s="108"/>
      <c r="G101" s="100" t="s">
        <v>280</v>
      </c>
      <c r="H101" s="100" t="s">
        <v>118</v>
      </c>
      <c r="I101" s="38" t="s">
        <v>119</v>
      </c>
      <c r="J101" s="105" t="s">
        <v>120</v>
      </c>
      <c r="K101" s="38"/>
    </row>
    <row r="102" ht="17.25" customHeight="1">
      <c r="A102" s="98"/>
      <c r="B102" s="26"/>
      <c r="C102" s="116"/>
      <c r="D102" s="106" t="s">
        <v>282</v>
      </c>
      <c r="E102" s="107"/>
      <c r="F102" s="108"/>
      <c r="G102" s="100" t="s">
        <v>280</v>
      </c>
      <c r="H102" s="100" t="s">
        <v>118</v>
      </c>
      <c r="I102" s="38" t="s">
        <v>119</v>
      </c>
      <c r="J102" s="105" t="s">
        <v>120</v>
      </c>
      <c r="K102" s="38"/>
    </row>
    <row r="103" ht="17.25" customHeight="1">
      <c r="A103" s="98"/>
      <c r="B103" s="26"/>
      <c r="C103" s="116"/>
      <c r="D103" s="106" t="s">
        <v>283</v>
      </c>
      <c r="E103" s="107"/>
      <c r="F103" s="108"/>
      <c r="G103" s="100" t="s">
        <v>280</v>
      </c>
      <c r="H103" s="100" t="s">
        <v>118</v>
      </c>
      <c r="I103" s="38" t="s">
        <v>119</v>
      </c>
      <c r="J103" s="105" t="s">
        <v>120</v>
      </c>
      <c r="K103" s="38"/>
    </row>
    <row r="104" ht="17.25" customHeight="1">
      <c r="A104" s="98"/>
      <c r="B104" s="26"/>
      <c r="C104" s="116"/>
      <c r="D104" s="106" t="s">
        <v>284</v>
      </c>
      <c r="E104" s="107"/>
      <c r="F104" s="108"/>
      <c r="G104" s="100" t="s">
        <v>280</v>
      </c>
      <c r="H104" s="100" t="s">
        <v>118</v>
      </c>
      <c r="I104" s="38" t="s">
        <v>119</v>
      </c>
      <c r="J104" s="105" t="s">
        <v>120</v>
      </c>
      <c r="K104" s="38"/>
    </row>
    <row r="105" ht="17.25" customHeight="1">
      <c r="A105" s="98"/>
      <c r="B105" s="26"/>
      <c r="C105" s="110"/>
      <c r="D105" s="106" t="s">
        <v>285</v>
      </c>
      <c r="E105" s="107"/>
      <c r="F105" s="134"/>
      <c r="G105" s="118" t="s">
        <v>280</v>
      </c>
      <c r="H105" s="100" t="s">
        <v>118</v>
      </c>
      <c r="I105" s="38" t="s">
        <v>119</v>
      </c>
      <c r="J105" s="105" t="s">
        <v>120</v>
      </c>
      <c r="K105" s="38"/>
    </row>
    <row r="106" ht="17.25" customHeight="1">
      <c r="A106" s="98"/>
      <c r="B106" s="26"/>
      <c r="C106" s="100" t="s">
        <v>199</v>
      </c>
      <c r="D106" s="112" t="s">
        <v>286</v>
      </c>
      <c r="E106" s="113"/>
      <c r="F106" s="114"/>
      <c r="G106" s="100" t="s">
        <v>280</v>
      </c>
      <c r="H106" s="100" t="s">
        <v>118</v>
      </c>
      <c r="I106" s="38" t="s">
        <v>119</v>
      </c>
      <c r="J106" s="105" t="s">
        <v>120</v>
      </c>
      <c r="K106" s="38"/>
    </row>
    <row r="107" ht="17.25" customHeight="1">
      <c r="A107" s="98"/>
      <c r="B107" s="26"/>
      <c r="C107" s="109" t="s">
        <v>287</v>
      </c>
      <c r="D107" s="101" t="s">
        <v>288</v>
      </c>
      <c r="E107" s="102"/>
      <c r="F107" s="103"/>
      <c r="G107" s="100" t="s">
        <v>280</v>
      </c>
      <c r="H107" s="100" t="s">
        <v>118</v>
      </c>
      <c r="I107" s="38" t="s">
        <v>119</v>
      </c>
      <c r="J107" s="105" t="s">
        <v>120</v>
      </c>
      <c r="K107" s="38"/>
    </row>
    <row r="108" ht="17.25" customHeight="1">
      <c r="A108" s="98"/>
      <c r="B108" s="26"/>
      <c r="C108" s="116"/>
      <c r="D108" s="106" t="s">
        <v>221</v>
      </c>
      <c r="E108" s="107"/>
      <c r="F108" s="108" t="s">
        <v>289</v>
      </c>
      <c r="G108" s="100" t="s">
        <v>280</v>
      </c>
      <c r="H108" s="100" t="s">
        <v>118</v>
      </c>
      <c r="I108" s="38" t="s">
        <v>119</v>
      </c>
      <c r="J108" s="105" t="s">
        <v>120</v>
      </c>
      <c r="K108" s="38"/>
    </row>
    <row r="109" ht="17.25" customHeight="1">
      <c r="A109" s="98"/>
      <c r="B109" s="26"/>
      <c r="C109" s="116"/>
      <c r="D109" s="106" t="s">
        <v>235</v>
      </c>
      <c r="E109" s="107"/>
      <c r="F109" s="108" t="s">
        <v>290</v>
      </c>
      <c r="G109" s="100" t="s">
        <v>280</v>
      </c>
      <c r="H109" s="100" t="s">
        <v>118</v>
      </c>
      <c r="I109" s="38" t="s">
        <v>119</v>
      </c>
      <c r="J109" s="105" t="s">
        <v>120</v>
      </c>
      <c r="K109" s="38"/>
    </row>
    <row r="110" ht="17.25" customHeight="1">
      <c r="A110" s="98"/>
      <c r="B110" s="26"/>
      <c r="C110" s="116"/>
      <c r="D110" s="106" t="s">
        <v>241</v>
      </c>
      <c r="E110" s="107"/>
      <c r="F110" s="108" t="s">
        <v>291</v>
      </c>
      <c r="G110" s="100" t="s">
        <v>280</v>
      </c>
      <c r="H110" s="100" t="s">
        <v>118</v>
      </c>
      <c r="I110" s="38" t="s">
        <v>119</v>
      </c>
      <c r="J110" s="105" t="s">
        <v>120</v>
      </c>
      <c r="K110" s="38"/>
    </row>
    <row r="111" ht="17.25" customHeight="1">
      <c r="A111" s="98"/>
      <c r="B111" s="26"/>
      <c r="C111" s="116"/>
      <c r="D111" s="106" t="s">
        <v>247</v>
      </c>
      <c r="E111" s="107"/>
      <c r="F111" s="108" t="s">
        <v>292</v>
      </c>
      <c r="G111" s="100" t="s">
        <v>280</v>
      </c>
      <c r="H111" s="100" t="s">
        <v>118</v>
      </c>
      <c r="I111" s="38" t="s">
        <v>119</v>
      </c>
      <c r="J111" s="105" t="s">
        <v>120</v>
      </c>
      <c r="K111" s="38"/>
    </row>
    <row r="112" ht="17.25" customHeight="1">
      <c r="A112" s="98"/>
      <c r="B112" s="26"/>
      <c r="C112" s="110"/>
      <c r="D112" s="123" t="s">
        <v>293</v>
      </c>
      <c r="E112" s="124"/>
      <c r="F112" s="114" t="s">
        <v>294</v>
      </c>
      <c r="G112" s="100" t="s">
        <v>280</v>
      </c>
      <c r="H112" s="100" t="s">
        <v>118</v>
      </c>
      <c r="I112" s="38" t="s">
        <v>119</v>
      </c>
      <c r="J112" s="105" t="s">
        <v>120</v>
      </c>
      <c r="K112" s="38"/>
    </row>
    <row r="113" ht="17.25" customHeight="1">
      <c r="A113" s="98"/>
      <c r="B113" s="26"/>
      <c r="C113" s="147" t="s">
        <v>295</v>
      </c>
      <c r="D113" s="101" t="s">
        <v>296</v>
      </c>
      <c r="E113" s="102"/>
      <c r="F113" s="148" t="s">
        <v>230</v>
      </c>
      <c r="G113" s="100" t="s">
        <v>224</v>
      </c>
      <c r="H113" s="100" t="s">
        <v>118</v>
      </c>
      <c r="I113" s="38" t="s">
        <v>119</v>
      </c>
      <c r="J113" s="105" t="s">
        <v>120</v>
      </c>
      <c r="K113" s="38"/>
    </row>
    <row r="114" ht="17.25" customHeight="1">
      <c r="A114" s="98"/>
      <c r="B114" s="26"/>
      <c r="C114" s="149"/>
      <c r="D114" s="106" t="s">
        <v>296</v>
      </c>
      <c r="E114" s="107"/>
      <c r="F114" s="148" t="s">
        <v>231</v>
      </c>
      <c r="G114" s="100" t="s">
        <v>224</v>
      </c>
      <c r="H114" s="100" t="s">
        <v>118</v>
      </c>
      <c r="I114" s="38" t="s">
        <v>119</v>
      </c>
      <c r="J114" s="105" t="s">
        <v>120</v>
      </c>
      <c r="K114" s="38"/>
    </row>
    <row r="115" ht="17.25" customHeight="1">
      <c r="A115" s="98"/>
      <c r="B115" s="26"/>
      <c r="C115" s="149"/>
      <c r="D115" s="106" t="s">
        <v>296</v>
      </c>
      <c r="E115" s="107"/>
      <c r="F115" s="134" t="s">
        <v>237</v>
      </c>
      <c r="G115" s="100" t="s">
        <v>236</v>
      </c>
      <c r="H115" s="100" t="s">
        <v>118</v>
      </c>
      <c r="I115" s="38" t="s">
        <v>119</v>
      </c>
      <c r="J115" s="105" t="s">
        <v>120</v>
      </c>
      <c r="K115" s="38"/>
    </row>
    <row r="116" ht="17.25" customHeight="1">
      <c r="A116" s="98"/>
      <c r="B116" s="26"/>
      <c r="C116" s="149"/>
      <c r="D116" s="106" t="s">
        <v>296</v>
      </c>
      <c r="E116" s="107"/>
      <c r="F116" s="148" t="s">
        <v>238</v>
      </c>
      <c r="G116" s="100" t="s">
        <v>236</v>
      </c>
      <c r="H116" s="100" t="s">
        <v>118</v>
      </c>
      <c r="I116" s="38" t="s">
        <v>119</v>
      </c>
      <c r="J116" s="105" t="s">
        <v>120</v>
      </c>
      <c r="K116" s="38"/>
    </row>
    <row r="117" ht="17.25" customHeight="1">
      <c r="A117" s="98"/>
      <c r="B117" s="26"/>
      <c r="C117" s="149"/>
      <c r="D117" s="106" t="s">
        <v>296</v>
      </c>
      <c r="E117" s="107"/>
      <c r="F117" s="134" t="s">
        <v>242</v>
      </c>
      <c r="G117" s="100" t="s">
        <v>158</v>
      </c>
      <c r="H117" s="100" t="s">
        <v>118</v>
      </c>
      <c r="I117" s="38" t="s">
        <v>119</v>
      </c>
      <c r="J117" s="105" t="s">
        <v>120</v>
      </c>
      <c r="K117" s="38"/>
    </row>
    <row r="118" ht="17.25" customHeight="1">
      <c r="A118" s="98"/>
      <c r="B118" s="26"/>
      <c r="C118" s="149"/>
      <c r="D118" s="106" t="s">
        <v>296</v>
      </c>
      <c r="E118" s="107"/>
      <c r="F118" s="134" t="s">
        <v>243</v>
      </c>
      <c r="G118" s="100" t="s">
        <v>158</v>
      </c>
      <c r="H118" s="100" t="s">
        <v>118</v>
      </c>
      <c r="I118" s="38" t="s">
        <v>119</v>
      </c>
      <c r="J118" s="105" t="s">
        <v>120</v>
      </c>
      <c r="K118" s="38"/>
    </row>
    <row r="119" ht="17.25" customHeight="1">
      <c r="A119" s="98"/>
      <c r="B119" s="26"/>
      <c r="C119" s="149"/>
      <c r="D119" s="106" t="s">
        <v>296</v>
      </c>
      <c r="E119" s="107"/>
      <c r="F119" s="134" t="s">
        <v>242</v>
      </c>
      <c r="G119" s="100" t="s">
        <v>117</v>
      </c>
      <c r="H119" s="100" t="s">
        <v>118</v>
      </c>
      <c r="I119" s="38" t="s">
        <v>119</v>
      </c>
      <c r="J119" s="105" t="s">
        <v>120</v>
      </c>
      <c r="K119" s="38"/>
    </row>
    <row r="120" ht="17.25" customHeight="1">
      <c r="A120" s="98"/>
      <c r="B120" s="26"/>
      <c r="C120" s="150"/>
      <c r="D120" s="112" t="s">
        <v>296</v>
      </c>
      <c r="E120" s="113"/>
      <c r="F120" s="135" t="s">
        <v>243</v>
      </c>
      <c r="G120" s="100" t="s">
        <v>117</v>
      </c>
      <c r="H120" s="100" t="s">
        <v>118</v>
      </c>
      <c r="I120" s="38" t="s">
        <v>119</v>
      </c>
      <c r="J120" s="105" t="s">
        <v>120</v>
      </c>
      <c r="K120" s="38"/>
    </row>
    <row r="121" ht="17.25" customHeight="1">
      <c r="A121" s="98"/>
      <c r="B121" s="26"/>
      <c r="C121" s="109" t="s">
        <v>297</v>
      </c>
      <c r="D121" s="101" t="s">
        <v>189</v>
      </c>
      <c r="E121" s="102"/>
      <c r="F121" s="151" t="s">
        <v>113</v>
      </c>
      <c r="G121" s="100" t="s">
        <v>117</v>
      </c>
      <c r="H121" s="100" t="s">
        <v>254</v>
      </c>
      <c r="I121" s="38" t="s">
        <v>119</v>
      </c>
      <c r="J121" s="105" t="s">
        <v>120</v>
      </c>
      <c r="K121" s="38"/>
    </row>
    <row r="122" ht="17.25" customHeight="1">
      <c r="A122" s="98"/>
      <c r="B122" s="26"/>
      <c r="C122" s="116"/>
      <c r="D122" s="152" t="s">
        <v>189</v>
      </c>
      <c r="E122" s="107"/>
      <c r="F122" s="153" t="s">
        <v>298</v>
      </c>
      <c r="G122" s="100" t="s">
        <v>117</v>
      </c>
      <c r="H122" s="100" t="s">
        <v>254</v>
      </c>
      <c r="I122" s="38" t="s">
        <v>119</v>
      </c>
      <c r="J122" s="105" t="s">
        <v>120</v>
      </c>
      <c r="K122" s="38"/>
    </row>
    <row r="123" ht="17.25" customHeight="1">
      <c r="A123" s="98"/>
      <c r="B123" s="26"/>
      <c r="C123" s="116"/>
      <c r="D123" s="152" t="s">
        <v>189</v>
      </c>
      <c r="E123" s="107"/>
      <c r="F123" s="153" t="s">
        <v>299</v>
      </c>
      <c r="G123" s="100" t="s">
        <v>117</v>
      </c>
      <c r="H123" s="100" t="s">
        <v>254</v>
      </c>
      <c r="I123" s="38" t="s">
        <v>119</v>
      </c>
      <c r="J123" s="105" t="s">
        <v>120</v>
      </c>
      <c r="K123" s="38"/>
    </row>
    <row r="124" ht="17.25" customHeight="1">
      <c r="A124" s="98"/>
      <c r="B124" s="26"/>
      <c r="C124" s="116"/>
      <c r="D124" s="152" t="s">
        <v>189</v>
      </c>
      <c r="E124" s="107"/>
      <c r="F124" s="153" t="s">
        <v>204</v>
      </c>
      <c r="G124" s="100" t="s">
        <v>117</v>
      </c>
      <c r="H124" s="100" t="s">
        <v>254</v>
      </c>
      <c r="I124" s="38" t="s">
        <v>119</v>
      </c>
      <c r="J124" s="105" t="s">
        <v>120</v>
      </c>
      <c r="K124" s="38"/>
    </row>
    <row r="125" ht="17.25" customHeight="1">
      <c r="A125" s="98"/>
      <c r="B125" s="26"/>
      <c r="C125" s="116"/>
      <c r="D125" s="152" t="s">
        <v>189</v>
      </c>
      <c r="E125" s="107"/>
      <c r="F125" s="153" t="s">
        <v>300</v>
      </c>
      <c r="G125" s="100" t="s">
        <v>117</v>
      </c>
      <c r="H125" s="100" t="s">
        <v>254</v>
      </c>
      <c r="I125" s="38" t="s">
        <v>119</v>
      </c>
      <c r="J125" s="105" t="s">
        <v>120</v>
      </c>
      <c r="K125" s="38"/>
    </row>
    <row r="126" ht="17.25" customHeight="1">
      <c r="A126" s="98"/>
      <c r="B126" s="26"/>
      <c r="C126" s="116"/>
      <c r="D126" s="152" t="s">
        <v>189</v>
      </c>
      <c r="E126" s="107"/>
      <c r="F126" s="153" t="s">
        <v>301</v>
      </c>
      <c r="G126" s="100" t="s">
        <v>117</v>
      </c>
      <c r="H126" s="100" t="s">
        <v>254</v>
      </c>
      <c r="I126" s="38" t="s">
        <v>119</v>
      </c>
      <c r="J126" s="105" t="s">
        <v>120</v>
      </c>
      <c r="K126" s="38"/>
    </row>
    <row r="127" ht="17.25" customHeight="1">
      <c r="A127" s="98"/>
      <c r="B127" s="26"/>
      <c r="C127" s="116"/>
      <c r="D127" s="152" t="s">
        <v>189</v>
      </c>
      <c r="E127" s="107"/>
      <c r="F127" s="153" t="s">
        <v>302</v>
      </c>
      <c r="G127" s="100" t="s">
        <v>117</v>
      </c>
      <c r="H127" s="100" t="s">
        <v>254</v>
      </c>
      <c r="I127" s="38" t="s">
        <v>119</v>
      </c>
      <c r="J127" s="105" t="s">
        <v>120</v>
      </c>
      <c r="K127" s="38"/>
    </row>
    <row r="128" ht="17.25" customHeight="1">
      <c r="A128" s="98"/>
      <c r="B128" s="111"/>
      <c r="C128" s="110"/>
      <c r="D128" s="154" t="s">
        <v>189</v>
      </c>
      <c r="E128" s="113"/>
      <c r="F128" s="155" t="s">
        <v>207</v>
      </c>
      <c r="G128" s="100" t="s">
        <v>117</v>
      </c>
      <c r="H128" s="100" t="s">
        <v>254</v>
      </c>
      <c r="I128" s="38" t="s">
        <v>119</v>
      </c>
      <c r="J128" s="105" t="s">
        <v>120</v>
      </c>
      <c r="K128" s="38"/>
    </row>
    <row r="129" ht="17.25" customHeight="1">
      <c r="A129" s="98"/>
      <c r="B129" s="115" t="s">
        <v>303</v>
      </c>
      <c r="C129" s="109" t="s">
        <v>304</v>
      </c>
      <c r="D129" s="101" t="s">
        <v>305</v>
      </c>
      <c r="E129" s="102"/>
      <c r="F129" s="103" t="s">
        <v>306</v>
      </c>
      <c r="G129" s="100" t="s">
        <v>224</v>
      </c>
      <c r="H129" s="100" t="s">
        <v>254</v>
      </c>
      <c r="I129" s="38" t="s">
        <v>119</v>
      </c>
      <c r="J129" s="105" t="s">
        <v>120</v>
      </c>
      <c r="K129" s="38"/>
    </row>
    <row r="130" ht="17.25" customHeight="1">
      <c r="A130" s="98"/>
      <c r="B130" s="26"/>
      <c r="C130" s="116"/>
      <c r="D130" s="106" t="s">
        <v>307</v>
      </c>
      <c r="E130" s="107"/>
      <c r="F130" s="156" t="s">
        <v>306</v>
      </c>
      <c r="G130" s="100" t="s">
        <v>224</v>
      </c>
      <c r="H130" s="100" t="s">
        <v>254</v>
      </c>
      <c r="I130" s="38" t="s">
        <v>119</v>
      </c>
      <c r="J130" s="105" t="s">
        <v>120</v>
      </c>
      <c r="K130" s="38"/>
    </row>
    <row r="131" ht="17.25" customHeight="1">
      <c r="A131" s="98"/>
      <c r="B131" s="26"/>
      <c r="C131" s="116"/>
      <c r="D131" s="106" t="s">
        <v>308</v>
      </c>
      <c r="E131" s="107"/>
      <c r="F131" s="156" t="s">
        <v>306</v>
      </c>
      <c r="G131" s="100" t="s">
        <v>224</v>
      </c>
      <c r="H131" s="100" t="s">
        <v>254</v>
      </c>
      <c r="I131" s="38" t="s">
        <v>119</v>
      </c>
      <c r="J131" s="105" t="s">
        <v>120</v>
      </c>
      <c r="K131" s="38"/>
    </row>
    <row r="132" ht="17.25" customHeight="1">
      <c r="A132" s="98"/>
      <c r="B132" s="26"/>
      <c r="C132" s="116"/>
      <c r="D132" s="106" t="s">
        <v>309</v>
      </c>
      <c r="E132" s="107"/>
      <c r="F132" s="156" t="s">
        <v>306</v>
      </c>
      <c r="G132" s="100" t="s">
        <v>224</v>
      </c>
      <c r="H132" s="100" t="s">
        <v>254</v>
      </c>
      <c r="I132" s="38" t="s">
        <v>119</v>
      </c>
      <c r="J132" s="105" t="s">
        <v>120</v>
      </c>
      <c r="K132" s="38"/>
    </row>
    <row r="133" ht="17.25" customHeight="1">
      <c r="A133" s="98"/>
      <c r="B133" s="26"/>
      <c r="C133" s="110"/>
      <c r="D133" s="112" t="s">
        <v>310</v>
      </c>
      <c r="E133" s="113"/>
      <c r="F133" s="114" t="s">
        <v>306</v>
      </c>
      <c r="G133" s="100" t="s">
        <v>224</v>
      </c>
      <c r="H133" s="100" t="s">
        <v>254</v>
      </c>
      <c r="I133" s="38" t="s">
        <v>119</v>
      </c>
      <c r="J133" s="105" t="s">
        <v>120</v>
      </c>
      <c r="K133" s="38"/>
    </row>
    <row r="134" ht="17.25" customHeight="1">
      <c r="A134" s="98"/>
      <c r="B134" s="26"/>
      <c r="C134" s="100" t="s">
        <v>311</v>
      </c>
      <c r="D134" s="121" t="s">
        <v>305</v>
      </c>
      <c r="E134" s="122"/>
      <c r="F134" s="108"/>
      <c r="G134" s="100" t="s">
        <v>224</v>
      </c>
      <c r="H134" s="100" t="s">
        <v>254</v>
      </c>
      <c r="I134" s="38" t="s">
        <v>119</v>
      </c>
      <c r="J134" s="105" t="s">
        <v>120</v>
      </c>
      <c r="K134" s="38"/>
    </row>
    <row r="135" ht="17.25" customHeight="1">
      <c r="A135" s="98"/>
      <c r="B135" s="26"/>
      <c r="C135" s="109" t="s">
        <v>312</v>
      </c>
      <c r="D135" s="106" t="s">
        <v>313</v>
      </c>
      <c r="E135" s="107"/>
      <c r="F135" s="108"/>
      <c r="G135" s="100" t="s">
        <v>224</v>
      </c>
      <c r="H135" s="100" t="s">
        <v>254</v>
      </c>
      <c r="I135" s="38" t="s">
        <v>119</v>
      </c>
      <c r="J135" s="105" t="s">
        <v>120</v>
      </c>
      <c r="K135" s="38"/>
    </row>
    <row r="136" ht="17.25" customHeight="1">
      <c r="A136" s="98"/>
      <c r="B136" s="26"/>
      <c r="C136" s="110"/>
      <c r="D136" s="106" t="s">
        <v>314</v>
      </c>
      <c r="E136" s="107"/>
      <c r="F136" s="108"/>
      <c r="G136" s="100" t="s">
        <v>224</v>
      </c>
      <c r="H136" s="100" t="s">
        <v>254</v>
      </c>
      <c r="I136" s="38" t="s">
        <v>119</v>
      </c>
      <c r="J136" s="105" t="s">
        <v>120</v>
      </c>
      <c r="K136" s="38"/>
    </row>
    <row r="137" ht="17.25" customHeight="1">
      <c r="A137" s="98"/>
      <c r="B137" s="26"/>
      <c r="C137" s="100" t="s">
        <v>315</v>
      </c>
      <c r="D137" s="106" t="s">
        <v>316</v>
      </c>
      <c r="E137" s="107"/>
      <c r="F137" s="108"/>
      <c r="G137" s="100" t="s">
        <v>224</v>
      </c>
      <c r="H137" s="100" t="s">
        <v>254</v>
      </c>
      <c r="I137" s="38" t="s">
        <v>119</v>
      </c>
      <c r="J137" s="105" t="s">
        <v>120</v>
      </c>
      <c r="K137" s="38"/>
    </row>
    <row r="138" ht="17.25" customHeight="1">
      <c r="A138" s="98"/>
      <c r="B138" s="26"/>
      <c r="C138" s="100" t="s">
        <v>317</v>
      </c>
      <c r="D138" s="106" t="s">
        <v>318</v>
      </c>
      <c r="E138" s="107"/>
      <c r="F138" s="108"/>
      <c r="G138" s="100" t="s">
        <v>224</v>
      </c>
      <c r="H138" s="100" t="s">
        <v>254</v>
      </c>
      <c r="I138" s="38" t="s">
        <v>119</v>
      </c>
      <c r="J138" s="105" t="s">
        <v>120</v>
      </c>
      <c r="K138" s="38"/>
    </row>
    <row r="139" ht="17.25" customHeight="1">
      <c r="A139" s="98"/>
      <c r="B139" s="26"/>
      <c r="C139" s="109" t="s">
        <v>189</v>
      </c>
      <c r="D139" s="106" t="s">
        <v>319</v>
      </c>
      <c r="E139" s="107"/>
      <c r="F139" s="108"/>
      <c r="G139" s="100" t="s">
        <v>224</v>
      </c>
      <c r="H139" s="100" t="s">
        <v>254</v>
      </c>
      <c r="I139" s="38" t="s">
        <v>119</v>
      </c>
      <c r="J139" s="105" t="s">
        <v>120</v>
      </c>
      <c r="K139" s="38"/>
    </row>
    <row r="140" ht="17.25" customHeight="1">
      <c r="A140" s="98"/>
      <c r="B140" s="111"/>
      <c r="C140" s="110"/>
      <c r="D140" s="112" t="s">
        <v>320</v>
      </c>
      <c r="E140" s="113"/>
      <c r="F140" s="114"/>
      <c r="G140" s="100" t="s">
        <v>224</v>
      </c>
      <c r="H140" s="100" t="s">
        <v>254</v>
      </c>
      <c r="I140" s="38" t="s">
        <v>119</v>
      </c>
      <c r="J140" s="105" t="s">
        <v>120</v>
      </c>
      <c r="K140" s="38"/>
    </row>
  </sheetData>
  <mergeCells count="167">
    <mergeCell ref="K8:N8"/>
    <mergeCell ref="K9:N9"/>
    <mergeCell ref="K10:N10"/>
    <mergeCell ref="K11:N11"/>
    <mergeCell ref="K13:N13"/>
    <mergeCell ref="K14:N14"/>
    <mergeCell ref="K15:N15"/>
    <mergeCell ref="K16:N16"/>
    <mergeCell ref="C8:C9"/>
    <mergeCell ref="C17:C21"/>
    <mergeCell ref="K17:N17"/>
    <mergeCell ref="K18:N18"/>
    <mergeCell ref="K19:N19"/>
    <mergeCell ref="K20:N20"/>
    <mergeCell ref="K46:N46"/>
    <mergeCell ref="K47:N47"/>
    <mergeCell ref="K39:N39"/>
    <mergeCell ref="K40:N40"/>
    <mergeCell ref="K41:N41"/>
    <mergeCell ref="K42:N42"/>
    <mergeCell ref="K43:N43"/>
    <mergeCell ref="K44:N44"/>
    <mergeCell ref="K45:N45"/>
    <mergeCell ref="K55:N55"/>
    <mergeCell ref="K56:N56"/>
    <mergeCell ref="K48:N48"/>
    <mergeCell ref="K49:N49"/>
    <mergeCell ref="K50:N50"/>
    <mergeCell ref="K51:N51"/>
    <mergeCell ref="K52:N52"/>
    <mergeCell ref="K53:N53"/>
    <mergeCell ref="K54:N54"/>
    <mergeCell ref="B12:B16"/>
    <mergeCell ref="C22:C25"/>
    <mergeCell ref="B17:B43"/>
    <mergeCell ref="C27:C28"/>
    <mergeCell ref="C29:C35"/>
    <mergeCell ref="C36:C37"/>
    <mergeCell ref="C38:C42"/>
    <mergeCell ref="B44:B46"/>
    <mergeCell ref="B47:B54"/>
    <mergeCell ref="C99:C105"/>
    <mergeCell ref="C107:C112"/>
    <mergeCell ref="C113:C120"/>
    <mergeCell ref="C121:C128"/>
    <mergeCell ref="B129:B140"/>
    <mergeCell ref="C129:C133"/>
    <mergeCell ref="C135:C136"/>
    <mergeCell ref="C139:C140"/>
    <mergeCell ref="B72:B79"/>
    <mergeCell ref="B80:B85"/>
    <mergeCell ref="B86:B88"/>
    <mergeCell ref="C86:C88"/>
    <mergeCell ref="B89:B128"/>
    <mergeCell ref="C89:C93"/>
    <mergeCell ref="C94:C96"/>
    <mergeCell ref="K7:N7"/>
    <mergeCell ref="K12:N12"/>
    <mergeCell ref="K22:N22"/>
    <mergeCell ref="K23:N23"/>
    <mergeCell ref="B1:N4"/>
    <mergeCell ref="D5:E5"/>
    <mergeCell ref="K5:N5"/>
    <mergeCell ref="B6:B11"/>
    <mergeCell ref="K6:N6"/>
    <mergeCell ref="K21:N21"/>
    <mergeCell ref="K26:N26"/>
    <mergeCell ref="K24:N24"/>
    <mergeCell ref="K25:N25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B55:B61"/>
    <mergeCell ref="B63:B69"/>
    <mergeCell ref="K57:N57"/>
    <mergeCell ref="K58:N58"/>
    <mergeCell ref="K59:N59"/>
    <mergeCell ref="K60:N60"/>
    <mergeCell ref="K61:N61"/>
    <mergeCell ref="K62:N62"/>
    <mergeCell ref="K63:N63"/>
    <mergeCell ref="K113:N113"/>
    <mergeCell ref="K114:N114"/>
    <mergeCell ref="K115:N115"/>
    <mergeCell ref="K116:N116"/>
    <mergeCell ref="K117:N117"/>
    <mergeCell ref="K118:N118"/>
    <mergeCell ref="K119:N119"/>
    <mergeCell ref="K120:N120"/>
    <mergeCell ref="K121:N121"/>
    <mergeCell ref="K122:N122"/>
    <mergeCell ref="K123:N123"/>
    <mergeCell ref="K124:N124"/>
    <mergeCell ref="K125:N125"/>
    <mergeCell ref="K126:N126"/>
    <mergeCell ref="K134:N134"/>
    <mergeCell ref="K135:N135"/>
    <mergeCell ref="K136:N136"/>
    <mergeCell ref="K137:N137"/>
    <mergeCell ref="K138:N138"/>
    <mergeCell ref="K139:N139"/>
    <mergeCell ref="K140:N140"/>
    <mergeCell ref="K127:N127"/>
    <mergeCell ref="K128:N128"/>
    <mergeCell ref="K129:N129"/>
    <mergeCell ref="K130:N130"/>
    <mergeCell ref="K131:N131"/>
    <mergeCell ref="K132:N132"/>
    <mergeCell ref="K133:N13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  <mergeCell ref="K96:N96"/>
    <mergeCell ref="K97:N97"/>
    <mergeCell ref="K98:N98"/>
    <mergeCell ref="K99:N99"/>
    <mergeCell ref="K100:N100"/>
    <mergeCell ref="K101:N101"/>
    <mergeCell ref="K102:N102"/>
    <mergeCell ref="K103:N103"/>
    <mergeCell ref="K104:N104"/>
    <mergeCell ref="K105:N105"/>
    <mergeCell ref="K106:N106"/>
    <mergeCell ref="K107:N107"/>
    <mergeCell ref="K108:N108"/>
    <mergeCell ref="K109:N109"/>
    <mergeCell ref="K110:N110"/>
    <mergeCell ref="K111:N111"/>
    <mergeCell ref="K112:N1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2.63" defaultRowHeight="15.0"/>
  <cols>
    <col customWidth="1" min="1" max="1" width="14.63"/>
    <col customWidth="1" min="2" max="2" width="28.13"/>
    <col customWidth="1" min="3" max="3" width="10.38"/>
    <col customWidth="1" min="4" max="4" width="7.0"/>
    <col customWidth="1" min="5" max="5" width="10.5"/>
    <col customWidth="1" min="6" max="6" width="8.25"/>
    <col customWidth="1" min="7" max="7" width="10.25"/>
    <col customWidth="1" min="8" max="8" width="8.75"/>
    <col customWidth="1" min="9" max="9" width="8.38"/>
    <col customWidth="1" min="10" max="11" width="9.13"/>
    <col customWidth="1" min="12" max="12" width="8.25"/>
    <col customWidth="1" min="13" max="13" width="8.0"/>
    <col customWidth="1" min="14" max="36" width="6.75"/>
    <col customWidth="1" min="37" max="37" width="11.0"/>
  </cols>
  <sheetData>
    <row r="1" ht="24.0" customHeight="1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157" t="s">
        <v>322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24.75" customHeight="1">
      <c r="A2" s="4"/>
      <c r="M2" s="5"/>
      <c r="N2" s="4"/>
      <c r="AJ2" s="5"/>
    </row>
    <row r="3" ht="18.75" customHeight="1">
      <c r="A3" s="4"/>
      <c r="M3" s="5"/>
      <c r="N3" s="4"/>
      <c r="AJ3" s="5"/>
    </row>
    <row r="4" ht="17.2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ht="34.5" customHeight="1">
      <c r="A5" s="93" t="s">
        <v>103</v>
      </c>
      <c r="B5" s="92" t="s">
        <v>104</v>
      </c>
      <c r="C5" s="92" t="s">
        <v>323</v>
      </c>
      <c r="D5" s="92" t="s">
        <v>324</v>
      </c>
      <c r="E5" s="92" t="s">
        <v>325</v>
      </c>
      <c r="F5" s="92" t="s">
        <v>107</v>
      </c>
      <c r="G5" s="92" t="s">
        <v>110</v>
      </c>
      <c r="H5" s="92" t="s">
        <v>326</v>
      </c>
      <c r="I5" s="92" t="s">
        <v>327</v>
      </c>
      <c r="J5" s="92" t="s">
        <v>328</v>
      </c>
      <c r="K5" s="158" t="s">
        <v>329</v>
      </c>
      <c r="L5" s="159" t="s">
        <v>330</v>
      </c>
      <c r="M5" s="159" t="s">
        <v>331</v>
      </c>
      <c r="N5" s="160" t="s">
        <v>332</v>
      </c>
      <c r="O5" s="160" t="s">
        <v>333</v>
      </c>
      <c r="P5" s="160" t="s">
        <v>334</v>
      </c>
      <c r="Q5" s="160" t="s">
        <v>335</v>
      </c>
      <c r="R5" s="160" t="s">
        <v>336</v>
      </c>
      <c r="S5" s="160" t="s">
        <v>337</v>
      </c>
      <c r="T5" s="160" t="s">
        <v>338</v>
      </c>
      <c r="U5" s="160" t="s">
        <v>339</v>
      </c>
      <c r="V5" s="160" t="s">
        <v>340</v>
      </c>
      <c r="W5" s="160" t="s">
        <v>341</v>
      </c>
      <c r="X5" s="160" t="s">
        <v>342</v>
      </c>
      <c r="Y5" s="160" t="s">
        <v>343</v>
      </c>
      <c r="Z5" s="160" t="s">
        <v>344</v>
      </c>
      <c r="AA5" s="160" t="s">
        <v>345</v>
      </c>
      <c r="AB5" s="160" t="s">
        <v>346</v>
      </c>
      <c r="AC5" s="160" t="s">
        <v>347</v>
      </c>
      <c r="AD5" s="160" t="s">
        <v>348</v>
      </c>
      <c r="AE5" s="160" t="s">
        <v>349</v>
      </c>
      <c r="AF5" s="160" t="s">
        <v>350</v>
      </c>
      <c r="AG5" s="160" t="s">
        <v>351</v>
      </c>
      <c r="AH5" s="160" t="s">
        <v>352</v>
      </c>
      <c r="AI5" s="160" t="s">
        <v>353</v>
      </c>
      <c r="AJ5" s="160" t="s">
        <v>354</v>
      </c>
    </row>
    <row r="6" ht="24.0" customHeight="1">
      <c r="A6" s="161" t="s">
        <v>355</v>
      </c>
      <c r="B6" s="162" t="s">
        <v>356</v>
      </c>
      <c r="C6" s="163">
        <v>44215.0</v>
      </c>
      <c r="D6" s="162">
        <f>E6-C6+1</f>
        <v>22</v>
      </c>
      <c r="E6" s="164">
        <v>44236.0</v>
      </c>
      <c r="F6" s="162" t="s">
        <v>357</v>
      </c>
      <c r="G6" s="165" t="s">
        <v>120</v>
      </c>
      <c r="H6" s="166">
        <f t="shared" ref="H6:I6" si="1">SUM(H7,H14,H20,H48,H52,H61,H70,H80,H89,H96,H100,H141)</f>
        <v>10240</v>
      </c>
      <c r="I6" s="166">
        <f t="shared" si="1"/>
        <v>10240</v>
      </c>
      <c r="J6" s="167">
        <v>22.0</v>
      </c>
      <c r="K6" s="168">
        <v>22.0</v>
      </c>
      <c r="L6" s="169">
        <f>AVERAGE(L8:L153)</f>
        <v>1</v>
      </c>
      <c r="M6" s="170">
        <f t="shared" ref="M6:M153" si="3">I6/H6</f>
        <v>1</v>
      </c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</row>
    <row r="7" ht="17.25" customHeight="1">
      <c r="A7" s="98"/>
      <c r="B7" s="173" t="s">
        <v>358</v>
      </c>
      <c r="C7" s="173" t="s">
        <v>323</v>
      </c>
      <c r="D7" s="173" t="s">
        <v>359</v>
      </c>
      <c r="E7" s="173" t="s">
        <v>360</v>
      </c>
      <c r="F7" s="174"/>
      <c r="G7" s="175"/>
      <c r="H7" s="176">
        <f t="shared" ref="H7:I7" si="2">SUM(H8:H13)</f>
        <v>600</v>
      </c>
      <c r="I7" s="176">
        <f t="shared" si="2"/>
        <v>600</v>
      </c>
      <c r="J7" s="174"/>
      <c r="K7" s="177"/>
      <c r="L7" s="178">
        <f t="shared" ref="L7:L153" si="4">I7/H7</f>
        <v>1</v>
      </c>
      <c r="M7" s="179">
        <f t="shared" si="3"/>
        <v>1</v>
      </c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</row>
    <row r="8" ht="17.25" customHeight="1">
      <c r="A8" s="99" t="s">
        <v>112</v>
      </c>
      <c r="B8" s="181" t="s">
        <v>113</v>
      </c>
      <c r="C8" s="182">
        <v>44215.0</v>
      </c>
      <c r="D8" s="183">
        <v>4.0</v>
      </c>
      <c r="E8" s="182">
        <f t="shared" ref="E8:E13" si="5">C8+D8-1</f>
        <v>44218</v>
      </c>
      <c r="F8" s="184" t="s">
        <v>117</v>
      </c>
      <c r="G8" s="165" t="s">
        <v>120</v>
      </c>
      <c r="H8" s="185">
        <v>100.0</v>
      </c>
      <c r="I8" s="185">
        <v>100.0</v>
      </c>
      <c r="J8" s="184">
        <v>10.0</v>
      </c>
      <c r="K8" s="183">
        <v>4.0</v>
      </c>
      <c r="L8" s="186">
        <f t="shared" si="4"/>
        <v>1</v>
      </c>
      <c r="M8" s="187">
        <f t="shared" si="3"/>
        <v>1</v>
      </c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</row>
    <row r="9" ht="17.25" customHeight="1">
      <c r="A9" s="26"/>
      <c r="B9" s="181" t="s">
        <v>121</v>
      </c>
      <c r="C9" s="182">
        <v>44215.0</v>
      </c>
      <c r="D9" s="184">
        <v>4.0</v>
      </c>
      <c r="E9" s="182">
        <f t="shared" si="5"/>
        <v>44218</v>
      </c>
      <c r="F9" s="184" t="s">
        <v>117</v>
      </c>
      <c r="G9" s="165" t="s">
        <v>120</v>
      </c>
      <c r="H9" s="185">
        <v>100.0</v>
      </c>
      <c r="I9" s="185">
        <v>100.0</v>
      </c>
      <c r="J9" s="184">
        <v>10.0</v>
      </c>
      <c r="K9" s="184">
        <v>4.0</v>
      </c>
      <c r="L9" s="188">
        <f t="shared" si="4"/>
        <v>1</v>
      </c>
      <c r="M9" s="189">
        <f t="shared" si="3"/>
        <v>1</v>
      </c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</row>
    <row r="10" ht="17.25" customHeight="1">
      <c r="A10" s="26"/>
      <c r="B10" s="190" t="s">
        <v>124</v>
      </c>
      <c r="C10" s="182">
        <v>44215.0</v>
      </c>
      <c r="D10" s="184">
        <v>4.0</v>
      </c>
      <c r="E10" s="182">
        <f t="shared" si="5"/>
        <v>44218</v>
      </c>
      <c r="F10" s="184" t="s">
        <v>117</v>
      </c>
      <c r="G10" s="165" t="s">
        <v>120</v>
      </c>
      <c r="H10" s="185">
        <v>100.0</v>
      </c>
      <c r="I10" s="185">
        <v>100.0</v>
      </c>
      <c r="J10" s="184">
        <v>10.0</v>
      </c>
      <c r="K10" s="184">
        <v>4.0</v>
      </c>
      <c r="L10" s="188">
        <f t="shared" si="4"/>
        <v>1</v>
      </c>
      <c r="M10" s="189">
        <f t="shared" si="3"/>
        <v>1</v>
      </c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</row>
    <row r="11" ht="17.25" customHeight="1">
      <c r="A11" s="26"/>
      <c r="B11" s="110"/>
      <c r="C11" s="182">
        <v>44215.0</v>
      </c>
      <c r="D11" s="184">
        <v>4.0</v>
      </c>
      <c r="E11" s="182">
        <f t="shared" si="5"/>
        <v>44218</v>
      </c>
      <c r="F11" s="184" t="s">
        <v>117</v>
      </c>
      <c r="G11" s="165" t="s">
        <v>120</v>
      </c>
      <c r="H11" s="185">
        <v>100.0</v>
      </c>
      <c r="I11" s="185">
        <v>100.0</v>
      </c>
      <c r="J11" s="184">
        <v>10.0</v>
      </c>
      <c r="K11" s="184">
        <v>4.0</v>
      </c>
      <c r="L11" s="188">
        <f t="shared" si="4"/>
        <v>1</v>
      </c>
      <c r="M11" s="189">
        <f t="shared" si="3"/>
        <v>1</v>
      </c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</row>
    <row r="12" ht="17.25" customHeight="1">
      <c r="A12" s="26"/>
      <c r="B12" s="181" t="s">
        <v>130</v>
      </c>
      <c r="C12" s="182">
        <v>44215.0</v>
      </c>
      <c r="D12" s="184">
        <v>4.0</v>
      </c>
      <c r="E12" s="182">
        <f t="shared" si="5"/>
        <v>44218</v>
      </c>
      <c r="F12" s="184" t="s">
        <v>117</v>
      </c>
      <c r="G12" s="165" t="s">
        <v>120</v>
      </c>
      <c r="H12" s="185">
        <v>100.0</v>
      </c>
      <c r="I12" s="185">
        <v>100.0</v>
      </c>
      <c r="J12" s="184">
        <v>10.0</v>
      </c>
      <c r="K12" s="184">
        <v>4.0</v>
      </c>
      <c r="L12" s="188">
        <f t="shared" si="4"/>
        <v>1</v>
      </c>
      <c r="M12" s="189">
        <f t="shared" si="3"/>
        <v>1</v>
      </c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</row>
    <row r="13" ht="17.25" customHeight="1">
      <c r="A13" s="111"/>
      <c r="B13" s="181" t="s">
        <v>133</v>
      </c>
      <c r="C13" s="182">
        <v>44215.0</v>
      </c>
      <c r="D13" s="184">
        <v>4.0</v>
      </c>
      <c r="E13" s="182">
        <f t="shared" si="5"/>
        <v>44218</v>
      </c>
      <c r="F13" s="184" t="s">
        <v>117</v>
      </c>
      <c r="G13" s="165" t="s">
        <v>120</v>
      </c>
      <c r="H13" s="185">
        <v>100.0</v>
      </c>
      <c r="I13" s="185">
        <v>100.0</v>
      </c>
      <c r="J13" s="184">
        <v>10.0</v>
      </c>
      <c r="K13" s="184">
        <v>4.0</v>
      </c>
      <c r="L13" s="191">
        <f t="shared" si="4"/>
        <v>1</v>
      </c>
      <c r="M13" s="192">
        <f t="shared" si="3"/>
        <v>1</v>
      </c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</row>
    <row r="14" ht="17.25" customHeight="1">
      <c r="A14" s="98"/>
      <c r="B14" s="173" t="s">
        <v>358</v>
      </c>
      <c r="C14" s="173" t="s">
        <v>323</v>
      </c>
      <c r="D14" s="173" t="s">
        <v>361</v>
      </c>
      <c r="E14" s="173" t="s">
        <v>362</v>
      </c>
      <c r="F14" s="174"/>
      <c r="G14" s="175"/>
      <c r="H14" s="176">
        <f t="shared" ref="H14:I14" si="6">SUM(H15:H19)</f>
        <v>500</v>
      </c>
      <c r="I14" s="176">
        <f t="shared" si="6"/>
        <v>500</v>
      </c>
      <c r="J14" s="174"/>
      <c r="K14" s="177"/>
      <c r="L14" s="178">
        <f t="shared" si="4"/>
        <v>1</v>
      </c>
      <c r="M14" s="179">
        <f t="shared" si="3"/>
        <v>1</v>
      </c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</row>
    <row r="15" ht="17.25" customHeight="1">
      <c r="A15" s="115" t="s">
        <v>137</v>
      </c>
      <c r="B15" s="181" t="s">
        <v>138</v>
      </c>
      <c r="C15" s="182">
        <v>44215.0</v>
      </c>
      <c r="D15" s="184">
        <v>4.0</v>
      </c>
      <c r="E15" s="182">
        <f t="shared" ref="E15:E19" si="7">C15+D15-1</f>
        <v>44218</v>
      </c>
      <c r="F15" s="184" t="s">
        <v>117</v>
      </c>
      <c r="G15" s="165" t="s">
        <v>120</v>
      </c>
      <c r="H15" s="185">
        <v>100.0</v>
      </c>
      <c r="I15" s="185">
        <v>100.0</v>
      </c>
      <c r="J15" s="184">
        <v>10.0</v>
      </c>
      <c r="K15" s="184">
        <v>4.0</v>
      </c>
      <c r="L15" s="186">
        <f t="shared" si="4"/>
        <v>1</v>
      </c>
      <c r="M15" s="187">
        <f t="shared" si="3"/>
        <v>1</v>
      </c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</row>
    <row r="16" ht="17.25" customHeight="1">
      <c r="A16" s="26"/>
      <c r="B16" s="181" t="s">
        <v>141</v>
      </c>
      <c r="C16" s="182">
        <v>44215.0</v>
      </c>
      <c r="D16" s="184">
        <v>4.0</v>
      </c>
      <c r="E16" s="182">
        <f t="shared" si="7"/>
        <v>44218</v>
      </c>
      <c r="F16" s="184" t="s">
        <v>117</v>
      </c>
      <c r="G16" s="165" t="s">
        <v>120</v>
      </c>
      <c r="H16" s="185">
        <v>100.0</v>
      </c>
      <c r="I16" s="185">
        <v>100.0</v>
      </c>
      <c r="J16" s="184">
        <v>10.0</v>
      </c>
      <c r="K16" s="184">
        <v>4.0</v>
      </c>
      <c r="L16" s="188">
        <f t="shared" si="4"/>
        <v>1</v>
      </c>
      <c r="M16" s="189">
        <f t="shared" si="3"/>
        <v>1</v>
      </c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</row>
    <row r="17" ht="17.25" customHeight="1">
      <c r="A17" s="26"/>
      <c r="B17" s="181" t="s">
        <v>144</v>
      </c>
      <c r="C17" s="182">
        <v>44215.0</v>
      </c>
      <c r="D17" s="184">
        <v>4.0</v>
      </c>
      <c r="E17" s="182">
        <f t="shared" si="7"/>
        <v>44218</v>
      </c>
      <c r="F17" s="184" t="s">
        <v>117</v>
      </c>
      <c r="G17" s="165" t="s">
        <v>120</v>
      </c>
      <c r="H17" s="185">
        <v>100.0</v>
      </c>
      <c r="I17" s="185">
        <v>100.0</v>
      </c>
      <c r="J17" s="184">
        <v>10.0</v>
      </c>
      <c r="K17" s="184">
        <v>4.0</v>
      </c>
      <c r="L17" s="188">
        <f t="shared" si="4"/>
        <v>1</v>
      </c>
      <c r="M17" s="189">
        <f t="shared" si="3"/>
        <v>1</v>
      </c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80"/>
      <c r="AJ17" s="180"/>
    </row>
    <row r="18" ht="17.25" customHeight="1">
      <c r="A18" s="26"/>
      <c r="B18" s="181" t="s">
        <v>147</v>
      </c>
      <c r="C18" s="182">
        <v>44215.0</v>
      </c>
      <c r="D18" s="184">
        <v>4.0</v>
      </c>
      <c r="E18" s="182">
        <f t="shared" si="7"/>
        <v>44218</v>
      </c>
      <c r="F18" s="184" t="s">
        <v>117</v>
      </c>
      <c r="G18" s="165" t="s">
        <v>120</v>
      </c>
      <c r="H18" s="185">
        <v>100.0</v>
      </c>
      <c r="I18" s="185">
        <v>100.0</v>
      </c>
      <c r="J18" s="184">
        <v>10.0</v>
      </c>
      <c r="K18" s="184">
        <v>4.0</v>
      </c>
      <c r="L18" s="188">
        <f t="shared" si="4"/>
        <v>1</v>
      </c>
      <c r="M18" s="189">
        <f t="shared" si="3"/>
        <v>1</v>
      </c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</row>
    <row r="19" ht="17.25" customHeight="1">
      <c r="A19" s="111"/>
      <c r="B19" s="181" t="s">
        <v>150</v>
      </c>
      <c r="C19" s="182">
        <v>44215.0</v>
      </c>
      <c r="D19" s="184">
        <v>4.0</v>
      </c>
      <c r="E19" s="182">
        <f t="shared" si="7"/>
        <v>44218</v>
      </c>
      <c r="F19" s="184" t="s">
        <v>117</v>
      </c>
      <c r="G19" s="165" t="s">
        <v>120</v>
      </c>
      <c r="H19" s="185">
        <v>100.0</v>
      </c>
      <c r="I19" s="185">
        <v>100.0</v>
      </c>
      <c r="J19" s="184">
        <v>10.0</v>
      </c>
      <c r="K19" s="184">
        <v>4.0</v>
      </c>
      <c r="L19" s="191">
        <f t="shared" si="4"/>
        <v>1</v>
      </c>
      <c r="M19" s="192">
        <f t="shared" si="3"/>
        <v>1</v>
      </c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</row>
    <row r="20" ht="17.25" customHeight="1">
      <c r="A20" s="180"/>
      <c r="B20" s="173" t="s">
        <v>358</v>
      </c>
      <c r="C20" s="173" t="s">
        <v>323</v>
      </c>
      <c r="D20" s="173" t="s">
        <v>363</v>
      </c>
      <c r="E20" s="173" t="s">
        <v>364</v>
      </c>
      <c r="F20" s="193"/>
      <c r="G20" s="193"/>
      <c r="H20" s="194">
        <f t="shared" ref="H20:I20" si="8">SUM(H21:H47)</f>
        <v>2700</v>
      </c>
      <c r="I20" s="194">
        <f t="shared" si="8"/>
        <v>2700</v>
      </c>
      <c r="J20" s="174"/>
      <c r="K20" s="177"/>
      <c r="L20" s="178">
        <f t="shared" si="4"/>
        <v>1</v>
      </c>
      <c r="M20" s="179">
        <f t="shared" si="3"/>
        <v>1</v>
      </c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</row>
    <row r="21" ht="17.25" customHeight="1">
      <c r="A21" s="99" t="s">
        <v>153</v>
      </c>
      <c r="B21" s="181" t="s">
        <v>156</v>
      </c>
      <c r="C21" s="182">
        <v>44215.0</v>
      </c>
      <c r="D21" s="184">
        <v>4.0</v>
      </c>
      <c r="E21" s="182">
        <f t="shared" ref="E21:E47" si="9">C21+D21-1</f>
        <v>44218</v>
      </c>
      <c r="F21" s="184" t="s">
        <v>158</v>
      </c>
      <c r="G21" s="165" t="s">
        <v>120</v>
      </c>
      <c r="H21" s="185">
        <v>100.0</v>
      </c>
      <c r="I21" s="185">
        <v>100.0</v>
      </c>
      <c r="J21" s="184">
        <v>10.0</v>
      </c>
      <c r="K21" s="184">
        <v>4.0</v>
      </c>
      <c r="L21" s="186">
        <f t="shared" si="4"/>
        <v>1</v>
      </c>
      <c r="M21" s="187">
        <f t="shared" si="3"/>
        <v>1</v>
      </c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</row>
    <row r="22" ht="17.25" customHeight="1">
      <c r="A22" s="26"/>
      <c r="B22" s="181" t="s">
        <v>160</v>
      </c>
      <c r="C22" s="182">
        <v>44215.0</v>
      </c>
      <c r="D22" s="184">
        <v>4.0</v>
      </c>
      <c r="E22" s="182">
        <f t="shared" si="9"/>
        <v>44218</v>
      </c>
      <c r="F22" s="184" t="s">
        <v>158</v>
      </c>
      <c r="G22" s="165" t="s">
        <v>120</v>
      </c>
      <c r="H22" s="185">
        <v>100.0</v>
      </c>
      <c r="I22" s="185">
        <v>100.0</v>
      </c>
      <c r="J22" s="184">
        <v>10.0</v>
      </c>
      <c r="K22" s="184">
        <v>4.0</v>
      </c>
      <c r="L22" s="188">
        <f t="shared" si="4"/>
        <v>1</v>
      </c>
      <c r="M22" s="189">
        <f t="shared" si="3"/>
        <v>1</v>
      </c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</row>
    <row r="23" ht="17.25" customHeight="1">
      <c r="A23" s="26"/>
      <c r="B23" s="181" t="s">
        <v>162</v>
      </c>
      <c r="C23" s="182">
        <v>44215.0</v>
      </c>
      <c r="D23" s="184">
        <v>4.0</v>
      </c>
      <c r="E23" s="182">
        <f t="shared" si="9"/>
        <v>44218</v>
      </c>
      <c r="F23" s="184" t="s">
        <v>158</v>
      </c>
      <c r="G23" s="165" t="s">
        <v>120</v>
      </c>
      <c r="H23" s="185">
        <v>100.0</v>
      </c>
      <c r="I23" s="185">
        <v>100.0</v>
      </c>
      <c r="J23" s="184">
        <v>10.0</v>
      </c>
      <c r="K23" s="184">
        <v>4.0</v>
      </c>
      <c r="L23" s="188">
        <f t="shared" si="4"/>
        <v>1</v>
      </c>
      <c r="M23" s="189">
        <f t="shared" si="3"/>
        <v>1</v>
      </c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</row>
    <row r="24" ht="17.25" customHeight="1">
      <c r="A24" s="26"/>
      <c r="B24" s="181" t="s">
        <v>164</v>
      </c>
      <c r="C24" s="182">
        <v>44215.0</v>
      </c>
      <c r="D24" s="184">
        <v>4.0</v>
      </c>
      <c r="E24" s="182">
        <f t="shared" si="9"/>
        <v>44218</v>
      </c>
      <c r="F24" s="184" t="s">
        <v>158</v>
      </c>
      <c r="G24" s="165" t="s">
        <v>120</v>
      </c>
      <c r="H24" s="185">
        <v>100.0</v>
      </c>
      <c r="I24" s="185">
        <v>100.0</v>
      </c>
      <c r="J24" s="184">
        <v>10.0</v>
      </c>
      <c r="K24" s="184">
        <v>4.0</v>
      </c>
      <c r="L24" s="188">
        <f t="shared" si="4"/>
        <v>1</v>
      </c>
      <c r="M24" s="189">
        <f t="shared" si="3"/>
        <v>1</v>
      </c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</row>
    <row r="25" ht="17.25" customHeight="1">
      <c r="A25" s="26"/>
      <c r="B25" s="181" t="s">
        <v>166</v>
      </c>
      <c r="C25" s="182">
        <v>44215.0</v>
      </c>
      <c r="D25" s="184">
        <v>4.0</v>
      </c>
      <c r="E25" s="182">
        <f t="shared" si="9"/>
        <v>44218</v>
      </c>
      <c r="F25" s="184" t="s">
        <v>158</v>
      </c>
      <c r="G25" s="165" t="s">
        <v>120</v>
      </c>
      <c r="H25" s="185">
        <v>100.0</v>
      </c>
      <c r="I25" s="185">
        <v>100.0</v>
      </c>
      <c r="J25" s="184">
        <v>10.0</v>
      </c>
      <c r="K25" s="184">
        <v>4.0</v>
      </c>
      <c r="L25" s="188">
        <f t="shared" si="4"/>
        <v>1</v>
      </c>
      <c r="M25" s="189">
        <f t="shared" si="3"/>
        <v>1</v>
      </c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</row>
    <row r="26" ht="17.25" customHeight="1">
      <c r="A26" s="26"/>
      <c r="B26" s="181" t="s">
        <v>169</v>
      </c>
      <c r="C26" s="182">
        <v>44215.0</v>
      </c>
      <c r="D26" s="184">
        <v>10.0</v>
      </c>
      <c r="E26" s="182">
        <f t="shared" si="9"/>
        <v>44224</v>
      </c>
      <c r="F26" s="184" t="s">
        <v>171</v>
      </c>
      <c r="G26" s="165" t="s">
        <v>120</v>
      </c>
      <c r="H26" s="185">
        <v>100.0</v>
      </c>
      <c r="I26" s="185">
        <v>100.0</v>
      </c>
      <c r="J26" s="184">
        <v>10.0</v>
      </c>
      <c r="K26" s="184">
        <v>10.0</v>
      </c>
      <c r="L26" s="188">
        <f t="shared" si="4"/>
        <v>1</v>
      </c>
      <c r="M26" s="189">
        <f t="shared" si="3"/>
        <v>1</v>
      </c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</row>
    <row r="27" ht="17.25" customHeight="1">
      <c r="A27" s="26"/>
      <c r="B27" s="181" t="s">
        <v>172</v>
      </c>
      <c r="C27" s="182">
        <v>44215.0</v>
      </c>
      <c r="D27" s="184">
        <v>10.0</v>
      </c>
      <c r="E27" s="182">
        <f t="shared" si="9"/>
        <v>44224</v>
      </c>
      <c r="F27" s="184" t="s">
        <v>171</v>
      </c>
      <c r="G27" s="165" t="s">
        <v>120</v>
      </c>
      <c r="H27" s="185">
        <v>100.0</v>
      </c>
      <c r="I27" s="185">
        <v>100.0</v>
      </c>
      <c r="J27" s="184">
        <v>10.0</v>
      </c>
      <c r="K27" s="184">
        <v>10.0</v>
      </c>
      <c r="L27" s="188">
        <f t="shared" si="4"/>
        <v>1</v>
      </c>
      <c r="M27" s="189">
        <f t="shared" si="3"/>
        <v>1</v>
      </c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</row>
    <row r="28" ht="17.25" customHeight="1">
      <c r="A28" s="26"/>
      <c r="B28" s="181" t="s">
        <v>174</v>
      </c>
      <c r="C28" s="182">
        <v>44215.0</v>
      </c>
      <c r="D28" s="184">
        <v>10.0</v>
      </c>
      <c r="E28" s="182">
        <f t="shared" si="9"/>
        <v>44224</v>
      </c>
      <c r="F28" s="184" t="s">
        <v>171</v>
      </c>
      <c r="G28" s="165" t="s">
        <v>120</v>
      </c>
      <c r="H28" s="185">
        <v>100.0</v>
      </c>
      <c r="I28" s="185">
        <v>100.0</v>
      </c>
      <c r="J28" s="184">
        <v>10.0</v>
      </c>
      <c r="K28" s="184">
        <v>10.0</v>
      </c>
      <c r="L28" s="188">
        <f t="shared" si="4"/>
        <v>1</v>
      </c>
      <c r="M28" s="189">
        <f t="shared" si="3"/>
        <v>1</v>
      </c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</row>
    <row r="29" ht="17.25" customHeight="1">
      <c r="A29" s="26"/>
      <c r="B29" s="181" t="s">
        <v>176</v>
      </c>
      <c r="C29" s="182">
        <v>44215.0</v>
      </c>
      <c r="D29" s="184">
        <v>10.0</v>
      </c>
      <c r="E29" s="182">
        <f t="shared" si="9"/>
        <v>44224</v>
      </c>
      <c r="F29" s="184" t="s">
        <v>171</v>
      </c>
      <c r="G29" s="165" t="s">
        <v>120</v>
      </c>
      <c r="H29" s="185">
        <v>100.0</v>
      </c>
      <c r="I29" s="185">
        <v>100.0</v>
      </c>
      <c r="J29" s="184">
        <v>10.0</v>
      </c>
      <c r="K29" s="184">
        <v>10.0</v>
      </c>
      <c r="L29" s="188">
        <f t="shared" si="4"/>
        <v>1</v>
      </c>
      <c r="M29" s="189">
        <f t="shared" si="3"/>
        <v>1</v>
      </c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</row>
    <row r="30" ht="17.25" customHeight="1">
      <c r="A30" s="26"/>
      <c r="B30" s="181" t="s">
        <v>365</v>
      </c>
      <c r="C30" s="182">
        <v>44215.0</v>
      </c>
      <c r="D30" s="184">
        <v>10.0</v>
      </c>
      <c r="E30" s="182">
        <f t="shared" si="9"/>
        <v>44224</v>
      </c>
      <c r="F30" s="184" t="s">
        <v>171</v>
      </c>
      <c r="G30" s="165" t="s">
        <v>120</v>
      </c>
      <c r="H30" s="185">
        <v>100.0</v>
      </c>
      <c r="I30" s="185">
        <v>100.0</v>
      </c>
      <c r="J30" s="184">
        <v>10.0</v>
      </c>
      <c r="K30" s="184">
        <v>10.0</v>
      </c>
      <c r="L30" s="188">
        <f t="shared" si="4"/>
        <v>1</v>
      </c>
      <c r="M30" s="189">
        <f t="shared" si="3"/>
        <v>1</v>
      </c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</row>
    <row r="31" ht="17.25" customHeight="1">
      <c r="A31" s="26"/>
      <c r="B31" s="181" t="s">
        <v>366</v>
      </c>
      <c r="C31" s="182">
        <v>44215.0</v>
      </c>
      <c r="D31" s="184">
        <v>10.0</v>
      </c>
      <c r="E31" s="182">
        <f t="shared" si="9"/>
        <v>44224</v>
      </c>
      <c r="F31" s="184" t="s">
        <v>171</v>
      </c>
      <c r="G31" s="165" t="s">
        <v>120</v>
      </c>
      <c r="H31" s="185">
        <v>100.0</v>
      </c>
      <c r="I31" s="185">
        <v>100.0</v>
      </c>
      <c r="J31" s="184">
        <v>10.0</v>
      </c>
      <c r="K31" s="184">
        <v>10.0</v>
      </c>
      <c r="L31" s="188">
        <f t="shared" si="4"/>
        <v>1</v>
      </c>
      <c r="M31" s="189">
        <f t="shared" si="3"/>
        <v>1</v>
      </c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</row>
    <row r="32" ht="17.25" customHeight="1">
      <c r="A32" s="26"/>
      <c r="B32" s="181" t="s">
        <v>179</v>
      </c>
      <c r="C32" s="182">
        <v>44215.0</v>
      </c>
      <c r="D32" s="184">
        <v>10.0</v>
      </c>
      <c r="E32" s="182">
        <f t="shared" si="9"/>
        <v>44224</v>
      </c>
      <c r="F32" s="184" t="s">
        <v>171</v>
      </c>
      <c r="G32" s="165" t="s">
        <v>120</v>
      </c>
      <c r="H32" s="185">
        <v>100.0</v>
      </c>
      <c r="I32" s="185">
        <v>100.0</v>
      </c>
      <c r="J32" s="184">
        <v>10.0</v>
      </c>
      <c r="K32" s="184">
        <v>10.0</v>
      </c>
      <c r="L32" s="188">
        <f t="shared" si="4"/>
        <v>1</v>
      </c>
      <c r="M32" s="189">
        <f t="shared" si="3"/>
        <v>1</v>
      </c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</row>
    <row r="33" ht="17.25" customHeight="1">
      <c r="A33" s="26"/>
      <c r="B33" s="181" t="s">
        <v>186</v>
      </c>
      <c r="C33" s="182">
        <v>44215.0</v>
      </c>
      <c r="D33" s="184">
        <v>10.0</v>
      </c>
      <c r="E33" s="182">
        <f t="shared" si="9"/>
        <v>44224</v>
      </c>
      <c r="F33" s="184" t="s">
        <v>171</v>
      </c>
      <c r="G33" s="165" t="s">
        <v>120</v>
      </c>
      <c r="H33" s="185">
        <v>100.0</v>
      </c>
      <c r="I33" s="185">
        <v>100.0</v>
      </c>
      <c r="J33" s="184">
        <v>10.0</v>
      </c>
      <c r="K33" s="184">
        <v>10.0</v>
      </c>
      <c r="L33" s="188">
        <f t="shared" si="4"/>
        <v>1</v>
      </c>
      <c r="M33" s="189">
        <f t="shared" si="3"/>
        <v>1</v>
      </c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</row>
    <row r="34" ht="17.25" customHeight="1">
      <c r="A34" s="26"/>
      <c r="B34" s="181" t="s">
        <v>367</v>
      </c>
      <c r="C34" s="182">
        <v>44215.0</v>
      </c>
      <c r="D34" s="183">
        <v>10.0</v>
      </c>
      <c r="E34" s="182">
        <f t="shared" si="9"/>
        <v>44224</v>
      </c>
      <c r="F34" s="184" t="s">
        <v>171</v>
      </c>
      <c r="G34" s="165" t="s">
        <v>120</v>
      </c>
      <c r="H34" s="185">
        <v>100.0</v>
      </c>
      <c r="I34" s="185">
        <v>100.0</v>
      </c>
      <c r="J34" s="184">
        <v>10.0</v>
      </c>
      <c r="K34" s="183">
        <v>10.0</v>
      </c>
      <c r="L34" s="188">
        <f t="shared" si="4"/>
        <v>1</v>
      </c>
      <c r="M34" s="189">
        <f t="shared" si="3"/>
        <v>1</v>
      </c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</row>
    <row r="35" ht="17.25" customHeight="1">
      <c r="A35" s="26"/>
      <c r="B35" s="181" t="s">
        <v>368</v>
      </c>
      <c r="C35" s="182">
        <v>44215.0</v>
      </c>
      <c r="D35" s="183">
        <v>10.0</v>
      </c>
      <c r="E35" s="182">
        <f t="shared" si="9"/>
        <v>44224</v>
      </c>
      <c r="F35" s="184" t="s">
        <v>171</v>
      </c>
      <c r="G35" s="165" t="s">
        <v>120</v>
      </c>
      <c r="H35" s="185">
        <v>100.0</v>
      </c>
      <c r="I35" s="185">
        <v>100.0</v>
      </c>
      <c r="J35" s="184">
        <v>10.0</v>
      </c>
      <c r="K35" s="183">
        <v>10.0</v>
      </c>
      <c r="L35" s="188">
        <f t="shared" si="4"/>
        <v>1</v>
      </c>
      <c r="M35" s="189">
        <f t="shared" si="3"/>
        <v>1</v>
      </c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</row>
    <row r="36" ht="17.25" customHeight="1">
      <c r="A36" s="26"/>
      <c r="B36" s="181" t="s">
        <v>192</v>
      </c>
      <c r="C36" s="182">
        <v>44215.0</v>
      </c>
      <c r="D36" s="184">
        <v>10.0</v>
      </c>
      <c r="E36" s="182">
        <f t="shared" si="9"/>
        <v>44224</v>
      </c>
      <c r="F36" s="184" t="s">
        <v>171</v>
      </c>
      <c r="G36" s="165" t="s">
        <v>120</v>
      </c>
      <c r="H36" s="185">
        <v>100.0</v>
      </c>
      <c r="I36" s="185">
        <v>100.0</v>
      </c>
      <c r="J36" s="184">
        <v>10.0</v>
      </c>
      <c r="K36" s="184">
        <v>10.0</v>
      </c>
      <c r="L36" s="188">
        <f t="shared" si="4"/>
        <v>1</v>
      </c>
      <c r="M36" s="189">
        <f t="shared" si="3"/>
        <v>1</v>
      </c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</row>
    <row r="37" ht="17.25" customHeight="1">
      <c r="A37" s="26"/>
      <c r="B37" s="181" t="s">
        <v>194</v>
      </c>
      <c r="C37" s="182">
        <v>44215.0</v>
      </c>
      <c r="D37" s="184">
        <v>10.0</v>
      </c>
      <c r="E37" s="182">
        <f t="shared" si="9"/>
        <v>44224</v>
      </c>
      <c r="F37" s="184" t="s">
        <v>171</v>
      </c>
      <c r="G37" s="165" t="s">
        <v>120</v>
      </c>
      <c r="H37" s="185">
        <v>100.0</v>
      </c>
      <c r="I37" s="185">
        <v>100.0</v>
      </c>
      <c r="J37" s="184">
        <v>10.0</v>
      </c>
      <c r="K37" s="184">
        <v>10.0</v>
      </c>
      <c r="L37" s="188">
        <f t="shared" si="4"/>
        <v>1</v>
      </c>
      <c r="M37" s="189">
        <f t="shared" si="3"/>
        <v>1</v>
      </c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</row>
    <row r="38" ht="17.25" customHeight="1">
      <c r="A38" s="26"/>
      <c r="B38" s="181" t="s">
        <v>172</v>
      </c>
      <c r="C38" s="182">
        <v>44215.0</v>
      </c>
      <c r="D38" s="184">
        <v>10.0</v>
      </c>
      <c r="E38" s="182">
        <f t="shared" si="9"/>
        <v>44224</v>
      </c>
      <c r="F38" s="184" t="s">
        <v>171</v>
      </c>
      <c r="G38" s="165" t="s">
        <v>120</v>
      </c>
      <c r="H38" s="185">
        <v>100.0</v>
      </c>
      <c r="I38" s="185">
        <v>100.0</v>
      </c>
      <c r="J38" s="184">
        <v>10.0</v>
      </c>
      <c r="K38" s="184">
        <v>10.0</v>
      </c>
      <c r="L38" s="188">
        <f t="shared" si="4"/>
        <v>1</v>
      </c>
      <c r="M38" s="189">
        <f t="shared" si="3"/>
        <v>1</v>
      </c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</row>
    <row r="39" ht="17.25" customHeight="1">
      <c r="A39" s="26"/>
      <c r="B39" s="181" t="s">
        <v>197</v>
      </c>
      <c r="C39" s="182">
        <v>44215.0</v>
      </c>
      <c r="D39" s="183">
        <v>10.0</v>
      </c>
      <c r="E39" s="182">
        <f t="shared" si="9"/>
        <v>44224</v>
      </c>
      <c r="F39" s="184" t="s">
        <v>171</v>
      </c>
      <c r="G39" s="165" t="s">
        <v>120</v>
      </c>
      <c r="H39" s="185">
        <v>100.0</v>
      </c>
      <c r="I39" s="185">
        <v>100.0</v>
      </c>
      <c r="J39" s="184">
        <v>10.0</v>
      </c>
      <c r="K39" s="183">
        <v>10.0</v>
      </c>
      <c r="L39" s="188">
        <f t="shared" si="4"/>
        <v>1</v>
      </c>
      <c r="M39" s="189">
        <f t="shared" si="3"/>
        <v>1</v>
      </c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</row>
    <row r="40" ht="17.25" customHeight="1">
      <c r="A40" s="26"/>
      <c r="B40" s="181" t="s">
        <v>369</v>
      </c>
      <c r="C40" s="182">
        <v>44215.0</v>
      </c>
      <c r="D40" s="184">
        <v>10.0</v>
      </c>
      <c r="E40" s="182">
        <f t="shared" si="9"/>
        <v>44224</v>
      </c>
      <c r="F40" s="184" t="s">
        <v>171</v>
      </c>
      <c r="G40" s="165" t="s">
        <v>120</v>
      </c>
      <c r="H40" s="185">
        <v>100.0</v>
      </c>
      <c r="I40" s="185">
        <v>100.0</v>
      </c>
      <c r="J40" s="184">
        <v>10.0</v>
      </c>
      <c r="K40" s="184">
        <v>10.0</v>
      </c>
      <c r="L40" s="188">
        <f t="shared" si="4"/>
        <v>1</v>
      </c>
      <c r="M40" s="189">
        <f t="shared" si="3"/>
        <v>1</v>
      </c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</row>
    <row r="41" ht="17.25" customHeight="1">
      <c r="A41" s="26"/>
      <c r="B41" s="181" t="s">
        <v>370</v>
      </c>
      <c r="C41" s="182">
        <v>44215.0</v>
      </c>
      <c r="D41" s="184">
        <v>10.0</v>
      </c>
      <c r="E41" s="182">
        <f t="shared" si="9"/>
        <v>44224</v>
      </c>
      <c r="F41" s="184" t="s">
        <v>171</v>
      </c>
      <c r="G41" s="165" t="s">
        <v>120</v>
      </c>
      <c r="H41" s="185">
        <v>100.0</v>
      </c>
      <c r="I41" s="185">
        <v>100.0</v>
      </c>
      <c r="J41" s="184">
        <v>10.0</v>
      </c>
      <c r="K41" s="184">
        <v>10.0</v>
      </c>
      <c r="L41" s="188">
        <f t="shared" si="4"/>
        <v>1</v>
      </c>
      <c r="M41" s="189">
        <f t="shared" si="3"/>
        <v>1</v>
      </c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</row>
    <row r="42" ht="17.25" customHeight="1">
      <c r="A42" s="26"/>
      <c r="B42" s="181" t="s">
        <v>205</v>
      </c>
      <c r="C42" s="182">
        <v>44215.0</v>
      </c>
      <c r="D42" s="183">
        <v>10.0</v>
      </c>
      <c r="E42" s="182">
        <f t="shared" si="9"/>
        <v>44224</v>
      </c>
      <c r="F42" s="184" t="s">
        <v>117</v>
      </c>
      <c r="G42" s="165" t="s">
        <v>120</v>
      </c>
      <c r="H42" s="185">
        <v>100.0</v>
      </c>
      <c r="I42" s="185">
        <v>100.0</v>
      </c>
      <c r="J42" s="184">
        <v>10.0</v>
      </c>
      <c r="K42" s="183">
        <v>10.0</v>
      </c>
      <c r="L42" s="188">
        <f t="shared" si="4"/>
        <v>1</v>
      </c>
      <c r="M42" s="189">
        <f t="shared" si="3"/>
        <v>1</v>
      </c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</row>
    <row r="43" ht="17.25" customHeight="1">
      <c r="A43" s="26"/>
      <c r="B43" s="181" t="s">
        <v>207</v>
      </c>
      <c r="C43" s="182">
        <v>44215.0</v>
      </c>
      <c r="D43" s="184">
        <v>4.0</v>
      </c>
      <c r="E43" s="182">
        <f t="shared" si="9"/>
        <v>44218</v>
      </c>
      <c r="F43" s="184" t="s">
        <v>117</v>
      </c>
      <c r="G43" s="165" t="s">
        <v>120</v>
      </c>
      <c r="H43" s="185">
        <v>100.0</v>
      </c>
      <c r="I43" s="185">
        <v>100.0</v>
      </c>
      <c r="J43" s="184">
        <v>10.0</v>
      </c>
      <c r="K43" s="184">
        <v>4.0</v>
      </c>
      <c r="L43" s="188">
        <f t="shared" si="4"/>
        <v>1</v>
      </c>
      <c r="M43" s="189">
        <f t="shared" si="3"/>
        <v>1</v>
      </c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</row>
    <row r="44" ht="17.25" customHeight="1">
      <c r="A44" s="26"/>
      <c r="B44" s="181" t="s">
        <v>209</v>
      </c>
      <c r="C44" s="182">
        <v>44215.0</v>
      </c>
      <c r="D44" s="184">
        <v>4.0</v>
      </c>
      <c r="E44" s="182">
        <f t="shared" si="9"/>
        <v>44218</v>
      </c>
      <c r="F44" s="184" t="s">
        <v>117</v>
      </c>
      <c r="G44" s="165" t="s">
        <v>120</v>
      </c>
      <c r="H44" s="185">
        <v>100.0</v>
      </c>
      <c r="I44" s="185">
        <v>100.0</v>
      </c>
      <c r="J44" s="184">
        <v>10.0</v>
      </c>
      <c r="K44" s="184">
        <v>4.0</v>
      </c>
      <c r="L44" s="188">
        <f t="shared" si="4"/>
        <v>1</v>
      </c>
      <c r="M44" s="189">
        <f t="shared" si="3"/>
        <v>1</v>
      </c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</row>
    <row r="45" ht="17.25" customHeight="1">
      <c r="A45" s="26"/>
      <c r="B45" s="195" t="s">
        <v>371</v>
      </c>
      <c r="C45" s="182">
        <v>44215.0</v>
      </c>
      <c r="D45" s="183">
        <v>10.0</v>
      </c>
      <c r="E45" s="182">
        <f t="shared" si="9"/>
        <v>44224</v>
      </c>
      <c r="F45" s="184" t="s">
        <v>117</v>
      </c>
      <c r="G45" s="165" t="s">
        <v>120</v>
      </c>
      <c r="H45" s="185">
        <v>100.0</v>
      </c>
      <c r="I45" s="185">
        <v>100.0</v>
      </c>
      <c r="J45" s="184">
        <v>10.0</v>
      </c>
      <c r="K45" s="183">
        <v>10.0</v>
      </c>
      <c r="L45" s="188">
        <f t="shared" si="4"/>
        <v>1</v>
      </c>
      <c r="M45" s="189">
        <f t="shared" si="3"/>
        <v>1</v>
      </c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</row>
    <row r="46" ht="17.25" customHeight="1">
      <c r="A46" s="26"/>
      <c r="B46" s="195" t="s">
        <v>372</v>
      </c>
      <c r="C46" s="182">
        <v>44215.0</v>
      </c>
      <c r="D46" s="183">
        <v>10.0</v>
      </c>
      <c r="E46" s="182">
        <f t="shared" si="9"/>
        <v>44224</v>
      </c>
      <c r="F46" s="184" t="s">
        <v>117</v>
      </c>
      <c r="G46" s="165" t="s">
        <v>120</v>
      </c>
      <c r="H46" s="185">
        <v>100.0</v>
      </c>
      <c r="I46" s="185">
        <v>100.0</v>
      </c>
      <c r="J46" s="184">
        <v>10.0</v>
      </c>
      <c r="K46" s="183">
        <v>10.0</v>
      </c>
      <c r="L46" s="188">
        <f t="shared" si="4"/>
        <v>1</v>
      </c>
      <c r="M46" s="189">
        <f t="shared" si="3"/>
        <v>1</v>
      </c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</row>
    <row r="47" ht="17.25" customHeight="1">
      <c r="A47" s="111"/>
      <c r="B47" s="181" t="s">
        <v>214</v>
      </c>
      <c r="C47" s="182">
        <v>44215.0</v>
      </c>
      <c r="D47" s="183">
        <v>10.0</v>
      </c>
      <c r="E47" s="182">
        <f t="shared" si="9"/>
        <v>44224</v>
      </c>
      <c r="F47" s="184" t="s">
        <v>117</v>
      </c>
      <c r="G47" s="165" t="s">
        <v>120</v>
      </c>
      <c r="H47" s="185">
        <v>100.0</v>
      </c>
      <c r="I47" s="185">
        <v>100.0</v>
      </c>
      <c r="J47" s="184">
        <v>10.0</v>
      </c>
      <c r="K47" s="183">
        <v>10.0</v>
      </c>
      <c r="L47" s="191">
        <f t="shared" si="4"/>
        <v>1</v>
      </c>
      <c r="M47" s="192">
        <f t="shared" si="3"/>
        <v>1</v>
      </c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</row>
    <row r="48" ht="17.25" customHeight="1">
      <c r="A48" s="180"/>
      <c r="B48" s="173" t="s">
        <v>358</v>
      </c>
      <c r="C48" s="173" t="s">
        <v>323</v>
      </c>
      <c r="D48" s="173" t="s">
        <v>373</v>
      </c>
      <c r="E48" s="173" t="s">
        <v>374</v>
      </c>
      <c r="F48" s="193"/>
      <c r="G48" s="193"/>
      <c r="H48" s="194">
        <f t="shared" ref="H48:I48" si="10">SUM(H49:H51)</f>
        <v>300</v>
      </c>
      <c r="I48" s="194">
        <f t="shared" si="10"/>
        <v>300</v>
      </c>
      <c r="J48" s="174"/>
      <c r="K48" s="177"/>
      <c r="L48" s="178">
        <f t="shared" si="4"/>
        <v>1</v>
      </c>
      <c r="M48" s="179">
        <f t="shared" si="3"/>
        <v>1</v>
      </c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</row>
    <row r="49" ht="17.25" customHeight="1">
      <c r="A49" s="115" t="s">
        <v>375</v>
      </c>
      <c r="B49" s="181" t="s">
        <v>217</v>
      </c>
      <c r="C49" s="182">
        <v>44215.0</v>
      </c>
      <c r="D49" s="184">
        <v>10.0</v>
      </c>
      <c r="E49" s="182">
        <f t="shared" ref="E49:E51" si="11">C49+D49-1</f>
        <v>44224</v>
      </c>
      <c r="F49" s="184" t="s">
        <v>171</v>
      </c>
      <c r="G49" s="165" t="s">
        <v>120</v>
      </c>
      <c r="H49" s="185">
        <v>100.0</v>
      </c>
      <c r="I49" s="185">
        <v>100.0</v>
      </c>
      <c r="J49" s="184">
        <v>10.0</v>
      </c>
      <c r="K49" s="184">
        <v>10.0</v>
      </c>
      <c r="L49" s="186">
        <f t="shared" si="4"/>
        <v>1</v>
      </c>
      <c r="M49" s="187">
        <f t="shared" si="3"/>
        <v>1</v>
      </c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</row>
    <row r="50" ht="17.25" customHeight="1">
      <c r="A50" s="26"/>
      <c r="B50" s="181" t="s">
        <v>219</v>
      </c>
      <c r="C50" s="182">
        <v>44215.0</v>
      </c>
      <c r="D50" s="184">
        <v>10.0</v>
      </c>
      <c r="E50" s="182">
        <f t="shared" si="11"/>
        <v>44224</v>
      </c>
      <c r="F50" s="184" t="s">
        <v>171</v>
      </c>
      <c r="G50" s="165" t="s">
        <v>120</v>
      </c>
      <c r="H50" s="185">
        <v>100.0</v>
      </c>
      <c r="I50" s="185">
        <v>100.0</v>
      </c>
      <c r="J50" s="184">
        <v>10.0</v>
      </c>
      <c r="K50" s="184">
        <v>10.0</v>
      </c>
      <c r="L50" s="188">
        <f t="shared" si="4"/>
        <v>1</v>
      </c>
      <c r="M50" s="189">
        <f t="shared" si="3"/>
        <v>1</v>
      </c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</row>
    <row r="51" ht="17.25" customHeight="1">
      <c r="A51" s="111"/>
      <c r="B51" s="181" t="s">
        <v>220</v>
      </c>
      <c r="C51" s="182">
        <v>44215.0</v>
      </c>
      <c r="D51" s="184">
        <v>10.0</v>
      </c>
      <c r="E51" s="182">
        <f t="shared" si="11"/>
        <v>44224</v>
      </c>
      <c r="F51" s="184" t="s">
        <v>171</v>
      </c>
      <c r="G51" s="165" t="s">
        <v>120</v>
      </c>
      <c r="H51" s="185">
        <v>100.0</v>
      </c>
      <c r="I51" s="185">
        <v>100.0</v>
      </c>
      <c r="J51" s="184">
        <v>10.0</v>
      </c>
      <c r="K51" s="184">
        <v>10.0</v>
      </c>
      <c r="L51" s="191">
        <f t="shared" si="4"/>
        <v>1</v>
      </c>
      <c r="M51" s="192">
        <f t="shared" si="3"/>
        <v>1</v>
      </c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</row>
    <row r="52" ht="17.25" customHeight="1">
      <c r="A52" s="180"/>
      <c r="B52" s="173" t="s">
        <v>358</v>
      </c>
      <c r="C52" s="173" t="s">
        <v>323</v>
      </c>
      <c r="D52" s="173" t="s">
        <v>376</v>
      </c>
      <c r="E52" s="173" t="s">
        <v>377</v>
      </c>
      <c r="F52" s="193"/>
      <c r="G52" s="193"/>
      <c r="H52" s="194">
        <f t="shared" ref="H52:I52" si="12">SUM(H53:H60)</f>
        <v>460</v>
      </c>
      <c r="I52" s="194">
        <f t="shared" si="12"/>
        <v>460</v>
      </c>
      <c r="J52" s="174"/>
      <c r="K52" s="177"/>
      <c r="L52" s="178">
        <f t="shared" si="4"/>
        <v>1</v>
      </c>
      <c r="M52" s="179">
        <f t="shared" si="3"/>
        <v>1</v>
      </c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</row>
    <row r="53" ht="17.25" customHeight="1">
      <c r="A53" s="99" t="s">
        <v>221</v>
      </c>
      <c r="B53" s="181" t="s">
        <v>222</v>
      </c>
      <c r="C53" s="182">
        <v>44215.0</v>
      </c>
      <c r="D53" s="184">
        <v>10.0</v>
      </c>
      <c r="E53" s="182">
        <f t="shared" ref="E53:E60" si="13">C53+D53-1</f>
        <v>44224</v>
      </c>
      <c r="F53" s="184" t="s">
        <v>224</v>
      </c>
      <c r="G53" s="165" t="s">
        <v>120</v>
      </c>
      <c r="H53" s="185">
        <v>100.0</v>
      </c>
      <c r="I53" s="185">
        <v>100.0</v>
      </c>
      <c r="J53" s="184">
        <v>10.0</v>
      </c>
      <c r="K53" s="184">
        <v>10.0</v>
      </c>
      <c r="L53" s="186">
        <f t="shared" si="4"/>
        <v>1</v>
      </c>
      <c r="M53" s="187">
        <f t="shared" si="3"/>
        <v>1</v>
      </c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</row>
    <row r="54" ht="17.25" customHeight="1">
      <c r="A54" s="26"/>
      <c r="B54" s="181" t="s">
        <v>225</v>
      </c>
      <c r="C54" s="182">
        <v>44226.0</v>
      </c>
      <c r="D54" s="183">
        <v>9.0</v>
      </c>
      <c r="E54" s="182">
        <f t="shared" si="13"/>
        <v>44234</v>
      </c>
      <c r="F54" s="184" t="s">
        <v>224</v>
      </c>
      <c r="G54" s="165" t="s">
        <v>120</v>
      </c>
      <c r="H54" s="185">
        <v>10.0</v>
      </c>
      <c r="I54" s="185">
        <v>10.0</v>
      </c>
      <c r="J54" s="184">
        <v>1.0</v>
      </c>
      <c r="K54" s="183">
        <v>9.0</v>
      </c>
      <c r="L54" s="188">
        <f t="shared" si="4"/>
        <v>1</v>
      </c>
      <c r="M54" s="189">
        <f t="shared" si="3"/>
        <v>1</v>
      </c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</row>
    <row r="55" ht="17.25" customHeight="1">
      <c r="A55" s="26"/>
      <c r="B55" s="181" t="s">
        <v>226</v>
      </c>
      <c r="C55" s="182">
        <v>44227.0</v>
      </c>
      <c r="D55" s="183">
        <v>8.0</v>
      </c>
      <c r="E55" s="182">
        <f t="shared" si="13"/>
        <v>44234</v>
      </c>
      <c r="F55" s="184" t="s">
        <v>224</v>
      </c>
      <c r="G55" s="165" t="s">
        <v>120</v>
      </c>
      <c r="H55" s="185">
        <v>10.0</v>
      </c>
      <c r="I55" s="185">
        <v>10.0</v>
      </c>
      <c r="J55" s="184">
        <v>1.0</v>
      </c>
      <c r="K55" s="183">
        <v>8.0</v>
      </c>
      <c r="L55" s="188">
        <f t="shared" si="4"/>
        <v>1</v>
      </c>
      <c r="M55" s="189">
        <f t="shared" si="3"/>
        <v>1</v>
      </c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</row>
    <row r="56" ht="17.25" customHeight="1">
      <c r="A56" s="26"/>
      <c r="B56" s="181" t="s">
        <v>227</v>
      </c>
      <c r="C56" s="182">
        <v>44228.0</v>
      </c>
      <c r="D56" s="183">
        <v>7.0</v>
      </c>
      <c r="E56" s="182">
        <f t="shared" si="13"/>
        <v>44234</v>
      </c>
      <c r="F56" s="184" t="s">
        <v>224</v>
      </c>
      <c r="G56" s="165" t="s">
        <v>120</v>
      </c>
      <c r="H56" s="185">
        <v>20.0</v>
      </c>
      <c r="I56" s="185">
        <v>20.0</v>
      </c>
      <c r="J56" s="184">
        <v>2.0</v>
      </c>
      <c r="K56" s="183">
        <v>7.0</v>
      </c>
      <c r="L56" s="188">
        <f t="shared" si="4"/>
        <v>1</v>
      </c>
      <c r="M56" s="189">
        <f t="shared" si="3"/>
        <v>1</v>
      </c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</row>
    <row r="57" ht="17.25" customHeight="1">
      <c r="A57" s="26"/>
      <c r="B57" s="181" t="s">
        <v>228</v>
      </c>
      <c r="C57" s="182">
        <v>44230.0</v>
      </c>
      <c r="D57" s="183">
        <v>6.0</v>
      </c>
      <c r="E57" s="182">
        <f t="shared" si="13"/>
        <v>44235</v>
      </c>
      <c r="F57" s="184" t="s">
        <v>224</v>
      </c>
      <c r="G57" s="165" t="s">
        <v>120</v>
      </c>
      <c r="H57" s="185">
        <v>20.0</v>
      </c>
      <c r="I57" s="185">
        <v>20.0</v>
      </c>
      <c r="J57" s="184">
        <v>2.0</v>
      </c>
      <c r="K57" s="183">
        <v>6.0</v>
      </c>
      <c r="L57" s="188">
        <f t="shared" si="4"/>
        <v>1</v>
      </c>
      <c r="M57" s="189">
        <f t="shared" si="3"/>
        <v>1</v>
      </c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  <c r="AG57" s="180"/>
      <c r="AH57" s="180"/>
      <c r="AI57" s="180"/>
      <c r="AJ57" s="180"/>
    </row>
    <row r="58" ht="17.25" customHeight="1">
      <c r="A58" s="26"/>
      <c r="B58" s="181" t="s">
        <v>229</v>
      </c>
      <c r="C58" s="182">
        <v>44215.0</v>
      </c>
      <c r="D58" s="184">
        <v>10.0</v>
      </c>
      <c r="E58" s="182">
        <f t="shared" si="13"/>
        <v>44224</v>
      </c>
      <c r="F58" s="184" t="s">
        <v>224</v>
      </c>
      <c r="G58" s="165" t="s">
        <v>120</v>
      </c>
      <c r="H58" s="185">
        <v>100.0</v>
      </c>
      <c r="I58" s="185">
        <v>100.0</v>
      </c>
      <c r="J58" s="184">
        <v>10.0</v>
      </c>
      <c r="K58" s="184">
        <v>10.0</v>
      </c>
      <c r="L58" s="188">
        <f t="shared" si="4"/>
        <v>1</v>
      </c>
      <c r="M58" s="189">
        <f t="shared" si="3"/>
        <v>1</v>
      </c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</row>
    <row r="59" ht="17.25" customHeight="1">
      <c r="A59" s="26"/>
      <c r="B59" s="181" t="s">
        <v>229</v>
      </c>
      <c r="C59" s="182">
        <v>44215.0</v>
      </c>
      <c r="D59" s="184">
        <v>10.0</v>
      </c>
      <c r="E59" s="182">
        <f t="shared" si="13"/>
        <v>44224</v>
      </c>
      <c r="F59" s="184" t="s">
        <v>224</v>
      </c>
      <c r="G59" s="165" t="s">
        <v>120</v>
      </c>
      <c r="H59" s="185">
        <v>100.0</v>
      </c>
      <c r="I59" s="185">
        <v>100.0</v>
      </c>
      <c r="J59" s="184">
        <v>10.0</v>
      </c>
      <c r="K59" s="184">
        <v>10.0</v>
      </c>
      <c r="L59" s="188">
        <f t="shared" si="4"/>
        <v>1</v>
      </c>
      <c r="M59" s="189">
        <f t="shared" si="3"/>
        <v>1</v>
      </c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0"/>
      <c r="AI59" s="180"/>
      <c r="AJ59" s="180"/>
    </row>
    <row r="60" ht="17.25" customHeight="1">
      <c r="A60" s="111"/>
      <c r="B60" s="181" t="s">
        <v>232</v>
      </c>
      <c r="C60" s="182">
        <v>44215.0</v>
      </c>
      <c r="D60" s="184">
        <v>10.0</v>
      </c>
      <c r="E60" s="182">
        <f t="shared" si="13"/>
        <v>44224</v>
      </c>
      <c r="F60" s="184" t="s">
        <v>224</v>
      </c>
      <c r="G60" s="165" t="s">
        <v>120</v>
      </c>
      <c r="H60" s="185">
        <v>100.0</v>
      </c>
      <c r="I60" s="185">
        <v>100.0</v>
      </c>
      <c r="J60" s="184">
        <v>10.0</v>
      </c>
      <c r="K60" s="184">
        <v>10.0</v>
      </c>
      <c r="L60" s="191">
        <f t="shared" si="4"/>
        <v>1</v>
      </c>
      <c r="M60" s="192">
        <f t="shared" si="3"/>
        <v>1</v>
      </c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</row>
    <row r="61" ht="17.25" customHeight="1">
      <c r="A61" s="180"/>
      <c r="B61" s="173" t="s">
        <v>358</v>
      </c>
      <c r="C61" s="173" t="s">
        <v>323</v>
      </c>
      <c r="D61" s="173" t="s">
        <v>378</v>
      </c>
      <c r="E61" s="173" t="s">
        <v>379</v>
      </c>
      <c r="F61" s="193"/>
      <c r="G61" s="193"/>
      <c r="H61" s="194">
        <f t="shared" ref="H61:I61" si="14">SUM(H62:H69)</f>
        <v>460</v>
      </c>
      <c r="I61" s="194">
        <f t="shared" si="14"/>
        <v>460</v>
      </c>
      <c r="J61" s="174"/>
      <c r="K61" s="177"/>
      <c r="L61" s="178">
        <f t="shared" si="4"/>
        <v>1</v>
      </c>
      <c r="M61" s="179">
        <f t="shared" si="3"/>
        <v>1</v>
      </c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0"/>
      <c r="AI61" s="180"/>
      <c r="AJ61" s="180"/>
    </row>
    <row r="62" ht="17.25" customHeight="1">
      <c r="A62" s="115" t="s">
        <v>235</v>
      </c>
      <c r="B62" s="181" t="s">
        <v>222</v>
      </c>
      <c r="C62" s="182">
        <v>44215.0</v>
      </c>
      <c r="D62" s="184">
        <v>10.0</v>
      </c>
      <c r="E62" s="182">
        <f t="shared" ref="E62:E69" si="15">C62+D62-1</f>
        <v>44224</v>
      </c>
      <c r="F62" s="184" t="s">
        <v>236</v>
      </c>
      <c r="G62" s="165" t="s">
        <v>120</v>
      </c>
      <c r="H62" s="185">
        <v>100.0</v>
      </c>
      <c r="I62" s="185">
        <v>100.0</v>
      </c>
      <c r="J62" s="184">
        <v>10.0</v>
      </c>
      <c r="K62" s="184">
        <v>10.0</v>
      </c>
      <c r="L62" s="186">
        <f t="shared" si="4"/>
        <v>1</v>
      </c>
      <c r="M62" s="187">
        <f t="shared" si="3"/>
        <v>1</v>
      </c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180"/>
      <c r="AF62" s="180"/>
      <c r="AG62" s="180"/>
      <c r="AH62" s="180"/>
      <c r="AI62" s="180"/>
      <c r="AJ62" s="180"/>
    </row>
    <row r="63" ht="17.25" customHeight="1">
      <c r="A63" s="26"/>
      <c r="B63" s="181" t="s">
        <v>225</v>
      </c>
      <c r="C63" s="182">
        <v>44226.0</v>
      </c>
      <c r="D63" s="183">
        <v>9.0</v>
      </c>
      <c r="E63" s="182">
        <f t="shared" si="15"/>
        <v>44234</v>
      </c>
      <c r="F63" s="184" t="s">
        <v>236</v>
      </c>
      <c r="G63" s="165" t="s">
        <v>120</v>
      </c>
      <c r="H63" s="185">
        <v>10.0</v>
      </c>
      <c r="I63" s="185">
        <v>10.0</v>
      </c>
      <c r="J63" s="184">
        <v>1.0</v>
      </c>
      <c r="K63" s="183">
        <v>9.0</v>
      </c>
      <c r="L63" s="188">
        <f t="shared" si="4"/>
        <v>1</v>
      </c>
      <c r="M63" s="189">
        <f t="shared" si="3"/>
        <v>1</v>
      </c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  <c r="AD63" s="180"/>
      <c r="AE63" s="180"/>
      <c r="AF63" s="180"/>
      <c r="AG63" s="180"/>
      <c r="AH63" s="180"/>
      <c r="AI63" s="180"/>
      <c r="AJ63" s="180"/>
    </row>
    <row r="64" ht="17.25" customHeight="1">
      <c r="A64" s="26"/>
      <c r="B64" s="181" t="s">
        <v>226</v>
      </c>
      <c r="C64" s="182">
        <v>44227.0</v>
      </c>
      <c r="D64" s="183">
        <v>8.0</v>
      </c>
      <c r="E64" s="182">
        <f t="shared" si="15"/>
        <v>44234</v>
      </c>
      <c r="F64" s="184" t="s">
        <v>236</v>
      </c>
      <c r="G64" s="165" t="s">
        <v>120</v>
      </c>
      <c r="H64" s="185">
        <v>10.0</v>
      </c>
      <c r="I64" s="185">
        <v>10.0</v>
      </c>
      <c r="J64" s="184">
        <v>1.0</v>
      </c>
      <c r="K64" s="183">
        <v>8.0</v>
      </c>
      <c r="L64" s="188">
        <f t="shared" si="4"/>
        <v>1</v>
      </c>
      <c r="M64" s="189">
        <f t="shared" si="3"/>
        <v>1</v>
      </c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  <c r="AD64" s="180"/>
      <c r="AE64" s="180"/>
      <c r="AF64" s="180"/>
      <c r="AG64" s="180"/>
      <c r="AH64" s="180"/>
      <c r="AI64" s="180"/>
      <c r="AJ64" s="180"/>
    </row>
    <row r="65" ht="17.25" customHeight="1">
      <c r="A65" s="26"/>
      <c r="B65" s="181" t="s">
        <v>227</v>
      </c>
      <c r="C65" s="182">
        <v>44228.0</v>
      </c>
      <c r="D65" s="183">
        <v>7.0</v>
      </c>
      <c r="E65" s="182">
        <f t="shared" si="15"/>
        <v>44234</v>
      </c>
      <c r="F65" s="184" t="s">
        <v>236</v>
      </c>
      <c r="G65" s="165" t="s">
        <v>120</v>
      </c>
      <c r="H65" s="185">
        <v>20.0</v>
      </c>
      <c r="I65" s="185">
        <v>20.0</v>
      </c>
      <c r="J65" s="184">
        <v>2.0</v>
      </c>
      <c r="K65" s="183">
        <v>7.0</v>
      </c>
      <c r="L65" s="188">
        <f t="shared" si="4"/>
        <v>1</v>
      </c>
      <c r="M65" s="189">
        <f t="shared" si="3"/>
        <v>1</v>
      </c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  <c r="AD65" s="180"/>
      <c r="AE65" s="180"/>
      <c r="AF65" s="180"/>
      <c r="AG65" s="180"/>
      <c r="AH65" s="180"/>
      <c r="AI65" s="180"/>
      <c r="AJ65" s="180"/>
    </row>
    <row r="66" ht="17.25" customHeight="1">
      <c r="A66" s="26"/>
      <c r="B66" s="181" t="s">
        <v>228</v>
      </c>
      <c r="C66" s="182">
        <v>44230.0</v>
      </c>
      <c r="D66" s="183">
        <v>6.0</v>
      </c>
      <c r="E66" s="182">
        <f t="shared" si="15"/>
        <v>44235</v>
      </c>
      <c r="F66" s="184" t="s">
        <v>236</v>
      </c>
      <c r="G66" s="165" t="s">
        <v>120</v>
      </c>
      <c r="H66" s="185">
        <v>20.0</v>
      </c>
      <c r="I66" s="185">
        <v>20.0</v>
      </c>
      <c r="J66" s="184">
        <v>2.0</v>
      </c>
      <c r="K66" s="183">
        <v>6.0</v>
      </c>
      <c r="L66" s="188">
        <f t="shared" si="4"/>
        <v>1</v>
      </c>
      <c r="M66" s="189">
        <f t="shared" si="3"/>
        <v>1</v>
      </c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</row>
    <row r="67" ht="17.25" customHeight="1">
      <c r="A67" s="26"/>
      <c r="B67" s="181" t="s">
        <v>229</v>
      </c>
      <c r="C67" s="182">
        <v>44215.0</v>
      </c>
      <c r="D67" s="184">
        <v>10.0</v>
      </c>
      <c r="E67" s="182">
        <f t="shared" si="15"/>
        <v>44224</v>
      </c>
      <c r="F67" s="184" t="s">
        <v>236</v>
      </c>
      <c r="G67" s="165" t="s">
        <v>120</v>
      </c>
      <c r="H67" s="185">
        <v>100.0</v>
      </c>
      <c r="I67" s="185">
        <v>100.0</v>
      </c>
      <c r="J67" s="184">
        <v>10.0</v>
      </c>
      <c r="K67" s="184">
        <v>10.0</v>
      </c>
      <c r="L67" s="188">
        <f t="shared" si="4"/>
        <v>1</v>
      </c>
      <c r="M67" s="189">
        <f t="shared" si="3"/>
        <v>1</v>
      </c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</row>
    <row r="68" ht="17.25" customHeight="1">
      <c r="A68" s="111"/>
      <c r="B68" s="181" t="s">
        <v>229</v>
      </c>
      <c r="C68" s="182">
        <v>44215.0</v>
      </c>
      <c r="D68" s="184">
        <v>10.0</v>
      </c>
      <c r="E68" s="182">
        <f t="shared" si="15"/>
        <v>44224</v>
      </c>
      <c r="F68" s="184" t="s">
        <v>236</v>
      </c>
      <c r="G68" s="165" t="s">
        <v>120</v>
      </c>
      <c r="H68" s="185">
        <v>100.0</v>
      </c>
      <c r="I68" s="185">
        <v>100.0</v>
      </c>
      <c r="J68" s="184">
        <v>10.0</v>
      </c>
      <c r="K68" s="184">
        <v>10.0</v>
      </c>
      <c r="L68" s="188">
        <f t="shared" si="4"/>
        <v>1</v>
      </c>
      <c r="M68" s="189">
        <f t="shared" si="3"/>
        <v>1</v>
      </c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180"/>
      <c r="AG68" s="180"/>
      <c r="AH68" s="180"/>
      <c r="AI68" s="180"/>
      <c r="AJ68" s="180"/>
    </row>
    <row r="69" ht="17.25" customHeight="1">
      <c r="A69" s="132"/>
      <c r="B69" s="181" t="s">
        <v>232</v>
      </c>
      <c r="C69" s="182">
        <v>44215.0</v>
      </c>
      <c r="D69" s="184">
        <v>10.0</v>
      </c>
      <c r="E69" s="182">
        <f t="shared" si="15"/>
        <v>44224</v>
      </c>
      <c r="F69" s="184" t="s">
        <v>236</v>
      </c>
      <c r="G69" s="165" t="s">
        <v>120</v>
      </c>
      <c r="H69" s="185">
        <v>100.0</v>
      </c>
      <c r="I69" s="185">
        <v>100.0</v>
      </c>
      <c r="J69" s="184">
        <v>10.0</v>
      </c>
      <c r="K69" s="184">
        <v>10.0</v>
      </c>
      <c r="L69" s="191">
        <f t="shared" si="4"/>
        <v>1</v>
      </c>
      <c r="M69" s="192">
        <f t="shared" si="3"/>
        <v>1</v>
      </c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</row>
    <row r="70" ht="17.25" customHeight="1">
      <c r="A70" s="180"/>
      <c r="B70" s="173" t="s">
        <v>358</v>
      </c>
      <c r="C70" s="173" t="s">
        <v>323</v>
      </c>
      <c r="D70" s="173" t="s">
        <v>380</v>
      </c>
      <c r="E70" s="173" t="s">
        <v>381</v>
      </c>
      <c r="F70" s="193"/>
      <c r="G70" s="193"/>
      <c r="H70" s="194">
        <f t="shared" ref="H70:I70" si="16">SUM(H71:H79)</f>
        <v>560</v>
      </c>
      <c r="I70" s="194">
        <f t="shared" si="16"/>
        <v>560</v>
      </c>
      <c r="J70" s="174"/>
      <c r="K70" s="177"/>
      <c r="L70" s="178">
        <f t="shared" si="4"/>
        <v>1</v>
      </c>
      <c r="M70" s="179">
        <f t="shared" si="3"/>
        <v>1</v>
      </c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</row>
    <row r="71" ht="17.25" customHeight="1">
      <c r="A71" s="99" t="s">
        <v>241</v>
      </c>
      <c r="B71" s="181" t="s">
        <v>222</v>
      </c>
      <c r="C71" s="182">
        <v>44215.0</v>
      </c>
      <c r="D71" s="184">
        <v>10.0</v>
      </c>
      <c r="E71" s="182">
        <f t="shared" ref="E71:E79" si="17">C71+D71-1</f>
        <v>44224</v>
      </c>
      <c r="F71" s="184" t="s">
        <v>158</v>
      </c>
      <c r="G71" s="165" t="s">
        <v>120</v>
      </c>
      <c r="H71" s="185">
        <v>100.0</v>
      </c>
      <c r="I71" s="185">
        <v>100.0</v>
      </c>
      <c r="J71" s="184">
        <v>10.0</v>
      </c>
      <c r="K71" s="184">
        <v>10.0</v>
      </c>
      <c r="L71" s="186">
        <f t="shared" si="4"/>
        <v>1</v>
      </c>
      <c r="M71" s="187">
        <f t="shared" si="3"/>
        <v>1</v>
      </c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</row>
    <row r="72" ht="17.25" customHeight="1">
      <c r="A72" s="26"/>
      <c r="B72" s="181" t="s">
        <v>225</v>
      </c>
      <c r="C72" s="182">
        <v>44226.0</v>
      </c>
      <c r="D72" s="183">
        <v>9.0</v>
      </c>
      <c r="E72" s="182">
        <f t="shared" si="17"/>
        <v>44234</v>
      </c>
      <c r="F72" s="184" t="s">
        <v>158</v>
      </c>
      <c r="G72" s="165" t="s">
        <v>120</v>
      </c>
      <c r="H72" s="185">
        <v>10.0</v>
      </c>
      <c r="I72" s="185">
        <v>10.0</v>
      </c>
      <c r="J72" s="184">
        <v>1.0</v>
      </c>
      <c r="K72" s="183">
        <v>9.0</v>
      </c>
      <c r="L72" s="188">
        <f t="shared" si="4"/>
        <v>1</v>
      </c>
      <c r="M72" s="189">
        <f t="shared" si="3"/>
        <v>1</v>
      </c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  <c r="AD72" s="180"/>
      <c r="AE72" s="180"/>
      <c r="AF72" s="180"/>
      <c r="AG72" s="180"/>
      <c r="AH72" s="180"/>
      <c r="AI72" s="180"/>
      <c r="AJ72" s="180"/>
    </row>
    <row r="73" ht="17.25" customHeight="1">
      <c r="A73" s="26"/>
      <c r="B73" s="181" t="s">
        <v>226</v>
      </c>
      <c r="C73" s="182">
        <v>44227.0</v>
      </c>
      <c r="D73" s="183">
        <v>8.0</v>
      </c>
      <c r="E73" s="182">
        <f t="shared" si="17"/>
        <v>44234</v>
      </c>
      <c r="F73" s="184" t="s">
        <v>158</v>
      </c>
      <c r="G73" s="165" t="s">
        <v>120</v>
      </c>
      <c r="H73" s="185">
        <v>10.0</v>
      </c>
      <c r="I73" s="185">
        <v>10.0</v>
      </c>
      <c r="J73" s="184">
        <v>1.0</v>
      </c>
      <c r="K73" s="183">
        <v>8.0</v>
      </c>
      <c r="L73" s="188">
        <f t="shared" si="4"/>
        <v>1</v>
      </c>
      <c r="M73" s="189">
        <f t="shared" si="3"/>
        <v>1</v>
      </c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  <c r="AG73" s="180"/>
      <c r="AH73" s="180"/>
      <c r="AI73" s="180"/>
      <c r="AJ73" s="180"/>
    </row>
    <row r="74" ht="17.25" customHeight="1">
      <c r="A74" s="26"/>
      <c r="B74" s="181" t="s">
        <v>227</v>
      </c>
      <c r="C74" s="182">
        <v>44228.0</v>
      </c>
      <c r="D74" s="183">
        <v>7.0</v>
      </c>
      <c r="E74" s="182">
        <f t="shared" si="17"/>
        <v>44234</v>
      </c>
      <c r="F74" s="184" t="s">
        <v>158</v>
      </c>
      <c r="G74" s="165" t="s">
        <v>120</v>
      </c>
      <c r="H74" s="185">
        <v>20.0</v>
      </c>
      <c r="I74" s="185">
        <v>20.0</v>
      </c>
      <c r="J74" s="184">
        <v>2.0</v>
      </c>
      <c r="K74" s="183">
        <v>7.0</v>
      </c>
      <c r="L74" s="188">
        <f t="shared" si="4"/>
        <v>1</v>
      </c>
      <c r="M74" s="189">
        <f t="shared" si="3"/>
        <v>1</v>
      </c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80"/>
      <c r="AG74" s="180"/>
      <c r="AH74" s="180"/>
      <c r="AI74" s="180"/>
      <c r="AJ74" s="180"/>
    </row>
    <row r="75" ht="17.25" customHeight="1">
      <c r="A75" s="26"/>
      <c r="B75" s="181" t="s">
        <v>228</v>
      </c>
      <c r="C75" s="182">
        <v>44230.0</v>
      </c>
      <c r="D75" s="183">
        <v>6.0</v>
      </c>
      <c r="E75" s="182">
        <f t="shared" si="17"/>
        <v>44235</v>
      </c>
      <c r="F75" s="184" t="s">
        <v>158</v>
      </c>
      <c r="G75" s="165" t="s">
        <v>120</v>
      </c>
      <c r="H75" s="185">
        <v>20.0</v>
      </c>
      <c r="I75" s="185">
        <v>20.0</v>
      </c>
      <c r="J75" s="184">
        <v>2.0</v>
      </c>
      <c r="K75" s="183">
        <v>6.0</v>
      </c>
      <c r="L75" s="188">
        <f t="shared" si="4"/>
        <v>1</v>
      </c>
      <c r="M75" s="189">
        <f t="shared" si="3"/>
        <v>1</v>
      </c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  <c r="AG75" s="180"/>
      <c r="AH75" s="180"/>
      <c r="AI75" s="180"/>
      <c r="AJ75" s="180"/>
    </row>
    <row r="76" ht="17.25" customHeight="1">
      <c r="A76" s="26"/>
      <c r="B76" s="181" t="s">
        <v>229</v>
      </c>
      <c r="C76" s="182">
        <v>44215.0</v>
      </c>
      <c r="D76" s="184">
        <v>10.0</v>
      </c>
      <c r="E76" s="182">
        <f t="shared" si="17"/>
        <v>44224</v>
      </c>
      <c r="F76" s="184" t="s">
        <v>158</v>
      </c>
      <c r="G76" s="165" t="s">
        <v>120</v>
      </c>
      <c r="H76" s="185">
        <v>100.0</v>
      </c>
      <c r="I76" s="185">
        <v>100.0</v>
      </c>
      <c r="J76" s="184">
        <v>10.0</v>
      </c>
      <c r="K76" s="184">
        <v>10.0</v>
      </c>
      <c r="L76" s="188">
        <f t="shared" si="4"/>
        <v>1</v>
      </c>
      <c r="M76" s="189">
        <f t="shared" si="3"/>
        <v>1</v>
      </c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  <c r="AG76" s="180"/>
      <c r="AH76" s="180"/>
      <c r="AI76" s="180"/>
      <c r="AJ76" s="180"/>
    </row>
    <row r="77" ht="17.25" customHeight="1">
      <c r="A77" s="111"/>
      <c r="B77" s="181" t="s">
        <v>229</v>
      </c>
      <c r="C77" s="182">
        <v>44215.0</v>
      </c>
      <c r="D77" s="184">
        <v>10.0</v>
      </c>
      <c r="E77" s="182">
        <f t="shared" si="17"/>
        <v>44224</v>
      </c>
      <c r="F77" s="184" t="s">
        <v>158</v>
      </c>
      <c r="G77" s="165" t="s">
        <v>120</v>
      </c>
      <c r="H77" s="185">
        <v>100.0</v>
      </c>
      <c r="I77" s="185">
        <v>100.0</v>
      </c>
      <c r="J77" s="184">
        <v>10.0</v>
      </c>
      <c r="K77" s="184">
        <v>10.0</v>
      </c>
      <c r="L77" s="188">
        <f t="shared" si="4"/>
        <v>1</v>
      </c>
      <c r="M77" s="189">
        <f t="shared" si="3"/>
        <v>1</v>
      </c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180"/>
      <c r="AG77" s="180"/>
      <c r="AH77" s="180"/>
      <c r="AI77" s="180"/>
      <c r="AJ77" s="180"/>
    </row>
    <row r="78" ht="17.25" customHeight="1">
      <c r="A78" s="133"/>
      <c r="B78" s="181" t="s">
        <v>229</v>
      </c>
      <c r="C78" s="182">
        <v>44215.0</v>
      </c>
      <c r="D78" s="184">
        <v>10.0</v>
      </c>
      <c r="E78" s="182">
        <f t="shared" si="17"/>
        <v>44224</v>
      </c>
      <c r="F78" s="184" t="s">
        <v>158</v>
      </c>
      <c r="G78" s="165" t="s">
        <v>120</v>
      </c>
      <c r="H78" s="185">
        <v>100.0</v>
      </c>
      <c r="I78" s="185">
        <v>100.0</v>
      </c>
      <c r="J78" s="184">
        <v>10.0</v>
      </c>
      <c r="K78" s="184">
        <v>10.0</v>
      </c>
      <c r="L78" s="188">
        <f t="shared" si="4"/>
        <v>1</v>
      </c>
      <c r="M78" s="189">
        <f t="shared" si="3"/>
        <v>1</v>
      </c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0"/>
      <c r="AH78" s="180"/>
      <c r="AI78" s="180"/>
      <c r="AJ78" s="180"/>
    </row>
    <row r="79" ht="17.25" customHeight="1">
      <c r="A79" s="133"/>
      <c r="B79" s="181" t="s">
        <v>232</v>
      </c>
      <c r="C79" s="182">
        <v>44215.0</v>
      </c>
      <c r="D79" s="184">
        <v>10.0</v>
      </c>
      <c r="E79" s="182">
        <f t="shared" si="17"/>
        <v>44224</v>
      </c>
      <c r="F79" s="184" t="s">
        <v>158</v>
      </c>
      <c r="G79" s="165" t="s">
        <v>120</v>
      </c>
      <c r="H79" s="185">
        <v>100.0</v>
      </c>
      <c r="I79" s="185">
        <v>100.0</v>
      </c>
      <c r="J79" s="184">
        <v>10.0</v>
      </c>
      <c r="K79" s="184">
        <v>10.0</v>
      </c>
      <c r="L79" s="191">
        <f t="shared" si="4"/>
        <v>1</v>
      </c>
      <c r="M79" s="192">
        <f t="shared" si="3"/>
        <v>1</v>
      </c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</row>
    <row r="80" ht="17.25" customHeight="1">
      <c r="A80" s="180"/>
      <c r="B80" s="173" t="s">
        <v>358</v>
      </c>
      <c r="C80" s="173" t="s">
        <v>323</v>
      </c>
      <c r="D80" s="173" t="s">
        <v>382</v>
      </c>
      <c r="E80" s="173" t="s">
        <v>383</v>
      </c>
      <c r="F80" s="193"/>
      <c r="G80" s="193"/>
      <c r="H80" s="194">
        <f t="shared" ref="H80:I80" si="18">SUM(H81:H88)</f>
        <v>460</v>
      </c>
      <c r="I80" s="194">
        <f t="shared" si="18"/>
        <v>460</v>
      </c>
      <c r="J80" s="174"/>
      <c r="K80" s="177"/>
      <c r="L80" s="178">
        <f t="shared" si="4"/>
        <v>1</v>
      </c>
      <c r="M80" s="179">
        <f t="shared" si="3"/>
        <v>1</v>
      </c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80"/>
      <c r="AG80" s="180"/>
      <c r="AH80" s="180"/>
      <c r="AI80" s="180"/>
      <c r="AJ80" s="180"/>
    </row>
    <row r="81" ht="17.25" customHeight="1">
      <c r="A81" s="115" t="s">
        <v>247</v>
      </c>
      <c r="B81" s="181" t="s">
        <v>222</v>
      </c>
      <c r="C81" s="182">
        <v>44215.0</v>
      </c>
      <c r="D81" s="184">
        <v>10.0</v>
      </c>
      <c r="E81" s="182">
        <f t="shared" ref="E81:E88" si="19">C81+D81-1</f>
        <v>44224</v>
      </c>
      <c r="F81" s="184" t="s">
        <v>117</v>
      </c>
      <c r="G81" s="165" t="s">
        <v>120</v>
      </c>
      <c r="H81" s="185">
        <v>100.0</v>
      </c>
      <c r="I81" s="185">
        <v>100.0</v>
      </c>
      <c r="J81" s="184">
        <v>10.0</v>
      </c>
      <c r="K81" s="184">
        <v>10.0</v>
      </c>
      <c r="L81" s="186">
        <f t="shared" si="4"/>
        <v>1</v>
      </c>
      <c r="M81" s="187">
        <f t="shared" si="3"/>
        <v>1</v>
      </c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80"/>
      <c r="AG81" s="180"/>
      <c r="AH81" s="180"/>
      <c r="AI81" s="180"/>
      <c r="AJ81" s="180"/>
    </row>
    <row r="82" ht="17.25" customHeight="1">
      <c r="A82" s="26"/>
      <c r="B82" s="181" t="s">
        <v>225</v>
      </c>
      <c r="C82" s="182">
        <v>44226.0</v>
      </c>
      <c r="D82" s="183">
        <v>9.0</v>
      </c>
      <c r="E82" s="182">
        <f t="shared" si="19"/>
        <v>44234</v>
      </c>
      <c r="F82" s="184" t="s">
        <v>117</v>
      </c>
      <c r="G82" s="165" t="s">
        <v>120</v>
      </c>
      <c r="H82" s="185">
        <v>10.0</v>
      </c>
      <c r="I82" s="185">
        <v>10.0</v>
      </c>
      <c r="J82" s="184">
        <v>1.0</v>
      </c>
      <c r="K82" s="183">
        <v>9.0</v>
      </c>
      <c r="L82" s="188">
        <f t="shared" si="4"/>
        <v>1</v>
      </c>
      <c r="M82" s="189">
        <f t="shared" si="3"/>
        <v>1</v>
      </c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</row>
    <row r="83" ht="17.25" customHeight="1">
      <c r="A83" s="26"/>
      <c r="B83" s="181" t="s">
        <v>226</v>
      </c>
      <c r="C83" s="182">
        <v>44227.0</v>
      </c>
      <c r="D83" s="183">
        <v>8.0</v>
      </c>
      <c r="E83" s="182">
        <f t="shared" si="19"/>
        <v>44234</v>
      </c>
      <c r="F83" s="184" t="s">
        <v>117</v>
      </c>
      <c r="G83" s="165" t="s">
        <v>120</v>
      </c>
      <c r="H83" s="185">
        <v>10.0</v>
      </c>
      <c r="I83" s="185">
        <v>10.0</v>
      </c>
      <c r="J83" s="184">
        <v>1.0</v>
      </c>
      <c r="K83" s="183">
        <v>8.0</v>
      </c>
      <c r="L83" s="188">
        <f t="shared" si="4"/>
        <v>1</v>
      </c>
      <c r="M83" s="189">
        <f t="shared" si="3"/>
        <v>1</v>
      </c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0"/>
      <c r="AH83" s="180"/>
      <c r="AI83" s="180"/>
      <c r="AJ83" s="180"/>
    </row>
    <row r="84" ht="17.25" customHeight="1">
      <c r="A84" s="26"/>
      <c r="B84" s="181" t="s">
        <v>227</v>
      </c>
      <c r="C84" s="182">
        <v>44228.0</v>
      </c>
      <c r="D84" s="183">
        <v>7.0</v>
      </c>
      <c r="E84" s="182">
        <f t="shared" si="19"/>
        <v>44234</v>
      </c>
      <c r="F84" s="184" t="s">
        <v>117</v>
      </c>
      <c r="G84" s="165" t="s">
        <v>120</v>
      </c>
      <c r="H84" s="185">
        <v>20.0</v>
      </c>
      <c r="I84" s="185">
        <v>20.0</v>
      </c>
      <c r="J84" s="184">
        <v>2.0</v>
      </c>
      <c r="K84" s="183">
        <v>7.0</v>
      </c>
      <c r="L84" s="188">
        <f t="shared" si="4"/>
        <v>1</v>
      </c>
      <c r="M84" s="189">
        <f t="shared" si="3"/>
        <v>1</v>
      </c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</row>
    <row r="85" ht="17.25" customHeight="1">
      <c r="A85" s="26"/>
      <c r="B85" s="181" t="s">
        <v>228</v>
      </c>
      <c r="C85" s="182">
        <v>44230.0</v>
      </c>
      <c r="D85" s="183">
        <v>6.0</v>
      </c>
      <c r="E85" s="182">
        <f t="shared" si="19"/>
        <v>44235</v>
      </c>
      <c r="F85" s="184" t="s">
        <v>117</v>
      </c>
      <c r="G85" s="165" t="s">
        <v>120</v>
      </c>
      <c r="H85" s="185">
        <v>20.0</v>
      </c>
      <c r="I85" s="185">
        <v>20.0</v>
      </c>
      <c r="J85" s="184">
        <v>2.0</v>
      </c>
      <c r="K85" s="183">
        <v>6.0</v>
      </c>
      <c r="L85" s="188">
        <f t="shared" si="4"/>
        <v>1</v>
      </c>
      <c r="M85" s="189">
        <f t="shared" si="3"/>
        <v>1</v>
      </c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0"/>
      <c r="AI85" s="180"/>
      <c r="AJ85" s="180"/>
    </row>
    <row r="86" ht="17.25" customHeight="1">
      <c r="A86" s="26"/>
      <c r="B86" s="181" t="s">
        <v>229</v>
      </c>
      <c r="C86" s="182">
        <v>44215.0</v>
      </c>
      <c r="D86" s="184">
        <v>10.0</v>
      </c>
      <c r="E86" s="182">
        <f t="shared" si="19"/>
        <v>44224</v>
      </c>
      <c r="F86" s="184" t="s">
        <v>117</v>
      </c>
      <c r="G86" s="165" t="s">
        <v>120</v>
      </c>
      <c r="H86" s="185">
        <v>100.0</v>
      </c>
      <c r="I86" s="185">
        <v>100.0</v>
      </c>
      <c r="J86" s="184">
        <v>10.0</v>
      </c>
      <c r="K86" s="184">
        <v>10.0</v>
      </c>
      <c r="L86" s="188">
        <f t="shared" si="4"/>
        <v>1</v>
      </c>
      <c r="M86" s="189">
        <f t="shared" si="3"/>
        <v>1</v>
      </c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  <c r="AD86" s="180"/>
      <c r="AE86" s="180"/>
      <c r="AF86" s="180"/>
      <c r="AG86" s="180"/>
      <c r="AH86" s="180"/>
      <c r="AI86" s="180"/>
      <c r="AJ86" s="180"/>
    </row>
    <row r="87" ht="17.25" customHeight="1">
      <c r="A87" s="26"/>
      <c r="B87" s="181" t="s">
        <v>229</v>
      </c>
      <c r="C87" s="182">
        <v>44215.0</v>
      </c>
      <c r="D87" s="184">
        <v>10.0</v>
      </c>
      <c r="E87" s="182">
        <f t="shared" si="19"/>
        <v>44224</v>
      </c>
      <c r="F87" s="184" t="s">
        <v>117</v>
      </c>
      <c r="G87" s="165" t="s">
        <v>120</v>
      </c>
      <c r="H87" s="185">
        <v>100.0</v>
      </c>
      <c r="I87" s="185">
        <v>100.0</v>
      </c>
      <c r="J87" s="184">
        <v>10.0</v>
      </c>
      <c r="K87" s="184">
        <v>10.0</v>
      </c>
      <c r="L87" s="188">
        <f t="shared" si="4"/>
        <v>1</v>
      </c>
      <c r="M87" s="189">
        <f t="shared" si="3"/>
        <v>1</v>
      </c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</row>
    <row r="88" ht="17.25" customHeight="1">
      <c r="A88" s="111"/>
      <c r="B88" s="181" t="s">
        <v>232</v>
      </c>
      <c r="C88" s="182">
        <v>44215.0</v>
      </c>
      <c r="D88" s="184">
        <v>10.0</v>
      </c>
      <c r="E88" s="182">
        <f t="shared" si="19"/>
        <v>44224</v>
      </c>
      <c r="F88" s="184" t="s">
        <v>117</v>
      </c>
      <c r="G88" s="165" t="s">
        <v>120</v>
      </c>
      <c r="H88" s="185">
        <v>100.0</v>
      </c>
      <c r="I88" s="185">
        <v>100.0</v>
      </c>
      <c r="J88" s="184">
        <v>10.0</v>
      </c>
      <c r="K88" s="184">
        <v>10.0</v>
      </c>
      <c r="L88" s="191">
        <f t="shared" si="4"/>
        <v>1</v>
      </c>
      <c r="M88" s="192">
        <f t="shared" si="3"/>
        <v>1</v>
      </c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  <c r="AG88" s="180"/>
      <c r="AH88" s="180"/>
      <c r="AI88" s="180"/>
      <c r="AJ88" s="180"/>
    </row>
    <row r="89" ht="17.25" customHeight="1">
      <c r="A89" s="180"/>
      <c r="B89" s="173" t="s">
        <v>358</v>
      </c>
      <c r="C89" s="173" t="s">
        <v>323</v>
      </c>
      <c r="D89" s="173" t="s">
        <v>384</v>
      </c>
      <c r="E89" s="173" t="s">
        <v>385</v>
      </c>
      <c r="F89" s="193"/>
      <c r="G89" s="193"/>
      <c r="H89" s="194">
        <f t="shared" ref="H89:I89" si="20">SUM(H90:H95)</f>
        <v>240</v>
      </c>
      <c r="I89" s="194">
        <f t="shared" si="20"/>
        <v>240</v>
      </c>
      <c r="J89" s="174"/>
      <c r="K89" s="177"/>
      <c r="L89" s="178">
        <f t="shared" si="4"/>
        <v>1</v>
      </c>
      <c r="M89" s="179">
        <f t="shared" si="3"/>
        <v>1</v>
      </c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</row>
    <row r="90" ht="17.25" customHeight="1">
      <c r="A90" s="99" t="s">
        <v>252</v>
      </c>
      <c r="B90" s="181" t="s">
        <v>253</v>
      </c>
      <c r="C90" s="182">
        <v>44228.0</v>
      </c>
      <c r="D90" s="183">
        <v>7.0</v>
      </c>
      <c r="E90" s="182">
        <f t="shared" ref="E90:E95" si="21">C90+D90-1</f>
        <v>44234</v>
      </c>
      <c r="F90" s="184" t="s">
        <v>171</v>
      </c>
      <c r="G90" s="165" t="s">
        <v>120</v>
      </c>
      <c r="H90" s="185">
        <v>40.0</v>
      </c>
      <c r="I90" s="185">
        <v>40.0</v>
      </c>
      <c r="J90" s="184">
        <v>4.0</v>
      </c>
      <c r="K90" s="183">
        <v>7.0</v>
      </c>
      <c r="L90" s="186">
        <f t="shared" si="4"/>
        <v>1</v>
      </c>
      <c r="M90" s="187">
        <f t="shared" si="3"/>
        <v>1</v>
      </c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</row>
    <row r="91" ht="17.25" customHeight="1">
      <c r="A91" s="26"/>
      <c r="B91" s="181" t="s">
        <v>255</v>
      </c>
      <c r="C91" s="182">
        <v>44228.0</v>
      </c>
      <c r="D91" s="183">
        <v>7.0</v>
      </c>
      <c r="E91" s="182">
        <f t="shared" si="21"/>
        <v>44234</v>
      </c>
      <c r="F91" s="184" t="s">
        <v>171</v>
      </c>
      <c r="G91" s="165" t="s">
        <v>120</v>
      </c>
      <c r="H91" s="185">
        <v>40.0</v>
      </c>
      <c r="I91" s="185">
        <v>40.0</v>
      </c>
      <c r="J91" s="184">
        <v>4.0</v>
      </c>
      <c r="K91" s="183">
        <v>7.0</v>
      </c>
      <c r="L91" s="188">
        <f t="shared" si="4"/>
        <v>1</v>
      </c>
      <c r="M91" s="189">
        <f t="shared" si="3"/>
        <v>1</v>
      </c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</row>
    <row r="92" ht="17.25" customHeight="1">
      <c r="A92" s="26"/>
      <c r="B92" s="181" t="s">
        <v>256</v>
      </c>
      <c r="C92" s="182">
        <v>44228.0</v>
      </c>
      <c r="D92" s="183">
        <v>7.0</v>
      </c>
      <c r="E92" s="182">
        <f t="shared" si="21"/>
        <v>44234</v>
      </c>
      <c r="F92" s="184" t="s">
        <v>171</v>
      </c>
      <c r="G92" s="165" t="s">
        <v>120</v>
      </c>
      <c r="H92" s="185">
        <v>40.0</v>
      </c>
      <c r="I92" s="185">
        <v>40.0</v>
      </c>
      <c r="J92" s="184">
        <v>4.0</v>
      </c>
      <c r="K92" s="183">
        <v>7.0</v>
      </c>
      <c r="L92" s="188">
        <f t="shared" si="4"/>
        <v>1</v>
      </c>
      <c r="M92" s="189">
        <f t="shared" si="3"/>
        <v>1</v>
      </c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</row>
    <row r="93" ht="17.25" customHeight="1">
      <c r="A93" s="26"/>
      <c r="B93" s="181" t="s">
        <v>257</v>
      </c>
      <c r="C93" s="182">
        <v>44228.0</v>
      </c>
      <c r="D93" s="183">
        <v>7.0</v>
      </c>
      <c r="E93" s="182">
        <f t="shared" si="21"/>
        <v>44234</v>
      </c>
      <c r="F93" s="184" t="s">
        <v>171</v>
      </c>
      <c r="G93" s="196" t="s">
        <v>120</v>
      </c>
      <c r="H93" s="185">
        <v>40.0</v>
      </c>
      <c r="I93" s="185">
        <v>40.0</v>
      </c>
      <c r="J93" s="184">
        <v>4.0</v>
      </c>
      <c r="K93" s="183">
        <v>7.0</v>
      </c>
      <c r="L93" s="188">
        <f t="shared" si="4"/>
        <v>1</v>
      </c>
      <c r="M93" s="189">
        <f t="shared" si="3"/>
        <v>1</v>
      </c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</row>
    <row r="94" ht="17.25" customHeight="1">
      <c r="A94" s="26"/>
      <c r="B94" s="181" t="s">
        <v>258</v>
      </c>
      <c r="C94" s="182">
        <v>44228.0</v>
      </c>
      <c r="D94" s="183">
        <v>8.0</v>
      </c>
      <c r="E94" s="182">
        <f t="shared" si="21"/>
        <v>44235</v>
      </c>
      <c r="F94" s="184" t="s">
        <v>171</v>
      </c>
      <c r="G94" s="197" t="s">
        <v>120</v>
      </c>
      <c r="H94" s="185">
        <v>40.0</v>
      </c>
      <c r="I94" s="198">
        <v>40.0</v>
      </c>
      <c r="J94" s="184">
        <v>4.0</v>
      </c>
      <c r="K94" s="183">
        <v>8.0</v>
      </c>
      <c r="L94" s="188">
        <f t="shared" si="4"/>
        <v>1</v>
      </c>
      <c r="M94" s="189">
        <f t="shared" si="3"/>
        <v>1</v>
      </c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</row>
    <row r="95" ht="17.25" customHeight="1">
      <c r="A95" s="111"/>
      <c r="B95" s="181" t="s">
        <v>259</v>
      </c>
      <c r="C95" s="182">
        <v>44228.0</v>
      </c>
      <c r="D95" s="183">
        <v>8.0</v>
      </c>
      <c r="E95" s="182">
        <f t="shared" si="21"/>
        <v>44235</v>
      </c>
      <c r="F95" s="184" t="s">
        <v>171</v>
      </c>
      <c r="G95" s="197" t="s">
        <v>120</v>
      </c>
      <c r="H95" s="185">
        <v>40.0</v>
      </c>
      <c r="I95" s="198">
        <v>40.0</v>
      </c>
      <c r="J95" s="184">
        <v>4.0</v>
      </c>
      <c r="K95" s="183">
        <v>8.0</v>
      </c>
      <c r="L95" s="191">
        <f t="shared" si="4"/>
        <v>1</v>
      </c>
      <c r="M95" s="192">
        <f t="shared" si="3"/>
        <v>1</v>
      </c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</row>
    <row r="96" ht="17.25" customHeight="1">
      <c r="A96" s="180"/>
      <c r="B96" s="173" t="s">
        <v>358</v>
      </c>
      <c r="C96" s="173" t="s">
        <v>323</v>
      </c>
      <c r="D96" s="173" t="s">
        <v>386</v>
      </c>
      <c r="E96" s="173" t="s">
        <v>387</v>
      </c>
      <c r="F96" s="193"/>
      <c r="G96" s="193"/>
      <c r="H96" s="194">
        <f t="shared" ref="H96:I96" si="22">SUM(H97:H99)</f>
        <v>60</v>
      </c>
      <c r="I96" s="194">
        <f t="shared" si="22"/>
        <v>60</v>
      </c>
      <c r="J96" s="174"/>
      <c r="K96" s="177"/>
      <c r="L96" s="178">
        <f t="shared" si="4"/>
        <v>1</v>
      </c>
      <c r="M96" s="179">
        <f t="shared" si="3"/>
        <v>1</v>
      </c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</row>
    <row r="97" ht="17.25" customHeight="1">
      <c r="A97" s="115" t="s">
        <v>260</v>
      </c>
      <c r="B97" s="181" t="s">
        <v>262</v>
      </c>
      <c r="C97" s="199">
        <v>44235.0</v>
      </c>
      <c r="D97" s="183">
        <v>1.0</v>
      </c>
      <c r="E97" s="182">
        <f t="shared" ref="E97:E99" si="23">C97+D97-1</f>
        <v>44235</v>
      </c>
      <c r="F97" s="183" t="s">
        <v>236</v>
      </c>
      <c r="G97" s="196" t="s">
        <v>120</v>
      </c>
      <c r="H97" s="185">
        <v>20.0</v>
      </c>
      <c r="I97" s="185">
        <v>20.0</v>
      </c>
      <c r="J97" s="184">
        <v>2.0</v>
      </c>
      <c r="K97" s="183">
        <v>1.0</v>
      </c>
      <c r="L97" s="186">
        <f t="shared" si="4"/>
        <v>1</v>
      </c>
      <c r="M97" s="187">
        <f t="shared" si="3"/>
        <v>1</v>
      </c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</row>
    <row r="98" ht="17.25" customHeight="1">
      <c r="A98" s="26"/>
      <c r="B98" s="181" t="s">
        <v>263</v>
      </c>
      <c r="C98" s="199">
        <v>44235.0</v>
      </c>
      <c r="D98" s="183">
        <v>1.0</v>
      </c>
      <c r="E98" s="182">
        <f t="shared" si="23"/>
        <v>44235</v>
      </c>
      <c r="F98" s="183" t="s">
        <v>236</v>
      </c>
      <c r="G98" s="197" t="s">
        <v>120</v>
      </c>
      <c r="H98" s="185">
        <v>20.0</v>
      </c>
      <c r="I98" s="185">
        <v>20.0</v>
      </c>
      <c r="J98" s="184">
        <v>2.0</v>
      </c>
      <c r="K98" s="183">
        <v>1.0</v>
      </c>
      <c r="L98" s="188">
        <f t="shared" si="4"/>
        <v>1</v>
      </c>
      <c r="M98" s="189">
        <f t="shared" si="3"/>
        <v>1</v>
      </c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</row>
    <row r="99" ht="17.25" customHeight="1">
      <c r="A99" s="111"/>
      <c r="B99" s="181" t="s">
        <v>264</v>
      </c>
      <c r="C99" s="199">
        <v>44235.0</v>
      </c>
      <c r="D99" s="200">
        <v>1.0</v>
      </c>
      <c r="E99" s="182">
        <f t="shared" si="23"/>
        <v>44235</v>
      </c>
      <c r="F99" s="183" t="s">
        <v>236</v>
      </c>
      <c r="G99" s="197" t="s">
        <v>120</v>
      </c>
      <c r="H99" s="201">
        <v>20.0</v>
      </c>
      <c r="I99" s="185">
        <v>20.0</v>
      </c>
      <c r="J99" s="202">
        <v>2.0</v>
      </c>
      <c r="K99" s="200">
        <v>1.0</v>
      </c>
      <c r="L99" s="191">
        <f t="shared" si="4"/>
        <v>1</v>
      </c>
      <c r="M99" s="192">
        <f t="shared" si="3"/>
        <v>1</v>
      </c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</row>
    <row r="100" ht="17.25" customHeight="1">
      <c r="A100" s="180"/>
      <c r="B100" s="173" t="s">
        <v>358</v>
      </c>
      <c r="C100" s="173" t="s">
        <v>323</v>
      </c>
      <c r="D100" s="173" t="s">
        <v>388</v>
      </c>
      <c r="E100" s="173" t="s">
        <v>389</v>
      </c>
      <c r="F100" s="193"/>
      <c r="G100" s="193"/>
      <c r="H100" s="194">
        <f t="shared" ref="H100:I100" si="24">SUM(H101:H140)</f>
        <v>3360</v>
      </c>
      <c r="I100" s="194">
        <f t="shared" si="24"/>
        <v>3360</v>
      </c>
      <c r="J100" s="174"/>
      <c r="K100" s="177"/>
      <c r="L100" s="178">
        <f t="shared" si="4"/>
        <v>1</v>
      </c>
      <c r="M100" s="179">
        <f t="shared" si="3"/>
        <v>1</v>
      </c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</row>
    <row r="101" ht="17.25" customHeight="1">
      <c r="A101" s="99" t="s">
        <v>265</v>
      </c>
      <c r="B101" s="181" t="s">
        <v>390</v>
      </c>
      <c r="C101" s="182">
        <v>44215.0</v>
      </c>
      <c r="D101" s="202">
        <v>4.0</v>
      </c>
      <c r="E101" s="182">
        <f t="shared" ref="E101:E140" si="25">C101+D101-1</f>
        <v>44218</v>
      </c>
      <c r="F101" s="181" t="s">
        <v>224</v>
      </c>
      <c r="G101" s="165" t="s">
        <v>120</v>
      </c>
      <c r="H101" s="203">
        <v>100.0</v>
      </c>
      <c r="I101" s="203">
        <v>100.0</v>
      </c>
      <c r="J101" s="181">
        <v>10.0</v>
      </c>
      <c r="K101" s="181">
        <v>10.0</v>
      </c>
      <c r="L101" s="186">
        <f t="shared" si="4"/>
        <v>1</v>
      </c>
      <c r="M101" s="187">
        <f t="shared" si="3"/>
        <v>1</v>
      </c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</row>
    <row r="102" ht="17.25" customHeight="1">
      <c r="A102" s="26"/>
      <c r="B102" s="181" t="s">
        <v>391</v>
      </c>
      <c r="C102" s="182">
        <v>44215.0</v>
      </c>
      <c r="D102" s="184">
        <v>4.0</v>
      </c>
      <c r="E102" s="182">
        <f t="shared" si="25"/>
        <v>44218</v>
      </c>
      <c r="F102" s="181" t="s">
        <v>224</v>
      </c>
      <c r="G102" s="165" t="s">
        <v>120</v>
      </c>
      <c r="H102" s="203">
        <v>100.0</v>
      </c>
      <c r="I102" s="203">
        <v>100.0</v>
      </c>
      <c r="J102" s="181">
        <v>10.0</v>
      </c>
      <c r="K102" s="181">
        <v>10.0</v>
      </c>
      <c r="L102" s="188">
        <f t="shared" si="4"/>
        <v>1</v>
      </c>
      <c r="M102" s="189">
        <f t="shared" si="3"/>
        <v>1</v>
      </c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  <c r="AG102" s="180"/>
      <c r="AH102" s="180"/>
      <c r="AI102" s="180"/>
      <c r="AJ102" s="180"/>
    </row>
    <row r="103" ht="17.25" customHeight="1">
      <c r="A103" s="26"/>
      <c r="B103" s="181" t="s">
        <v>392</v>
      </c>
      <c r="C103" s="182">
        <v>44215.0</v>
      </c>
      <c r="D103" s="181">
        <v>4.0</v>
      </c>
      <c r="E103" s="182">
        <f t="shared" si="25"/>
        <v>44218</v>
      </c>
      <c r="F103" s="181" t="s">
        <v>224</v>
      </c>
      <c r="G103" s="165" t="s">
        <v>120</v>
      </c>
      <c r="H103" s="203">
        <v>100.0</v>
      </c>
      <c r="I103" s="203">
        <v>100.0</v>
      </c>
      <c r="J103" s="181">
        <v>10.0</v>
      </c>
      <c r="K103" s="181">
        <v>10.0</v>
      </c>
      <c r="L103" s="188">
        <f t="shared" si="4"/>
        <v>1</v>
      </c>
      <c r="M103" s="189">
        <f t="shared" si="3"/>
        <v>1</v>
      </c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</row>
    <row r="104" ht="17.25" customHeight="1">
      <c r="A104" s="26"/>
      <c r="B104" s="181" t="s">
        <v>393</v>
      </c>
      <c r="C104" s="182">
        <v>44215.0</v>
      </c>
      <c r="D104" s="181">
        <v>4.0</v>
      </c>
      <c r="E104" s="182">
        <f t="shared" si="25"/>
        <v>44218</v>
      </c>
      <c r="F104" s="181" t="s">
        <v>224</v>
      </c>
      <c r="G104" s="165" t="s">
        <v>120</v>
      </c>
      <c r="H104" s="203">
        <v>100.0</v>
      </c>
      <c r="I104" s="203">
        <v>100.0</v>
      </c>
      <c r="J104" s="181">
        <v>10.0</v>
      </c>
      <c r="K104" s="181">
        <v>10.0</v>
      </c>
      <c r="L104" s="188">
        <f t="shared" si="4"/>
        <v>1</v>
      </c>
      <c r="M104" s="189">
        <f t="shared" si="3"/>
        <v>1</v>
      </c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</row>
    <row r="105" ht="17.25" customHeight="1">
      <c r="A105" s="26"/>
      <c r="B105" s="181" t="s">
        <v>394</v>
      </c>
      <c r="C105" s="182">
        <v>44215.0</v>
      </c>
      <c r="D105" s="181">
        <v>4.0</v>
      </c>
      <c r="E105" s="182">
        <f t="shared" si="25"/>
        <v>44218</v>
      </c>
      <c r="F105" s="181" t="s">
        <v>224</v>
      </c>
      <c r="G105" s="165" t="s">
        <v>120</v>
      </c>
      <c r="H105" s="203">
        <v>100.0</v>
      </c>
      <c r="I105" s="203">
        <v>100.0</v>
      </c>
      <c r="J105" s="181">
        <v>10.0</v>
      </c>
      <c r="K105" s="181">
        <v>10.0</v>
      </c>
      <c r="L105" s="188">
        <f t="shared" si="4"/>
        <v>1</v>
      </c>
      <c r="M105" s="189">
        <f t="shared" si="3"/>
        <v>1</v>
      </c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</row>
    <row r="106" ht="17.25" customHeight="1">
      <c r="A106" s="26"/>
      <c r="B106" s="181" t="s">
        <v>395</v>
      </c>
      <c r="C106" s="182">
        <v>44215.0</v>
      </c>
      <c r="D106" s="181">
        <v>4.0</v>
      </c>
      <c r="E106" s="182">
        <f t="shared" si="25"/>
        <v>44218</v>
      </c>
      <c r="F106" s="181" t="s">
        <v>224</v>
      </c>
      <c r="G106" s="165" t="s">
        <v>120</v>
      </c>
      <c r="H106" s="203">
        <v>100.0</v>
      </c>
      <c r="I106" s="203">
        <v>100.0</v>
      </c>
      <c r="J106" s="181">
        <v>10.0</v>
      </c>
      <c r="K106" s="181">
        <v>10.0</v>
      </c>
      <c r="L106" s="188">
        <f t="shared" si="4"/>
        <v>1</v>
      </c>
      <c r="M106" s="189">
        <f t="shared" si="3"/>
        <v>1</v>
      </c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</row>
    <row r="107" ht="17.25" customHeight="1">
      <c r="A107" s="26"/>
      <c r="B107" s="181" t="s">
        <v>273</v>
      </c>
      <c r="C107" s="182">
        <v>44215.0</v>
      </c>
      <c r="D107" s="181">
        <v>4.0</v>
      </c>
      <c r="E107" s="182">
        <f t="shared" si="25"/>
        <v>44218</v>
      </c>
      <c r="F107" s="181" t="s">
        <v>224</v>
      </c>
      <c r="G107" s="165" t="s">
        <v>120</v>
      </c>
      <c r="H107" s="203">
        <v>100.0</v>
      </c>
      <c r="I107" s="203">
        <v>100.0</v>
      </c>
      <c r="J107" s="181">
        <v>10.0</v>
      </c>
      <c r="K107" s="181">
        <v>10.0</v>
      </c>
      <c r="L107" s="188">
        <f t="shared" si="4"/>
        <v>1</v>
      </c>
      <c r="M107" s="189">
        <f t="shared" si="3"/>
        <v>1</v>
      </c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</row>
    <row r="108" ht="17.25" customHeight="1">
      <c r="A108" s="26"/>
      <c r="B108" s="181" t="s">
        <v>274</v>
      </c>
      <c r="C108" s="182">
        <v>44215.0</v>
      </c>
      <c r="D108" s="181">
        <v>4.0</v>
      </c>
      <c r="E108" s="182">
        <f t="shared" si="25"/>
        <v>44218</v>
      </c>
      <c r="F108" s="181" t="s">
        <v>224</v>
      </c>
      <c r="G108" s="165" t="s">
        <v>120</v>
      </c>
      <c r="H108" s="203">
        <v>100.0</v>
      </c>
      <c r="I108" s="203">
        <v>100.0</v>
      </c>
      <c r="J108" s="181">
        <v>10.0</v>
      </c>
      <c r="K108" s="181">
        <v>10.0</v>
      </c>
      <c r="L108" s="188">
        <f t="shared" si="4"/>
        <v>1</v>
      </c>
      <c r="M108" s="189">
        <f t="shared" si="3"/>
        <v>1</v>
      </c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  <c r="AH108" s="204"/>
      <c r="AI108" s="204"/>
      <c r="AJ108" s="204"/>
    </row>
    <row r="109" ht="17.25" customHeight="1">
      <c r="A109" s="26"/>
      <c r="B109" s="181" t="s">
        <v>275</v>
      </c>
      <c r="C109" s="182">
        <v>44225.0</v>
      </c>
      <c r="D109" s="195">
        <v>11.0</v>
      </c>
      <c r="E109" s="182">
        <f t="shared" si="25"/>
        <v>44235</v>
      </c>
      <c r="F109" s="184" t="s">
        <v>171</v>
      </c>
      <c r="G109" s="165" t="s">
        <v>120</v>
      </c>
      <c r="H109" s="203">
        <v>80.0</v>
      </c>
      <c r="I109" s="205">
        <v>80.0</v>
      </c>
      <c r="J109" s="181">
        <v>8.0</v>
      </c>
      <c r="K109" s="195">
        <v>0.0</v>
      </c>
      <c r="L109" s="188">
        <f t="shared" si="4"/>
        <v>1</v>
      </c>
      <c r="M109" s="189">
        <f t="shared" si="3"/>
        <v>1</v>
      </c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204"/>
      <c r="AI109" s="204"/>
      <c r="AJ109" s="204"/>
    </row>
    <row r="110" ht="17.25" customHeight="1">
      <c r="A110" s="26"/>
      <c r="B110" s="181" t="s">
        <v>277</v>
      </c>
      <c r="C110" s="182">
        <v>44225.0</v>
      </c>
      <c r="D110" s="195">
        <v>11.0</v>
      </c>
      <c r="E110" s="182">
        <f t="shared" si="25"/>
        <v>44235</v>
      </c>
      <c r="F110" s="184" t="s">
        <v>171</v>
      </c>
      <c r="G110" s="165" t="s">
        <v>120</v>
      </c>
      <c r="H110" s="203">
        <v>80.0</v>
      </c>
      <c r="I110" s="205">
        <v>80.0</v>
      </c>
      <c r="J110" s="181">
        <v>8.0</v>
      </c>
      <c r="K110" s="195">
        <v>0.0</v>
      </c>
      <c r="L110" s="188">
        <f t="shared" si="4"/>
        <v>1</v>
      </c>
      <c r="M110" s="189">
        <f t="shared" si="3"/>
        <v>1</v>
      </c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  <c r="AF110" s="204"/>
      <c r="AG110" s="204"/>
      <c r="AH110" s="204"/>
      <c r="AI110" s="204"/>
      <c r="AJ110" s="204"/>
    </row>
    <row r="111" ht="17.25" customHeight="1">
      <c r="A111" s="26"/>
      <c r="B111" s="181" t="s">
        <v>279</v>
      </c>
      <c r="C111" s="182">
        <v>44225.0</v>
      </c>
      <c r="D111" s="195">
        <v>10.0</v>
      </c>
      <c r="E111" s="182">
        <f t="shared" si="25"/>
        <v>44234</v>
      </c>
      <c r="F111" s="181" t="s">
        <v>280</v>
      </c>
      <c r="G111" s="165" t="s">
        <v>120</v>
      </c>
      <c r="H111" s="203">
        <v>80.0</v>
      </c>
      <c r="I111" s="203">
        <v>80.0</v>
      </c>
      <c r="J111" s="181">
        <v>8.0</v>
      </c>
      <c r="K111" s="195">
        <v>10.0</v>
      </c>
      <c r="L111" s="188">
        <f t="shared" si="4"/>
        <v>1</v>
      </c>
      <c r="M111" s="189">
        <f t="shared" si="3"/>
        <v>1</v>
      </c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  <c r="AF111" s="204"/>
      <c r="AG111" s="204"/>
      <c r="AH111" s="204"/>
      <c r="AI111" s="204"/>
      <c r="AJ111" s="204"/>
    </row>
    <row r="112" ht="17.25" customHeight="1">
      <c r="A112" s="26"/>
      <c r="B112" s="181" t="s">
        <v>281</v>
      </c>
      <c r="C112" s="182">
        <v>44225.0</v>
      </c>
      <c r="D112" s="195">
        <v>10.0</v>
      </c>
      <c r="E112" s="182">
        <f t="shared" si="25"/>
        <v>44234</v>
      </c>
      <c r="F112" s="181" t="s">
        <v>280</v>
      </c>
      <c r="G112" s="165" t="s">
        <v>120</v>
      </c>
      <c r="H112" s="203">
        <v>80.0</v>
      </c>
      <c r="I112" s="203">
        <v>80.0</v>
      </c>
      <c r="J112" s="181">
        <v>8.0</v>
      </c>
      <c r="K112" s="195">
        <v>10.0</v>
      </c>
      <c r="L112" s="188">
        <f t="shared" si="4"/>
        <v>1</v>
      </c>
      <c r="M112" s="189">
        <f t="shared" si="3"/>
        <v>1</v>
      </c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  <c r="AF112" s="204"/>
      <c r="AG112" s="204"/>
      <c r="AH112" s="204"/>
      <c r="AI112" s="204"/>
      <c r="AJ112" s="204"/>
    </row>
    <row r="113" ht="17.25" customHeight="1">
      <c r="A113" s="26"/>
      <c r="B113" s="181" t="s">
        <v>281</v>
      </c>
      <c r="C113" s="182">
        <v>44225.0</v>
      </c>
      <c r="D113" s="195">
        <v>10.0</v>
      </c>
      <c r="E113" s="182">
        <f t="shared" si="25"/>
        <v>44234</v>
      </c>
      <c r="F113" s="181" t="s">
        <v>280</v>
      </c>
      <c r="G113" s="165" t="s">
        <v>120</v>
      </c>
      <c r="H113" s="203">
        <v>80.0</v>
      </c>
      <c r="I113" s="203">
        <v>80.0</v>
      </c>
      <c r="J113" s="181">
        <v>8.0</v>
      </c>
      <c r="K113" s="195">
        <v>10.0</v>
      </c>
      <c r="L113" s="188">
        <f t="shared" si="4"/>
        <v>1</v>
      </c>
      <c r="M113" s="189">
        <f t="shared" si="3"/>
        <v>1</v>
      </c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</row>
    <row r="114" ht="17.25" customHeight="1">
      <c r="A114" s="26"/>
      <c r="B114" s="181" t="s">
        <v>282</v>
      </c>
      <c r="C114" s="182">
        <v>44225.0</v>
      </c>
      <c r="D114" s="195">
        <v>10.0</v>
      </c>
      <c r="E114" s="182">
        <f t="shared" si="25"/>
        <v>44234</v>
      </c>
      <c r="F114" s="181" t="s">
        <v>280</v>
      </c>
      <c r="G114" s="165" t="s">
        <v>120</v>
      </c>
      <c r="H114" s="203">
        <v>80.0</v>
      </c>
      <c r="I114" s="203">
        <v>80.0</v>
      </c>
      <c r="J114" s="181">
        <v>8.0</v>
      </c>
      <c r="K114" s="195">
        <v>10.0</v>
      </c>
      <c r="L114" s="188">
        <f t="shared" si="4"/>
        <v>1</v>
      </c>
      <c r="M114" s="189">
        <f t="shared" si="3"/>
        <v>1</v>
      </c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</row>
    <row r="115" ht="17.25" customHeight="1">
      <c r="A115" s="26"/>
      <c r="B115" s="181" t="s">
        <v>283</v>
      </c>
      <c r="C115" s="182">
        <v>44225.0</v>
      </c>
      <c r="D115" s="195">
        <v>10.0</v>
      </c>
      <c r="E115" s="182">
        <f t="shared" si="25"/>
        <v>44234</v>
      </c>
      <c r="F115" s="181" t="s">
        <v>280</v>
      </c>
      <c r="G115" s="165" t="s">
        <v>120</v>
      </c>
      <c r="H115" s="203">
        <v>80.0</v>
      </c>
      <c r="I115" s="203">
        <v>80.0</v>
      </c>
      <c r="J115" s="181">
        <v>8.0</v>
      </c>
      <c r="K115" s="195">
        <v>10.0</v>
      </c>
      <c r="L115" s="188">
        <f t="shared" si="4"/>
        <v>1</v>
      </c>
      <c r="M115" s="189">
        <f t="shared" si="3"/>
        <v>1</v>
      </c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  <c r="AF115" s="204"/>
      <c r="AG115" s="204"/>
      <c r="AH115" s="204"/>
      <c r="AI115" s="204"/>
      <c r="AJ115" s="204"/>
    </row>
    <row r="116" ht="17.25" customHeight="1">
      <c r="A116" s="26"/>
      <c r="B116" s="181" t="s">
        <v>284</v>
      </c>
      <c r="C116" s="182">
        <v>44225.0</v>
      </c>
      <c r="D116" s="195">
        <v>10.0</v>
      </c>
      <c r="E116" s="182">
        <f t="shared" si="25"/>
        <v>44234</v>
      </c>
      <c r="F116" s="181" t="s">
        <v>280</v>
      </c>
      <c r="G116" s="165" t="s">
        <v>120</v>
      </c>
      <c r="H116" s="203">
        <v>80.0</v>
      </c>
      <c r="I116" s="203">
        <v>80.0</v>
      </c>
      <c r="J116" s="181">
        <v>8.0</v>
      </c>
      <c r="K116" s="195">
        <v>10.0</v>
      </c>
      <c r="L116" s="188">
        <f t="shared" si="4"/>
        <v>1</v>
      </c>
      <c r="M116" s="189">
        <f t="shared" si="3"/>
        <v>1</v>
      </c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4"/>
      <c r="AF116" s="204"/>
      <c r="AG116" s="204"/>
      <c r="AH116" s="204"/>
      <c r="AI116" s="204"/>
      <c r="AJ116" s="204"/>
    </row>
    <row r="117" ht="17.25" customHeight="1">
      <c r="A117" s="26"/>
      <c r="B117" s="181" t="s">
        <v>285</v>
      </c>
      <c r="C117" s="182">
        <v>44225.0</v>
      </c>
      <c r="D117" s="195">
        <v>10.0</v>
      </c>
      <c r="E117" s="182">
        <f t="shared" si="25"/>
        <v>44234</v>
      </c>
      <c r="F117" s="181" t="s">
        <v>280</v>
      </c>
      <c r="G117" s="165" t="s">
        <v>120</v>
      </c>
      <c r="H117" s="203">
        <v>80.0</v>
      </c>
      <c r="I117" s="203">
        <v>80.0</v>
      </c>
      <c r="J117" s="181">
        <v>8.0</v>
      </c>
      <c r="K117" s="195">
        <v>10.0</v>
      </c>
      <c r="L117" s="188">
        <f t="shared" si="4"/>
        <v>1</v>
      </c>
      <c r="M117" s="189">
        <f t="shared" si="3"/>
        <v>1</v>
      </c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204"/>
      <c r="AC117" s="204"/>
      <c r="AD117" s="204"/>
      <c r="AE117" s="204"/>
      <c r="AF117" s="204"/>
      <c r="AG117" s="204"/>
      <c r="AH117" s="204"/>
      <c r="AI117" s="204"/>
      <c r="AJ117" s="204"/>
    </row>
    <row r="118" ht="17.25" customHeight="1">
      <c r="A118" s="26"/>
      <c r="B118" s="181" t="s">
        <v>199</v>
      </c>
      <c r="C118" s="182">
        <v>44225.0</v>
      </c>
      <c r="D118" s="195">
        <v>10.0</v>
      </c>
      <c r="E118" s="182">
        <f t="shared" si="25"/>
        <v>44234</v>
      </c>
      <c r="F118" s="181" t="s">
        <v>280</v>
      </c>
      <c r="G118" s="165" t="s">
        <v>120</v>
      </c>
      <c r="H118" s="203">
        <v>80.0</v>
      </c>
      <c r="I118" s="203">
        <v>80.0</v>
      </c>
      <c r="J118" s="181">
        <v>8.0</v>
      </c>
      <c r="K118" s="195">
        <v>10.0</v>
      </c>
      <c r="L118" s="188">
        <f t="shared" si="4"/>
        <v>1</v>
      </c>
      <c r="M118" s="189">
        <f t="shared" si="3"/>
        <v>1</v>
      </c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  <c r="AF118" s="204"/>
      <c r="AG118" s="204"/>
      <c r="AH118" s="204"/>
      <c r="AI118" s="204"/>
      <c r="AJ118" s="204"/>
    </row>
    <row r="119" ht="17.25" customHeight="1">
      <c r="A119" s="26"/>
      <c r="B119" s="181" t="s">
        <v>288</v>
      </c>
      <c r="C119" s="182">
        <v>44225.0</v>
      </c>
      <c r="D119" s="195">
        <v>10.0</v>
      </c>
      <c r="E119" s="182">
        <f t="shared" si="25"/>
        <v>44234</v>
      </c>
      <c r="F119" s="181" t="s">
        <v>280</v>
      </c>
      <c r="G119" s="165" t="s">
        <v>120</v>
      </c>
      <c r="H119" s="203">
        <v>80.0</v>
      </c>
      <c r="I119" s="203">
        <v>80.0</v>
      </c>
      <c r="J119" s="181">
        <v>8.0</v>
      </c>
      <c r="K119" s="195">
        <v>10.0</v>
      </c>
      <c r="L119" s="188">
        <f t="shared" si="4"/>
        <v>1</v>
      </c>
      <c r="M119" s="189">
        <f t="shared" si="3"/>
        <v>1</v>
      </c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  <c r="AJ119" s="204"/>
    </row>
    <row r="120" ht="17.25" customHeight="1">
      <c r="A120" s="26"/>
      <c r="B120" s="181" t="s">
        <v>221</v>
      </c>
      <c r="C120" s="182">
        <v>44225.0</v>
      </c>
      <c r="D120" s="195">
        <v>10.0</v>
      </c>
      <c r="E120" s="182">
        <f t="shared" si="25"/>
        <v>44234</v>
      </c>
      <c r="F120" s="181" t="s">
        <v>280</v>
      </c>
      <c r="G120" s="165" t="s">
        <v>120</v>
      </c>
      <c r="H120" s="203">
        <v>80.0</v>
      </c>
      <c r="I120" s="203">
        <v>80.0</v>
      </c>
      <c r="J120" s="181">
        <v>8.0</v>
      </c>
      <c r="K120" s="195">
        <v>10.0</v>
      </c>
      <c r="L120" s="188">
        <f t="shared" si="4"/>
        <v>1</v>
      </c>
      <c r="M120" s="189">
        <f t="shared" si="3"/>
        <v>1</v>
      </c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</row>
    <row r="121" ht="17.25" customHeight="1">
      <c r="A121" s="26"/>
      <c r="B121" s="181" t="s">
        <v>235</v>
      </c>
      <c r="C121" s="182">
        <v>44225.0</v>
      </c>
      <c r="D121" s="195">
        <v>10.0</v>
      </c>
      <c r="E121" s="182">
        <f t="shared" si="25"/>
        <v>44234</v>
      </c>
      <c r="F121" s="181" t="s">
        <v>280</v>
      </c>
      <c r="G121" s="165" t="s">
        <v>120</v>
      </c>
      <c r="H121" s="203">
        <v>80.0</v>
      </c>
      <c r="I121" s="203">
        <v>80.0</v>
      </c>
      <c r="J121" s="181">
        <v>8.0</v>
      </c>
      <c r="K121" s="195">
        <v>10.0</v>
      </c>
      <c r="L121" s="188">
        <f t="shared" si="4"/>
        <v>1</v>
      </c>
      <c r="M121" s="189">
        <f t="shared" si="3"/>
        <v>1</v>
      </c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</row>
    <row r="122" ht="17.25" customHeight="1">
      <c r="A122" s="26"/>
      <c r="B122" s="181" t="s">
        <v>241</v>
      </c>
      <c r="C122" s="182">
        <v>44225.0</v>
      </c>
      <c r="D122" s="195">
        <v>10.0</v>
      </c>
      <c r="E122" s="182">
        <f t="shared" si="25"/>
        <v>44234</v>
      </c>
      <c r="F122" s="181" t="s">
        <v>280</v>
      </c>
      <c r="G122" s="165" t="s">
        <v>120</v>
      </c>
      <c r="H122" s="203">
        <v>80.0</v>
      </c>
      <c r="I122" s="203">
        <v>80.0</v>
      </c>
      <c r="J122" s="181">
        <v>8.0</v>
      </c>
      <c r="K122" s="195">
        <v>10.0</v>
      </c>
      <c r="L122" s="188">
        <f t="shared" si="4"/>
        <v>1</v>
      </c>
      <c r="M122" s="189">
        <f t="shared" si="3"/>
        <v>1</v>
      </c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204"/>
      <c r="AI122" s="204"/>
      <c r="AJ122" s="204"/>
    </row>
    <row r="123" ht="17.25" customHeight="1">
      <c r="A123" s="26"/>
      <c r="B123" s="181" t="s">
        <v>247</v>
      </c>
      <c r="C123" s="182">
        <v>44225.0</v>
      </c>
      <c r="D123" s="195">
        <v>10.0</v>
      </c>
      <c r="E123" s="182">
        <f t="shared" si="25"/>
        <v>44234</v>
      </c>
      <c r="F123" s="181" t="s">
        <v>280</v>
      </c>
      <c r="G123" s="165" t="s">
        <v>120</v>
      </c>
      <c r="H123" s="203">
        <v>80.0</v>
      </c>
      <c r="I123" s="203">
        <v>80.0</v>
      </c>
      <c r="J123" s="181">
        <v>8.0</v>
      </c>
      <c r="K123" s="195">
        <v>10.0</v>
      </c>
      <c r="L123" s="188">
        <f t="shared" si="4"/>
        <v>1</v>
      </c>
      <c r="M123" s="189">
        <f t="shared" si="3"/>
        <v>1</v>
      </c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</row>
    <row r="124" ht="17.25" customHeight="1">
      <c r="A124" s="26"/>
      <c r="B124" s="181" t="s">
        <v>293</v>
      </c>
      <c r="C124" s="182">
        <v>44225.0</v>
      </c>
      <c r="D124" s="195">
        <v>10.0</v>
      </c>
      <c r="E124" s="182">
        <f t="shared" si="25"/>
        <v>44234</v>
      </c>
      <c r="F124" s="181" t="s">
        <v>280</v>
      </c>
      <c r="G124" s="165" t="s">
        <v>120</v>
      </c>
      <c r="H124" s="203">
        <v>80.0</v>
      </c>
      <c r="I124" s="203">
        <v>80.0</v>
      </c>
      <c r="J124" s="181">
        <v>8.0</v>
      </c>
      <c r="K124" s="195">
        <v>10.0</v>
      </c>
      <c r="L124" s="188">
        <f t="shared" si="4"/>
        <v>1</v>
      </c>
      <c r="M124" s="189">
        <f t="shared" si="3"/>
        <v>1</v>
      </c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  <c r="AF124" s="204"/>
      <c r="AG124" s="204"/>
      <c r="AH124" s="204"/>
      <c r="AI124" s="204"/>
      <c r="AJ124" s="204"/>
    </row>
    <row r="125" ht="17.25" customHeight="1">
      <c r="A125" s="26"/>
      <c r="B125" s="181" t="s">
        <v>396</v>
      </c>
      <c r="C125" s="182">
        <v>44225.0</v>
      </c>
      <c r="D125" s="195">
        <v>10.0</v>
      </c>
      <c r="E125" s="182">
        <f t="shared" si="25"/>
        <v>44234</v>
      </c>
      <c r="F125" s="181" t="s">
        <v>224</v>
      </c>
      <c r="G125" s="165" t="s">
        <v>120</v>
      </c>
      <c r="H125" s="203">
        <v>80.0</v>
      </c>
      <c r="I125" s="203">
        <v>80.0</v>
      </c>
      <c r="J125" s="181">
        <v>8.0</v>
      </c>
      <c r="K125" s="195">
        <v>10.0</v>
      </c>
      <c r="L125" s="188">
        <f t="shared" si="4"/>
        <v>1</v>
      </c>
      <c r="M125" s="189">
        <f t="shared" si="3"/>
        <v>1</v>
      </c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  <c r="AF125" s="204"/>
      <c r="AG125" s="204"/>
      <c r="AH125" s="204"/>
      <c r="AI125" s="204"/>
      <c r="AJ125" s="204"/>
    </row>
    <row r="126" ht="17.25" customHeight="1">
      <c r="A126" s="26"/>
      <c r="B126" s="181" t="s">
        <v>397</v>
      </c>
      <c r="C126" s="182">
        <v>44225.0</v>
      </c>
      <c r="D126" s="195">
        <v>10.0</v>
      </c>
      <c r="E126" s="182">
        <f t="shared" si="25"/>
        <v>44234</v>
      </c>
      <c r="F126" s="181" t="s">
        <v>224</v>
      </c>
      <c r="G126" s="165" t="s">
        <v>120</v>
      </c>
      <c r="H126" s="203">
        <v>80.0</v>
      </c>
      <c r="I126" s="203">
        <v>80.0</v>
      </c>
      <c r="J126" s="181">
        <v>8.0</v>
      </c>
      <c r="K126" s="195">
        <v>10.0</v>
      </c>
      <c r="L126" s="188">
        <f t="shared" si="4"/>
        <v>1</v>
      </c>
      <c r="M126" s="189">
        <f t="shared" si="3"/>
        <v>1</v>
      </c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  <c r="AF126" s="204"/>
      <c r="AG126" s="204"/>
      <c r="AH126" s="204"/>
      <c r="AI126" s="204"/>
      <c r="AJ126" s="204"/>
    </row>
    <row r="127" ht="17.25" customHeight="1">
      <c r="A127" s="26"/>
      <c r="B127" s="181" t="s">
        <v>398</v>
      </c>
      <c r="C127" s="182">
        <v>44225.0</v>
      </c>
      <c r="D127" s="195">
        <v>10.0</v>
      </c>
      <c r="E127" s="182">
        <f t="shared" si="25"/>
        <v>44234</v>
      </c>
      <c r="F127" s="181" t="s">
        <v>236</v>
      </c>
      <c r="G127" s="165" t="s">
        <v>120</v>
      </c>
      <c r="H127" s="203">
        <v>80.0</v>
      </c>
      <c r="I127" s="203">
        <v>80.0</v>
      </c>
      <c r="J127" s="181">
        <v>8.0</v>
      </c>
      <c r="K127" s="195">
        <v>10.0</v>
      </c>
      <c r="L127" s="188">
        <f t="shared" si="4"/>
        <v>1</v>
      </c>
      <c r="M127" s="189">
        <f t="shared" si="3"/>
        <v>1</v>
      </c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  <c r="AF127" s="204"/>
      <c r="AG127" s="204"/>
      <c r="AH127" s="204"/>
      <c r="AI127" s="204"/>
      <c r="AJ127" s="204"/>
    </row>
    <row r="128" ht="17.25" customHeight="1">
      <c r="A128" s="26"/>
      <c r="B128" s="181" t="s">
        <v>399</v>
      </c>
      <c r="C128" s="182">
        <v>44225.0</v>
      </c>
      <c r="D128" s="195">
        <v>10.0</v>
      </c>
      <c r="E128" s="182">
        <f t="shared" si="25"/>
        <v>44234</v>
      </c>
      <c r="F128" s="181" t="s">
        <v>236</v>
      </c>
      <c r="G128" s="165" t="s">
        <v>120</v>
      </c>
      <c r="H128" s="203">
        <v>80.0</v>
      </c>
      <c r="I128" s="203">
        <v>80.0</v>
      </c>
      <c r="J128" s="181">
        <v>8.0</v>
      </c>
      <c r="K128" s="195">
        <v>10.0</v>
      </c>
      <c r="L128" s="188">
        <f t="shared" si="4"/>
        <v>1</v>
      </c>
      <c r="M128" s="189">
        <f t="shared" si="3"/>
        <v>1</v>
      </c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4"/>
    </row>
    <row r="129" ht="17.25" customHeight="1">
      <c r="A129" s="26"/>
      <c r="B129" s="181" t="s">
        <v>400</v>
      </c>
      <c r="C129" s="182">
        <v>44225.0</v>
      </c>
      <c r="D129" s="195">
        <v>10.0</v>
      </c>
      <c r="E129" s="182">
        <f t="shared" si="25"/>
        <v>44234</v>
      </c>
      <c r="F129" s="181" t="s">
        <v>158</v>
      </c>
      <c r="G129" s="165" t="s">
        <v>120</v>
      </c>
      <c r="H129" s="203">
        <v>80.0</v>
      </c>
      <c r="I129" s="203">
        <v>80.0</v>
      </c>
      <c r="J129" s="181">
        <v>8.0</v>
      </c>
      <c r="K129" s="195">
        <v>10.0</v>
      </c>
      <c r="L129" s="188">
        <f t="shared" si="4"/>
        <v>1</v>
      </c>
      <c r="M129" s="189">
        <f t="shared" si="3"/>
        <v>1</v>
      </c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  <c r="AA129" s="204"/>
      <c r="AB129" s="204"/>
      <c r="AC129" s="204"/>
      <c r="AD129" s="204"/>
      <c r="AE129" s="204"/>
      <c r="AF129" s="204"/>
      <c r="AG129" s="204"/>
      <c r="AH129" s="204"/>
      <c r="AI129" s="204"/>
      <c r="AJ129" s="204"/>
    </row>
    <row r="130" ht="17.25" customHeight="1">
      <c r="A130" s="26"/>
      <c r="B130" s="181" t="s">
        <v>401</v>
      </c>
      <c r="C130" s="182">
        <v>44225.0</v>
      </c>
      <c r="D130" s="195">
        <v>10.0</v>
      </c>
      <c r="E130" s="182">
        <f t="shared" si="25"/>
        <v>44234</v>
      </c>
      <c r="F130" s="181" t="s">
        <v>158</v>
      </c>
      <c r="G130" s="165" t="s">
        <v>120</v>
      </c>
      <c r="H130" s="203">
        <v>80.0</v>
      </c>
      <c r="I130" s="203">
        <v>80.0</v>
      </c>
      <c r="J130" s="181">
        <v>8.0</v>
      </c>
      <c r="K130" s="195">
        <v>10.0</v>
      </c>
      <c r="L130" s="188">
        <f t="shared" si="4"/>
        <v>1</v>
      </c>
      <c r="M130" s="189">
        <f t="shared" si="3"/>
        <v>1</v>
      </c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  <c r="AA130" s="204"/>
      <c r="AB130" s="204"/>
      <c r="AC130" s="204"/>
      <c r="AD130" s="204"/>
      <c r="AE130" s="204"/>
      <c r="AF130" s="204"/>
      <c r="AG130" s="204"/>
      <c r="AH130" s="204"/>
      <c r="AI130" s="204"/>
      <c r="AJ130" s="204"/>
    </row>
    <row r="131" ht="17.25" customHeight="1">
      <c r="A131" s="26"/>
      <c r="B131" s="181" t="s">
        <v>402</v>
      </c>
      <c r="C131" s="182">
        <v>44225.0</v>
      </c>
      <c r="D131" s="195">
        <v>10.0</v>
      </c>
      <c r="E131" s="182">
        <f t="shared" si="25"/>
        <v>44234</v>
      </c>
      <c r="F131" s="181" t="s">
        <v>117</v>
      </c>
      <c r="G131" s="165" t="s">
        <v>120</v>
      </c>
      <c r="H131" s="203">
        <v>80.0</v>
      </c>
      <c r="I131" s="203">
        <v>80.0</v>
      </c>
      <c r="J131" s="181">
        <v>8.0</v>
      </c>
      <c r="K131" s="195">
        <v>10.0</v>
      </c>
      <c r="L131" s="188">
        <f t="shared" si="4"/>
        <v>1</v>
      </c>
      <c r="M131" s="189">
        <f t="shared" si="3"/>
        <v>1</v>
      </c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204"/>
      <c r="AA131" s="204"/>
      <c r="AB131" s="204"/>
      <c r="AC131" s="204"/>
      <c r="AD131" s="204"/>
      <c r="AE131" s="204"/>
      <c r="AF131" s="204"/>
      <c r="AG131" s="204"/>
      <c r="AH131" s="204"/>
      <c r="AI131" s="204"/>
      <c r="AJ131" s="204"/>
    </row>
    <row r="132" ht="17.25" customHeight="1">
      <c r="A132" s="26"/>
      <c r="B132" s="181" t="s">
        <v>403</v>
      </c>
      <c r="C132" s="182">
        <v>44225.0</v>
      </c>
      <c r="D132" s="195">
        <v>10.0</v>
      </c>
      <c r="E132" s="182">
        <f t="shared" si="25"/>
        <v>44234</v>
      </c>
      <c r="F132" s="181" t="s">
        <v>117</v>
      </c>
      <c r="G132" s="165" t="s">
        <v>120</v>
      </c>
      <c r="H132" s="203">
        <v>80.0</v>
      </c>
      <c r="I132" s="203">
        <v>80.0</v>
      </c>
      <c r="J132" s="181">
        <v>8.0</v>
      </c>
      <c r="K132" s="195">
        <v>10.0</v>
      </c>
      <c r="L132" s="188">
        <f t="shared" si="4"/>
        <v>1</v>
      </c>
      <c r="M132" s="189">
        <f t="shared" si="3"/>
        <v>1</v>
      </c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4"/>
      <c r="AH132" s="204"/>
      <c r="AI132" s="204"/>
      <c r="AJ132" s="204"/>
    </row>
    <row r="133" ht="17.25" customHeight="1">
      <c r="A133" s="26"/>
      <c r="B133" s="181" t="s">
        <v>404</v>
      </c>
      <c r="C133" s="182">
        <v>44225.0</v>
      </c>
      <c r="D133" s="195">
        <v>10.0</v>
      </c>
      <c r="E133" s="182">
        <f t="shared" si="25"/>
        <v>44234</v>
      </c>
      <c r="F133" s="181" t="s">
        <v>117</v>
      </c>
      <c r="G133" s="165" t="s">
        <v>120</v>
      </c>
      <c r="H133" s="203">
        <v>80.0</v>
      </c>
      <c r="I133" s="203">
        <v>80.0</v>
      </c>
      <c r="J133" s="181">
        <v>8.0</v>
      </c>
      <c r="K133" s="195">
        <v>10.0</v>
      </c>
      <c r="L133" s="188">
        <f t="shared" si="4"/>
        <v>1</v>
      </c>
      <c r="M133" s="189">
        <f t="shared" si="3"/>
        <v>1</v>
      </c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</row>
    <row r="134" ht="17.25" customHeight="1">
      <c r="A134" s="26"/>
      <c r="B134" s="206" t="s">
        <v>405</v>
      </c>
      <c r="C134" s="182">
        <v>44225.0</v>
      </c>
      <c r="D134" s="195">
        <v>10.0</v>
      </c>
      <c r="E134" s="182">
        <f t="shared" si="25"/>
        <v>44234</v>
      </c>
      <c r="F134" s="181" t="s">
        <v>117</v>
      </c>
      <c r="G134" s="165" t="s">
        <v>120</v>
      </c>
      <c r="H134" s="203">
        <v>80.0</v>
      </c>
      <c r="I134" s="203">
        <v>80.0</v>
      </c>
      <c r="J134" s="181">
        <v>8.0</v>
      </c>
      <c r="K134" s="195">
        <v>10.0</v>
      </c>
      <c r="L134" s="188">
        <f t="shared" si="4"/>
        <v>1</v>
      </c>
      <c r="M134" s="189">
        <f t="shared" si="3"/>
        <v>1</v>
      </c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</row>
    <row r="135" ht="17.25" customHeight="1">
      <c r="A135" s="26"/>
      <c r="B135" s="206" t="s">
        <v>406</v>
      </c>
      <c r="C135" s="182">
        <v>44225.0</v>
      </c>
      <c r="D135" s="195">
        <v>10.0</v>
      </c>
      <c r="E135" s="182">
        <f t="shared" si="25"/>
        <v>44234</v>
      </c>
      <c r="F135" s="181" t="s">
        <v>117</v>
      </c>
      <c r="G135" s="165" t="s">
        <v>120</v>
      </c>
      <c r="H135" s="203">
        <v>80.0</v>
      </c>
      <c r="I135" s="203">
        <v>80.0</v>
      </c>
      <c r="J135" s="181">
        <v>8.0</v>
      </c>
      <c r="K135" s="195">
        <v>10.0</v>
      </c>
      <c r="L135" s="188">
        <f t="shared" si="4"/>
        <v>1</v>
      </c>
      <c r="M135" s="189">
        <f t="shared" si="3"/>
        <v>1</v>
      </c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</row>
    <row r="136" ht="17.25" customHeight="1">
      <c r="A136" s="26"/>
      <c r="B136" s="206" t="s">
        <v>407</v>
      </c>
      <c r="C136" s="182">
        <v>44225.0</v>
      </c>
      <c r="D136" s="195">
        <v>10.0</v>
      </c>
      <c r="E136" s="182">
        <f t="shared" si="25"/>
        <v>44234</v>
      </c>
      <c r="F136" s="181" t="s">
        <v>117</v>
      </c>
      <c r="G136" s="165" t="s">
        <v>120</v>
      </c>
      <c r="H136" s="203">
        <v>80.0</v>
      </c>
      <c r="I136" s="203">
        <v>80.0</v>
      </c>
      <c r="J136" s="181">
        <v>8.0</v>
      </c>
      <c r="K136" s="195">
        <v>10.0</v>
      </c>
      <c r="L136" s="188">
        <f t="shared" si="4"/>
        <v>1</v>
      </c>
      <c r="M136" s="189">
        <f t="shared" si="3"/>
        <v>1</v>
      </c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</row>
    <row r="137" ht="17.25" customHeight="1">
      <c r="A137" s="26"/>
      <c r="B137" s="206" t="s">
        <v>408</v>
      </c>
      <c r="C137" s="182">
        <v>44225.0</v>
      </c>
      <c r="D137" s="195">
        <v>10.0</v>
      </c>
      <c r="E137" s="182">
        <f t="shared" si="25"/>
        <v>44234</v>
      </c>
      <c r="F137" s="181" t="s">
        <v>117</v>
      </c>
      <c r="G137" s="165" t="s">
        <v>120</v>
      </c>
      <c r="H137" s="203">
        <v>80.0</v>
      </c>
      <c r="I137" s="203">
        <v>80.0</v>
      </c>
      <c r="J137" s="181">
        <v>8.0</v>
      </c>
      <c r="K137" s="195">
        <v>10.0</v>
      </c>
      <c r="L137" s="188">
        <f t="shared" si="4"/>
        <v>1</v>
      </c>
      <c r="M137" s="189">
        <f t="shared" si="3"/>
        <v>1</v>
      </c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</row>
    <row r="138" ht="17.25" customHeight="1">
      <c r="A138" s="26"/>
      <c r="B138" s="206" t="s">
        <v>409</v>
      </c>
      <c r="C138" s="182">
        <v>44225.0</v>
      </c>
      <c r="D138" s="195">
        <v>10.0</v>
      </c>
      <c r="E138" s="182">
        <f t="shared" si="25"/>
        <v>44234</v>
      </c>
      <c r="F138" s="181" t="s">
        <v>117</v>
      </c>
      <c r="G138" s="165" t="s">
        <v>120</v>
      </c>
      <c r="H138" s="203">
        <v>80.0</v>
      </c>
      <c r="I138" s="203">
        <v>80.0</v>
      </c>
      <c r="J138" s="181">
        <v>8.0</v>
      </c>
      <c r="K138" s="195">
        <v>10.0</v>
      </c>
      <c r="L138" s="188">
        <f t="shared" si="4"/>
        <v>1</v>
      </c>
      <c r="M138" s="189">
        <f t="shared" si="3"/>
        <v>1</v>
      </c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</row>
    <row r="139" ht="17.25" customHeight="1">
      <c r="A139" s="26"/>
      <c r="B139" s="206" t="s">
        <v>410</v>
      </c>
      <c r="C139" s="182">
        <v>44225.0</v>
      </c>
      <c r="D139" s="195">
        <v>10.0</v>
      </c>
      <c r="E139" s="182">
        <f t="shared" si="25"/>
        <v>44234</v>
      </c>
      <c r="F139" s="181" t="s">
        <v>117</v>
      </c>
      <c r="G139" s="165" t="s">
        <v>120</v>
      </c>
      <c r="H139" s="203">
        <v>80.0</v>
      </c>
      <c r="I139" s="203">
        <v>80.0</v>
      </c>
      <c r="J139" s="181">
        <v>8.0</v>
      </c>
      <c r="K139" s="195">
        <v>10.0</v>
      </c>
      <c r="L139" s="188">
        <f t="shared" si="4"/>
        <v>1</v>
      </c>
      <c r="M139" s="189">
        <f t="shared" si="3"/>
        <v>1</v>
      </c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</row>
    <row r="140" ht="17.25" customHeight="1">
      <c r="A140" s="111"/>
      <c r="B140" s="206" t="s">
        <v>411</v>
      </c>
      <c r="C140" s="182">
        <v>44225.0</v>
      </c>
      <c r="D140" s="195">
        <v>10.0</v>
      </c>
      <c r="E140" s="182">
        <f t="shared" si="25"/>
        <v>44234</v>
      </c>
      <c r="F140" s="181" t="s">
        <v>117</v>
      </c>
      <c r="G140" s="165" t="s">
        <v>120</v>
      </c>
      <c r="H140" s="203">
        <v>80.0</v>
      </c>
      <c r="I140" s="203">
        <v>80.0</v>
      </c>
      <c r="J140" s="181">
        <v>8.0</v>
      </c>
      <c r="K140" s="195">
        <v>10.0</v>
      </c>
      <c r="L140" s="191">
        <f t="shared" si="4"/>
        <v>1</v>
      </c>
      <c r="M140" s="192">
        <f t="shared" si="3"/>
        <v>1</v>
      </c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</row>
    <row r="141" ht="17.25" customHeight="1">
      <c r="A141" s="180"/>
      <c r="B141" s="173" t="s">
        <v>358</v>
      </c>
      <c r="C141" s="173" t="s">
        <v>323</v>
      </c>
      <c r="D141" s="173" t="s">
        <v>412</v>
      </c>
      <c r="E141" s="173" t="s">
        <v>413</v>
      </c>
      <c r="F141" s="193"/>
      <c r="G141" s="193"/>
      <c r="H141" s="194">
        <f t="shared" ref="H141:I141" si="26">SUM(H142:H153)</f>
        <v>540</v>
      </c>
      <c r="I141" s="194">
        <f t="shared" si="26"/>
        <v>540</v>
      </c>
      <c r="J141" s="174"/>
      <c r="K141" s="177"/>
      <c r="L141" s="178">
        <f t="shared" si="4"/>
        <v>1</v>
      </c>
      <c r="M141" s="179">
        <f t="shared" si="3"/>
        <v>1</v>
      </c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  <c r="AD141" s="180"/>
      <c r="AE141" s="180"/>
      <c r="AF141" s="180"/>
      <c r="AG141" s="180"/>
      <c r="AH141" s="180"/>
      <c r="AI141" s="180"/>
      <c r="AJ141" s="180"/>
      <c r="AK141" s="172"/>
    </row>
    <row r="142" ht="17.25" customHeight="1">
      <c r="A142" s="115" t="s">
        <v>303</v>
      </c>
      <c r="B142" s="181" t="s">
        <v>305</v>
      </c>
      <c r="C142" s="182">
        <v>44225.0</v>
      </c>
      <c r="D142" s="195">
        <v>10.0</v>
      </c>
      <c r="E142" s="182">
        <f t="shared" ref="E142:E153" si="27">C142+D142-1</f>
        <v>44234</v>
      </c>
      <c r="F142" s="181" t="s">
        <v>224</v>
      </c>
      <c r="G142" s="165" t="s">
        <v>120</v>
      </c>
      <c r="H142" s="203">
        <v>80.0</v>
      </c>
      <c r="I142" s="203">
        <v>80.0</v>
      </c>
      <c r="J142" s="181">
        <v>8.0</v>
      </c>
      <c r="K142" s="195">
        <v>10.0</v>
      </c>
      <c r="L142" s="186">
        <f t="shared" si="4"/>
        <v>1</v>
      </c>
      <c r="M142" s="187">
        <f t="shared" si="3"/>
        <v>1</v>
      </c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4"/>
      <c r="AF142" s="204"/>
      <c r="AG142" s="204"/>
      <c r="AH142" s="204"/>
      <c r="AI142" s="204"/>
      <c r="AJ142" s="204"/>
    </row>
    <row r="143" ht="17.25" customHeight="1">
      <c r="A143" s="26"/>
      <c r="B143" s="181" t="s">
        <v>307</v>
      </c>
      <c r="C143" s="182">
        <v>44225.0</v>
      </c>
      <c r="D143" s="195">
        <v>10.0</v>
      </c>
      <c r="E143" s="182">
        <f t="shared" si="27"/>
        <v>44234</v>
      </c>
      <c r="F143" s="181" t="s">
        <v>224</v>
      </c>
      <c r="G143" s="165" t="s">
        <v>120</v>
      </c>
      <c r="H143" s="203">
        <v>80.0</v>
      </c>
      <c r="I143" s="203">
        <v>80.0</v>
      </c>
      <c r="J143" s="181">
        <v>8.0</v>
      </c>
      <c r="K143" s="195">
        <v>10.0</v>
      </c>
      <c r="L143" s="188">
        <f t="shared" si="4"/>
        <v>1</v>
      </c>
      <c r="M143" s="189">
        <f t="shared" si="3"/>
        <v>1</v>
      </c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204"/>
      <c r="AA143" s="204"/>
      <c r="AB143" s="204"/>
      <c r="AC143" s="204"/>
      <c r="AD143" s="204"/>
      <c r="AE143" s="204"/>
      <c r="AF143" s="204"/>
      <c r="AG143" s="204"/>
      <c r="AH143" s="204"/>
      <c r="AI143" s="204"/>
      <c r="AJ143" s="204"/>
    </row>
    <row r="144" ht="17.25" customHeight="1">
      <c r="A144" s="26"/>
      <c r="B144" s="181" t="s">
        <v>308</v>
      </c>
      <c r="C144" s="182">
        <v>44225.0</v>
      </c>
      <c r="D144" s="195">
        <v>10.0</v>
      </c>
      <c r="E144" s="182">
        <f t="shared" si="27"/>
        <v>44234</v>
      </c>
      <c r="F144" s="181" t="s">
        <v>224</v>
      </c>
      <c r="G144" s="165" t="s">
        <v>120</v>
      </c>
      <c r="H144" s="203">
        <v>80.0</v>
      </c>
      <c r="I144" s="203">
        <v>80.0</v>
      </c>
      <c r="J144" s="181">
        <v>8.0</v>
      </c>
      <c r="K144" s="195">
        <v>10.0</v>
      </c>
      <c r="L144" s="188">
        <f t="shared" si="4"/>
        <v>1</v>
      </c>
      <c r="M144" s="189">
        <f t="shared" si="3"/>
        <v>1</v>
      </c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  <c r="AA144" s="204"/>
      <c r="AB144" s="204"/>
      <c r="AC144" s="204"/>
      <c r="AD144" s="204"/>
      <c r="AE144" s="204"/>
      <c r="AF144" s="204"/>
      <c r="AG144" s="204"/>
      <c r="AH144" s="204"/>
      <c r="AI144" s="204"/>
      <c r="AJ144" s="204"/>
    </row>
    <row r="145" ht="17.25" customHeight="1">
      <c r="A145" s="26"/>
      <c r="B145" s="181" t="s">
        <v>309</v>
      </c>
      <c r="C145" s="182">
        <v>44225.0</v>
      </c>
      <c r="D145" s="195">
        <v>10.0</v>
      </c>
      <c r="E145" s="182">
        <f t="shared" si="27"/>
        <v>44234</v>
      </c>
      <c r="F145" s="181" t="s">
        <v>224</v>
      </c>
      <c r="G145" s="165" t="s">
        <v>120</v>
      </c>
      <c r="H145" s="203">
        <v>80.0</v>
      </c>
      <c r="I145" s="203">
        <v>80.0</v>
      </c>
      <c r="J145" s="181">
        <v>8.0</v>
      </c>
      <c r="K145" s="195">
        <v>10.0</v>
      </c>
      <c r="L145" s="188">
        <f t="shared" si="4"/>
        <v>1</v>
      </c>
      <c r="M145" s="189">
        <f t="shared" si="3"/>
        <v>1</v>
      </c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  <c r="AF145" s="204"/>
      <c r="AG145" s="204"/>
      <c r="AH145" s="204"/>
      <c r="AI145" s="204"/>
      <c r="AJ145" s="204"/>
    </row>
    <row r="146" ht="17.25" customHeight="1">
      <c r="A146" s="26"/>
      <c r="B146" s="181" t="s">
        <v>310</v>
      </c>
      <c r="C146" s="182">
        <v>44225.0</v>
      </c>
      <c r="D146" s="195">
        <v>10.0</v>
      </c>
      <c r="E146" s="182">
        <f t="shared" si="27"/>
        <v>44234</v>
      </c>
      <c r="F146" s="181" t="s">
        <v>224</v>
      </c>
      <c r="G146" s="165" t="s">
        <v>120</v>
      </c>
      <c r="H146" s="203">
        <v>80.0</v>
      </c>
      <c r="I146" s="203">
        <v>80.0</v>
      </c>
      <c r="J146" s="181">
        <v>8.0</v>
      </c>
      <c r="K146" s="195">
        <v>10.0</v>
      </c>
      <c r="L146" s="188">
        <f t="shared" si="4"/>
        <v>1</v>
      </c>
      <c r="M146" s="189">
        <f t="shared" si="3"/>
        <v>1</v>
      </c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</row>
    <row r="147" ht="17.25" customHeight="1">
      <c r="A147" s="26"/>
      <c r="B147" s="181" t="s">
        <v>311</v>
      </c>
      <c r="C147" s="182">
        <v>44217.0</v>
      </c>
      <c r="D147" s="181">
        <v>5.0</v>
      </c>
      <c r="E147" s="182">
        <f t="shared" si="27"/>
        <v>44221</v>
      </c>
      <c r="F147" s="181" t="s">
        <v>224</v>
      </c>
      <c r="G147" s="165" t="s">
        <v>120</v>
      </c>
      <c r="H147" s="203">
        <v>20.0</v>
      </c>
      <c r="I147" s="203">
        <v>20.0</v>
      </c>
      <c r="J147" s="181">
        <v>2.0</v>
      </c>
      <c r="K147" s="181">
        <v>5.0</v>
      </c>
      <c r="L147" s="188">
        <f t="shared" si="4"/>
        <v>1</v>
      </c>
      <c r="M147" s="189">
        <f t="shared" si="3"/>
        <v>1</v>
      </c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  <c r="AF147" s="204"/>
      <c r="AG147" s="204"/>
      <c r="AH147" s="204"/>
      <c r="AI147" s="204"/>
      <c r="AJ147" s="204"/>
    </row>
    <row r="148" ht="17.25" customHeight="1">
      <c r="A148" s="26"/>
      <c r="B148" s="181" t="s">
        <v>414</v>
      </c>
      <c r="C148" s="182">
        <v>44217.0</v>
      </c>
      <c r="D148" s="181">
        <v>5.0</v>
      </c>
      <c r="E148" s="182">
        <f t="shared" si="27"/>
        <v>44221</v>
      </c>
      <c r="F148" s="181" t="s">
        <v>224</v>
      </c>
      <c r="G148" s="165" t="s">
        <v>120</v>
      </c>
      <c r="H148" s="203">
        <v>20.0</v>
      </c>
      <c r="I148" s="203">
        <v>20.0</v>
      </c>
      <c r="J148" s="181">
        <v>2.0</v>
      </c>
      <c r="K148" s="181">
        <v>5.0</v>
      </c>
      <c r="L148" s="188">
        <f t="shared" si="4"/>
        <v>1</v>
      </c>
      <c r="M148" s="189">
        <f t="shared" si="3"/>
        <v>1</v>
      </c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4"/>
      <c r="AF148" s="204"/>
      <c r="AG148" s="204"/>
      <c r="AH148" s="204"/>
      <c r="AI148" s="204"/>
      <c r="AJ148" s="204"/>
    </row>
    <row r="149" ht="17.25" customHeight="1">
      <c r="A149" s="26"/>
      <c r="B149" s="181" t="s">
        <v>415</v>
      </c>
      <c r="C149" s="182">
        <v>44217.0</v>
      </c>
      <c r="D149" s="181">
        <v>5.0</v>
      </c>
      <c r="E149" s="182">
        <f t="shared" si="27"/>
        <v>44221</v>
      </c>
      <c r="F149" s="181" t="s">
        <v>224</v>
      </c>
      <c r="G149" s="165" t="s">
        <v>120</v>
      </c>
      <c r="H149" s="203">
        <v>20.0</v>
      </c>
      <c r="I149" s="203">
        <v>20.0</v>
      </c>
      <c r="J149" s="181">
        <v>2.0</v>
      </c>
      <c r="K149" s="181">
        <v>5.0</v>
      </c>
      <c r="L149" s="188">
        <f t="shared" si="4"/>
        <v>1</v>
      </c>
      <c r="M149" s="189">
        <f t="shared" si="3"/>
        <v>1</v>
      </c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4"/>
      <c r="AF149" s="204"/>
      <c r="AG149" s="204"/>
      <c r="AH149" s="204"/>
      <c r="AI149" s="204"/>
      <c r="AJ149" s="204"/>
    </row>
    <row r="150" ht="17.25" customHeight="1">
      <c r="A150" s="26"/>
      <c r="B150" s="181" t="s">
        <v>315</v>
      </c>
      <c r="C150" s="182">
        <v>44217.0</v>
      </c>
      <c r="D150" s="181">
        <v>5.0</v>
      </c>
      <c r="E150" s="182">
        <f t="shared" si="27"/>
        <v>44221</v>
      </c>
      <c r="F150" s="181" t="s">
        <v>224</v>
      </c>
      <c r="G150" s="165" t="s">
        <v>120</v>
      </c>
      <c r="H150" s="203">
        <v>20.0</v>
      </c>
      <c r="I150" s="203">
        <v>20.0</v>
      </c>
      <c r="J150" s="181">
        <v>2.0</v>
      </c>
      <c r="K150" s="181">
        <v>5.0</v>
      </c>
      <c r="L150" s="188">
        <f t="shared" si="4"/>
        <v>1</v>
      </c>
      <c r="M150" s="189">
        <f t="shared" si="3"/>
        <v>1</v>
      </c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04"/>
      <c r="AJ150" s="204"/>
    </row>
    <row r="151" ht="17.25" customHeight="1">
      <c r="A151" s="26"/>
      <c r="B151" s="181" t="s">
        <v>317</v>
      </c>
      <c r="C151" s="182">
        <v>44217.0</v>
      </c>
      <c r="D151" s="181">
        <v>5.0</v>
      </c>
      <c r="E151" s="182">
        <f t="shared" si="27"/>
        <v>44221</v>
      </c>
      <c r="F151" s="181" t="s">
        <v>224</v>
      </c>
      <c r="G151" s="165" t="s">
        <v>120</v>
      </c>
      <c r="H151" s="203">
        <v>20.0</v>
      </c>
      <c r="I151" s="203">
        <v>20.0</v>
      </c>
      <c r="J151" s="181">
        <v>2.0</v>
      </c>
      <c r="K151" s="181">
        <v>5.0</v>
      </c>
      <c r="L151" s="188">
        <f t="shared" si="4"/>
        <v>1</v>
      </c>
      <c r="M151" s="189">
        <f t="shared" si="3"/>
        <v>1</v>
      </c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4"/>
      <c r="AF151" s="204"/>
      <c r="AG151" s="204"/>
      <c r="AH151" s="204"/>
      <c r="AI151" s="204"/>
      <c r="AJ151" s="204"/>
    </row>
    <row r="152" ht="17.25" customHeight="1">
      <c r="A152" s="26"/>
      <c r="B152" s="181" t="s">
        <v>416</v>
      </c>
      <c r="C152" s="182">
        <v>44217.0</v>
      </c>
      <c r="D152" s="181">
        <v>5.0</v>
      </c>
      <c r="E152" s="182">
        <f t="shared" si="27"/>
        <v>44221</v>
      </c>
      <c r="F152" s="181" t="s">
        <v>224</v>
      </c>
      <c r="G152" s="165" t="s">
        <v>120</v>
      </c>
      <c r="H152" s="203">
        <v>20.0</v>
      </c>
      <c r="I152" s="203">
        <v>20.0</v>
      </c>
      <c r="J152" s="181">
        <v>2.0</v>
      </c>
      <c r="K152" s="181">
        <v>5.0</v>
      </c>
      <c r="L152" s="188">
        <f t="shared" si="4"/>
        <v>1</v>
      </c>
      <c r="M152" s="189">
        <f t="shared" si="3"/>
        <v>1</v>
      </c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204"/>
      <c r="AA152" s="204"/>
      <c r="AB152" s="204"/>
      <c r="AC152" s="204"/>
      <c r="AD152" s="204"/>
      <c r="AE152" s="204"/>
      <c r="AF152" s="204"/>
      <c r="AG152" s="204"/>
      <c r="AH152" s="204"/>
      <c r="AI152" s="204"/>
      <c r="AJ152" s="204"/>
    </row>
    <row r="153" ht="17.25" customHeight="1">
      <c r="A153" s="111"/>
      <c r="B153" s="181" t="s">
        <v>417</v>
      </c>
      <c r="C153" s="182">
        <v>44217.0</v>
      </c>
      <c r="D153" s="181">
        <v>5.0</v>
      </c>
      <c r="E153" s="182">
        <f t="shared" si="27"/>
        <v>44221</v>
      </c>
      <c r="F153" s="181" t="s">
        <v>224</v>
      </c>
      <c r="G153" s="165" t="s">
        <v>120</v>
      </c>
      <c r="H153" s="203">
        <v>20.0</v>
      </c>
      <c r="I153" s="203">
        <v>20.0</v>
      </c>
      <c r="J153" s="181">
        <v>2.0</v>
      </c>
      <c r="K153" s="181">
        <v>5.0</v>
      </c>
      <c r="L153" s="188">
        <f t="shared" si="4"/>
        <v>1</v>
      </c>
      <c r="M153" s="189">
        <f t="shared" si="3"/>
        <v>1</v>
      </c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  <c r="AF153" s="204"/>
      <c r="AG153" s="204"/>
      <c r="AH153" s="204"/>
      <c r="AI153" s="204"/>
      <c r="AJ153" s="204"/>
    </row>
    <row r="154" ht="15.75" customHeight="1">
      <c r="D154" s="207"/>
    </row>
  </sheetData>
  <mergeCells count="15">
    <mergeCell ref="A53:A60"/>
    <mergeCell ref="A62:A68"/>
    <mergeCell ref="A71:A77"/>
    <mergeCell ref="A81:A88"/>
    <mergeCell ref="A90:A95"/>
    <mergeCell ref="A97:A99"/>
    <mergeCell ref="A101:A140"/>
    <mergeCell ref="A142:A153"/>
    <mergeCell ref="A1:M4"/>
    <mergeCell ref="N1:AJ4"/>
    <mergeCell ref="A8:A13"/>
    <mergeCell ref="B10:B11"/>
    <mergeCell ref="A15:A19"/>
    <mergeCell ref="A21:A47"/>
    <mergeCell ref="A49:A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2021-01-19T00:49:52Z</dcterms:created>
  <dc:creator>건희</dc:creator>
</cp:coreProperties>
</file>