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rjsgm\OneDrive\Desktop\"/>
    </mc:Choice>
  </mc:AlternateContent>
  <xr:revisionPtr revIDLastSave="0" documentId="13_ncr:1_{7F51C3D8-465A-4717-A364-20094D062601}" xr6:coauthVersionLast="46" xr6:coauthVersionMax="46" xr10:uidLastSave="{00000000-0000-0000-0000-000000000000}"/>
  <bookViews>
    <workbookView xWindow="-108" yWindow="-108" windowWidth="30936" windowHeight="16896" activeTab="2" xr2:uid="{00000000-000D-0000-FFFF-FFFF00000000}"/>
  </bookViews>
  <sheets>
    <sheet name="일자별 일정" sheetId="1" r:id="rId1"/>
    <sheet name="업무 쪼개기" sheetId="2" r:id="rId2"/>
    <sheet name="간트차트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8sqi0BbCXepjOxnhHasjm+iGVSg=="/>
    </ext>
  </extLst>
</workbook>
</file>

<file path=xl/calcChain.xml><?xml version="1.0" encoding="utf-8"?>
<calcChain xmlns="http://schemas.openxmlformats.org/spreadsheetml/2006/main">
  <c r="M7" i="3" l="1"/>
  <c r="K6" i="3"/>
  <c r="D6" i="3"/>
  <c r="L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6" i="3"/>
  <c r="L6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8" i="3"/>
  <c r="I6" i="3"/>
  <c r="I141" i="3"/>
  <c r="H141" i="3"/>
  <c r="I100" i="3"/>
  <c r="H100" i="3"/>
  <c r="I96" i="3"/>
  <c r="H96" i="3"/>
  <c r="I89" i="3"/>
  <c r="H89" i="3"/>
  <c r="I80" i="3"/>
  <c r="H80" i="3"/>
  <c r="I70" i="3"/>
  <c r="H70" i="3"/>
  <c r="I61" i="3"/>
  <c r="H61" i="3"/>
  <c r="I52" i="3"/>
  <c r="H52" i="3"/>
  <c r="I48" i="3"/>
  <c r="H48" i="3"/>
  <c r="I20" i="3"/>
  <c r="I14" i="3"/>
  <c r="I7" i="3"/>
  <c r="H7" i="3"/>
  <c r="H6" i="3"/>
  <c r="E3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99" i="3"/>
  <c r="E98" i="3"/>
  <c r="E97" i="3"/>
  <c r="E95" i="3"/>
  <c r="E94" i="3"/>
  <c r="E93" i="3"/>
  <c r="E92" i="3"/>
  <c r="E91" i="3"/>
  <c r="E90" i="3"/>
  <c r="E88" i="3"/>
  <c r="E87" i="3"/>
  <c r="E86" i="3"/>
  <c r="E85" i="3"/>
  <c r="E84" i="3"/>
  <c r="E83" i="3"/>
  <c r="E82" i="3"/>
  <c r="E81" i="3"/>
  <c r="E79" i="3"/>
  <c r="E78" i="3"/>
  <c r="E77" i="3"/>
  <c r="E76" i="3"/>
  <c r="E75" i="3"/>
  <c r="E74" i="3"/>
  <c r="E73" i="3"/>
  <c r="E72" i="3"/>
  <c r="E71" i="3"/>
  <c r="E69" i="3"/>
  <c r="E68" i="3"/>
  <c r="E67" i="3"/>
  <c r="E66" i="3"/>
  <c r="E65" i="3"/>
  <c r="E64" i="3"/>
  <c r="E63" i="3"/>
  <c r="E62" i="3"/>
  <c r="E60" i="3"/>
  <c r="E59" i="3"/>
  <c r="E58" i="3"/>
  <c r="E57" i="3"/>
  <c r="E56" i="3"/>
  <c r="E55" i="3"/>
  <c r="E54" i="3"/>
  <c r="E53" i="3"/>
  <c r="E51" i="3"/>
  <c r="E50" i="3"/>
  <c r="E49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19" i="3"/>
  <c r="E18" i="3"/>
  <c r="E17" i="3"/>
  <c r="E16" i="3"/>
  <c r="E15" i="3"/>
  <c r="E13" i="3"/>
  <c r="E12" i="3"/>
  <c r="E11" i="3"/>
  <c r="E10" i="3"/>
  <c r="E9" i="3"/>
  <c r="E8" i="3"/>
  <c r="H20" i="3"/>
  <c r="H14" i="3"/>
</calcChain>
</file>

<file path=xl/sharedStrings.xml><?xml version="1.0" encoding="utf-8"?>
<sst xmlns="http://schemas.openxmlformats.org/spreadsheetml/2006/main" count="1506" uniqueCount="396">
  <si>
    <t>일자별 일정</t>
  </si>
  <si>
    <t>작업자</t>
  </si>
  <si>
    <t>프로토타입 제작기간</t>
  </si>
  <si>
    <t>1월19일 ( 화  )</t>
  </si>
  <si>
    <t>1월20일 ( 수 )</t>
  </si>
  <si>
    <t>1월21일 ( 목 )</t>
  </si>
  <si>
    <t>1월22일 ( 금 )</t>
  </si>
  <si>
    <t>1월23일 (  토  )</t>
  </si>
  <si>
    <t>1월24일 (  일  )</t>
  </si>
  <si>
    <t>1월25일 (  월  )</t>
  </si>
  <si>
    <t>PD | 김휘원</t>
  </si>
  <si>
    <t>컨셉 회의
2D 플랫포머
액션 퍼즐
점프 액션</t>
  </si>
  <si>
    <t xml:space="preserve">테마 회의
우주, 행성
</t>
  </si>
  <si>
    <t>튜토리얼 보강작업</t>
  </si>
  <si>
    <t>튜토리얼 스테이지 제작</t>
  </si>
  <si>
    <r>
      <rPr>
        <b/>
        <sz val="14"/>
        <color theme="1"/>
        <rFont val="Calibri"/>
        <family val="2"/>
      </rPr>
      <t xml:space="preserve">시스템 확정 회의
</t>
    </r>
    <r>
      <rPr>
        <sz val="11"/>
        <color theme="1"/>
        <rFont val="Calibri"/>
        <family val="2"/>
      </rPr>
      <t xml:space="preserve">
</t>
    </r>
    <r>
      <rPr>
        <sz val="9"/>
        <color theme="1"/>
        <rFont val="Calibri"/>
        <family val="2"/>
      </rPr>
      <t>1 )스테이지 선택 방식
2) 줄은 타잔처럼 이동
3) 오브젝트를 맞추면 
해당 오브젝트를 잡음
4) 잡은 상태에서 로프를 던지면
 던진 방향으로 오브젝트가 날라감</t>
    </r>
  </si>
  <si>
    <r>
      <rPr>
        <b/>
        <sz val="14"/>
        <color theme="1"/>
        <rFont val="Calibri"/>
        <family val="2"/>
      </rPr>
      <t xml:space="preserve">맵 제작 상세 회의
</t>
    </r>
    <r>
      <rPr>
        <sz val="11"/>
        <color theme="1"/>
        <rFont val="Calibri"/>
        <family val="2"/>
      </rPr>
      <t xml:space="preserve">
</t>
    </r>
    <r>
      <rPr>
        <sz val="9"/>
        <color theme="1"/>
        <rFont val="Calibri"/>
        <family val="2"/>
      </rPr>
      <t xml:space="preserve">스테이지A, B, C, D
난이도: 하, 중, 상(3개)
플레이 타임: 최소 5분 ~ 
프로토타입: ~ 1/27 수요일 </t>
    </r>
  </si>
  <si>
    <t>프로토타입 튜토리얼 제작</t>
  </si>
  <si>
    <t>기간</t>
  </si>
  <si>
    <t>주말포함 23일</t>
  </si>
  <si>
    <t>주말 일 안하면 17일</t>
  </si>
  <si>
    <t>PM | 유건희</t>
  </si>
  <si>
    <t>프로젝트 관리
GUI 제작</t>
  </si>
  <si>
    <t>세이브포인트구현
인게임 UI 제작</t>
  </si>
  <si>
    <t>바람행성 Level1 제작</t>
  </si>
  <si>
    <t>최악의수</t>
  </si>
  <si>
    <t>5일</t>
  </si>
  <si>
    <t>프로토타입 제작
리소스확보</t>
  </si>
  <si>
    <t>QA | 김나연</t>
  </si>
  <si>
    <t>튜토리얼 제작연습</t>
  </si>
  <si>
    <t>물 스테이지 
산소게이지 차감 구현</t>
  </si>
  <si>
    <t>물행성 Level1 제작</t>
  </si>
  <si>
    <t>10일</t>
  </si>
  <si>
    <t>스테이지구현</t>
  </si>
  <si>
    <t>시스템 | 윤도균</t>
  </si>
  <si>
    <t>물행성 시스템구현</t>
  </si>
  <si>
    <t>로프 시스템 구현
(레오나식, 타잔식)</t>
  </si>
  <si>
    <t>거울행성 Level1  제작</t>
  </si>
  <si>
    <t xml:space="preserve">5일 </t>
  </si>
  <si>
    <t>버그수정 밸런싱</t>
  </si>
  <si>
    <t>컨텐츠 | 김형준</t>
  </si>
  <si>
    <t>캐릭터 애니메이션 작업</t>
  </si>
  <si>
    <t>애니메이션 
이펙트 스프라이트 설정</t>
  </si>
  <si>
    <t>용암행성 Level1  제작</t>
  </si>
  <si>
    <t>2일</t>
  </si>
  <si>
    <t>릴리즈 사전대비
문서정리</t>
  </si>
  <si>
    <t>CBT 제작기간</t>
  </si>
  <si>
    <t>23일</t>
  </si>
  <si>
    <t>1월26일 ( 화  )</t>
  </si>
  <si>
    <t>1월27일 ( 수 )</t>
  </si>
  <si>
    <t>1월28일 ( 목 )</t>
  </si>
  <si>
    <t>1월29일 ( 금 )</t>
  </si>
  <si>
    <t>1월30일 (  토  )</t>
  </si>
  <si>
    <t>1월31일 (  일  )</t>
  </si>
  <si>
    <t>2월1일 (  월  )</t>
  </si>
  <si>
    <t>최고</t>
  </si>
  <si>
    <t>프로토타입 시현 , QA</t>
  </si>
  <si>
    <t>프로토타입 이슈수정</t>
  </si>
  <si>
    <t>튜토리얼 스테이지 제작
엔딩 씬 제작</t>
  </si>
  <si>
    <t>히든 스테이지 구상</t>
  </si>
  <si>
    <t>바람행성(난이도:하) 제작
프로토타입 빌드세팅</t>
  </si>
  <si>
    <t>바람행성 Level2 제작</t>
  </si>
  <si>
    <t>바람행성 Level3 제작</t>
  </si>
  <si>
    <t>바람행성 Level4 제작</t>
  </si>
  <si>
    <t xml:space="preserve">3일 </t>
  </si>
  <si>
    <t>물행성 Level1  제작</t>
  </si>
  <si>
    <t>물행성(난이도:하) 제작</t>
  </si>
  <si>
    <t>물행성 Level2 제작</t>
  </si>
  <si>
    <t>물행성 Level3 제작</t>
  </si>
  <si>
    <t>물행성 Level4 제작</t>
  </si>
  <si>
    <t>거울행성 Level1 제작</t>
  </si>
  <si>
    <t>거울행성(난이도:하) 제작</t>
  </si>
  <si>
    <t>기계행성 Level2 제작</t>
  </si>
  <si>
    <t>기계행성 Level3 제작</t>
  </si>
  <si>
    <t>기계행성 Level4제작</t>
  </si>
  <si>
    <t>15일</t>
  </si>
  <si>
    <t>용암행성(난이도:하) 제작</t>
  </si>
  <si>
    <t>용암행성 Level2 제작</t>
  </si>
  <si>
    <t>용암행성 Level3 제작</t>
  </si>
  <si>
    <t>용암행성 Level4 제작</t>
  </si>
  <si>
    <t>OBT 제작기간</t>
  </si>
  <si>
    <t>2월2일 ( 화  )</t>
  </si>
  <si>
    <t>2월3일 ( 수 )</t>
  </si>
  <si>
    <t>2월4일 ( 목 )</t>
  </si>
  <si>
    <t>2월5일 ( 금 )</t>
  </si>
  <si>
    <t>2월6일 (  토  )</t>
  </si>
  <si>
    <t>2월7일 (  일  )</t>
  </si>
  <si>
    <t>2월8일 (  월  )</t>
  </si>
  <si>
    <t>히든 스테이지 보스 제작</t>
  </si>
  <si>
    <t>CBT 시현
CBT 이슈 수정</t>
  </si>
  <si>
    <t>밸런스수정
CBT 이슈수정</t>
  </si>
  <si>
    <t>밸런스수정
최종 QA</t>
  </si>
  <si>
    <t>OBT 시현 
OBT 이슈 수정</t>
  </si>
  <si>
    <t>바람행성 Level5 제작</t>
  </si>
  <si>
    <t>물행성 Level5 제작</t>
  </si>
  <si>
    <t>기계행성 Level4 제작</t>
  </si>
  <si>
    <t>기계행성 Level5 제작</t>
  </si>
  <si>
    <t>용암행성 Level5 제작</t>
  </si>
  <si>
    <t>릴리즈</t>
  </si>
  <si>
    <t>2월9일 ( 화  )</t>
  </si>
  <si>
    <t>2월10일 ( 수 )</t>
  </si>
  <si>
    <t>퀄리티향상작업
OBT 이슈 수정</t>
  </si>
  <si>
    <t>빌드 후 릴리즈</t>
  </si>
  <si>
    <t>업무 쪼개기</t>
  </si>
  <si>
    <t>대분류</t>
  </si>
  <si>
    <t>중분류</t>
  </si>
  <si>
    <t>소분류</t>
  </si>
  <si>
    <t>세부사항</t>
  </si>
  <si>
    <t>담당자</t>
  </si>
  <si>
    <t>중요도</t>
  </si>
  <si>
    <t>Man-day</t>
  </si>
  <si>
    <t>완료여부</t>
  </si>
  <si>
    <t>비고</t>
  </si>
  <si>
    <t>게임 로비</t>
  </si>
  <si>
    <t>게임 시작</t>
  </si>
  <si>
    <t>NEW GAME 버튼</t>
  </si>
  <si>
    <t>버튼 클릭</t>
  </si>
  <si>
    <t>TutorialStage1Scene 으로 이동</t>
  </si>
  <si>
    <t>유건희</t>
  </si>
  <si>
    <t>중</t>
  </si>
  <si>
    <t>1M/10hour</t>
  </si>
  <si>
    <t>완료</t>
  </si>
  <si>
    <t>레벨 선택</t>
  </si>
  <si>
    <t>LEVEL 버튼</t>
  </si>
  <si>
    <t>StageSelectScene으로 이동</t>
  </si>
  <si>
    <t xml:space="preserve">게임 설정 </t>
  </si>
  <si>
    <t>OPTION버튼</t>
  </si>
  <si>
    <t>효과음 슬라이더 조절</t>
  </si>
  <si>
    <t>배경음을 제외한 나머지 사운드 크기 조절</t>
  </si>
  <si>
    <t>배경음 슬라이더 조절</t>
  </si>
  <si>
    <t>배경음 사운드 크기 조절</t>
  </si>
  <si>
    <t>크레딧창</t>
  </si>
  <si>
    <t>CREDIT버튼</t>
  </si>
  <si>
    <t>크레딧 UI를 보여줌</t>
  </si>
  <si>
    <t xml:space="preserve">게임 종료 </t>
  </si>
  <si>
    <t>QUIT버튼</t>
  </si>
  <si>
    <t>버튼클릭</t>
  </si>
  <si>
    <t>애플리케이션 종료</t>
  </si>
  <si>
    <t>스테이지 선택</t>
  </si>
  <si>
    <t xml:space="preserve">스테이지1 선택 </t>
  </si>
  <si>
    <t>STAGE1 버튼</t>
  </si>
  <si>
    <t>스테이지1 게임 플레이 신 이동</t>
  </si>
  <si>
    <t xml:space="preserve">스테이지2 선택 </t>
  </si>
  <si>
    <t>STAGE2 버튼</t>
  </si>
  <si>
    <t>스테이지2 게임 플레이 신 이동</t>
  </si>
  <si>
    <t xml:space="preserve">스테이지3 선택 </t>
  </si>
  <si>
    <t>STAGE3 버튼</t>
  </si>
  <si>
    <t>스테이지3 게임 플레이 신 이동</t>
  </si>
  <si>
    <t xml:space="preserve">스테이지4 선택 </t>
  </si>
  <si>
    <t>STAGE4 버튼</t>
  </si>
  <si>
    <t>스테이지4 게임 플레이 신 이동</t>
  </si>
  <si>
    <t xml:space="preserve">뒤로가기 </t>
  </si>
  <si>
    <t>BACK버튼</t>
  </si>
  <si>
    <t>게임 로비 신으로 이동</t>
  </si>
  <si>
    <t>공용 게임 플레이</t>
  </si>
  <si>
    <t>캐릭터</t>
  </si>
  <si>
    <t>로프 시스템</t>
  </si>
  <si>
    <t>로프 줄타기</t>
  </si>
  <si>
    <t>로프를 던지면 해당 방향으로 이동</t>
  </si>
  <si>
    <t>윤도균</t>
  </si>
  <si>
    <t>상</t>
  </si>
  <si>
    <t>줄 끊기</t>
  </si>
  <si>
    <t>로프 줄타기 상태에서 사용가능, 취소 시 로프가 끊어짐</t>
  </si>
  <si>
    <t>끌어오기</t>
  </si>
  <si>
    <t>끌어올 수 있는 오브젝트에로프 사용 시 물건을 끌어옴</t>
  </si>
  <si>
    <t>잡기</t>
  </si>
  <si>
    <t>물건을 끌어온 뒤 붙잡음 (로프사용불가, 던지기만 가능)</t>
  </si>
  <si>
    <t>던지기</t>
  </si>
  <si>
    <t>끌어온 물건을 바라보는 방향으로 던짐</t>
  </si>
  <si>
    <t>타일 공용 기능</t>
  </si>
  <si>
    <t>로프와 충돌하는 벽</t>
  </si>
  <si>
    <t>로프를 던져  탈 수 있는 벽</t>
  </si>
  <si>
    <t>김휘원</t>
  </si>
  <si>
    <t>이동하는 벽</t>
  </si>
  <si>
    <t>패트롤하는 벽</t>
  </si>
  <si>
    <t>캐릭터 충돌하면 사라지는 벽</t>
  </si>
  <si>
    <t>캐릭터가 충돌하면 일정시간 뒤에 사라지는 벽</t>
  </si>
  <si>
    <t>로프가 붙지않는 벽</t>
  </si>
  <si>
    <t>로프가 붙지 않는 벽</t>
  </si>
  <si>
    <t>별</t>
  </si>
  <si>
    <t>캐릭터 충돌 시</t>
  </si>
  <si>
    <t>별이 사라짐</t>
  </si>
  <si>
    <t>문</t>
  </si>
  <si>
    <t>별이 사라질 때</t>
  </si>
  <si>
    <t>문이 사라짐</t>
  </si>
  <si>
    <t>통과하지 못함</t>
  </si>
  <si>
    <t>벽</t>
  </si>
  <si>
    <t>캐릭터가 닿으면 죽는</t>
  </si>
  <si>
    <t>장애물과 캐릭터가 충돌 시 캐릭터가 사망</t>
  </si>
  <si>
    <t>문을 열 수 있는</t>
  </si>
  <si>
    <t>버튼</t>
  </si>
  <si>
    <t>버튼 위에 오브젝트 or 캐릭터가 있을 때 문이 작동</t>
  </si>
  <si>
    <t>미완료</t>
  </si>
  <si>
    <t>버튼이 작동할 때 열리거나 닫히는 기능</t>
  </si>
  <si>
    <t>로프가 닿으면 사라지는 벽</t>
  </si>
  <si>
    <t>로프와 충돌 후 땠을 때 벽이 사라짐</t>
  </si>
  <si>
    <t>캐릭터가 서 있으면 사라지는 벽</t>
  </si>
  <si>
    <t>캐릭터와 충돌 시 일정시간 후 사라짐</t>
  </si>
  <si>
    <t>일정한 속도로 일정한 거리를 이동</t>
  </si>
  <si>
    <t>시소같은 벽</t>
  </si>
  <si>
    <t>시소처럼 로프가 부착된 부분이 기울어짐</t>
  </si>
  <si>
    <t>박스</t>
  </si>
  <si>
    <t>부착 방법</t>
  </si>
  <si>
    <t>로프가 부착 시 캐릭터 방향으로 이동</t>
  </si>
  <si>
    <t>부착한 상태에서</t>
  </si>
  <si>
    <t>로프 발사 시 터치 방향으로 박스가 날라감</t>
  </si>
  <si>
    <t>설정 버튼</t>
  </si>
  <si>
    <t>스테이지 신 이동 버튼</t>
  </si>
  <si>
    <t>스테이지 신으로 이동</t>
  </si>
  <si>
    <t>리셋 버튼</t>
  </si>
  <si>
    <t>최근 세이브 포인트로 이동 후 맵 초기화</t>
  </si>
  <si>
    <t>닫기 버튼</t>
  </si>
  <si>
    <t>설정 창 닫기</t>
  </si>
  <si>
    <t>음향 조절</t>
  </si>
  <si>
    <t>배경음 조절</t>
  </si>
  <si>
    <t>효과음 조절</t>
  </si>
  <si>
    <t>세이브 포인트</t>
  </si>
  <si>
    <t>사망 시</t>
  </si>
  <si>
    <t>튜토리얼 스테이지</t>
  </si>
  <si>
    <t>Tutrial Stage 1</t>
  </si>
  <si>
    <t>세이브 포인트 : 1개 / 플레이 타임 : 1~3 분</t>
  </si>
  <si>
    <t>Tutrial Stage 2</t>
  </si>
  <si>
    <t>Tutrial Stage 3</t>
  </si>
  <si>
    <t>스테이지1</t>
  </si>
  <si>
    <t>Level1</t>
  </si>
  <si>
    <t>세이브 포인트 : 1개 / 플레이 타임 : 3~5 분</t>
  </si>
  <si>
    <t>김형준</t>
  </si>
  <si>
    <t>Level2</t>
  </si>
  <si>
    <t>Level3</t>
  </si>
  <si>
    <t>Level4</t>
  </si>
  <si>
    <t>Level5</t>
  </si>
  <si>
    <t>환경 시스템</t>
  </si>
  <si>
    <t>밟으면 사망하는 용암</t>
  </si>
  <si>
    <t>회전하는 용암 기둥</t>
  </si>
  <si>
    <t>몬스터</t>
  </si>
  <si>
    <t>자폭몬스터</t>
  </si>
  <si>
    <t>캐릭터를 따라와 자폭하는 몬스터</t>
  </si>
  <si>
    <t>스테이지2</t>
  </si>
  <si>
    <t>김나연</t>
  </si>
  <si>
    <t>오브젝트에 질량에 따라 뜨거나 가라앉는 물</t>
  </si>
  <si>
    <t>마개를 열면 이동하는 물</t>
  </si>
  <si>
    <t>물폭탄</t>
  </si>
  <si>
    <t>일정시간마다 나타나는 물 폭탄</t>
  </si>
  <si>
    <t>스테이지3</t>
  </si>
  <si>
    <t>특정 오브젝트에 닿으면 반사되는 레이저</t>
  </si>
  <si>
    <t>캐릭터와 충돌하면 다른 곳으로 이동시켜주는 텔레포트</t>
  </si>
  <si>
    <t>점점 좁아지는 통로</t>
  </si>
  <si>
    <t>비홀더</t>
  </si>
  <si>
    <t>일정 구간을 순찰, 캐릭터와 충돌 시 레이저를 발사</t>
  </si>
  <si>
    <t>스테이지4</t>
  </si>
  <si>
    <t>일정 시간마다 죄 우, 우 좌 방향으로 힘을 가하는 공간</t>
  </si>
  <si>
    <t>더 높은 곳으로 점프할 수 있는 점프대</t>
  </si>
  <si>
    <t>패트롤 몬스터</t>
  </si>
  <si>
    <t>일정 구간을 반복적으로 움직이는 오브젝트</t>
  </si>
  <si>
    <t>보스 스테이지</t>
  </si>
  <si>
    <t>스테이지1 시스템</t>
  </si>
  <si>
    <t>하</t>
  </si>
  <si>
    <t>스테이지2 시스템</t>
  </si>
  <si>
    <t>스테이지3 시스템</t>
  </si>
  <si>
    <t>스테이지4 시스템</t>
  </si>
  <si>
    <t>보스 AI</t>
  </si>
  <si>
    <t>보스 몬스터</t>
  </si>
  <si>
    <t>엔딩</t>
  </si>
  <si>
    <t>연출 방안</t>
  </si>
  <si>
    <t>영상</t>
  </si>
  <si>
    <t>텍스트</t>
  </si>
  <si>
    <t>플레이</t>
  </si>
  <si>
    <t>리소스</t>
  </si>
  <si>
    <t>캐릭터 애니메이션</t>
  </si>
  <si>
    <t>후크 발사</t>
  </si>
  <si>
    <t>후크 이동</t>
  </si>
  <si>
    <t>점프</t>
  </si>
  <si>
    <t>물건 던지기</t>
  </si>
  <si>
    <t>사망</t>
  </si>
  <si>
    <t>캐릭터 이미지</t>
  </si>
  <si>
    <t>후크 부착 부분</t>
  </si>
  <si>
    <t>후크 로프 부분</t>
  </si>
  <si>
    <t>보스 애니메이션</t>
  </si>
  <si>
    <t>공격액션</t>
  </si>
  <si>
    <t>보스 이미지</t>
  </si>
  <si>
    <t>장애물 이미지</t>
  </si>
  <si>
    <t>장애물1</t>
  </si>
  <si>
    <t>전원</t>
  </si>
  <si>
    <t>장애물2</t>
  </si>
  <si>
    <t>장애물3</t>
  </si>
  <si>
    <t>장애물4</t>
  </si>
  <si>
    <t>장애물5</t>
  </si>
  <si>
    <t>장애물6</t>
  </si>
  <si>
    <t>나무박스</t>
  </si>
  <si>
    <t>타일셋</t>
  </si>
  <si>
    <t>튜토리얼</t>
  </si>
  <si>
    <t>용암</t>
  </si>
  <si>
    <t>물</t>
  </si>
  <si>
    <t>기계</t>
  </si>
  <si>
    <t>바람</t>
  </si>
  <si>
    <t>히든 스테이지</t>
  </si>
  <si>
    <t>보스</t>
  </si>
  <si>
    <t>스테이지</t>
  </si>
  <si>
    <t>테마 환경 시스템</t>
  </si>
  <si>
    <t>UI</t>
  </si>
  <si>
    <t>게임 종료</t>
  </si>
  <si>
    <t>뒤로가기</t>
  </si>
  <si>
    <t>배경음 설정</t>
  </si>
  <si>
    <t>효과음 설정</t>
  </si>
  <si>
    <t>일시정지</t>
  </si>
  <si>
    <t>사운드</t>
  </si>
  <si>
    <t>스테이지 배경음</t>
  </si>
  <si>
    <t>배경음 1</t>
  </si>
  <si>
    <t>미정</t>
  </si>
  <si>
    <t>배경음 2</t>
  </si>
  <si>
    <t>배경음 3</t>
  </si>
  <si>
    <t>배경음 4</t>
  </si>
  <si>
    <t>배경음 5</t>
  </si>
  <si>
    <t>로비, 스테이지 선택 배경음</t>
  </si>
  <si>
    <t>후크</t>
  </si>
  <si>
    <t>발사</t>
  </si>
  <si>
    <t>이동</t>
  </si>
  <si>
    <t>캐릭터 점프</t>
  </si>
  <si>
    <t>점프 사운드</t>
  </si>
  <si>
    <t>캐릭터 사망</t>
  </si>
  <si>
    <t>사망 사운드</t>
  </si>
  <si>
    <t>다운</t>
  </si>
  <si>
    <t>업</t>
  </si>
  <si>
    <t>Gantt Chart</t>
  </si>
  <si>
    <t xml:space="preserve"> 일자별 현황</t>
  </si>
  <si>
    <t>총
작업량</t>
  </si>
  <si>
    <t>시작일</t>
  </si>
  <si>
    <t>실적</t>
  </si>
  <si>
    <t>진척률</t>
  </si>
  <si>
    <t>1월19일</t>
  </si>
  <si>
    <t>1월20일</t>
  </si>
  <si>
    <t>1월21일</t>
  </si>
  <si>
    <t>1월22일</t>
  </si>
  <si>
    <t>1월23일</t>
  </si>
  <si>
    <t>1월24일</t>
  </si>
  <si>
    <t>1월25일</t>
  </si>
  <si>
    <t>1월26일</t>
  </si>
  <si>
    <t>1월27일</t>
  </si>
  <si>
    <t>1월28일</t>
  </si>
  <si>
    <t>1월29일</t>
  </si>
  <si>
    <t>1월30일</t>
  </si>
  <si>
    <t>1월31일</t>
  </si>
  <si>
    <t>2월1일</t>
  </si>
  <si>
    <t>2월2일</t>
  </si>
  <si>
    <t>2월3일</t>
  </si>
  <si>
    <t>2월4일</t>
  </si>
  <si>
    <t>2월5일</t>
  </si>
  <si>
    <t>2월6일</t>
  </si>
  <si>
    <t>2월7일</t>
  </si>
  <si>
    <t>2월8일</t>
  </si>
  <si>
    <t>2월9일</t>
  </si>
  <si>
    <t>2월10일</t>
  </si>
  <si>
    <t>시작일</t>
    <phoneticPr fontId="25" type="noConversion"/>
  </si>
  <si>
    <t>작업</t>
    <phoneticPr fontId="25" type="noConversion"/>
  </si>
  <si>
    <r>
      <rPr>
        <b/>
        <sz val="14"/>
        <color rgb="FFFFFFFF"/>
        <rFont val="Calibri"/>
        <family val="3"/>
        <charset val="129"/>
        <scheme val="major"/>
      </rPr>
      <t>실
작업량</t>
    </r>
    <phoneticPr fontId="25" type="noConversion"/>
  </si>
  <si>
    <t>집계</t>
    <phoneticPr fontId="25" type="noConversion"/>
  </si>
  <si>
    <r>
      <rPr>
        <b/>
        <sz val="14"/>
        <color rgb="FFFFFFFF"/>
        <rFont val="Calibri"/>
        <family val="3"/>
        <charset val="129"/>
        <scheme val="major"/>
      </rPr>
      <t>기간</t>
    </r>
    <phoneticPr fontId="25" type="noConversion"/>
  </si>
  <si>
    <r>
      <rPr>
        <b/>
        <sz val="14"/>
        <color rgb="FFFFFFFF"/>
        <rFont val="Calibri"/>
        <family val="3"/>
        <charset val="129"/>
        <scheme val="major"/>
      </rPr>
      <t>종료일</t>
    </r>
    <phoneticPr fontId="25" type="noConversion"/>
  </si>
  <si>
    <r>
      <rPr>
        <b/>
        <sz val="14"/>
        <color rgb="FFFFFFFF"/>
        <rFont val="Calibri"/>
        <family val="3"/>
        <charset val="129"/>
        <scheme val="major"/>
      </rPr>
      <t>예상</t>
    </r>
    <r>
      <rPr>
        <b/>
        <sz val="14"/>
        <color rgb="FFFFFFFF"/>
        <rFont val="Calibri"/>
        <family val="2"/>
        <scheme val="major"/>
      </rPr>
      <t xml:space="preserve"> </t>
    </r>
    <r>
      <rPr>
        <b/>
        <sz val="14"/>
        <color rgb="FFFFFFFF"/>
        <rFont val="Calibri"/>
        <family val="3"/>
        <charset val="129"/>
        <scheme val="major"/>
      </rPr>
      <t>기간</t>
    </r>
    <phoneticPr fontId="25" type="noConversion"/>
  </si>
  <si>
    <r>
      <rPr>
        <b/>
        <sz val="14"/>
        <color rgb="FFFFFFFF"/>
        <rFont val="Calibri"/>
        <family val="3"/>
        <charset val="129"/>
        <scheme val="major"/>
      </rPr>
      <t>실제</t>
    </r>
    <r>
      <rPr>
        <b/>
        <sz val="14"/>
        <color rgb="FFFFFFFF"/>
        <rFont val="Calibri"/>
        <family val="2"/>
        <scheme val="major"/>
      </rPr>
      <t xml:space="preserve"> </t>
    </r>
    <r>
      <rPr>
        <b/>
        <sz val="14"/>
        <color rgb="FFFFFFFF"/>
        <rFont val="Calibri"/>
        <family val="3"/>
        <charset val="129"/>
        <scheme val="major"/>
      </rPr>
      <t>기간</t>
    </r>
    <phoneticPr fontId="25" type="noConversion"/>
  </si>
  <si>
    <r>
      <rPr>
        <b/>
        <sz val="11"/>
        <color theme="1"/>
        <rFont val="Calibri"/>
        <family val="3"/>
        <charset val="129"/>
        <scheme val="major"/>
      </rPr>
      <t>기간</t>
    </r>
    <phoneticPr fontId="25" type="noConversion"/>
  </si>
  <si>
    <r>
      <rPr>
        <b/>
        <sz val="11"/>
        <color theme="1"/>
        <rFont val="Calibri"/>
        <family val="3"/>
        <charset val="129"/>
        <scheme val="major"/>
      </rPr>
      <t>종료일</t>
    </r>
    <phoneticPr fontId="25" type="noConversion"/>
  </si>
  <si>
    <r>
      <rPr>
        <b/>
        <sz val="11"/>
        <rFont val="Calibri"/>
        <family val="3"/>
        <charset val="129"/>
        <scheme val="major"/>
      </rPr>
      <t>스테이지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클리어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트리거</t>
    </r>
    <r>
      <rPr>
        <b/>
        <sz val="11"/>
        <rFont val="Calibri"/>
        <family val="2"/>
        <scheme val="major"/>
      </rPr>
      <t>(</t>
    </r>
    <r>
      <rPr>
        <b/>
        <sz val="11"/>
        <rFont val="Calibri"/>
        <family val="3"/>
        <charset val="129"/>
        <scheme val="major"/>
      </rPr>
      <t>별</t>
    </r>
    <r>
      <rPr>
        <b/>
        <sz val="11"/>
        <rFont val="Calibri"/>
        <family val="2"/>
        <scheme val="major"/>
      </rPr>
      <t>)</t>
    </r>
    <phoneticPr fontId="25" type="noConversion"/>
  </si>
  <si>
    <r>
      <rPr>
        <b/>
        <sz val="11"/>
        <rFont val="Calibri"/>
        <family val="3"/>
        <charset val="129"/>
        <scheme val="major"/>
      </rPr>
      <t>별이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사라질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때</t>
    </r>
    <phoneticPr fontId="25" type="noConversion"/>
  </si>
  <si>
    <r>
      <rPr>
        <b/>
        <sz val="11"/>
        <rFont val="Calibri"/>
        <family val="3"/>
        <charset val="129"/>
        <scheme val="major"/>
      </rPr>
      <t>문을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열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수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있는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버튼</t>
    </r>
    <phoneticPr fontId="25" type="noConversion"/>
  </si>
  <si>
    <r>
      <t xml:space="preserve">문을 </t>
    </r>
    <r>
      <rPr>
        <b/>
        <sz val="11"/>
        <rFont val="Calibri"/>
        <family val="3"/>
        <charset val="129"/>
        <scheme val="major"/>
      </rPr>
      <t>열수있는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문</t>
    </r>
    <phoneticPr fontId="25" type="noConversion"/>
  </si>
  <si>
    <r>
      <rPr>
        <b/>
        <sz val="11"/>
        <rFont val="Calibri"/>
        <family val="3"/>
        <charset val="129"/>
        <scheme val="major"/>
      </rPr>
      <t>박스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부착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방법</t>
    </r>
    <phoneticPr fontId="25" type="noConversion"/>
  </si>
  <si>
    <r>
      <rPr>
        <b/>
        <sz val="11"/>
        <rFont val="Calibri"/>
        <family val="3"/>
        <charset val="129"/>
        <scheme val="major"/>
      </rPr>
      <t>박스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부착한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상태</t>
    </r>
    <phoneticPr fontId="25" type="noConversion"/>
  </si>
  <si>
    <r>
      <rPr>
        <b/>
        <sz val="11"/>
        <rFont val="Calibri"/>
        <family val="3"/>
        <charset val="129"/>
        <scheme val="major"/>
      </rPr>
      <t>캐릭터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후크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발사</t>
    </r>
    <phoneticPr fontId="25" type="noConversion"/>
  </si>
  <si>
    <r>
      <rPr>
        <b/>
        <sz val="11"/>
        <rFont val="Calibri"/>
        <family val="3"/>
        <charset val="129"/>
        <scheme val="major"/>
      </rPr>
      <t>캐릭터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후크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이동</t>
    </r>
    <phoneticPr fontId="25" type="noConversion"/>
  </si>
  <si>
    <r>
      <rPr>
        <b/>
        <sz val="11"/>
        <rFont val="Calibri"/>
        <family val="3"/>
        <charset val="129"/>
        <scheme val="major"/>
      </rPr>
      <t>캐릭터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점프</t>
    </r>
    <phoneticPr fontId="25" type="noConversion"/>
  </si>
  <si>
    <r>
      <t xml:space="preserve"> </t>
    </r>
    <r>
      <rPr>
        <b/>
        <sz val="11"/>
        <rFont val="Calibri"/>
        <family val="3"/>
        <charset val="129"/>
        <scheme val="major"/>
      </rPr>
      <t>캐릭터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물건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던지기</t>
    </r>
    <phoneticPr fontId="25" type="noConversion"/>
  </si>
  <si>
    <r>
      <rPr>
        <b/>
        <sz val="11"/>
        <rFont val="Calibri"/>
        <family val="3"/>
        <charset val="129"/>
        <scheme val="major"/>
      </rPr>
      <t>캐릭터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사망</t>
    </r>
    <phoneticPr fontId="25" type="noConversion"/>
  </si>
  <si>
    <r>
      <rPr>
        <b/>
        <sz val="11"/>
        <rFont val="Calibri"/>
        <family val="3"/>
        <charset val="129"/>
        <scheme val="major"/>
      </rPr>
      <t>캐릭터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이미지</t>
    </r>
    <phoneticPr fontId="25" type="noConversion"/>
  </si>
  <si>
    <r>
      <rPr>
        <b/>
        <sz val="11"/>
        <rFont val="Calibri"/>
        <family val="3"/>
        <charset val="129"/>
        <scheme val="major"/>
      </rPr>
      <t>테마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환경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시스템</t>
    </r>
    <r>
      <rPr>
        <b/>
        <sz val="11"/>
        <rFont val="Calibri"/>
        <family val="2"/>
        <scheme val="major"/>
      </rPr>
      <t>1</t>
    </r>
    <phoneticPr fontId="25" type="noConversion"/>
  </si>
  <si>
    <r>
      <rPr>
        <b/>
        <sz val="11"/>
        <rFont val="Calibri"/>
        <family val="3"/>
        <charset val="129"/>
        <scheme val="major"/>
      </rPr>
      <t>테마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환경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시스템</t>
    </r>
    <r>
      <rPr>
        <b/>
        <sz val="11"/>
        <rFont val="Calibri"/>
        <family val="2"/>
        <scheme val="major"/>
      </rPr>
      <t>2</t>
    </r>
    <phoneticPr fontId="25" type="noConversion"/>
  </si>
  <si>
    <r>
      <rPr>
        <b/>
        <sz val="11"/>
        <rFont val="Calibri"/>
        <family val="3"/>
        <charset val="129"/>
        <scheme val="major"/>
      </rPr>
      <t>테마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환경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시스템</t>
    </r>
    <r>
      <rPr>
        <b/>
        <sz val="11"/>
        <rFont val="Calibri"/>
        <family val="2"/>
        <scheme val="major"/>
      </rPr>
      <t>3</t>
    </r>
    <phoneticPr fontId="25" type="noConversion"/>
  </si>
  <si>
    <r>
      <rPr>
        <b/>
        <sz val="11"/>
        <rFont val="Calibri"/>
        <family val="3"/>
        <charset val="129"/>
        <scheme val="major"/>
      </rPr>
      <t>테마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환경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시스템</t>
    </r>
    <r>
      <rPr>
        <b/>
        <sz val="11"/>
        <rFont val="Calibri"/>
        <family val="2"/>
        <scheme val="major"/>
      </rPr>
      <t>4</t>
    </r>
    <phoneticPr fontId="25" type="noConversion"/>
  </si>
  <si>
    <r>
      <rPr>
        <b/>
        <sz val="11"/>
        <rFont val="Calibri"/>
        <family val="3"/>
        <charset val="129"/>
        <scheme val="major"/>
      </rPr>
      <t>테마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환경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시스템</t>
    </r>
    <r>
      <rPr>
        <b/>
        <sz val="11"/>
        <rFont val="Calibri"/>
        <family val="2"/>
        <scheme val="major"/>
      </rPr>
      <t>5</t>
    </r>
    <phoneticPr fontId="25" type="noConversion"/>
  </si>
  <si>
    <r>
      <rPr>
        <b/>
        <sz val="11"/>
        <rFont val="Calibri"/>
        <family val="3"/>
        <charset val="129"/>
        <scheme val="major"/>
      </rPr>
      <t>테마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환경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시스템</t>
    </r>
    <r>
      <rPr>
        <b/>
        <sz val="11"/>
        <rFont val="Calibri"/>
        <family val="2"/>
        <scheme val="major"/>
      </rPr>
      <t>6</t>
    </r>
    <phoneticPr fontId="25" type="noConversion"/>
  </si>
  <si>
    <r>
      <rPr>
        <b/>
        <sz val="11"/>
        <rFont val="Calibri"/>
        <family val="3"/>
        <charset val="129"/>
        <scheme val="major"/>
      </rPr>
      <t>테마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환경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시스템</t>
    </r>
    <r>
      <rPr>
        <b/>
        <sz val="11"/>
        <rFont val="Calibri"/>
        <family val="2"/>
        <scheme val="major"/>
      </rPr>
      <t>7</t>
    </r>
    <phoneticPr fontId="25" type="noConversion"/>
  </si>
  <si>
    <r>
      <rPr>
        <b/>
        <sz val="11"/>
        <rFont val="Calibri"/>
        <family val="3"/>
        <charset val="129"/>
        <scheme val="major"/>
      </rPr>
      <t>테마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환경</t>
    </r>
    <r>
      <rPr>
        <b/>
        <sz val="11"/>
        <rFont val="Calibri"/>
        <family val="2"/>
        <scheme val="major"/>
      </rPr>
      <t xml:space="preserve"> </t>
    </r>
    <r>
      <rPr>
        <b/>
        <sz val="11"/>
        <rFont val="Calibri"/>
        <family val="3"/>
        <charset val="129"/>
        <scheme val="major"/>
      </rPr>
      <t>시스템</t>
    </r>
    <r>
      <rPr>
        <b/>
        <sz val="11"/>
        <rFont val="Calibri"/>
        <family val="2"/>
        <scheme val="major"/>
      </rPr>
      <t>8</t>
    </r>
    <phoneticPr fontId="25" type="noConversion"/>
  </si>
  <si>
    <r>
      <rPr>
        <b/>
        <sz val="11"/>
        <rFont val="Calibri"/>
        <family val="3"/>
        <charset val="129"/>
        <scheme val="major"/>
      </rPr>
      <t>로비버튼</t>
    </r>
    <phoneticPr fontId="25" type="noConversion"/>
  </si>
  <si>
    <r>
      <rPr>
        <b/>
        <sz val="11"/>
        <color rgb="FF000000"/>
        <rFont val="Calibri"/>
        <family val="3"/>
        <charset val="129"/>
        <scheme val="major"/>
      </rPr>
      <t>스테이지버튼</t>
    </r>
    <phoneticPr fontId="25" type="noConversion"/>
  </si>
  <si>
    <r>
      <rPr>
        <b/>
        <sz val="11"/>
        <color rgb="FF000000"/>
        <rFont val="Calibri"/>
        <family val="3"/>
        <charset val="129"/>
        <scheme val="major"/>
      </rPr>
      <t>레벨선택버튼</t>
    </r>
    <phoneticPr fontId="25" type="noConversion"/>
  </si>
  <si>
    <r>
      <rPr>
        <b/>
        <sz val="11"/>
        <color rgb="FF000000"/>
        <rFont val="Calibri"/>
        <family val="3"/>
        <charset val="129"/>
        <scheme val="major"/>
      </rPr>
      <t>리셋버튼</t>
    </r>
    <phoneticPr fontId="25" type="noConversion"/>
  </si>
  <si>
    <r>
      <rPr>
        <b/>
        <sz val="11"/>
        <color rgb="FF000000"/>
        <rFont val="Calibri"/>
        <family val="3"/>
        <charset val="129"/>
        <scheme val="major"/>
      </rPr>
      <t>메뉴버튼</t>
    </r>
    <phoneticPr fontId="25" type="noConversion"/>
  </si>
  <si>
    <r>
      <rPr>
        <b/>
        <sz val="11"/>
        <color rgb="FF000000"/>
        <rFont val="Calibri"/>
        <family val="3"/>
        <charset val="129"/>
        <scheme val="major"/>
      </rPr>
      <t>옵션버튼</t>
    </r>
    <phoneticPr fontId="25" type="noConversion"/>
  </si>
  <si>
    <r>
      <rPr>
        <b/>
        <sz val="11"/>
        <color rgb="FF000000"/>
        <rFont val="Calibri"/>
        <family val="3"/>
        <charset val="129"/>
        <scheme val="major"/>
      </rPr>
      <t>크레딧버튼</t>
    </r>
    <phoneticPr fontId="25" type="noConversion"/>
  </si>
  <si>
    <r>
      <rPr>
        <b/>
        <sz val="11"/>
        <color rgb="FF000000"/>
        <rFont val="Calibri"/>
        <family val="3"/>
        <charset val="129"/>
        <scheme val="major"/>
      </rPr>
      <t>저장버튼</t>
    </r>
    <phoneticPr fontId="25" type="noConversion"/>
  </si>
  <si>
    <r>
      <rPr>
        <b/>
        <sz val="11"/>
        <rFont val="Calibri"/>
        <family val="3"/>
        <charset val="129"/>
        <scheme val="major"/>
      </rPr>
      <t>후크발사</t>
    </r>
    <phoneticPr fontId="25" type="noConversion"/>
  </si>
  <si>
    <r>
      <rPr>
        <b/>
        <sz val="11"/>
        <rFont val="Calibri"/>
        <family val="3"/>
        <charset val="129"/>
        <scheme val="major"/>
      </rPr>
      <t>후크이동</t>
    </r>
    <phoneticPr fontId="25" type="noConversion"/>
  </si>
  <si>
    <r>
      <rPr>
        <b/>
        <sz val="11"/>
        <rFont val="Calibri"/>
        <family val="3"/>
        <charset val="129"/>
        <scheme val="major"/>
      </rPr>
      <t>버튼다운</t>
    </r>
    <phoneticPr fontId="25" type="noConversion"/>
  </si>
  <si>
    <r>
      <rPr>
        <b/>
        <sz val="11"/>
        <rFont val="Calibri"/>
        <family val="3"/>
        <charset val="129"/>
        <scheme val="major"/>
      </rPr>
      <t>버튼업</t>
    </r>
    <phoneticPr fontId="25" type="noConversion"/>
  </si>
  <si>
    <t>GateWay 업무</t>
    <phoneticPr fontId="25" type="noConversion"/>
  </si>
  <si>
    <r>
      <rPr>
        <b/>
        <sz val="14"/>
        <rFont val="Calibri"/>
        <family val="2"/>
        <charset val="129"/>
        <scheme val="major"/>
      </rPr>
      <t>전원</t>
    </r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</si>
</sst>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yyyy\-mm\-dd"/>
  </numFmts>
  <fonts count="41">
    <font>
      <sz val="11"/>
      <color theme="1"/>
      <name val="Arial"/>
    </font>
    <font>
      <b/>
      <sz val="36"/>
      <color rgb="FFFFFFFF"/>
      <name val="Calibri"/>
    </font>
    <font>
      <sz val="11"/>
      <name val="Arial"/>
    </font>
    <font>
      <b/>
      <sz val="16"/>
      <color theme="0"/>
      <name val="Calibri"/>
    </font>
    <font>
      <b/>
      <sz val="14"/>
      <color rgb="FFFFFFFF"/>
      <name val="Calibri"/>
    </font>
    <font>
      <b/>
      <sz val="11"/>
      <color theme="1"/>
      <name val="Calibri"/>
    </font>
    <font>
      <b/>
      <sz val="14"/>
      <color theme="1"/>
      <name val="Calibri"/>
    </font>
    <font>
      <b/>
      <sz val="14"/>
      <color rgb="FF000000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FF0000"/>
      <name val="Calibri"/>
    </font>
    <font>
      <sz val="11"/>
      <color rgb="FF000000"/>
      <name val="Calibri"/>
    </font>
    <font>
      <strike/>
      <sz val="11"/>
      <color theme="1"/>
      <name val="Calibri"/>
    </font>
    <font>
      <b/>
      <sz val="18"/>
      <color theme="1"/>
      <name val="Calibri"/>
    </font>
    <font>
      <b/>
      <sz val="14"/>
      <color theme="0"/>
      <name val="Calibri"/>
    </font>
    <font>
      <b/>
      <sz val="11"/>
      <color rgb="FFFFFFFF"/>
      <name val="Calibri"/>
    </font>
    <font>
      <b/>
      <sz val="11"/>
      <color rgb="FFFFFFFF"/>
      <name val="Arial"/>
    </font>
    <font>
      <sz val="14"/>
      <color rgb="FFFFFFFF"/>
      <name val="Calibri"/>
    </font>
    <font>
      <sz val="11"/>
      <name val="Calibri"/>
    </font>
    <font>
      <sz val="11"/>
      <color rgb="FFFFFFFF"/>
      <name val="Calibri"/>
    </font>
    <font>
      <sz val="11"/>
      <color rgb="FF000000"/>
      <name val="Docs-Calibri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1"/>
      <color theme="1"/>
      <name val="Arial"/>
      <family val="2"/>
    </font>
    <font>
      <sz val="8"/>
      <name val="돋움"/>
      <family val="3"/>
      <charset val="129"/>
    </font>
    <font>
      <b/>
      <sz val="14"/>
      <color rgb="FFFFFFFF"/>
      <name val="Calibri"/>
      <family val="2"/>
      <scheme val="major"/>
    </font>
    <font>
      <b/>
      <sz val="14"/>
      <color rgb="FFFFFFFF"/>
      <name val="Calibri"/>
      <family val="3"/>
      <charset val="129"/>
      <scheme val="major"/>
    </font>
    <font>
      <b/>
      <sz val="14"/>
      <name val="Calibri"/>
      <family val="2"/>
      <scheme val="major"/>
    </font>
    <font>
      <b/>
      <sz val="36"/>
      <color rgb="FFFFFFFF"/>
      <name val="Calibri"/>
      <family val="2"/>
      <scheme val="major"/>
    </font>
    <font>
      <b/>
      <sz val="36"/>
      <color theme="0"/>
      <name val="Calibri"/>
      <family val="2"/>
      <scheme val="major"/>
    </font>
    <font>
      <b/>
      <sz val="12"/>
      <color theme="0"/>
      <name val="Calibri"/>
      <family val="2"/>
      <scheme val="major"/>
    </font>
    <font>
      <b/>
      <sz val="11"/>
      <color rgb="FFFFFFFF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theme="1"/>
      <name val="Calibri"/>
      <family val="3"/>
      <charset val="129"/>
      <scheme val="major"/>
    </font>
    <font>
      <b/>
      <sz val="11"/>
      <name val="Calibri"/>
      <family val="2"/>
      <scheme val="major"/>
    </font>
    <font>
      <b/>
      <sz val="11"/>
      <name val="Calibri"/>
      <family val="3"/>
      <charset val="129"/>
      <scheme val="major"/>
    </font>
    <font>
      <b/>
      <sz val="11"/>
      <color rgb="FF000000"/>
      <name val="Calibri"/>
      <family val="2"/>
      <scheme val="major"/>
    </font>
    <font>
      <b/>
      <sz val="11"/>
      <color rgb="FF000000"/>
      <name val="Calibri"/>
      <family val="3"/>
      <charset val="129"/>
      <scheme val="major"/>
    </font>
    <font>
      <b/>
      <sz val="12"/>
      <name val="Calibri"/>
      <family val="2"/>
      <scheme val="major"/>
    </font>
    <font>
      <b/>
      <sz val="14"/>
      <name val="Calibri"/>
      <family val="2"/>
      <charset val="129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333F4F"/>
        <bgColor rgb="FF333F4F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4A86E8"/>
        <bgColor rgb="FF4A86E8"/>
      </patternFill>
    </fill>
    <fill>
      <patternFill patternType="solid">
        <fgColor rgb="FF3A3838"/>
        <bgColor rgb="FF3A3838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67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ck">
        <color rgb="FFFFFF00"/>
      </left>
      <right/>
      <top style="thick">
        <color rgb="FFFFFF00"/>
      </top>
      <bottom style="thick">
        <color rgb="FFFFFF00"/>
      </bottom>
      <diagonal/>
    </border>
    <border>
      <left/>
      <right/>
      <top style="thick">
        <color rgb="FFFFFF00"/>
      </top>
      <bottom style="thick">
        <color rgb="FFFFFF00"/>
      </bottom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FFFF00"/>
      </left>
      <right/>
      <top/>
      <bottom style="thick">
        <color rgb="FFFFFF00"/>
      </bottom>
      <diagonal/>
    </border>
    <border>
      <left/>
      <right/>
      <top/>
      <bottom style="thick">
        <color rgb="FFFFFF00"/>
      </bottom>
      <diagonal/>
    </border>
    <border>
      <left/>
      <right style="thick">
        <color rgb="FFFFFF00"/>
      </right>
      <top/>
      <bottom style="thick">
        <color rgb="FFFFFF00"/>
      </bottom>
      <diagonal/>
    </border>
    <border>
      <left style="thick">
        <color rgb="FFFF9900"/>
      </left>
      <right/>
      <top/>
      <bottom style="thick">
        <color rgb="FFFF9900"/>
      </bottom>
      <diagonal/>
    </border>
    <border>
      <left/>
      <right/>
      <top/>
      <bottom style="thick">
        <color rgb="FFFF9900"/>
      </bottom>
      <diagonal/>
    </border>
    <border>
      <left/>
      <right style="thick">
        <color rgb="FFFF9900"/>
      </right>
      <top/>
      <bottom style="thick">
        <color rgb="FFFF99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99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9900"/>
      </right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/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4" fillId="0" borderId="0" applyFont="0" applyFill="0" applyBorder="0" applyAlignment="0" applyProtection="0">
      <alignment vertical="center"/>
    </xf>
  </cellStyleXfs>
  <cellXfs count="217">
    <xf numFmtId="0" fontId="0" fillId="0" borderId="0" xfId="0" applyFont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9" fillId="0" borderId="17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9" fillId="0" borderId="2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23" xfId="0" applyFont="1" applyBorder="1" applyAlignment="1">
      <alignment vertical="center"/>
    </xf>
    <xf numFmtId="0" fontId="8" fillId="3" borderId="25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9" fillId="0" borderId="27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29" xfId="0" applyFont="1" applyBorder="1" applyAlignment="1">
      <alignment vertical="center"/>
    </xf>
    <xf numFmtId="0" fontId="10" fillId="0" borderId="36" xfId="0" applyFont="1" applyBorder="1" applyAlignment="1">
      <alignment vertical="center"/>
    </xf>
    <xf numFmtId="0" fontId="8" fillId="3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12" fillId="0" borderId="2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8" fillId="3" borderId="20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0" borderId="27" xfId="0" applyFont="1" applyBorder="1" applyAlignment="1">
      <alignment vertical="center" wrapText="1"/>
    </xf>
    <xf numFmtId="0" fontId="8" fillId="3" borderId="24" xfId="0" applyFont="1" applyFill="1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2" borderId="45" xfId="0" applyFont="1" applyFill="1" applyBorder="1" applyAlignment="1">
      <alignment horizontal="center" vertical="center" wrapText="1"/>
    </xf>
    <xf numFmtId="0" fontId="16" fillId="2" borderId="46" xfId="0" applyFont="1" applyFill="1" applyBorder="1" applyAlignment="1">
      <alignment horizontal="center" vertical="center" wrapText="1"/>
    </xf>
    <xf numFmtId="0" fontId="4" fillId="2" borderId="46" xfId="0" applyFont="1" applyFill="1" applyBorder="1" applyAlignment="1">
      <alignment horizontal="center" vertical="center" wrapText="1"/>
    </xf>
    <xf numFmtId="0" fontId="4" fillId="2" borderId="46" xfId="0" applyFont="1" applyFill="1" applyBorder="1" applyAlignment="1">
      <alignment horizontal="center" vertical="center" wrapText="1"/>
    </xf>
    <xf numFmtId="0" fontId="4" fillId="2" borderId="45" xfId="0" applyFont="1" applyFill="1" applyBorder="1" applyAlignment="1">
      <alignment horizontal="center" vertical="center" wrapText="1"/>
    </xf>
    <xf numFmtId="0" fontId="17" fillId="2" borderId="45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vertical="center"/>
    </xf>
    <xf numFmtId="0" fontId="8" fillId="7" borderId="36" xfId="0" applyFont="1" applyFill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18" fillId="0" borderId="53" xfId="0" applyFont="1" applyBorder="1" applyAlignment="1">
      <alignment horizontal="center" vertical="center"/>
    </xf>
    <xf numFmtId="0" fontId="18" fillId="0" borderId="54" xfId="0" applyFont="1" applyBorder="1" applyAlignment="1">
      <alignment horizontal="center" vertical="center"/>
    </xf>
    <xf numFmtId="0" fontId="8" fillId="0" borderId="55" xfId="0" applyFont="1" applyBorder="1" applyAlignment="1">
      <alignment vertical="center"/>
    </xf>
    <xf numFmtId="0" fontId="8" fillId="0" borderId="55" xfId="0" applyFont="1" applyBorder="1" applyAlignment="1">
      <alignment vertical="center"/>
    </xf>
    <xf numFmtId="0" fontId="18" fillId="0" borderId="57" xfId="0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0" fontId="8" fillId="0" borderId="56" xfId="0" applyFont="1" applyBorder="1" applyAlignment="1">
      <alignment vertical="center"/>
    </xf>
    <xf numFmtId="0" fontId="15" fillId="9" borderId="0" xfId="0" applyFont="1" applyFill="1" applyAlignment="1">
      <alignment horizontal="center" vertical="center"/>
    </xf>
    <xf numFmtId="0" fontId="8" fillId="0" borderId="52" xfId="0" applyFont="1" applyBorder="1" applyAlignment="1">
      <alignment vertical="center"/>
    </xf>
    <xf numFmtId="0" fontId="8" fillId="0" borderId="56" xfId="0" applyFont="1" applyBorder="1" applyAlignment="1">
      <alignment vertical="center"/>
    </xf>
    <xf numFmtId="0" fontId="18" fillId="0" borderId="50" xfId="0" applyFont="1" applyBorder="1" applyAlignment="1">
      <alignment horizontal="center" vertical="center"/>
    </xf>
    <xf numFmtId="0" fontId="18" fillId="0" borderId="53" xfId="0" applyFont="1" applyBorder="1" applyAlignment="1">
      <alignment horizontal="center" vertical="center"/>
    </xf>
    <xf numFmtId="0" fontId="18" fillId="0" borderId="57" xfId="0" applyFont="1" applyBorder="1" applyAlignment="1">
      <alignment horizontal="center" vertical="center"/>
    </xf>
    <xf numFmtId="0" fontId="18" fillId="0" borderId="54" xfId="0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0" borderId="59" xfId="0" applyFont="1" applyBorder="1" applyAlignment="1">
      <alignment horizontal="center" vertical="center"/>
    </xf>
    <xf numFmtId="0" fontId="18" fillId="0" borderId="60" xfId="0" applyFont="1" applyBorder="1" applyAlignment="1">
      <alignment horizontal="center" vertical="center"/>
    </xf>
    <xf numFmtId="0" fontId="8" fillId="0" borderId="36" xfId="0" applyFont="1" applyBorder="1" applyAlignment="1">
      <alignment vertical="center"/>
    </xf>
    <xf numFmtId="0" fontId="18" fillId="0" borderId="61" xfId="0" applyFont="1" applyBorder="1" applyAlignment="1">
      <alignment horizontal="center" vertical="center"/>
    </xf>
    <xf numFmtId="0" fontId="18" fillId="0" borderId="62" xfId="0" applyFont="1" applyBorder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8" fillId="0" borderId="64" xfId="0" applyFont="1" applyBorder="1" applyAlignment="1">
      <alignment horizontal="center" vertical="center"/>
    </xf>
    <xf numFmtId="0" fontId="18" fillId="0" borderId="51" xfId="0" applyFont="1" applyBorder="1" applyAlignment="1">
      <alignment horizontal="center" vertical="center"/>
    </xf>
    <xf numFmtId="0" fontId="18" fillId="0" borderId="50" xfId="0" applyFont="1" applyBorder="1" applyAlignment="1">
      <alignment horizontal="left" vertical="center"/>
    </xf>
    <xf numFmtId="0" fontId="18" fillId="0" borderId="53" xfId="0" applyFont="1" applyBorder="1" applyAlignment="1">
      <alignment horizontal="left" vertical="center"/>
    </xf>
    <xf numFmtId="0" fontId="18" fillId="0" borderId="57" xfId="0" applyFont="1" applyBorder="1" applyAlignment="1">
      <alignment horizontal="left" vertical="center"/>
    </xf>
    <xf numFmtId="0" fontId="18" fillId="0" borderId="53" xfId="0" applyFont="1" applyBorder="1" applyAlignment="1">
      <alignment horizontal="left" vertical="center"/>
    </xf>
    <xf numFmtId="0" fontId="18" fillId="0" borderId="57" xfId="0" applyFont="1" applyBorder="1" applyAlignment="1">
      <alignment horizontal="left" vertical="center"/>
    </xf>
    <xf numFmtId="0" fontId="18" fillId="0" borderId="65" xfId="0" applyFont="1" applyBorder="1" applyAlignment="1">
      <alignment horizontal="left" vertical="center"/>
    </xf>
    <xf numFmtId="0" fontId="8" fillId="0" borderId="23" xfId="0" applyFont="1" applyBorder="1" applyAlignment="1">
      <alignment vertical="center"/>
    </xf>
    <xf numFmtId="0" fontId="9" fillId="0" borderId="29" xfId="0" applyFont="1" applyBorder="1" applyAlignment="1">
      <alignment vertical="center"/>
    </xf>
    <xf numFmtId="0" fontId="9" fillId="0" borderId="36" xfId="0" applyFont="1" applyBorder="1" applyAlignment="1">
      <alignment horizontal="center" vertical="center"/>
    </xf>
    <xf numFmtId="0" fontId="8" fillId="0" borderId="23" xfId="0" applyFont="1" applyBorder="1" applyAlignment="1">
      <alignment vertical="center"/>
    </xf>
    <xf numFmtId="0" fontId="18" fillId="0" borderId="61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9" fillId="0" borderId="6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29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20" fillId="11" borderId="53" xfId="0" applyFont="1" applyFill="1" applyBorder="1" applyAlignment="1">
      <alignment horizontal="center" vertical="center"/>
    </xf>
    <xf numFmtId="0" fontId="8" fillId="0" borderId="22" xfId="0" applyFont="1" applyBorder="1" applyAlignment="1">
      <alignment vertical="center"/>
    </xf>
    <xf numFmtId="0" fontId="20" fillId="11" borderId="57" xfId="0" applyFont="1" applyFill="1" applyBorder="1" applyAlignment="1">
      <alignment horizontal="center" vertical="center"/>
    </xf>
    <xf numFmtId="0" fontId="8" fillId="0" borderId="27" xfId="0" applyFont="1" applyBorder="1" applyAlignment="1">
      <alignment vertical="center"/>
    </xf>
    <xf numFmtId="0" fontId="20" fillId="11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6" fillId="3" borderId="14" xfId="0" applyFont="1" applyFill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7" fillId="3" borderId="15" xfId="0" applyFont="1" applyFill="1" applyBorder="1" applyAlignment="1">
      <alignment horizontal="center" vertical="center"/>
    </xf>
    <xf numFmtId="0" fontId="2" fillId="0" borderId="25" xfId="0" applyFont="1" applyBorder="1" applyAlignment="1">
      <alignment vertical="center"/>
    </xf>
    <xf numFmtId="0" fontId="8" fillId="3" borderId="15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2" fillId="0" borderId="34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13" fillId="4" borderId="16" xfId="0" applyFont="1" applyFill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13" fillId="5" borderId="15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2" fillId="0" borderId="38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13" fillId="6" borderId="14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2" fillId="0" borderId="31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6" fillId="3" borderId="16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4" fillId="2" borderId="3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2" fillId="0" borderId="55" xfId="0" applyFont="1" applyBorder="1" applyAlignment="1">
      <alignment vertical="center"/>
    </xf>
    <xf numFmtId="0" fontId="2" fillId="0" borderId="56" xfId="0" applyFont="1" applyBorder="1" applyAlignment="1">
      <alignment vertical="center"/>
    </xf>
    <xf numFmtId="0" fontId="8" fillId="0" borderId="5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15" fillId="2" borderId="1" xfId="0" applyFont="1" applyFill="1" applyBorder="1" applyAlignment="1">
      <alignment horizontal="center" vertical="center" wrapText="1"/>
    </xf>
    <xf numFmtId="0" fontId="4" fillId="2" borderId="47" xfId="0" applyFont="1" applyFill="1" applyBorder="1" applyAlignment="1">
      <alignment horizontal="center" vertical="center" wrapText="1"/>
    </xf>
    <xf numFmtId="0" fontId="2" fillId="0" borderId="48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26" fillId="2" borderId="46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left" vertical="center"/>
    </xf>
    <xf numFmtId="0" fontId="26" fillId="2" borderId="45" xfId="0" applyFont="1" applyFill="1" applyBorder="1" applyAlignment="1">
      <alignment horizontal="center" vertical="center" wrapText="1"/>
    </xf>
    <xf numFmtId="0" fontId="31" fillId="2" borderId="45" xfId="0" applyFont="1" applyFill="1" applyBorder="1" applyAlignment="1">
      <alignment horizontal="center" vertical="center"/>
    </xf>
    <xf numFmtId="176" fontId="28" fillId="0" borderId="66" xfId="0" applyNumberFormat="1" applyFont="1" applyFill="1" applyBorder="1" applyAlignment="1">
      <alignment horizontal="center" vertical="center" wrapText="1"/>
    </xf>
    <xf numFmtId="0" fontId="28" fillId="0" borderId="66" xfId="0" applyFont="1" applyFill="1" applyBorder="1" applyAlignment="1">
      <alignment horizontal="center" vertical="center" wrapText="1"/>
    </xf>
    <xf numFmtId="10" fontId="28" fillId="0" borderId="66" xfId="0" applyNumberFormat="1" applyFont="1" applyFill="1" applyBorder="1" applyAlignment="1">
      <alignment horizontal="center" vertical="center" wrapText="1"/>
    </xf>
    <xf numFmtId="9" fontId="28" fillId="0" borderId="66" xfId="1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176" fontId="33" fillId="0" borderId="66" xfId="0" applyNumberFormat="1" applyFont="1" applyFill="1" applyBorder="1" applyAlignment="1">
      <alignment horizontal="center" vertical="center" wrapText="1"/>
    </xf>
    <xf numFmtId="0" fontId="33" fillId="0" borderId="66" xfId="0" applyFont="1" applyFill="1" applyBorder="1" applyAlignment="1">
      <alignment horizontal="center" vertical="center" wrapText="1"/>
    </xf>
    <xf numFmtId="10" fontId="33" fillId="7" borderId="66" xfId="0" applyNumberFormat="1" applyFont="1" applyFill="1" applyBorder="1" applyAlignment="1">
      <alignment horizontal="center" vertical="center" wrapText="1"/>
    </xf>
    <xf numFmtId="0" fontId="32" fillId="2" borderId="0" xfId="0" applyFont="1" applyFill="1" applyAlignment="1">
      <alignment horizontal="center" vertical="center"/>
    </xf>
    <xf numFmtId="177" fontId="33" fillId="7" borderId="66" xfId="0" applyNumberFormat="1" applyFont="1" applyFill="1" applyBorder="1" applyAlignment="1">
      <alignment horizontal="center" vertical="center" wrapText="1"/>
    </xf>
    <xf numFmtId="0" fontId="33" fillId="7" borderId="66" xfId="0" applyFont="1" applyFill="1" applyBorder="1" applyAlignment="1">
      <alignment horizontal="center" vertical="center" wrapText="1"/>
    </xf>
    <xf numFmtId="176" fontId="33" fillId="7" borderId="66" xfId="0" applyNumberFormat="1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9" borderId="0" xfId="0" applyFont="1" applyFill="1" applyAlignment="1">
      <alignment horizontal="center" vertical="center"/>
    </xf>
    <xf numFmtId="0" fontId="33" fillId="0" borderId="66" xfId="0" applyFont="1" applyBorder="1" applyAlignment="1">
      <alignment horizontal="center" vertical="center" wrapText="1"/>
    </xf>
    <xf numFmtId="0" fontId="32" fillId="9" borderId="0" xfId="0" applyFont="1" applyFill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176" fontId="33" fillId="0" borderId="66" xfId="0" applyNumberFormat="1" applyFont="1" applyBorder="1" applyAlignment="1">
      <alignment horizontal="center" vertical="center" wrapText="1"/>
    </xf>
    <xf numFmtId="176" fontId="33" fillId="0" borderId="66" xfId="0" applyNumberFormat="1" applyFont="1" applyBorder="1" applyAlignment="1">
      <alignment horizontal="center" vertical="center"/>
    </xf>
    <xf numFmtId="0" fontId="33" fillId="0" borderId="66" xfId="0" applyFont="1" applyBorder="1" applyAlignment="1">
      <alignment horizontal="center" vertical="center"/>
    </xf>
    <xf numFmtId="0" fontId="35" fillId="0" borderId="2" xfId="0" applyFont="1" applyBorder="1" applyAlignment="1">
      <alignment vertical="center"/>
    </xf>
    <xf numFmtId="0" fontId="35" fillId="0" borderId="3" xfId="0" applyFont="1" applyBorder="1" applyAlignment="1">
      <alignment vertical="center"/>
    </xf>
    <xf numFmtId="0" fontId="35" fillId="0" borderId="4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35" fillId="0" borderId="5" xfId="0" applyFont="1" applyBorder="1" applyAlignment="1">
      <alignment vertical="center"/>
    </xf>
    <xf numFmtId="0" fontId="35" fillId="0" borderId="6" xfId="0" applyFont="1" applyBorder="1" applyAlignment="1">
      <alignment vertical="center"/>
    </xf>
    <xf numFmtId="0" fontId="35" fillId="0" borderId="7" xfId="0" applyFont="1" applyBorder="1" applyAlignment="1">
      <alignment vertical="center"/>
    </xf>
    <xf numFmtId="0" fontId="35" fillId="0" borderId="8" xfId="0" applyFont="1" applyBorder="1" applyAlignment="1">
      <alignment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Fill="1" applyAlignment="1">
      <alignment horizontal="center" vertical="center"/>
    </xf>
    <xf numFmtId="176" fontId="33" fillId="0" borderId="66" xfId="0" applyNumberFormat="1" applyFont="1" applyFill="1" applyBorder="1" applyAlignment="1">
      <alignment horizontal="center" vertical="center"/>
    </xf>
    <xf numFmtId="177" fontId="33" fillId="0" borderId="66" xfId="0" applyNumberFormat="1" applyFont="1" applyFill="1" applyBorder="1" applyAlignment="1">
      <alignment horizontal="center" vertical="center" wrapText="1"/>
    </xf>
    <xf numFmtId="0" fontId="32" fillId="0" borderId="66" xfId="0" applyFont="1" applyFill="1" applyBorder="1" applyAlignment="1">
      <alignment horizontal="center" vertical="center"/>
    </xf>
    <xf numFmtId="0" fontId="26" fillId="2" borderId="47" xfId="0" applyFont="1" applyFill="1" applyBorder="1" applyAlignment="1">
      <alignment horizontal="center" vertical="center" wrapText="1"/>
    </xf>
    <xf numFmtId="14" fontId="39" fillId="0" borderId="66" xfId="0" applyNumberFormat="1" applyFont="1" applyFill="1" applyBorder="1" applyAlignment="1">
      <alignment horizontal="center" vertical="center" wrapText="1"/>
    </xf>
    <xf numFmtId="0" fontId="32" fillId="10" borderId="66" xfId="0" applyFont="1" applyFill="1" applyBorder="1" applyAlignment="1">
      <alignment horizontal="center" vertical="center"/>
    </xf>
    <xf numFmtId="0" fontId="35" fillId="0" borderId="66" xfId="0" applyFont="1" applyBorder="1" applyAlignment="1">
      <alignment horizontal="center" vertical="center"/>
    </xf>
    <xf numFmtId="0" fontId="32" fillId="8" borderId="66" xfId="0" applyFont="1" applyFill="1" applyBorder="1" applyAlignment="1">
      <alignment horizontal="center" vertical="center"/>
    </xf>
    <xf numFmtId="0" fontId="33" fillId="0" borderId="66" xfId="0" applyFont="1" applyBorder="1" applyAlignment="1">
      <alignment horizontal="center" vertical="center"/>
    </xf>
    <xf numFmtId="0" fontId="35" fillId="0" borderId="66" xfId="0" applyFont="1" applyBorder="1" applyAlignment="1">
      <alignment vertical="center"/>
    </xf>
    <xf numFmtId="0" fontId="32" fillId="0" borderId="66" xfId="0" applyFont="1" applyBorder="1" applyAlignment="1">
      <alignment horizontal="center" vertical="center"/>
    </xf>
    <xf numFmtId="0" fontId="35" fillId="0" borderId="66" xfId="0" applyFont="1" applyFill="1" applyBorder="1" applyAlignment="1">
      <alignment horizontal="center" vertical="center"/>
    </xf>
    <xf numFmtId="0" fontId="37" fillId="0" borderId="66" xfId="0" applyFont="1" applyFill="1" applyBorder="1" applyAlignment="1">
      <alignment horizontal="center" vertical="center"/>
    </xf>
    <xf numFmtId="0" fontId="33" fillId="0" borderId="66" xfId="0" applyFont="1" applyFill="1" applyBorder="1" applyAlignment="1">
      <alignment horizontal="center" vertical="center"/>
    </xf>
    <xf numFmtId="0" fontId="39" fillId="0" borderId="66" xfId="0" applyNumberFormat="1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간트차트!$C$7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간트차트!$B$8:$B$13</c15:sqref>
                  </c15:fullRef>
                </c:ext>
              </c:extLst>
              <c:f>(간트차트!$B$8:$B$10,간트차트!$B$12:$B$13)</c:f>
              <c:strCache>
                <c:ptCount val="5"/>
                <c:pt idx="0">
                  <c:v>게임 시작</c:v>
                </c:pt>
                <c:pt idx="1">
                  <c:v>레벨 선택</c:v>
                </c:pt>
                <c:pt idx="2">
                  <c:v>게임 설정 </c:v>
                </c:pt>
                <c:pt idx="3">
                  <c:v>크레딧창</c:v>
                </c:pt>
                <c:pt idx="4">
                  <c:v>게임 종료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간트차트!$C$8:$C$13</c15:sqref>
                  </c15:fullRef>
                </c:ext>
              </c:extLst>
              <c:f>(간트차트!$C$8:$C$10,간트차트!$C$12:$C$13)</c:f>
              <c:numCache>
                <c:formatCode>yyyy\-mm\-dd</c:formatCode>
                <c:ptCount val="5"/>
                <c:pt idx="0">
                  <c:v>44215</c:v>
                </c:pt>
                <c:pt idx="1">
                  <c:v>44215</c:v>
                </c:pt>
                <c:pt idx="2">
                  <c:v>44215</c:v>
                </c:pt>
                <c:pt idx="3">
                  <c:v>44215</c:v>
                </c:pt>
                <c:pt idx="4">
                  <c:v>44215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098-4C0D-92D3-8A0D0486D237}"/>
            </c:ext>
          </c:extLst>
        </c:ser>
        <c:ser>
          <c:idx val="1"/>
          <c:order val="1"/>
          <c:tx>
            <c:strRef>
              <c:f>간트차트!$D$7</c:f>
              <c:strCache>
                <c:ptCount val="1"/>
                <c:pt idx="0">
                  <c:v>기간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간트차트!$B$8:$B$13</c15:sqref>
                  </c15:fullRef>
                </c:ext>
              </c:extLst>
              <c:f>(간트차트!$B$8:$B$10,간트차트!$B$12:$B$13)</c:f>
              <c:strCache>
                <c:ptCount val="5"/>
                <c:pt idx="0">
                  <c:v>게임 시작</c:v>
                </c:pt>
                <c:pt idx="1">
                  <c:v>레벨 선택</c:v>
                </c:pt>
                <c:pt idx="2">
                  <c:v>게임 설정 </c:v>
                </c:pt>
                <c:pt idx="3">
                  <c:v>크레딧창</c:v>
                </c:pt>
                <c:pt idx="4">
                  <c:v>게임 종료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간트차트!$D$8:$D$13</c15:sqref>
                  </c15:fullRef>
                </c:ext>
              </c:extLst>
              <c:f>(간트차트!$D$8:$D$10,간트차트!$D$12:$D$13)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098-4C0D-92D3-8A0D0486D237}"/>
            </c:ext>
          </c:extLst>
        </c:ser>
        <c:ser>
          <c:idx val="2"/>
          <c:order val="2"/>
          <c:tx>
            <c:strRef>
              <c:f>간트차트!$E$7</c:f>
              <c:strCache>
                <c:ptCount val="1"/>
                <c:pt idx="0">
                  <c:v>종료일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간트차트!$B$8:$B$13</c15:sqref>
                  </c15:fullRef>
                </c:ext>
              </c:extLst>
              <c:f>(간트차트!$B$8:$B$10,간트차트!$B$12:$B$13)</c:f>
              <c:strCache>
                <c:ptCount val="5"/>
                <c:pt idx="0">
                  <c:v>게임 시작</c:v>
                </c:pt>
                <c:pt idx="1">
                  <c:v>레벨 선택</c:v>
                </c:pt>
                <c:pt idx="2">
                  <c:v>게임 설정 </c:v>
                </c:pt>
                <c:pt idx="3">
                  <c:v>크레딧창</c:v>
                </c:pt>
                <c:pt idx="4">
                  <c:v>게임 종료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간트차트!$E$8:$E$13</c15:sqref>
                  </c15:fullRef>
                </c:ext>
              </c:extLst>
              <c:f>(간트차트!$E$8:$E$10,간트차트!$E$12:$E$13)</c:f>
              <c:numCache>
                <c:formatCode>yyyy\-mm\-dd</c:formatCode>
                <c:ptCount val="5"/>
                <c:pt idx="0">
                  <c:v>44218</c:v>
                </c:pt>
                <c:pt idx="1">
                  <c:v>44218</c:v>
                </c:pt>
                <c:pt idx="2">
                  <c:v>44218</c:v>
                </c:pt>
                <c:pt idx="3">
                  <c:v>44218</c:v>
                </c:pt>
                <c:pt idx="4">
                  <c:v>44218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098-4C0D-92D3-8A0D0486D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1060607"/>
        <c:axId val="1341066847"/>
      </c:barChart>
      <c:catAx>
        <c:axId val="13410606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066847"/>
        <c:crosses val="autoZero"/>
        <c:auto val="1"/>
        <c:lblAlgn val="ctr"/>
        <c:lblOffset val="100"/>
        <c:noMultiLvlLbl val="0"/>
      </c:catAx>
      <c:valAx>
        <c:axId val="1341066847"/>
        <c:scaling>
          <c:orientation val="minMax"/>
          <c:max val="44240"/>
          <c:min val="44210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0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간트차트!$C$96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간트차트!$B$97:$B$99</c:f>
              <c:strCache>
                <c:ptCount val="3"/>
                <c:pt idx="0">
                  <c:v>영상</c:v>
                </c:pt>
                <c:pt idx="1">
                  <c:v>텍스트</c:v>
                </c:pt>
                <c:pt idx="2">
                  <c:v>플레이</c:v>
                </c:pt>
              </c:strCache>
            </c:strRef>
          </c:cat>
          <c:val>
            <c:numRef>
              <c:f>간트차트!$C$97:$C$99</c:f>
              <c:numCache>
                <c:formatCode>yyyy\-mm\-dd</c:formatCode>
                <c:ptCount val="3"/>
                <c:pt idx="0">
                  <c:v>44226</c:v>
                </c:pt>
                <c:pt idx="1">
                  <c:v>44226</c:v>
                </c:pt>
                <c:pt idx="2">
                  <c:v>44226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D-411D-8B84-BA653AC1CC3C}"/>
            </c:ext>
          </c:extLst>
        </c:ser>
        <c:ser>
          <c:idx val="1"/>
          <c:order val="1"/>
          <c:tx>
            <c:strRef>
              <c:f>간트차트!$D$96</c:f>
              <c:strCache>
                <c:ptCount val="1"/>
                <c:pt idx="0">
                  <c:v>기간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간트차트!$B$97:$B$99</c:f>
              <c:strCache>
                <c:ptCount val="3"/>
                <c:pt idx="0">
                  <c:v>영상</c:v>
                </c:pt>
                <c:pt idx="1">
                  <c:v>텍스트</c:v>
                </c:pt>
                <c:pt idx="2">
                  <c:v>플레이</c:v>
                </c:pt>
              </c:strCache>
            </c:strRef>
          </c:cat>
          <c:val>
            <c:numRef>
              <c:f>간트차트!$D$97:$D$99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890D-411D-8B84-BA653AC1CC3C}"/>
            </c:ext>
          </c:extLst>
        </c:ser>
        <c:ser>
          <c:idx val="2"/>
          <c:order val="2"/>
          <c:tx>
            <c:strRef>
              <c:f>간트차트!$E$96</c:f>
              <c:strCache>
                <c:ptCount val="1"/>
                <c:pt idx="0">
                  <c:v>종료일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간트차트!$B$97:$B$99</c:f>
              <c:strCache>
                <c:ptCount val="3"/>
                <c:pt idx="0">
                  <c:v>영상</c:v>
                </c:pt>
                <c:pt idx="1">
                  <c:v>텍스트</c:v>
                </c:pt>
                <c:pt idx="2">
                  <c:v>플레이</c:v>
                </c:pt>
              </c:strCache>
            </c:strRef>
          </c:cat>
          <c:val>
            <c:numRef>
              <c:f>간트차트!$E$97:$E$99</c:f>
              <c:numCache>
                <c:formatCode>yyyy\-mm\-dd</c:formatCode>
                <c:ptCount val="3"/>
                <c:pt idx="0">
                  <c:v>44225</c:v>
                </c:pt>
                <c:pt idx="1">
                  <c:v>44225</c:v>
                </c:pt>
                <c:pt idx="2">
                  <c:v>44225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0D-411D-8B84-BA653AC1C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1060607"/>
        <c:axId val="1341066847"/>
      </c:barChart>
      <c:catAx>
        <c:axId val="13410606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066847"/>
        <c:crosses val="autoZero"/>
        <c:auto val="1"/>
        <c:lblAlgn val="ctr"/>
        <c:lblOffset val="100"/>
        <c:noMultiLvlLbl val="0"/>
      </c:catAx>
      <c:valAx>
        <c:axId val="1341066847"/>
        <c:scaling>
          <c:orientation val="minMax"/>
          <c:max val="44240"/>
          <c:min val="44210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0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간트차트!$C$100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간트차트!$B$101:$B$140</c:f>
              <c:strCache>
                <c:ptCount val="40"/>
                <c:pt idx="0">
                  <c:v>캐릭터 후크 발사</c:v>
                </c:pt>
                <c:pt idx="1">
                  <c:v>캐릭터 후크 이동</c:v>
                </c:pt>
                <c:pt idx="2">
                  <c:v>캐릭터 점프</c:v>
                </c:pt>
                <c:pt idx="3">
                  <c:v> 캐릭터 물건 던지기</c:v>
                </c:pt>
                <c:pt idx="4">
                  <c:v>캐릭터 사망</c:v>
                </c:pt>
                <c:pt idx="5">
                  <c:v>캐릭터 이미지</c:v>
                </c:pt>
                <c:pt idx="6">
                  <c:v>후크 부착 부분</c:v>
                </c:pt>
                <c:pt idx="7">
                  <c:v>후크 로프 부분</c:v>
                </c:pt>
                <c:pt idx="8">
                  <c:v>보스 애니메이션</c:v>
                </c:pt>
                <c:pt idx="9">
                  <c:v>보스 이미지</c:v>
                </c:pt>
                <c:pt idx="10">
                  <c:v>장애물1</c:v>
                </c:pt>
                <c:pt idx="11">
                  <c:v>장애물2</c:v>
                </c:pt>
                <c:pt idx="12">
                  <c:v>장애물2</c:v>
                </c:pt>
                <c:pt idx="13">
                  <c:v>장애물3</c:v>
                </c:pt>
                <c:pt idx="14">
                  <c:v>장애물4</c:v>
                </c:pt>
                <c:pt idx="15">
                  <c:v>장애물5</c:v>
                </c:pt>
                <c:pt idx="16">
                  <c:v>장애물6</c:v>
                </c:pt>
                <c:pt idx="17">
                  <c:v>박스</c:v>
                </c:pt>
                <c:pt idx="18">
                  <c:v>튜토리얼</c:v>
                </c:pt>
                <c:pt idx="19">
                  <c:v>스테이지1</c:v>
                </c:pt>
                <c:pt idx="20">
                  <c:v>스테이지2</c:v>
                </c:pt>
                <c:pt idx="21">
                  <c:v>스테이지3</c:v>
                </c:pt>
                <c:pt idx="22">
                  <c:v>스테이지4</c:v>
                </c:pt>
                <c:pt idx="23">
                  <c:v>히든 스테이지</c:v>
                </c:pt>
                <c:pt idx="24">
                  <c:v>테마 환경 시스템1</c:v>
                </c:pt>
                <c:pt idx="25">
                  <c:v>테마 환경 시스템2</c:v>
                </c:pt>
                <c:pt idx="26">
                  <c:v>테마 환경 시스템3</c:v>
                </c:pt>
                <c:pt idx="27">
                  <c:v>테마 환경 시스템4</c:v>
                </c:pt>
                <c:pt idx="28">
                  <c:v>테마 환경 시스템5</c:v>
                </c:pt>
                <c:pt idx="29">
                  <c:v>테마 환경 시스템6</c:v>
                </c:pt>
                <c:pt idx="30">
                  <c:v>테마 환경 시스템7</c:v>
                </c:pt>
                <c:pt idx="31">
                  <c:v>테마 환경 시스템8</c:v>
                </c:pt>
                <c:pt idx="32">
                  <c:v>로비버튼</c:v>
                </c:pt>
                <c:pt idx="33">
                  <c:v>스테이지버튼</c:v>
                </c:pt>
                <c:pt idx="34">
                  <c:v>레벨선택버튼</c:v>
                </c:pt>
                <c:pt idx="35">
                  <c:v>리셋버튼</c:v>
                </c:pt>
                <c:pt idx="36">
                  <c:v>메뉴버튼</c:v>
                </c:pt>
                <c:pt idx="37">
                  <c:v>옵션버튼</c:v>
                </c:pt>
                <c:pt idx="38">
                  <c:v>크레딧버튼</c:v>
                </c:pt>
                <c:pt idx="39">
                  <c:v>저장버튼</c:v>
                </c:pt>
              </c:strCache>
            </c:strRef>
          </c:cat>
          <c:val>
            <c:numRef>
              <c:f>간트차트!$C$101:$C$140</c:f>
              <c:numCache>
                <c:formatCode>yyyy\-mm\-dd</c:formatCode>
                <c:ptCount val="40"/>
                <c:pt idx="0">
                  <c:v>44215</c:v>
                </c:pt>
                <c:pt idx="1">
                  <c:v>44215</c:v>
                </c:pt>
                <c:pt idx="2">
                  <c:v>44215</c:v>
                </c:pt>
                <c:pt idx="3">
                  <c:v>44215</c:v>
                </c:pt>
                <c:pt idx="4">
                  <c:v>44215</c:v>
                </c:pt>
                <c:pt idx="5">
                  <c:v>44215</c:v>
                </c:pt>
                <c:pt idx="6">
                  <c:v>44215</c:v>
                </c:pt>
                <c:pt idx="7">
                  <c:v>44215</c:v>
                </c:pt>
                <c:pt idx="8">
                  <c:v>44225</c:v>
                </c:pt>
                <c:pt idx="9">
                  <c:v>44225</c:v>
                </c:pt>
                <c:pt idx="10">
                  <c:v>44225</c:v>
                </c:pt>
                <c:pt idx="11">
                  <c:v>44225</c:v>
                </c:pt>
                <c:pt idx="12">
                  <c:v>44225</c:v>
                </c:pt>
                <c:pt idx="13">
                  <c:v>44225</c:v>
                </c:pt>
                <c:pt idx="14">
                  <c:v>44225</c:v>
                </c:pt>
                <c:pt idx="15">
                  <c:v>44225</c:v>
                </c:pt>
                <c:pt idx="16">
                  <c:v>44225</c:v>
                </c:pt>
                <c:pt idx="17">
                  <c:v>44225</c:v>
                </c:pt>
                <c:pt idx="18">
                  <c:v>44225</c:v>
                </c:pt>
                <c:pt idx="19">
                  <c:v>44225</c:v>
                </c:pt>
                <c:pt idx="20">
                  <c:v>44225</c:v>
                </c:pt>
                <c:pt idx="21">
                  <c:v>44225</c:v>
                </c:pt>
                <c:pt idx="22">
                  <c:v>44225</c:v>
                </c:pt>
                <c:pt idx="23">
                  <c:v>44225</c:v>
                </c:pt>
                <c:pt idx="24">
                  <c:v>44225</c:v>
                </c:pt>
                <c:pt idx="25">
                  <c:v>44225</c:v>
                </c:pt>
                <c:pt idx="26">
                  <c:v>44225</c:v>
                </c:pt>
                <c:pt idx="27">
                  <c:v>44225</c:v>
                </c:pt>
                <c:pt idx="28">
                  <c:v>44225</c:v>
                </c:pt>
                <c:pt idx="29">
                  <c:v>44225</c:v>
                </c:pt>
                <c:pt idx="30">
                  <c:v>44225</c:v>
                </c:pt>
                <c:pt idx="31">
                  <c:v>44225</c:v>
                </c:pt>
                <c:pt idx="32">
                  <c:v>44225</c:v>
                </c:pt>
                <c:pt idx="33">
                  <c:v>44225</c:v>
                </c:pt>
                <c:pt idx="34">
                  <c:v>44225</c:v>
                </c:pt>
                <c:pt idx="35">
                  <c:v>44225</c:v>
                </c:pt>
                <c:pt idx="36">
                  <c:v>44225</c:v>
                </c:pt>
                <c:pt idx="37">
                  <c:v>44225</c:v>
                </c:pt>
                <c:pt idx="38">
                  <c:v>44225</c:v>
                </c:pt>
                <c:pt idx="39">
                  <c:v>44225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A-4DC7-86FD-46B9EFE9CE1D}"/>
            </c:ext>
          </c:extLst>
        </c:ser>
        <c:ser>
          <c:idx val="1"/>
          <c:order val="1"/>
          <c:tx>
            <c:strRef>
              <c:f>간트차트!$D$100</c:f>
              <c:strCache>
                <c:ptCount val="1"/>
                <c:pt idx="0">
                  <c:v>기간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간트차트!$B$101:$B$140</c:f>
              <c:strCache>
                <c:ptCount val="40"/>
                <c:pt idx="0">
                  <c:v>캐릭터 후크 발사</c:v>
                </c:pt>
                <c:pt idx="1">
                  <c:v>캐릭터 후크 이동</c:v>
                </c:pt>
                <c:pt idx="2">
                  <c:v>캐릭터 점프</c:v>
                </c:pt>
                <c:pt idx="3">
                  <c:v> 캐릭터 물건 던지기</c:v>
                </c:pt>
                <c:pt idx="4">
                  <c:v>캐릭터 사망</c:v>
                </c:pt>
                <c:pt idx="5">
                  <c:v>캐릭터 이미지</c:v>
                </c:pt>
                <c:pt idx="6">
                  <c:v>후크 부착 부분</c:v>
                </c:pt>
                <c:pt idx="7">
                  <c:v>후크 로프 부분</c:v>
                </c:pt>
                <c:pt idx="8">
                  <c:v>보스 애니메이션</c:v>
                </c:pt>
                <c:pt idx="9">
                  <c:v>보스 이미지</c:v>
                </c:pt>
                <c:pt idx="10">
                  <c:v>장애물1</c:v>
                </c:pt>
                <c:pt idx="11">
                  <c:v>장애물2</c:v>
                </c:pt>
                <c:pt idx="12">
                  <c:v>장애물2</c:v>
                </c:pt>
                <c:pt idx="13">
                  <c:v>장애물3</c:v>
                </c:pt>
                <c:pt idx="14">
                  <c:v>장애물4</c:v>
                </c:pt>
                <c:pt idx="15">
                  <c:v>장애물5</c:v>
                </c:pt>
                <c:pt idx="16">
                  <c:v>장애물6</c:v>
                </c:pt>
                <c:pt idx="17">
                  <c:v>박스</c:v>
                </c:pt>
                <c:pt idx="18">
                  <c:v>튜토리얼</c:v>
                </c:pt>
                <c:pt idx="19">
                  <c:v>스테이지1</c:v>
                </c:pt>
                <c:pt idx="20">
                  <c:v>스테이지2</c:v>
                </c:pt>
                <c:pt idx="21">
                  <c:v>스테이지3</c:v>
                </c:pt>
                <c:pt idx="22">
                  <c:v>스테이지4</c:v>
                </c:pt>
                <c:pt idx="23">
                  <c:v>히든 스테이지</c:v>
                </c:pt>
                <c:pt idx="24">
                  <c:v>테마 환경 시스템1</c:v>
                </c:pt>
                <c:pt idx="25">
                  <c:v>테마 환경 시스템2</c:v>
                </c:pt>
                <c:pt idx="26">
                  <c:v>테마 환경 시스템3</c:v>
                </c:pt>
                <c:pt idx="27">
                  <c:v>테마 환경 시스템4</c:v>
                </c:pt>
                <c:pt idx="28">
                  <c:v>테마 환경 시스템5</c:v>
                </c:pt>
                <c:pt idx="29">
                  <c:v>테마 환경 시스템6</c:v>
                </c:pt>
                <c:pt idx="30">
                  <c:v>테마 환경 시스템7</c:v>
                </c:pt>
                <c:pt idx="31">
                  <c:v>테마 환경 시스템8</c:v>
                </c:pt>
                <c:pt idx="32">
                  <c:v>로비버튼</c:v>
                </c:pt>
                <c:pt idx="33">
                  <c:v>스테이지버튼</c:v>
                </c:pt>
                <c:pt idx="34">
                  <c:v>레벨선택버튼</c:v>
                </c:pt>
                <c:pt idx="35">
                  <c:v>리셋버튼</c:v>
                </c:pt>
                <c:pt idx="36">
                  <c:v>메뉴버튼</c:v>
                </c:pt>
                <c:pt idx="37">
                  <c:v>옵션버튼</c:v>
                </c:pt>
                <c:pt idx="38">
                  <c:v>크레딧버튼</c:v>
                </c:pt>
                <c:pt idx="39">
                  <c:v>저장버튼</c:v>
                </c:pt>
              </c:strCache>
            </c:strRef>
          </c:cat>
          <c:val>
            <c:numRef>
              <c:f>간트차트!$D$101:$D$140</c:f>
              <c:numCache>
                <c:formatCode>General</c:formatCode>
                <c:ptCount val="4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4A-4DC7-86FD-46B9EFE9CE1D}"/>
            </c:ext>
          </c:extLst>
        </c:ser>
        <c:ser>
          <c:idx val="2"/>
          <c:order val="2"/>
          <c:tx>
            <c:strRef>
              <c:f>간트차트!$E$100</c:f>
              <c:strCache>
                <c:ptCount val="1"/>
                <c:pt idx="0">
                  <c:v>종료일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간트차트!$B$101:$B$140</c:f>
              <c:strCache>
                <c:ptCount val="40"/>
                <c:pt idx="0">
                  <c:v>캐릭터 후크 발사</c:v>
                </c:pt>
                <c:pt idx="1">
                  <c:v>캐릭터 후크 이동</c:v>
                </c:pt>
                <c:pt idx="2">
                  <c:v>캐릭터 점프</c:v>
                </c:pt>
                <c:pt idx="3">
                  <c:v> 캐릭터 물건 던지기</c:v>
                </c:pt>
                <c:pt idx="4">
                  <c:v>캐릭터 사망</c:v>
                </c:pt>
                <c:pt idx="5">
                  <c:v>캐릭터 이미지</c:v>
                </c:pt>
                <c:pt idx="6">
                  <c:v>후크 부착 부분</c:v>
                </c:pt>
                <c:pt idx="7">
                  <c:v>후크 로프 부분</c:v>
                </c:pt>
                <c:pt idx="8">
                  <c:v>보스 애니메이션</c:v>
                </c:pt>
                <c:pt idx="9">
                  <c:v>보스 이미지</c:v>
                </c:pt>
                <c:pt idx="10">
                  <c:v>장애물1</c:v>
                </c:pt>
                <c:pt idx="11">
                  <c:v>장애물2</c:v>
                </c:pt>
                <c:pt idx="12">
                  <c:v>장애물2</c:v>
                </c:pt>
                <c:pt idx="13">
                  <c:v>장애물3</c:v>
                </c:pt>
                <c:pt idx="14">
                  <c:v>장애물4</c:v>
                </c:pt>
                <c:pt idx="15">
                  <c:v>장애물5</c:v>
                </c:pt>
                <c:pt idx="16">
                  <c:v>장애물6</c:v>
                </c:pt>
                <c:pt idx="17">
                  <c:v>박스</c:v>
                </c:pt>
                <c:pt idx="18">
                  <c:v>튜토리얼</c:v>
                </c:pt>
                <c:pt idx="19">
                  <c:v>스테이지1</c:v>
                </c:pt>
                <c:pt idx="20">
                  <c:v>스테이지2</c:v>
                </c:pt>
                <c:pt idx="21">
                  <c:v>스테이지3</c:v>
                </c:pt>
                <c:pt idx="22">
                  <c:v>스테이지4</c:v>
                </c:pt>
                <c:pt idx="23">
                  <c:v>히든 스테이지</c:v>
                </c:pt>
                <c:pt idx="24">
                  <c:v>테마 환경 시스템1</c:v>
                </c:pt>
                <c:pt idx="25">
                  <c:v>테마 환경 시스템2</c:v>
                </c:pt>
                <c:pt idx="26">
                  <c:v>테마 환경 시스템3</c:v>
                </c:pt>
                <c:pt idx="27">
                  <c:v>테마 환경 시스템4</c:v>
                </c:pt>
                <c:pt idx="28">
                  <c:v>테마 환경 시스템5</c:v>
                </c:pt>
                <c:pt idx="29">
                  <c:v>테마 환경 시스템6</c:v>
                </c:pt>
                <c:pt idx="30">
                  <c:v>테마 환경 시스템7</c:v>
                </c:pt>
                <c:pt idx="31">
                  <c:v>테마 환경 시스템8</c:v>
                </c:pt>
                <c:pt idx="32">
                  <c:v>로비버튼</c:v>
                </c:pt>
                <c:pt idx="33">
                  <c:v>스테이지버튼</c:v>
                </c:pt>
                <c:pt idx="34">
                  <c:v>레벨선택버튼</c:v>
                </c:pt>
                <c:pt idx="35">
                  <c:v>리셋버튼</c:v>
                </c:pt>
                <c:pt idx="36">
                  <c:v>메뉴버튼</c:v>
                </c:pt>
                <c:pt idx="37">
                  <c:v>옵션버튼</c:v>
                </c:pt>
                <c:pt idx="38">
                  <c:v>크레딧버튼</c:v>
                </c:pt>
                <c:pt idx="39">
                  <c:v>저장버튼</c:v>
                </c:pt>
              </c:strCache>
            </c:strRef>
          </c:cat>
          <c:val>
            <c:numRef>
              <c:f>간트차트!$E$101:$E$140</c:f>
              <c:numCache>
                <c:formatCode>yyyy\-mm\-dd</c:formatCode>
                <c:ptCount val="40"/>
                <c:pt idx="0">
                  <c:v>44218</c:v>
                </c:pt>
                <c:pt idx="1">
                  <c:v>44218</c:v>
                </c:pt>
                <c:pt idx="2">
                  <c:v>44218</c:v>
                </c:pt>
                <c:pt idx="3">
                  <c:v>44218</c:v>
                </c:pt>
                <c:pt idx="4">
                  <c:v>44218</c:v>
                </c:pt>
                <c:pt idx="5">
                  <c:v>44218</c:v>
                </c:pt>
                <c:pt idx="6">
                  <c:v>44218</c:v>
                </c:pt>
                <c:pt idx="7">
                  <c:v>44218</c:v>
                </c:pt>
                <c:pt idx="8">
                  <c:v>44224</c:v>
                </c:pt>
                <c:pt idx="9">
                  <c:v>44224</c:v>
                </c:pt>
                <c:pt idx="10">
                  <c:v>44224</c:v>
                </c:pt>
                <c:pt idx="11">
                  <c:v>44224</c:v>
                </c:pt>
                <c:pt idx="12">
                  <c:v>44224</c:v>
                </c:pt>
                <c:pt idx="13">
                  <c:v>44224</c:v>
                </c:pt>
                <c:pt idx="14">
                  <c:v>44224</c:v>
                </c:pt>
                <c:pt idx="15">
                  <c:v>44224</c:v>
                </c:pt>
                <c:pt idx="16">
                  <c:v>44224</c:v>
                </c:pt>
                <c:pt idx="17">
                  <c:v>44224</c:v>
                </c:pt>
                <c:pt idx="18">
                  <c:v>44224</c:v>
                </c:pt>
                <c:pt idx="19">
                  <c:v>44224</c:v>
                </c:pt>
                <c:pt idx="20">
                  <c:v>44224</c:v>
                </c:pt>
                <c:pt idx="21">
                  <c:v>44224</c:v>
                </c:pt>
                <c:pt idx="22">
                  <c:v>44224</c:v>
                </c:pt>
                <c:pt idx="23">
                  <c:v>44224</c:v>
                </c:pt>
                <c:pt idx="24">
                  <c:v>44224</c:v>
                </c:pt>
                <c:pt idx="25">
                  <c:v>44224</c:v>
                </c:pt>
                <c:pt idx="26">
                  <c:v>44224</c:v>
                </c:pt>
                <c:pt idx="27">
                  <c:v>44224</c:v>
                </c:pt>
                <c:pt idx="28">
                  <c:v>44224</c:v>
                </c:pt>
                <c:pt idx="29">
                  <c:v>44224</c:v>
                </c:pt>
                <c:pt idx="30">
                  <c:v>44224</c:v>
                </c:pt>
                <c:pt idx="31">
                  <c:v>44224</c:v>
                </c:pt>
                <c:pt idx="32">
                  <c:v>44224</c:v>
                </c:pt>
                <c:pt idx="33">
                  <c:v>44224</c:v>
                </c:pt>
                <c:pt idx="34">
                  <c:v>44224</c:v>
                </c:pt>
                <c:pt idx="35">
                  <c:v>44224</c:v>
                </c:pt>
                <c:pt idx="36">
                  <c:v>44224</c:v>
                </c:pt>
                <c:pt idx="37">
                  <c:v>44224</c:v>
                </c:pt>
                <c:pt idx="38">
                  <c:v>44224</c:v>
                </c:pt>
                <c:pt idx="39">
                  <c:v>44224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4A-4DC7-86FD-46B9EFE9C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1060607"/>
        <c:axId val="1341066847"/>
      </c:barChart>
      <c:catAx>
        <c:axId val="13410606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066847"/>
        <c:crosses val="autoZero"/>
        <c:auto val="1"/>
        <c:lblAlgn val="ctr"/>
        <c:lblOffset val="100"/>
        <c:noMultiLvlLbl val="0"/>
      </c:catAx>
      <c:valAx>
        <c:axId val="1341066847"/>
        <c:scaling>
          <c:orientation val="minMax"/>
          <c:max val="44240"/>
          <c:min val="44210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0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간트차트!$C$141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간트차트!$B$142:$B$153</c:f>
              <c:strCache>
                <c:ptCount val="12"/>
                <c:pt idx="0">
                  <c:v>배경음 1</c:v>
                </c:pt>
                <c:pt idx="1">
                  <c:v>배경음 2</c:v>
                </c:pt>
                <c:pt idx="2">
                  <c:v>배경음 3</c:v>
                </c:pt>
                <c:pt idx="3">
                  <c:v>배경음 4</c:v>
                </c:pt>
                <c:pt idx="4">
                  <c:v>배경음 5</c:v>
                </c:pt>
                <c:pt idx="5">
                  <c:v>로비, 스테이지 선택 배경음</c:v>
                </c:pt>
                <c:pt idx="6">
                  <c:v>후크발사</c:v>
                </c:pt>
                <c:pt idx="7">
                  <c:v>후크이동</c:v>
                </c:pt>
                <c:pt idx="8">
                  <c:v>캐릭터 점프</c:v>
                </c:pt>
                <c:pt idx="9">
                  <c:v>캐릭터 사망</c:v>
                </c:pt>
                <c:pt idx="10">
                  <c:v>버튼다운</c:v>
                </c:pt>
                <c:pt idx="11">
                  <c:v>버튼업</c:v>
                </c:pt>
              </c:strCache>
            </c:strRef>
          </c:cat>
          <c:val>
            <c:numRef>
              <c:f>간트차트!$C$142:$C$153</c:f>
              <c:numCache>
                <c:formatCode>yyyy\-mm\-dd</c:formatCode>
                <c:ptCount val="12"/>
                <c:pt idx="0">
                  <c:v>44225</c:v>
                </c:pt>
                <c:pt idx="1">
                  <c:v>44225</c:v>
                </c:pt>
                <c:pt idx="2">
                  <c:v>44225</c:v>
                </c:pt>
                <c:pt idx="3">
                  <c:v>44225</c:v>
                </c:pt>
                <c:pt idx="4">
                  <c:v>44225</c:v>
                </c:pt>
                <c:pt idx="5">
                  <c:v>44217</c:v>
                </c:pt>
                <c:pt idx="6">
                  <c:v>44217</c:v>
                </c:pt>
                <c:pt idx="7">
                  <c:v>44217</c:v>
                </c:pt>
                <c:pt idx="8">
                  <c:v>44217</c:v>
                </c:pt>
                <c:pt idx="9">
                  <c:v>44217</c:v>
                </c:pt>
                <c:pt idx="10">
                  <c:v>44217</c:v>
                </c:pt>
                <c:pt idx="11">
                  <c:v>44217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9-4102-8B9A-6665302E4865}"/>
            </c:ext>
          </c:extLst>
        </c:ser>
        <c:ser>
          <c:idx val="1"/>
          <c:order val="1"/>
          <c:tx>
            <c:strRef>
              <c:f>간트차트!$D$141</c:f>
              <c:strCache>
                <c:ptCount val="1"/>
                <c:pt idx="0">
                  <c:v>기간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간트차트!$B$142:$B$153</c:f>
              <c:strCache>
                <c:ptCount val="12"/>
                <c:pt idx="0">
                  <c:v>배경음 1</c:v>
                </c:pt>
                <c:pt idx="1">
                  <c:v>배경음 2</c:v>
                </c:pt>
                <c:pt idx="2">
                  <c:v>배경음 3</c:v>
                </c:pt>
                <c:pt idx="3">
                  <c:v>배경음 4</c:v>
                </c:pt>
                <c:pt idx="4">
                  <c:v>배경음 5</c:v>
                </c:pt>
                <c:pt idx="5">
                  <c:v>로비, 스테이지 선택 배경음</c:v>
                </c:pt>
                <c:pt idx="6">
                  <c:v>후크발사</c:v>
                </c:pt>
                <c:pt idx="7">
                  <c:v>후크이동</c:v>
                </c:pt>
                <c:pt idx="8">
                  <c:v>캐릭터 점프</c:v>
                </c:pt>
                <c:pt idx="9">
                  <c:v>캐릭터 사망</c:v>
                </c:pt>
                <c:pt idx="10">
                  <c:v>버튼다운</c:v>
                </c:pt>
                <c:pt idx="11">
                  <c:v>버튼업</c:v>
                </c:pt>
              </c:strCache>
            </c:strRef>
          </c:cat>
          <c:val>
            <c:numRef>
              <c:f>간트차트!$D$142:$D$153</c:f>
              <c:numCache>
                <c:formatCode>General</c:formatCode>
                <c:ptCount val="12"/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39-4102-8B9A-6665302E4865}"/>
            </c:ext>
          </c:extLst>
        </c:ser>
        <c:ser>
          <c:idx val="2"/>
          <c:order val="2"/>
          <c:tx>
            <c:strRef>
              <c:f>간트차트!$E$141</c:f>
              <c:strCache>
                <c:ptCount val="1"/>
                <c:pt idx="0">
                  <c:v>종료일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간트차트!$B$142:$B$153</c:f>
              <c:strCache>
                <c:ptCount val="12"/>
                <c:pt idx="0">
                  <c:v>배경음 1</c:v>
                </c:pt>
                <c:pt idx="1">
                  <c:v>배경음 2</c:v>
                </c:pt>
                <c:pt idx="2">
                  <c:v>배경음 3</c:v>
                </c:pt>
                <c:pt idx="3">
                  <c:v>배경음 4</c:v>
                </c:pt>
                <c:pt idx="4">
                  <c:v>배경음 5</c:v>
                </c:pt>
                <c:pt idx="5">
                  <c:v>로비, 스테이지 선택 배경음</c:v>
                </c:pt>
                <c:pt idx="6">
                  <c:v>후크발사</c:v>
                </c:pt>
                <c:pt idx="7">
                  <c:v>후크이동</c:v>
                </c:pt>
                <c:pt idx="8">
                  <c:v>캐릭터 점프</c:v>
                </c:pt>
                <c:pt idx="9">
                  <c:v>캐릭터 사망</c:v>
                </c:pt>
                <c:pt idx="10">
                  <c:v>버튼다운</c:v>
                </c:pt>
                <c:pt idx="11">
                  <c:v>버튼업</c:v>
                </c:pt>
              </c:strCache>
            </c:strRef>
          </c:cat>
          <c:val>
            <c:numRef>
              <c:f>간트차트!$E$142:$E$153</c:f>
              <c:numCache>
                <c:formatCode>yyyy\-mm\-dd</c:formatCode>
                <c:ptCount val="12"/>
                <c:pt idx="0">
                  <c:v>44224</c:v>
                </c:pt>
                <c:pt idx="1">
                  <c:v>44224</c:v>
                </c:pt>
                <c:pt idx="2">
                  <c:v>44224</c:v>
                </c:pt>
                <c:pt idx="3">
                  <c:v>44224</c:v>
                </c:pt>
                <c:pt idx="4">
                  <c:v>44224</c:v>
                </c:pt>
                <c:pt idx="5">
                  <c:v>44221</c:v>
                </c:pt>
                <c:pt idx="6">
                  <c:v>44221</c:v>
                </c:pt>
                <c:pt idx="7">
                  <c:v>44221</c:v>
                </c:pt>
                <c:pt idx="8">
                  <c:v>44221</c:v>
                </c:pt>
                <c:pt idx="9">
                  <c:v>44221</c:v>
                </c:pt>
                <c:pt idx="10">
                  <c:v>44221</c:v>
                </c:pt>
                <c:pt idx="11">
                  <c:v>44221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39-4102-8B9A-6665302E4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1060607"/>
        <c:axId val="1341066847"/>
      </c:barChart>
      <c:catAx>
        <c:axId val="13410606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066847"/>
        <c:crosses val="autoZero"/>
        <c:auto val="1"/>
        <c:lblAlgn val="ctr"/>
        <c:lblOffset val="100"/>
        <c:noMultiLvlLbl val="0"/>
      </c:catAx>
      <c:valAx>
        <c:axId val="1341066847"/>
        <c:scaling>
          <c:orientation val="minMax"/>
          <c:max val="44240"/>
          <c:min val="44210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0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간트차트!$C$14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간트차트!$B$15:$B$19</c:f>
              <c:strCache>
                <c:ptCount val="5"/>
                <c:pt idx="0">
                  <c:v>스테이지1 선택 </c:v>
                </c:pt>
                <c:pt idx="1">
                  <c:v>스테이지2 선택 </c:v>
                </c:pt>
                <c:pt idx="2">
                  <c:v>스테이지3 선택 </c:v>
                </c:pt>
                <c:pt idx="3">
                  <c:v>스테이지4 선택 </c:v>
                </c:pt>
                <c:pt idx="4">
                  <c:v>뒤로가기 </c:v>
                </c:pt>
              </c:strCache>
            </c:strRef>
          </c:cat>
          <c:val>
            <c:numRef>
              <c:f>간트차트!$C$15:$C$19</c:f>
              <c:numCache>
                <c:formatCode>yyyy\-mm\-dd</c:formatCode>
                <c:ptCount val="5"/>
                <c:pt idx="0">
                  <c:v>44215</c:v>
                </c:pt>
                <c:pt idx="1">
                  <c:v>44215</c:v>
                </c:pt>
                <c:pt idx="2">
                  <c:v>44215</c:v>
                </c:pt>
                <c:pt idx="3">
                  <c:v>44215</c:v>
                </c:pt>
                <c:pt idx="4">
                  <c:v>44215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7-4EE5-BA41-6E90F27C6E7E}"/>
            </c:ext>
          </c:extLst>
        </c:ser>
        <c:ser>
          <c:idx val="1"/>
          <c:order val="1"/>
          <c:tx>
            <c:strRef>
              <c:f>간트차트!$D$14</c:f>
              <c:strCache>
                <c:ptCount val="1"/>
                <c:pt idx="0">
                  <c:v>기간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간트차트!$B$15:$B$19</c:f>
              <c:strCache>
                <c:ptCount val="5"/>
                <c:pt idx="0">
                  <c:v>스테이지1 선택 </c:v>
                </c:pt>
                <c:pt idx="1">
                  <c:v>스테이지2 선택 </c:v>
                </c:pt>
                <c:pt idx="2">
                  <c:v>스테이지3 선택 </c:v>
                </c:pt>
                <c:pt idx="3">
                  <c:v>스테이지4 선택 </c:v>
                </c:pt>
                <c:pt idx="4">
                  <c:v>뒤로가기 </c:v>
                </c:pt>
              </c:strCache>
            </c:strRef>
          </c:cat>
          <c:val>
            <c:numRef>
              <c:f>간트차트!$D$15:$D$19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7-4EE5-BA41-6E90F27C6E7E}"/>
            </c:ext>
          </c:extLst>
        </c:ser>
        <c:ser>
          <c:idx val="2"/>
          <c:order val="2"/>
          <c:tx>
            <c:strRef>
              <c:f>간트차트!$E$14</c:f>
              <c:strCache>
                <c:ptCount val="1"/>
                <c:pt idx="0">
                  <c:v>종료일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간트차트!$B$15:$B$19</c:f>
              <c:strCache>
                <c:ptCount val="5"/>
                <c:pt idx="0">
                  <c:v>스테이지1 선택 </c:v>
                </c:pt>
                <c:pt idx="1">
                  <c:v>스테이지2 선택 </c:v>
                </c:pt>
                <c:pt idx="2">
                  <c:v>스테이지3 선택 </c:v>
                </c:pt>
                <c:pt idx="3">
                  <c:v>스테이지4 선택 </c:v>
                </c:pt>
                <c:pt idx="4">
                  <c:v>뒤로가기 </c:v>
                </c:pt>
              </c:strCache>
            </c:strRef>
          </c:cat>
          <c:val>
            <c:numRef>
              <c:f>간트차트!$E$15:$E$19</c:f>
              <c:numCache>
                <c:formatCode>yyyy\-mm\-dd</c:formatCode>
                <c:ptCount val="5"/>
                <c:pt idx="0">
                  <c:v>44218</c:v>
                </c:pt>
                <c:pt idx="1">
                  <c:v>44218</c:v>
                </c:pt>
                <c:pt idx="2">
                  <c:v>44218</c:v>
                </c:pt>
                <c:pt idx="3">
                  <c:v>44218</c:v>
                </c:pt>
                <c:pt idx="4">
                  <c:v>44218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97-4EE5-BA41-6E90F27C6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1060607"/>
        <c:axId val="1341066847"/>
      </c:barChart>
      <c:catAx>
        <c:axId val="13410606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066847"/>
        <c:crosses val="autoZero"/>
        <c:auto val="1"/>
        <c:lblAlgn val="ctr"/>
        <c:lblOffset val="100"/>
        <c:noMultiLvlLbl val="0"/>
      </c:catAx>
      <c:valAx>
        <c:axId val="1341066847"/>
        <c:scaling>
          <c:orientation val="minMax"/>
          <c:max val="44240"/>
          <c:min val="44210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0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간트차트!$C$20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간트차트!$B$21:$B$47</c:f>
              <c:strCache>
                <c:ptCount val="27"/>
                <c:pt idx="0">
                  <c:v>로프 줄타기</c:v>
                </c:pt>
                <c:pt idx="1">
                  <c:v>줄 끊기</c:v>
                </c:pt>
                <c:pt idx="2">
                  <c:v>끌어오기</c:v>
                </c:pt>
                <c:pt idx="3">
                  <c:v>잡기</c:v>
                </c:pt>
                <c:pt idx="4">
                  <c:v>던지기</c:v>
                </c:pt>
                <c:pt idx="5">
                  <c:v>로프와 충돌하는 벽</c:v>
                </c:pt>
                <c:pt idx="6">
                  <c:v>이동하는 벽</c:v>
                </c:pt>
                <c:pt idx="7">
                  <c:v>캐릭터 충돌하면 사라지는 벽</c:v>
                </c:pt>
                <c:pt idx="8">
                  <c:v>로프가 붙지않는 벽</c:v>
                </c:pt>
                <c:pt idx="9">
                  <c:v>스테이지 클리어 트리거(별)</c:v>
                </c:pt>
                <c:pt idx="10">
                  <c:v>별이 사라질 때</c:v>
                </c:pt>
                <c:pt idx="11">
                  <c:v>캐릭터 충돌 시</c:v>
                </c:pt>
                <c:pt idx="12">
                  <c:v>캐릭터가 닿으면 죽는</c:v>
                </c:pt>
                <c:pt idx="13">
                  <c:v>문을 열 수 있는 버튼</c:v>
                </c:pt>
                <c:pt idx="14">
                  <c:v>문을 열수있는 문</c:v>
                </c:pt>
                <c:pt idx="15">
                  <c:v>로프가 닿으면 사라지는 벽</c:v>
                </c:pt>
                <c:pt idx="16">
                  <c:v>캐릭터가 서 있으면 사라지는 벽</c:v>
                </c:pt>
                <c:pt idx="17">
                  <c:v>이동하는 벽</c:v>
                </c:pt>
                <c:pt idx="18">
                  <c:v>시소같은 벽</c:v>
                </c:pt>
                <c:pt idx="19">
                  <c:v>박스 부착 방법</c:v>
                </c:pt>
                <c:pt idx="20">
                  <c:v>박스 부착한 상태</c:v>
                </c:pt>
                <c:pt idx="21">
                  <c:v>스테이지 신 이동 버튼</c:v>
                </c:pt>
                <c:pt idx="22">
                  <c:v>리셋 버튼</c:v>
                </c:pt>
                <c:pt idx="23">
                  <c:v>닫기 버튼</c:v>
                </c:pt>
                <c:pt idx="24">
                  <c:v>배경음 조절</c:v>
                </c:pt>
                <c:pt idx="25">
                  <c:v>효과음 조절</c:v>
                </c:pt>
                <c:pt idx="26">
                  <c:v>세이브 포인트</c:v>
                </c:pt>
              </c:strCache>
            </c:strRef>
          </c:cat>
          <c:val>
            <c:numRef>
              <c:f>간트차트!$C$21:$C$47</c:f>
              <c:numCache>
                <c:formatCode>yyyy\-mm\-dd</c:formatCode>
                <c:ptCount val="27"/>
                <c:pt idx="0">
                  <c:v>44215</c:v>
                </c:pt>
                <c:pt idx="1">
                  <c:v>44215</c:v>
                </c:pt>
                <c:pt idx="2">
                  <c:v>44215</c:v>
                </c:pt>
                <c:pt idx="3">
                  <c:v>44215</c:v>
                </c:pt>
                <c:pt idx="4">
                  <c:v>44215</c:v>
                </c:pt>
                <c:pt idx="5">
                  <c:v>44215</c:v>
                </c:pt>
                <c:pt idx="6">
                  <c:v>44215</c:v>
                </c:pt>
                <c:pt idx="7">
                  <c:v>44215</c:v>
                </c:pt>
                <c:pt idx="8">
                  <c:v>44215</c:v>
                </c:pt>
                <c:pt idx="9">
                  <c:v>44215</c:v>
                </c:pt>
                <c:pt idx="10">
                  <c:v>44215</c:v>
                </c:pt>
                <c:pt idx="11">
                  <c:v>44215</c:v>
                </c:pt>
                <c:pt idx="12">
                  <c:v>44215</c:v>
                </c:pt>
                <c:pt idx="13">
                  <c:v>44215</c:v>
                </c:pt>
                <c:pt idx="14">
                  <c:v>44215</c:v>
                </c:pt>
                <c:pt idx="15">
                  <c:v>44215</c:v>
                </c:pt>
                <c:pt idx="16">
                  <c:v>44215</c:v>
                </c:pt>
                <c:pt idx="17">
                  <c:v>44215</c:v>
                </c:pt>
                <c:pt idx="18">
                  <c:v>44215</c:v>
                </c:pt>
                <c:pt idx="19">
                  <c:v>44215</c:v>
                </c:pt>
                <c:pt idx="20">
                  <c:v>44215</c:v>
                </c:pt>
                <c:pt idx="21">
                  <c:v>44215</c:v>
                </c:pt>
                <c:pt idx="22">
                  <c:v>44215</c:v>
                </c:pt>
                <c:pt idx="23">
                  <c:v>44215</c:v>
                </c:pt>
                <c:pt idx="24">
                  <c:v>44215</c:v>
                </c:pt>
                <c:pt idx="25">
                  <c:v>44215</c:v>
                </c:pt>
                <c:pt idx="26">
                  <c:v>44215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D-4C5F-BACC-3D21AD8A6411}"/>
            </c:ext>
          </c:extLst>
        </c:ser>
        <c:ser>
          <c:idx val="1"/>
          <c:order val="1"/>
          <c:tx>
            <c:strRef>
              <c:f>간트차트!$D$20</c:f>
              <c:strCache>
                <c:ptCount val="1"/>
                <c:pt idx="0">
                  <c:v>기간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간트차트!$B$21:$B$47</c:f>
              <c:strCache>
                <c:ptCount val="27"/>
                <c:pt idx="0">
                  <c:v>로프 줄타기</c:v>
                </c:pt>
                <c:pt idx="1">
                  <c:v>줄 끊기</c:v>
                </c:pt>
                <c:pt idx="2">
                  <c:v>끌어오기</c:v>
                </c:pt>
                <c:pt idx="3">
                  <c:v>잡기</c:v>
                </c:pt>
                <c:pt idx="4">
                  <c:v>던지기</c:v>
                </c:pt>
                <c:pt idx="5">
                  <c:v>로프와 충돌하는 벽</c:v>
                </c:pt>
                <c:pt idx="6">
                  <c:v>이동하는 벽</c:v>
                </c:pt>
                <c:pt idx="7">
                  <c:v>캐릭터 충돌하면 사라지는 벽</c:v>
                </c:pt>
                <c:pt idx="8">
                  <c:v>로프가 붙지않는 벽</c:v>
                </c:pt>
                <c:pt idx="9">
                  <c:v>스테이지 클리어 트리거(별)</c:v>
                </c:pt>
                <c:pt idx="10">
                  <c:v>별이 사라질 때</c:v>
                </c:pt>
                <c:pt idx="11">
                  <c:v>캐릭터 충돌 시</c:v>
                </c:pt>
                <c:pt idx="12">
                  <c:v>캐릭터가 닿으면 죽는</c:v>
                </c:pt>
                <c:pt idx="13">
                  <c:v>문을 열 수 있는 버튼</c:v>
                </c:pt>
                <c:pt idx="14">
                  <c:v>문을 열수있는 문</c:v>
                </c:pt>
                <c:pt idx="15">
                  <c:v>로프가 닿으면 사라지는 벽</c:v>
                </c:pt>
                <c:pt idx="16">
                  <c:v>캐릭터가 서 있으면 사라지는 벽</c:v>
                </c:pt>
                <c:pt idx="17">
                  <c:v>이동하는 벽</c:v>
                </c:pt>
                <c:pt idx="18">
                  <c:v>시소같은 벽</c:v>
                </c:pt>
                <c:pt idx="19">
                  <c:v>박스 부착 방법</c:v>
                </c:pt>
                <c:pt idx="20">
                  <c:v>박스 부착한 상태</c:v>
                </c:pt>
                <c:pt idx="21">
                  <c:v>스테이지 신 이동 버튼</c:v>
                </c:pt>
                <c:pt idx="22">
                  <c:v>리셋 버튼</c:v>
                </c:pt>
                <c:pt idx="23">
                  <c:v>닫기 버튼</c:v>
                </c:pt>
                <c:pt idx="24">
                  <c:v>배경음 조절</c:v>
                </c:pt>
                <c:pt idx="25">
                  <c:v>효과음 조절</c:v>
                </c:pt>
                <c:pt idx="26">
                  <c:v>세이브 포인트</c:v>
                </c:pt>
              </c:strCache>
            </c:strRef>
          </c:cat>
          <c:val>
            <c:numRef>
              <c:f>간트차트!$D$21:$D$47</c:f>
              <c:numCache>
                <c:formatCode>General</c:formatCode>
                <c:ptCount val="2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9">
                  <c:v>10</c:v>
                </c:pt>
                <c:pt idx="20">
                  <c:v>10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D-4C5F-BACC-3D21AD8A6411}"/>
            </c:ext>
          </c:extLst>
        </c:ser>
        <c:ser>
          <c:idx val="2"/>
          <c:order val="2"/>
          <c:tx>
            <c:strRef>
              <c:f>간트차트!$E$20</c:f>
              <c:strCache>
                <c:ptCount val="1"/>
                <c:pt idx="0">
                  <c:v>종료일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간트차트!$B$21:$B$47</c:f>
              <c:strCache>
                <c:ptCount val="27"/>
                <c:pt idx="0">
                  <c:v>로프 줄타기</c:v>
                </c:pt>
                <c:pt idx="1">
                  <c:v>줄 끊기</c:v>
                </c:pt>
                <c:pt idx="2">
                  <c:v>끌어오기</c:v>
                </c:pt>
                <c:pt idx="3">
                  <c:v>잡기</c:v>
                </c:pt>
                <c:pt idx="4">
                  <c:v>던지기</c:v>
                </c:pt>
                <c:pt idx="5">
                  <c:v>로프와 충돌하는 벽</c:v>
                </c:pt>
                <c:pt idx="6">
                  <c:v>이동하는 벽</c:v>
                </c:pt>
                <c:pt idx="7">
                  <c:v>캐릭터 충돌하면 사라지는 벽</c:v>
                </c:pt>
                <c:pt idx="8">
                  <c:v>로프가 붙지않는 벽</c:v>
                </c:pt>
                <c:pt idx="9">
                  <c:v>스테이지 클리어 트리거(별)</c:v>
                </c:pt>
                <c:pt idx="10">
                  <c:v>별이 사라질 때</c:v>
                </c:pt>
                <c:pt idx="11">
                  <c:v>캐릭터 충돌 시</c:v>
                </c:pt>
                <c:pt idx="12">
                  <c:v>캐릭터가 닿으면 죽는</c:v>
                </c:pt>
                <c:pt idx="13">
                  <c:v>문을 열 수 있는 버튼</c:v>
                </c:pt>
                <c:pt idx="14">
                  <c:v>문을 열수있는 문</c:v>
                </c:pt>
                <c:pt idx="15">
                  <c:v>로프가 닿으면 사라지는 벽</c:v>
                </c:pt>
                <c:pt idx="16">
                  <c:v>캐릭터가 서 있으면 사라지는 벽</c:v>
                </c:pt>
                <c:pt idx="17">
                  <c:v>이동하는 벽</c:v>
                </c:pt>
                <c:pt idx="18">
                  <c:v>시소같은 벽</c:v>
                </c:pt>
                <c:pt idx="19">
                  <c:v>박스 부착 방법</c:v>
                </c:pt>
                <c:pt idx="20">
                  <c:v>박스 부착한 상태</c:v>
                </c:pt>
                <c:pt idx="21">
                  <c:v>스테이지 신 이동 버튼</c:v>
                </c:pt>
                <c:pt idx="22">
                  <c:v>리셋 버튼</c:v>
                </c:pt>
                <c:pt idx="23">
                  <c:v>닫기 버튼</c:v>
                </c:pt>
                <c:pt idx="24">
                  <c:v>배경음 조절</c:v>
                </c:pt>
                <c:pt idx="25">
                  <c:v>효과음 조절</c:v>
                </c:pt>
                <c:pt idx="26">
                  <c:v>세이브 포인트</c:v>
                </c:pt>
              </c:strCache>
            </c:strRef>
          </c:cat>
          <c:val>
            <c:numRef>
              <c:f>간트차트!$E$21:$E$47</c:f>
              <c:numCache>
                <c:formatCode>yyyy\-mm\-dd</c:formatCode>
                <c:ptCount val="27"/>
                <c:pt idx="0">
                  <c:v>44218</c:v>
                </c:pt>
                <c:pt idx="1">
                  <c:v>44218</c:v>
                </c:pt>
                <c:pt idx="2">
                  <c:v>44218</c:v>
                </c:pt>
                <c:pt idx="3">
                  <c:v>44218</c:v>
                </c:pt>
                <c:pt idx="4">
                  <c:v>44218</c:v>
                </c:pt>
                <c:pt idx="5">
                  <c:v>44224</c:v>
                </c:pt>
                <c:pt idx="6">
                  <c:v>44224</c:v>
                </c:pt>
                <c:pt idx="7">
                  <c:v>44224</c:v>
                </c:pt>
                <c:pt idx="8">
                  <c:v>44224</c:v>
                </c:pt>
                <c:pt idx="9">
                  <c:v>44224</c:v>
                </c:pt>
                <c:pt idx="10">
                  <c:v>44224</c:v>
                </c:pt>
                <c:pt idx="11">
                  <c:v>44224</c:v>
                </c:pt>
                <c:pt idx="12">
                  <c:v>44224</c:v>
                </c:pt>
                <c:pt idx="13">
                  <c:v>44214</c:v>
                </c:pt>
                <c:pt idx="14">
                  <c:v>44214</c:v>
                </c:pt>
                <c:pt idx="15">
                  <c:v>44224</c:v>
                </c:pt>
                <c:pt idx="16">
                  <c:v>44224</c:v>
                </c:pt>
                <c:pt idx="17">
                  <c:v>44224</c:v>
                </c:pt>
                <c:pt idx="18">
                  <c:v>44214</c:v>
                </c:pt>
                <c:pt idx="19">
                  <c:v>44224</c:v>
                </c:pt>
                <c:pt idx="20">
                  <c:v>44224</c:v>
                </c:pt>
                <c:pt idx="21">
                  <c:v>44214</c:v>
                </c:pt>
                <c:pt idx="22">
                  <c:v>44218</c:v>
                </c:pt>
                <c:pt idx="23">
                  <c:v>44218</c:v>
                </c:pt>
                <c:pt idx="24">
                  <c:v>44214</c:v>
                </c:pt>
                <c:pt idx="25">
                  <c:v>44214</c:v>
                </c:pt>
                <c:pt idx="26">
                  <c:v>44214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D-4C5F-BACC-3D21AD8A6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1060607"/>
        <c:axId val="1341066847"/>
      </c:barChart>
      <c:catAx>
        <c:axId val="13410606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066847"/>
        <c:crosses val="autoZero"/>
        <c:auto val="1"/>
        <c:lblAlgn val="ctr"/>
        <c:lblOffset val="100"/>
        <c:noMultiLvlLbl val="0"/>
      </c:catAx>
      <c:valAx>
        <c:axId val="1341066847"/>
        <c:scaling>
          <c:orientation val="minMax"/>
          <c:max val="44240"/>
          <c:min val="44210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0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간트차트!$C$48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간트차트!$B$49:$B$51</c:f>
              <c:strCache>
                <c:ptCount val="3"/>
                <c:pt idx="0">
                  <c:v>Tutrial Stage 1</c:v>
                </c:pt>
                <c:pt idx="1">
                  <c:v>Tutrial Stage 2</c:v>
                </c:pt>
                <c:pt idx="2">
                  <c:v>Tutrial Stage 3</c:v>
                </c:pt>
              </c:strCache>
            </c:strRef>
          </c:cat>
          <c:val>
            <c:numRef>
              <c:f>간트차트!$C$49:$C$51</c:f>
              <c:numCache>
                <c:formatCode>yyyy\-mm\-dd</c:formatCode>
                <c:ptCount val="3"/>
                <c:pt idx="0">
                  <c:v>44215</c:v>
                </c:pt>
                <c:pt idx="1">
                  <c:v>44215</c:v>
                </c:pt>
                <c:pt idx="2">
                  <c:v>44215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0-40FA-9CE8-A5ED5F13A401}"/>
            </c:ext>
          </c:extLst>
        </c:ser>
        <c:ser>
          <c:idx val="1"/>
          <c:order val="1"/>
          <c:tx>
            <c:strRef>
              <c:f>간트차트!$D$48</c:f>
              <c:strCache>
                <c:ptCount val="1"/>
                <c:pt idx="0">
                  <c:v>기간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간트차트!$B$49:$B$51</c:f>
              <c:strCache>
                <c:ptCount val="3"/>
                <c:pt idx="0">
                  <c:v>Tutrial Stage 1</c:v>
                </c:pt>
                <c:pt idx="1">
                  <c:v>Tutrial Stage 2</c:v>
                </c:pt>
                <c:pt idx="2">
                  <c:v>Tutrial Stage 3</c:v>
                </c:pt>
              </c:strCache>
            </c:strRef>
          </c:cat>
          <c:val>
            <c:numRef>
              <c:f>간트차트!$D$49:$D$51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0-40FA-9CE8-A5ED5F13A401}"/>
            </c:ext>
          </c:extLst>
        </c:ser>
        <c:ser>
          <c:idx val="2"/>
          <c:order val="2"/>
          <c:tx>
            <c:strRef>
              <c:f>간트차트!$E$48</c:f>
              <c:strCache>
                <c:ptCount val="1"/>
                <c:pt idx="0">
                  <c:v>종료일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간트차트!$B$49:$B$51</c:f>
              <c:strCache>
                <c:ptCount val="3"/>
                <c:pt idx="0">
                  <c:v>Tutrial Stage 1</c:v>
                </c:pt>
                <c:pt idx="1">
                  <c:v>Tutrial Stage 2</c:v>
                </c:pt>
                <c:pt idx="2">
                  <c:v>Tutrial Stage 3</c:v>
                </c:pt>
              </c:strCache>
            </c:strRef>
          </c:cat>
          <c:val>
            <c:numRef>
              <c:f>간트차트!$E$49:$E$51</c:f>
              <c:numCache>
                <c:formatCode>yyyy\-mm\-dd</c:formatCode>
                <c:ptCount val="3"/>
                <c:pt idx="0">
                  <c:v>44224</c:v>
                </c:pt>
                <c:pt idx="1">
                  <c:v>44224</c:v>
                </c:pt>
                <c:pt idx="2">
                  <c:v>44224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90-40FA-9CE8-A5ED5F13A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1060607"/>
        <c:axId val="1341066847"/>
      </c:barChart>
      <c:catAx>
        <c:axId val="13410606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066847"/>
        <c:crosses val="autoZero"/>
        <c:auto val="1"/>
        <c:lblAlgn val="ctr"/>
        <c:lblOffset val="100"/>
        <c:noMultiLvlLbl val="0"/>
      </c:catAx>
      <c:valAx>
        <c:axId val="1341066847"/>
        <c:scaling>
          <c:orientation val="minMax"/>
          <c:max val="44240"/>
          <c:min val="44210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0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간트차트!$C$52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간트차트!$B$53:$B$60</c:f>
              <c:strCache>
                <c:ptCount val="8"/>
                <c:pt idx="0">
                  <c:v>Level1</c:v>
                </c:pt>
                <c:pt idx="1">
                  <c:v>Level2</c:v>
                </c:pt>
                <c:pt idx="2">
                  <c:v>Level3</c:v>
                </c:pt>
                <c:pt idx="3">
                  <c:v>Level4</c:v>
                </c:pt>
                <c:pt idx="4">
                  <c:v>Level5</c:v>
                </c:pt>
                <c:pt idx="5">
                  <c:v>환경 시스템</c:v>
                </c:pt>
                <c:pt idx="6">
                  <c:v>환경 시스템</c:v>
                </c:pt>
                <c:pt idx="7">
                  <c:v>몬스터</c:v>
                </c:pt>
              </c:strCache>
            </c:strRef>
          </c:cat>
          <c:val>
            <c:numRef>
              <c:f>간트차트!$C$53:$C$60</c:f>
              <c:numCache>
                <c:formatCode>yyyy\-mm\-dd</c:formatCode>
                <c:ptCount val="8"/>
                <c:pt idx="0">
                  <c:v>44215</c:v>
                </c:pt>
                <c:pt idx="1">
                  <c:v>44226</c:v>
                </c:pt>
                <c:pt idx="2">
                  <c:v>44227</c:v>
                </c:pt>
                <c:pt idx="3">
                  <c:v>44228</c:v>
                </c:pt>
                <c:pt idx="4">
                  <c:v>44230</c:v>
                </c:pt>
                <c:pt idx="5">
                  <c:v>44215</c:v>
                </c:pt>
                <c:pt idx="6">
                  <c:v>44215</c:v>
                </c:pt>
                <c:pt idx="7">
                  <c:v>44215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3-46A9-8F86-9CE237F560EE}"/>
            </c:ext>
          </c:extLst>
        </c:ser>
        <c:ser>
          <c:idx val="1"/>
          <c:order val="1"/>
          <c:tx>
            <c:strRef>
              <c:f>간트차트!$D$52</c:f>
              <c:strCache>
                <c:ptCount val="1"/>
                <c:pt idx="0">
                  <c:v>기간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간트차트!$B$53:$B$60</c:f>
              <c:strCache>
                <c:ptCount val="8"/>
                <c:pt idx="0">
                  <c:v>Level1</c:v>
                </c:pt>
                <c:pt idx="1">
                  <c:v>Level2</c:v>
                </c:pt>
                <c:pt idx="2">
                  <c:v>Level3</c:v>
                </c:pt>
                <c:pt idx="3">
                  <c:v>Level4</c:v>
                </c:pt>
                <c:pt idx="4">
                  <c:v>Level5</c:v>
                </c:pt>
                <c:pt idx="5">
                  <c:v>환경 시스템</c:v>
                </c:pt>
                <c:pt idx="6">
                  <c:v>환경 시스템</c:v>
                </c:pt>
                <c:pt idx="7">
                  <c:v>몬스터</c:v>
                </c:pt>
              </c:strCache>
            </c:strRef>
          </c:cat>
          <c:val>
            <c:numRef>
              <c:f>간트차트!$D$53:$D$60</c:f>
              <c:numCache>
                <c:formatCode>General</c:formatCode>
                <c:ptCount val="8"/>
                <c:pt idx="0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3-46A9-8F86-9CE237F560EE}"/>
            </c:ext>
          </c:extLst>
        </c:ser>
        <c:ser>
          <c:idx val="2"/>
          <c:order val="2"/>
          <c:tx>
            <c:strRef>
              <c:f>간트차트!$E$52</c:f>
              <c:strCache>
                <c:ptCount val="1"/>
                <c:pt idx="0">
                  <c:v>종료일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간트차트!$B$53:$B$60</c:f>
              <c:strCache>
                <c:ptCount val="8"/>
                <c:pt idx="0">
                  <c:v>Level1</c:v>
                </c:pt>
                <c:pt idx="1">
                  <c:v>Level2</c:v>
                </c:pt>
                <c:pt idx="2">
                  <c:v>Level3</c:v>
                </c:pt>
                <c:pt idx="3">
                  <c:v>Level4</c:v>
                </c:pt>
                <c:pt idx="4">
                  <c:v>Level5</c:v>
                </c:pt>
                <c:pt idx="5">
                  <c:v>환경 시스템</c:v>
                </c:pt>
                <c:pt idx="6">
                  <c:v>환경 시스템</c:v>
                </c:pt>
                <c:pt idx="7">
                  <c:v>몬스터</c:v>
                </c:pt>
              </c:strCache>
            </c:strRef>
          </c:cat>
          <c:val>
            <c:numRef>
              <c:f>간트차트!$E$53:$E$60</c:f>
              <c:numCache>
                <c:formatCode>yyyy\-mm\-dd</c:formatCode>
                <c:ptCount val="8"/>
                <c:pt idx="0">
                  <c:v>44224</c:v>
                </c:pt>
                <c:pt idx="1">
                  <c:v>44225</c:v>
                </c:pt>
                <c:pt idx="2">
                  <c:v>44226</c:v>
                </c:pt>
                <c:pt idx="3">
                  <c:v>44227</c:v>
                </c:pt>
                <c:pt idx="4">
                  <c:v>44229</c:v>
                </c:pt>
                <c:pt idx="5">
                  <c:v>44224</c:v>
                </c:pt>
                <c:pt idx="6">
                  <c:v>44224</c:v>
                </c:pt>
                <c:pt idx="7">
                  <c:v>44224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63-46A9-8F86-9CE237F5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1060607"/>
        <c:axId val="1341066847"/>
      </c:barChart>
      <c:catAx>
        <c:axId val="13410606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066847"/>
        <c:crosses val="autoZero"/>
        <c:auto val="1"/>
        <c:lblAlgn val="ctr"/>
        <c:lblOffset val="100"/>
        <c:noMultiLvlLbl val="0"/>
      </c:catAx>
      <c:valAx>
        <c:axId val="1341066847"/>
        <c:scaling>
          <c:orientation val="minMax"/>
          <c:max val="44240"/>
          <c:min val="44210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0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간트차트!$C$61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간트차트!$B$62:$B$69</c:f>
              <c:strCache>
                <c:ptCount val="8"/>
                <c:pt idx="0">
                  <c:v>Level1</c:v>
                </c:pt>
                <c:pt idx="1">
                  <c:v>Level2</c:v>
                </c:pt>
                <c:pt idx="2">
                  <c:v>Level3</c:v>
                </c:pt>
                <c:pt idx="3">
                  <c:v>Level4</c:v>
                </c:pt>
                <c:pt idx="4">
                  <c:v>Level5</c:v>
                </c:pt>
                <c:pt idx="5">
                  <c:v>환경 시스템</c:v>
                </c:pt>
                <c:pt idx="6">
                  <c:v>환경 시스템</c:v>
                </c:pt>
                <c:pt idx="7">
                  <c:v>몬스터</c:v>
                </c:pt>
              </c:strCache>
            </c:strRef>
          </c:cat>
          <c:val>
            <c:numRef>
              <c:f>간트차트!$C$62:$C$69</c:f>
              <c:numCache>
                <c:formatCode>yyyy\-mm\-dd</c:formatCode>
                <c:ptCount val="8"/>
                <c:pt idx="0">
                  <c:v>44215</c:v>
                </c:pt>
                <c:pt idx="1">
                  <c:v>44226</c:v>
                </c:pt>
                <c:pt idx="2">
                  <c:v>44227</c:v>
                </c:pt>
                <c:pt idx="3">
                  <c:v>44228</c:v>
                </c:pt>
                <c:pt idx="4">
                  <c:v>44230</c:v>
                </c:pt>
                <c:pt idx="5">
                  <c:v>44215</c:v>
                </c:pt>
                <c:pt idx="6">
                  <c:v>44215</c:v>
                </c:pt>
                <c:pt idx="7">
                  <c:v>44215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D-453E-A14E-A7969E169F3C}"/>
            </c:ext>
          </c:extLst>
        </c:ser>
        <c:ser>
          <c:idx val="1"/>
          <c:order val="1"/>
          <c:tx>
            <c:strRef>
              <c:f>간트차트!$D$61</c:f>
              <c:strCache>
                <c:ptCount val="1"/>
                <c:pt idx="0">
                  <c:v>기간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간트차트!$B$62:$B$69</c:f>
              <c:strCache>
                <c:ptCount val="8"/>
                <c:pt idx="0">
                  <c:v>Level1</c:v>
                </c:pt>
                <c:pt idx="1">
                  <c:v>Level2</c:v>
                </c:pt>
                <c:pt idx="2">
                  <c:v>Level3</c:v>
                </c:pt>
                <c:pt idx="3">
                  <c:v>Level4</c:v>
                </c:pt>
                <c:pt idx="4">
                  <c:v>Level5</c:v>
                </c:pt>
                <c:pt idx="5">
                  <c:v>환경 시스템</c:v>
                </c:pt>
                <c:pt idx="6">
                  <c:v>환경 시스템</c:v>
                </c:pt>
                <c:pt idx="7">
                  <c:v>몬스터</c:v>
                </c:pt>
              </c:strCache>
            </c:strRef>
          </c:cat>
          <c:val>
            <c:numRef>
              <c:f>간트차트!$D$62:$D$69</c:f>
              <c:numCache>
                <c:formatCode>General</c:formatCode>
                <c:ptCount val="8"/>
                <c:pt idx="0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D-453E-A14E-A7969E169F3C}"/>
            </c:ext>
          </c:extLst>
        </c:ser>
        <c:ser>
          <c:idx val="2"/>
          <c:order val="2"/>
          <c:tx>
            <c:strRef>
              <c:f>간트차트!$E$61</c:f>
              <c:strCache>
                <c:ptCount val="1"/>
                <c:pt idx="0">
                  <c:v>종료일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간트차트!$B$62:$B$69</c:f>
              <c:strCache>
                <c:ptCount val="8"/>
                <c:pt idx="0">
                  <c:v>Level1</c:v>
                </c:pt>
                <c:pt idx="1">
                  <c:v>Level2</c:v>
                </c:pt>
                <c:pt idx="2">
                  <c:v>Level3</c:v>
                </c:pt>
                <c:pt idx="3">
                  <c:v>Level4</c:v>
                </c:pt>
                <c:pt idx="4">
                  <c:v>Level5</c:v>
                </c:pt>
                <c:pt idx="5">
                  <c:v>환경 시스템</c:v>
                </c:pt>
                <c:pt idx="6">
                  <c:v>환경 시스템</c:v>
                </c:pt>
                <c:pt idx="7">
                  <c:v>몬스터</c:v>
                </c:pt>
              </c:strCache>
            </c:strRef>
          </c:cat>
          <c:val>
            <c:numRef>
              <c:f>간트차트!$E$62:$E$69</c:f>
              <c:numCache>
                <c:formatCode>yyyy\-mm\-dd</c:formatCode>
                <c:ptCount val="8"/>
                <c:pt idx="0">
                  <c:v>44224</c:v>
                </c:pt>
                <c:pt idx="1">
                  <c:v>44225</c:v>
                </c:pt>
                <c:pt idx="2">
                  <c:v>44226</c:v>
                </c:pt>
                <c:pt idx="3">
                  <c:v>44227</c:v>
                </c:pt>
                <c:pt idx="4">
                  <c:v>44229</c:v>
                </c:pt>
                <c:pt idx="5">
                  <c:v>44224</c:v>
                </c:pt>
                <c:pt idx="6">
                  <c:v>44224</c:v>
                </c:pt>
                <c:pt idx="7">
                  <c:v>44224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6D-453E-A14E-A7969E169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1060607"/>
        <c:axId val="1341066847"/>
      </c:barChart>
      <c:catAx>
        <c:axId val="13410606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066847"/>
        <c:crosses val="autoZero"/>
        <c:auto val="1"/>
        <c:lblAlgn val="ctr"/>
        <c:lblOffset val="100"/>
        <c:noMultiLvlLbl val="0"/>
      </c:catAx>
      <c:valAx>
        <c:axId val="1341066847"/>
        <c:scaling>
          <c:orientation val="minMax"/>
          <c:max val="44240"/>
          <c:min val="44210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0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간트차트!$C$70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간트차트!$B$71:$B$79</c:f>
              <c:strCache>
                <c:ptCount val="9"/>
                <c:pt idx="0">
                  <c:v>Level1</c:v>
                </c:pt>
                <c:pt idx="1">
                  <c:v>Level2</c:v>
                </c:pt>
                <c:pt idx="2">
                  <c:v>Level3</c:v>
                </c:pt>
                <c:pt idx="3">
                  <c:v>Level4</c:v>
                </c:pt>
                <c:pt idx="4">
                  <c:v>Level5</c:v>
                </c:pt>
                <c:pt idx="5">
                  <c:v>환경 시스템</c:v>
                </c:pt>
                <c:pt idx="6">
                  <c:v>환경 시스템</c:v>
                </c:pt>
                <c:pt idx="7">
                  <c:v>환경 시스템</c:v>
                </c:pt>
                <c:pt idx="8">
                  <c:v>몬스터</c:v>
                </c:pt>
              </c:strCache>
            </c:strRef>
          </c:cat>
          <c:val>
            <c:numRef>
              <c:f>간트차트!$C$71:$C$79</c:f>
              <c:numCache>
                <c:formatCode>yyyy\-mm\-dd</c:formatCode>
                <c:ptCount val="9"/>
                <c:pt idx="0">
                  <c:v>44215</c:v>
                </c:pt>
                <c:pt idx="1">
                  <c:v>44226</c:v>
                </c:pt>
                <c:pt idx="2">
                  <c:v>44227</c:v>
                </c:pt>
                <c:pt idx="3">
                  <c:v>44228</c:v>
                </c:pt>
                <c:pt idx="4">
                  <c:v>44230</c:v>
                </c:pt>
                <c:pt idx="5">
                  <c:v>44215</c:v>
                </c:pt>
                <c:pt idx="6">
                  <c:v>44215</c:v>
                </c:pt>
                <c:pt idx="7">
                  <c:v>44215</c:v>
                </c:pt>
                <c:pt idx="8">
                  <c:v>44215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0-4877-B576-CC2E712940B8}"/>
            </c:ext>
          </c:extLst>
        </c:ser>
        <c:ser>
          <c:idx val="1"/>
          <c:order val="1"/>
          <c:tx>
            <c:strRef>
              <c:f>간트차트!$D$70</c:f>
              <c:strCache>
                <c:ptCount val="1"/>
                <c:pt idx="0">
                  <c:v>기간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간트차트!$B$71:$B$79</c:f>
              <c:strCache>
                <c:ptCount val="9"/>
                <c:pt idx="0">
                  <c:v>Level1</c:v>
                </c:pt>
                <c:pt idx="1">
                  <c:v>Level2</c:v>
                </c:pt>
                <c:pt idx="2">
                  <c:v>Level3</c:v>
                </c:pt>
                <c:pt idx="3">
                  <c:v>Level4</c:v>
                </c:pt>
                <c:pt idx="4">
                  <c:v>Level5</c:v>
                </c:pt>
                <c:pt idx="5">
                  <c:v>환경 시스템</c:v>
                </c:pt>
                <c:pt idx="6">
                  <c:v>환경 시스템</c:v>
                </c:pt>
                <c:pt idx="7">
                  <c:v>환경 시스템</c:v>
                </c:pt>
                <c:pt idx="8">
                  <c:v>몬스터</c:v>
                </c:pt>
              </c:strCache>
            </c:strRef>
          </c:cat>
          <c:val>
            <c:numRef>
              <c:f>간트차트!$D$71:$D$79</c:f>
              <c:numCache>
                <c:formatCode>General</c:formatCode>
                <c:ptCount val="9"/>
                <c:pt idx="0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0-4877-B576-CC2E712940B8}"/>
            </c:ext>
          </c:extLst>
        </c:ser>
        <c:ser>
          <c:idx val="2"/>
          <c:order val="2"/>
          <c:tx>
            <c:strRef>
              <c:f>간트차트!$E$70</c:f>
              <c:strCache>
                <c:ptCount val="1"/>
                <c:pt idx="0">
                  <c:v>종료일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간트차트!$B$71:$B$79</c:f>
              <c:strCache>
                <c:ptCount val="9"/>
                <c:pt idx="0">
                  <c:v>Level1</c:v>
                </c:pt>
                <c:pt idx="1">
                  <c:v>Level2</c:v>
                </c:pt>
                <c:pt idx="2">
                  <c:v>Level3</c:v>
                </c:pt>
                <c:pt idx="3">
                  <c:v>Level4</c:v>
                </c:pt>
                <c:pt idx="4">
                  <c:v>Level5</c:v>
                </c:pt>
                <c:pt idx="5">
                  <c:v>환경 시스템</c:v>
                </c:pt>
                <c:pt idx="6">
                  <c:v>환경 시스템</c:v>
                </c:pt>
                <c:pt idx="7">
                  <c:v>환경 시스템</c:v>
                </c:pt>
                <c:pt idx="8">
                  <c:v>몬스터</c:v>
                </c:pt>
              </c:strCache>
            </c:strRef>
          </c:cat>
          <c:val>
            <c:numRef>
              <c:f>간트차트!$E$71:$E$79</c:f>
              <c:numCache>
                <c:formatCode>yyyy\-mm\-dd</c:formatCode>
                <c:ptCount val="9"/>
                <c:pt idx="0">
                  <c:v>44224</c:v>
                </c:pt>
                <c:pt idx="1">
                  <c:v>44225</c:v>
                </c:pt>
                <c:pt idx="2">
                  <c:v>44226</c:v>
                </c:pt>
                <c:pt idx="3">
                  <c:v>44227</c:v>
                </c:pt>
                <c:pt idx="4">
                  <c:v>44229</c:v>
                </c:pt>
                <c:pt idx="5">
                  <c:v>44224</c:v>
                </c:pt>
                <c:pt idx="6">
                  <c:v>44224</c:v>
                </c:pt>
                <c:pt idx="7">
                  <c:v>44224</c:v>
                </c:pt>
                <c:pt idx="8">
                  <c:v>44224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0-4877-B576-CC2E71294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1060607"/>
        <c:axId val="1341066847"/>
      </c:barChart>
      <c:catAx>
        <c:axId val="13410606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066847"/>
        <c:crosses val="autoZero"/>
        <c:auto val="1"/>
        <c:lblAlgn val="ctr"/>
        <c:lblOffset val="100"/>
        <c:noMultiLvlLbl val="0"/>
      </c:catAx>
      <c:valAx>
        <c:axId val="1341066847"/>
        <c:scaling>
          <c:orientation val="minMax"/>
          <c:max val="44240"/>
          <c:min val="44210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0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간트차트!$C$80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간트차트!$B$81:$B$88</c:f>
              <c:strCache>
                <c:ptCount val="8"/>
                <c:pt idx="0">
                  <c:v>Level1</c:v>
                </c:pt>
                <c:pt idx="1">
                  <c:v>Level2</c:v>
                </c:pt>
                <c:pt idx="2">
                  <c:v>Level3</c:v>
                </c:pt>
                <c:pt idx="3">
                  <c:v>Level4</c:v>
                </c:pt>
                <c:pt idx="4">
                  <c:v>Level5</c:v>
                </c:pt>
                <c:pt idx="5">
                  <c:v>환경 시스템</c:v>
                </c:pt>
                <c:pt idx="6">
                  <c:v>환경 시스템</c:v>
                </c:pt>
                <c:pt idx="7">
                  <c:v>몬스터</c:v>
                </c:pt>
              </c:strCache>
            </c:strRef>
          </c:cat>
          <c:val>
            <c:numRef>
              <c:f>간트차트!$C$81:$C$88</c:f>
              <c:numCache>
                <c:formatCode>yyyy\-mm\-dd</c:formatCode>
                <c:ptCount val="8"/>
                <c:pt idx="0">
                  <c:v>44215</c:v>
                </c:pt>
                <c:pt idx="1">
                  <c:v>44226</c:v>
                </c:pt>
                <c:pt idx="2">
                  <c:v>44227</c:v>
                </c:pt>
                <c:pt idx="3">
                  <c:v>44228</c:v>
                </c:pt>
                <c:pt idx="4">
                  <c:v>44230</c:v>
                </c:pt>
                <c:pt idx="5">
                  <c:v>44215</c:v>
                </c:pt>
                <c:pt idx="6">
                  <c:v>44215</c:v>
                </c:pt>
                <c:pt idx="7">
                  <c:v>44215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2-4457-BC64-D079479947E3}"/>
            </c:ext>
          </c:extLst>
        </c:ser>
        <c:ser>
          <c:idx val="1"/>
          <c:order val="1"/>
          <c:tx>
            <c:strRef>
              <c:f>간트차트!$D$80</c:f>
              <c:strCache>
                <c:ptCount val="1"/>
                <c:pt idx="0">
                  <c:v>기간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간트차트!$B$81:$B$88</c:f>
              <c:strCache>
                <c:ptCount val="8"/>
                <c:pt idx="0">
                  <c:v>Level1</c:v>
                </c:pt>
                <c:pt idx="1">
                  <c:v>Level2</c:v>
                </c:pt>
                <c:pt idx="2">
                  <c:v>Level3</c:v>
                </c:pt>
                <c:pt idx="3">
                  <c:v>Level4</c:v>
                </c:pt>
                <c:pt idx="4">
                  <c:v>Level5</c:v>
                </c:pt>
                <c:pt idx="5">
                  <c:v>환경 시스템</c:v>
                </c:pt>
                <c:pt idx="6">
                  <c:v>환경 시스템</c:v>
                </c:pt>
                <c:pt idx="7">
                  <c:v>몬스터</c:v>
                </c:pt>
              </c:strCache>
            </c:strRef>
          </c:cat>
          <c:val>
            <c:numRef>
              <c:f>간트차트!$D$81:$D$88</c:f>
              <c:numCache>
                <c:formatCode>General</c:formatCode>
                <c:ptCount val="8"/>
                <c:pt idx="0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2-4457-BC64-D079479947E3}"/>
            </c:ext>
          </c:extLst>
        </c:ser>
        <c:ser>
          <c:idx val="2"/>
          <c:order val="2"/>
          <c:tx>
            <c:strRef>
              <c:f>간트차트!$E$80</c:f>
              <c:strCache>
                <c:ptCount val="1"/>
                <c:pt idx="0">
                  <c:v>종료일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간트차트!$B$81:$B$88</c:f>
              <c:strCache>
                <c:ptCount val="8"/>
                <c:pt idx="0">
                  <c:v>Level1</c:v>
                </c:pt>
                <c:pt idx="1">
                  <c:v>Level2</c:v>
                </c:pt>
                <c:pt idx="2">
                  <c:v>Level3</c:v>
                </c:pt>
                <c:pt idx="3">
                  <c:v>Level4</c:v>
                </c:pt>
                <c:pt idx="4">
                  <c:v>Level5</c:v>
                </c:pt>
                <c:pt idx="5">
                  <c:v>환경 시스템</c:v>
                </c:pt>
                <c:pt idx="6">
                  <c:v>환경 시스템</c:v>
                </c:pt>
                <c:pt idx="7">
                  <c:v>몬스터</c:v>
                </c:pt>
              </c:strCache>
            </c:strRef>
          </c:cat>
          <c:val>
            <c:numRef>
              <c:f>간트차트!$E$81:$E$88</c:f>
              <c:numCache>
                <c:formatCode>yyyy\-mm\-dd</c:formatCode>
                <c:ptCount val="8"/>
                <c:pt idx="0">
                  <c:v>44224</c:v>
                </c:pt>
                <c:pt idx="1">
                  <c:v>44225</c:v>
                </c:pt>
                <c:pt idx="2">
                  <c:v>44226</c:v>
                </c:pt>
                <c:pt idx="3">
                  <c:v>44227</c:v>
                </c:pt>
                <c:pt idx="4">
                  <c:v>44229</c:v>
                </c:pt>
                <c:pt idx="5">
                  <c:v>44224</c:v>
                </c:pt>
                <c:pt idx="6">
                  <c:v>44224</c:v>
                </c:pt>
                <c:pt idx="7">
                  <c:v>44224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2-4457-BC64-D07947994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1060607"/>
        <c:axId val="1341066847"/>
      </c:barChart>
      <c:catAx>
        <c:axId val="13410606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066847"/>
        <c:crosses val="autoZero"/>
        <c:auto val="1"/>
        <c:lblAlgn val="ctr"/>
        <c:lblOffset val="100"/>
        <c:noMultiLvlLbl val="0"/>
      </c:catAx>
      <c:valAx>
        <c:axId val="1341066847"/>
        <c:scaling>
          <c:orientation val="minMax"/>
          <c:max val="44240"/>
          <c:min val="44210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0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간트차트!$C$89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간트차트!$B$90:$B$95</c:f>
              <c:strCache>
                <c:ptCount val="6"/>
                <c:pt idx="0">
                  <c:v>스테이지1 시스템</c:v>
                </c:pt>
                <c:pt idx="1">
                  <c:v>스테이지2 시스템</c:v>
                </c:pt>
                <c:pt idx="2">
                  <c:v>스테이지3 시스템</c:v>
                </c:pt>
                <c:pt idx="3">
                  <c:v>스테이지4 시스템</c:v>
                </c:pt>
                <c:pt idx="4">
                  <c:v>보스 AI</c:v>
                </c:pt>
                <c:pt idx="5">
                  <c:v>보스 몬스터</c:v>
                </c:pt>
              </c:strCache>
            </c:strRef>
          </c:cat>
          <c:val>
            <c:numRef>
              <c:f>간트차트!$C$90:$C$95</c:f>
              <c:numCache>
                <c:formatCode>yyyy\-mm\-dd</c:formatCode>
                <c:ptCount val="6"/>
                <c:pt idx="0">
                  <c:v>44228</c:v>
                </c:pt>
                <c:pt idx="1">
                  <c:v>44228</c:v>
                </c:pt>
                <c:pt idx="2">
                  <c:v>44228</c:v>
                </c:pt>
                <c:pt idx="3">
                  <c:v>44228</c:v>
                </c:pt>
                <c:pt idx="4">
                  <c:v>44228</c:v>
                </c:pt>
                <c:pt idx="5">
                  <c:v>44228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B-4209-BF1B-35CEB51B8F4E}"/>
            </c:ext>
          </c:extLst>
        </c:ser>
        <c:ser>
          <c:idx val="1"/>
          <c:order val="1"/>
          <c:tx>
            <c:strRef>
              <c:f>간트차트!$D$89</c:f>
              <c:strCache>
                <c:ptCount val="1"/>
                <c:pt idx="0">
                  <c:v>기간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간트차트!$B$90:$B$95</c:f>
              <c:strCache>
                <c:ptCount val="6"/>
                <c:pt idx="0">
                  <c:v>스테이지1 시스템</c:v>
                </c:pt>
                <c:pt idx="1">
                  <c:v>스테이지2 시스템</c:v>
                </c:pt>
                <c:pt idx="2">
                  <c:v>스테이지3 시스템</c:v>
                </c:pt>
                <c:pt idx="3">
                  <c:v>스테이지4 시스템</c:v>
                </c:pt>
                <c:pt idx="4">
                  <c:v>보스 AI</c:v>
                </c:pt>
                <c:pt idx="5">
                  <c:v>보스 몬스터</c:v>
                </c:pt>
              </c:strCache>
            </c:strRef>
          </c:cat>
          <c:val>
            <c:numRef>
              <c:f>간트차트!$D$90:$D$95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F01B-4209-BF1B-35CEB51B8F4E}"/>
            </c:ext>
          </c:extLst>
        </c:ser>
        <c:ser>
          <c:idx val="2"/>
          <c:order val="2"/>
          <c:tx>
            <c:strRef>
              <c:f>간트차트!$E$89</c:f>
              <c:strCache>
                <c:ptCount val="1"/>
                <c:pt idx="0">
                  <c:v>종료일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간트차트!$B$90:$B$95</c:f>
              <c:strCache>
                <c:ptCount val="6"/>
                <c:pt idx="0">
                  <c:v>스테이지1 시스템</c:v>
                </c:pt>
                <c:pt idx="1">
                  <c:v>스테이지2 시스템</c:v>
                </c:pt>
                <c:pt idx="2">
                  <c:v>스테이지3 시스템</c:v>
                </c:pt>
                <c:pt idx="3">
                  <c:v>스테이지4 시스템</c:v>
                </c:pt>
                <c:pt idx="4">
                  <c:v>보스 AI</c:v>
                </c:pt>
                <c:pt idx="5">
                  <c:v>보스 몬스터</c:v>
                </c:pt>
              </c:strCache>
            </c:strRef>
          </c:cat>
          <c:val>
            <c:numRef>
              <c:f>간트차트!$E$90:$E$95</c:f>
              <c:numCache>
                <c:formatCode>yyyy\-mm\-dd</c:formatCode>
                <c:ptCount val="6"/>
                <c:pt idx="0">
                  <c:v>44227</c:v>
                </c:pt>
                <c:pt idx="1">
                  <c:v>44227</c:v>
                </c:pt>
                <c:pt idx="2">
                  <c:v>44227</c:v>
                </c:pt>
                <c:pt idx="3">
                  <c:v>44227</c:v>
                </c:pt>
                <c:pt idx="4">
                  <c:v>44227</c:v>
                </c:pt>
                <c:pt idx="5">
                  <c:v>44227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B-4209-BF1B-35CEB51B8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1060607"/>
        <c:axId val="1341066847"/>
      </c:barChart>
      <c:catAx>
        <c:axId val="13410606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066847"/>
        <c:crosses val="autoZero"/>
        <c:auto val="1"/>
        <c:lblAlgn val="ctr"/>
        <c:lblOffset val="100"/>
        <c:noMultiLvlLbl val="0"/>
      </c:catAx>
      <c:valAx>
        <c:axId val="1341066847"/>
        <c:scaling>
          <c:orientation val="minMax"/>
          <c:max val="44240"/>
          <c:min val="44210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0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7</xdr:row>
      <xdr:rowOff>11430</xdr:rowOff>
    </xdr:from>
    <xdr:to>
      <xdr:col>35</xdr:col>
      <xdr:colOff>571500</xdr:colOff>
      <xdr:row>12</xdr:row>
      <xdr:rowOff>205740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93AA679-2C0C-4731-B485-00DA54E01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14</xdr:row>
      <xdr:rowOff>0</xdr:rowOff>
    </xdr:from>
    <xdr:to>
      <xdr:col>35</xdr:col>
      <xdr:colOff>541020</xdr:colOff>
      <xdr:row>19</xdr:row>
      <xdr:rowOff>30480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36C46C9-7D4F-47E9-8CB2-E9310BC98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30480</xdr:colOff>
      <xdr:row>20</xdr:row>
      <xdr:rowOff>7620</xdr:rowOff>
    </xdr:from>
    <xdr:to>
      <xdr:col>35</xdr:col>
      <xdr:colOff>579120</xdr:colOff>
      <xdr:row>46</xdr:row>
      <xdr:rowOff>205740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CDEDCB3-7465-4036-A953-B2E2210A6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22860</xdr:colOff>
      <xdr:row>47</xdr:row>
      <xdr:rowOff>7620</xdr:rowOff>
    </xdr:from>
    <xdr:to>
      <xdr:col>35</xdr:col>
      <xdr:colOff>556260</xdr:colOff>
      <xdr:row>51</xdr:row>
      <xdr:rowOff>15240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8026220-9C42-4D0E-A011-837243B40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22860</xdr:colOff>
      <xdr:row>52</xdr:row>
      <xdr:rowOff>22860</xdr:rowOff>
    </xdr:from>
    <xdr:to>
      <xdr:col>35</xdr:col>
      <xdr:colOff>563880</xdr:colOff>
      <xdr:row>59</xdr:row>
      <xdr:rowOff>182880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5164EB4-6B13-4EE7-800C-402D654A9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22860</xdr:colOff>
      <xdr:row>61</xdr:row>
      <xdr:rowOff>15240</xdr:rowOff>
    </xdr:from>
    <xdr:to>
      <xdr:col>35</xdr:col>
      <xdr:colOff>563880</xdr:colOff>
      <xdr:row>68</xdr:row>
      <xdr:rowOff>175260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9F5197D-F505-484F-8124-3472AEDF6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45720</xdr:colOff>
      <xdr:row>70</xdr:row>
      <xdr:rowOff>7620</xdr:rowOff>
    </xdr:from>
    <xdr:to>
      <xdr:col>35</xdr:col>
      <xdr:colOff>563880</xdr:colOff>
      <xdr:row>78</xdr:row>
      <xdr:rowOff>198120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A46C11D9-D48B-4598-936D-FEB35A86E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45720</xdr:colOff>
      <xdr:row>80</xdr:row>
      <xdr:rowOff>15240</xdr:rowOff>
    </xdr:from>
    <xdr:to>
      <xdr:col>35</xdr:col>
      <xdr:colOff>556260</xdr:colOff>
      <xdr:row>87</xdr:row>
      <xdr:rowOff>182880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B8080286-6242-4405-A546-CF2DC3692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38100</xdr:colOff>
      <xdr:row>88</xdr:row>
      <xdr:rowOff>129540</xdr:rowOff>
    </xdr:from>
    <xdr:to>
      <xdr:col>35</xdr:col>
      <xdr:colOff>541020</xdr:colOff>
      <xdr:row>94</xdr:row>
      <xdr:rowOff>205740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2D1768CD-AB44-44A4-B678-E0D159D13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38100</xdr:colOff>
      <xdr:row>95</xdr:row>
      <xdr:rowOff>76200</xdr:rowOff>
    </xdr:from>
    <xdr:to>
      <xdr:col>35</xdr:col>
      <xdr:colOff>571500</xdr:colOff>
      <xdr:row>99</xdr:row>
      <xdr:rowOff>99060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9833CD69-1728-427F-9E7D-796873A16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91440</xdr:colOff>
      <xdr:row>100</xdr:row>
      <xdr:rowOff>15240</xdr:rowOff>
    </xdr:from>
    <xdr:to>
      <xdr:col>35</xdr:col>
      <xdr:colOff>571500</xdr:colOff>
      <xdr:row>139</xdr:row>
      <xdr:rowOff>198120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EE9D49F2-4B1C-47BA-8CF4-5C17E850B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38100</xdr:colOff>
      <xdr:row>141</xdr:row>
      <xdr:rowOff>7620</xdr:rowOff>
    </xdr:from>
    <xdr:to>
      <xdr:col>35</xdr:col>
      <xdr:colOff>533400</xdr:colOff>
      <xdr:row>153</xdr:row>
      <xdr:rowOff>7620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6DD9970-663E-4E60-AA24-47565B234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00"/>
  <sheetViews>
    <sheetView topLeftCell="A13" workbookViewId="0">
      <selection activeCell="F8" sqref="F8"/>
    </sheetView>
  </sheetViews>
  <sheetFormatPr defaultColWidth="12.59765625" defaultRowHeight="15" customHeight="1"/>
  <cols>
    <col min="1" max="1" width="2.3984375" customWidth="1"/>
    <col min="2" max="2" width="13.69921875" customWidth="1"/>
    <col min="3" max="9" width="22.5" customWidth="1"/>
    <col min="10" max="10" width="9.59765625" customWidth="1"/>
    <col min="11" max="11" width="10.8984375" customWidth="1"/>
    <col min="12" max="26" width="7.59765625" customWidth="1"/>
  </cols>
  <sheetData>
    <row r="1" spans="2:16" ht="17.25" customHeight="1">
      <c r="B1" s="109" t="s">
        <v>0</v>
      </c>
      <c r="C1" s="110"/>
      <c r="D1" s="110"/>
      <c r="E1" s="110"/>
      <c r="F1" s="110"/>
      <c r="G1" s="110"/>
      <c r="H1" s="110"/>
      <c r="I1" s="111"/>
    </row>
    <row r="2" spans="2:16" ht="17.25" customHeight="1">
      <c r="B2" s="112"/>
      <c r="C2" s="113"/>
      <c r="D2" s="113"/>
      <c r="E2" s="113"/>
      <c r="F2" s="113"/>
      <c r="G2" s="113"/>
      <c r="H2" s="113"/>
      <c r="I2" s="114"/>
    </row>
    <row r="3" spans="2:16" ht="17.25" customHeight="1">
      <c r="B3" s="112"/>
      <c r="C3" s="113"/>
      <c r="D3" s="113"/>
      <c r="E3" s="113"/>
      <c r="F3" s="113"/>
      <c r="G3" s="113"/>
      <c r="H3" s="113"/>
      <c r="I3" s="114"/>
    </row>
    <row r="4" spans="2:16" ht="17.25" customHeight="1">
      <c r="B4" s="115"/>
      <c r="C4" s="116"/>
      <c r="D4" s="116"/>
      <c r="E4" s="116"/>
      <c r="F4" s="116"/>
      <c r="G4" s="116"/>
      <c r="H4" s="116"/>
      <c r="I4" s="117"/>
    </row>
    <row r="5" spans="2:16" ht="30" customHeight="1">
      <c r="B5" s="118" t="s">
        <v>1</v>
      </c>
      <c r="C5" s="119" t="s">
        <v>2</v>
      </c>
      <c r="D5" s="120"/>
      <c r="E5" s="120"/>
      <c r="F5" s="120"/>
      <c r="G5" s="120"/>
      <c r="H5" s="120"/>
      <c r="I5" s="121"/>
    </row>
    <row r="6" spans="2:16" ht="21" customHeight="1">
      <c r="B6" s="115"/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</row>
    <row r="7" spans="2:16" ht="30" customHeight="1">
      <c r="B7" s="2" t="s">
        <v>10</v>
      </c>
      <c r="C7" s="122" t="s">
        <v>11</v>
      </c>
      <c r="D7" s="125" t="s">
        <v>12</v>
      </c>
      <c r="E7" s="3" t="s">
        <v>13</v>
      </c>
      <c r="F7" s="3" t="s">
        <v>14</v>
      </c>
      <c r="G7" s="127" t="s">
        <v>15</v>
      </c>
      <c r="H7" s="127" t="s">
        <v>16</v>
      </c>
      <c r="I7" s="4" t="s">
        <v>17</v>
      </c>
      <c r="K7" s="5" t="s">
        <v>18</v>
      </c>
      <c r="L7" s="6" t="s">
        <v>19</v>
      </c>
      <c r="M7" s="7"/>
      <c r="N7" s="6" t="s">
        <v>20</v>
      </c>
      <c r="O7" s="7"/>
      <c r="P7" s="8"/>
    </row>
    <row r="8" spans="2:16" ht="30" customHeight="1">
      <c r="B8" s="2" t="s">
        <v>21</v>
      </c>
      <c r="C8" s="123"/>
      <c r="D8" s="113"/>
      <c r="E8" s="9" t="s">
        <v>22</v>
      </c>
      <c r="F8" s="9" t="s">
        <v>23</v>
      </c>
      <c r="G8" s="113"/>
      <c r="H8" s="113"/>
      <c r="I8" s="10" t="s">
        <v>24</v>
      </c>
      <c r="K8" s="11" t="s">
        <v>25</v>
      </c>
      <c r="L8" s="12" t="s">
        <v>26</v>
      </c>
      <c r="M8" s="12" t="s">
        <v>27</v>
      </c>
      <c r="P8" s="13"/>
    </row>
    <row r="9" spans="2:16" ht="30" customHeight="1">
      <c r="B9" s="2" t="s">
        <v>28</v>
      </c>
      <c r="C9" s="123"/>
      <c r="D9" s="113"/>
      <c r="E9" s="9" t="s">
        <v>29</v>
      </c>
      <c r="F9" s="9" t="s">
        <v>30</v>
      </c>
      <c r="G9" s="113"/>
      <c r="H9" s="113"/>
      <c r="I9" s="10" t="s">
        <v>31</v>
      </c>
      <c r="K9" s="11" t="s">
        <v>25</v>
      </c>
      <c r="L9" s="12" t="s">
        <v>32</v>
      </c>
      <c r="M9" s="12" t="s">
        <v>33</v>
      </c>
      <c r="P9" s="13"/>
    </row>
    <row r="10" spans="2:16" ht="30" customHeight="1">
      <c r="B10" s="2" t="s">
        <v>34</v>
      </c>
      <c r="C10" s="123"/>
      <c r="D10" s="113"/>
      <c r="E10" s="9" t="s">
        <v>35</v>
      </c>
      <c r="F10" s="9" t="s">
        <v>36</v>
      </c>
      <c r="G10" s="113"/>
      <c r="H10" s="113"/>
      <c r="I10" s="10" t="s">
        <v>37</v>
      </c>
      <c r="K10" s="11" t="s">
        <v>25</v>
      </c>
      <c r="L10" s="12" t="s">
        <v>38</v>
      </c>
      <c r="M10" s="12" t="s">
        <v>39</v>
      </c>
      <c r="P10" s="13"/>
    </row>
    <row r="11" spans="2:16" ht="30" customHeight="1">
      <c r="B11" s="2" t="s">
        <v>40</v>
      </c>
      <c r="C11" s="124"/>
      <c r="D11" s="126"/>
      <c r="E11" s="14" t="s">
        <v>41</v>
      </c>
      <c r="F11" s="14" t="s">
        <v>42</v>
      </c>
      <c r="G11" s="126"/>
      <c r="H11" s="126"/>
      <c r="I11" s="15" t="s">
        <v>43</v>
      </c>
      <c r="K11" s="16" t="s">
        <v>25</v>
      </c>
      <c r="L11" s="17" t="s">
        <v>44</v>
      </c>
      <c r="M11" s="17" t="s">
        <v>45</v>
      </c>
      <c r="N11" s="18"/>
      <c r="O11" s="18"/>
      <c r="P11" s="19"/>
    </row>
    <row r="12" spans="2:16" ht="30" customHeight="1">
      <c r="B12" s="118" t="s">
        <v>1</v>
      </c>
      <c r="C12" s="141" t="s">
        <v>2</v>
      </c>
      <c r="D12" s="142"/>
      <c r="E12" s="143"/>
      <c r="F12" s="128" t="s">
        <v>46</v>
      </c>
      <c r="G12" s="129"/>
      <c r="H12" s="129"/>
      <c r="I12" s="130"/>
      <c r="K12" s="12"/>
      <c r="L12" s="20" t="s">
        <v>47</v>
      </c>
    </row>
    <row r="13" spans="2:16" ht="17.25" customHeight="1">
      <c r="B13" s="115"/>
      <c r="C13" s="1" t="s">
        <v>48</v>
      </c>
      <c r="D13" s="1" t="s">
        <v>49</v>
      </c>
      <c r="E13" s="1" t="s">
        <v>50</v>
      </c>
      <c r="F13" s="1" t="s">
        <v>51</v>
      </c>
      <c r="G13" s="1" t="s">
        <v>52</v>
      </c>
      <c r="H13" s="1" t="s">
        <v>53</v>
      </c>
      <c r="I13" s="1" t="s">
        <v>54</v>
      </c>
      <c r="K13" s="5" t="s">
        <v>55</v>
      </c>
      <c r="L13" s="6" t="s">
        <v>26</v>
      </c>
      <c r="M13" s="6" t="s">
        <v>27</v>
      </c>
      <c r="N13" s="7"/>
      <c r="O13" s="7"/>
      <c r="P13" s="8"/>
    </row>
    <row r="14" spans="2:16" ht="30" customHeight="1">
      <c r="B14" s="2" t="s">
        <v>10</v>
      </c>
      <c r="C14" s="21" t="s">
        <v>17</v>
      </c>
      <c r="D14" s="3" t="s">
        <v>17</v>
      </c>
      <c r="E14" s="144" t="s">
        <v>56</v>
      </c>
      <c r="F14" s="145" t="s">
        <v>57</v>
      </c>
      <c r="G14" s="22" t="s">
        <v>58</v>
      </c>
      <c r="H14" s="23" t="s">
        <v>58</v>
      </c>
      <c r="I14" s="24" t="s">
        <v>59</v>
      </c>
      <c r="K14" s="25" t="s">
        <v>55</v>
      </c>
      <c r="L14" s="26" t="s">
        <v>26</v>
      </c>
      <c r="M14" s="26" t="s">
        <v>33</v>
      </c>
      <c r="N14" s="27"/>
      <c r="P14" s="13"/>
    </row>
    <row r="15" spans="2:16" ht="30" customHeight="1">
      <c r="B15" s="2" t="s">
        <v>21</v>
      </c>
      <c r="C15" s="28" t="s">
        <v>24</v>
      </c>
      <c r="D15" s="9" t="s">
        <v>60</v>
      </c>
      <c r="E15" s="132"/>
      <c r="F15" s="123"/>
      <c r="G15" s="29" t="s">
        <v>61</v>
      </c>
      <c r="H15" s="29" t="s">
        <v>62</v>
      </c>
      <c r="I15" s="30" t="s">
        <v>63</v>
      </c>
      <c r="K15" s="11" t="s">
        <v>55</v>
      </c>
      <c r="L15" s="12" t="s">
        <v>64</v>
      </c>
      <c r="M15" s="12" t="s">
        <v>39</v>
      </c>
      <c r="P15" s="13"/>
    </row>
    <row r="16" spans="2:16" ht="30" customHeight="1">
      <c r="B16" s="2" t="s">
        <v>28</v>
      </c>
      <c r="C16" s="28" t="s">
        <v>65</v>
      </c>
      <c r="D16" s="9" t="s">
        <v>66</v>
      </c>
      <c r="E16" s="132"/>
      <c r="F16" s="123"/>
      <c r="G16" s="29" t="s">
        <v>67</v>
      </c>
      <c r="H16" s="29" t="s">
        <v>68</v>
      </c>
      <c r="I16" s="30" t="s">
        <v>69</v>
      </c>
      <c r="K16" s="31" t="s">
        <v>55</v>
      </c>
      <c r="L16" s="17" t="s">
        <v>44</v>
      </c>
      <c r="M16" s="17" t="s">
        <v>45</v>
      </c>
      <c r="N16" s="18"/>
      <c r="O16" s="18"/>
      <c r="P16" s="19"/>
    </row>
    <row r="17" spans="2:12" ht="30" customHeight="1">
      <c r="B17" s="2" t="s">
        <v>34</v>
      </c>
      <c r="C17" s="28" t="s">
        <v>70</v>
      </c>
      <c r="D17" s="9" t="s">
        <v>71</v>
      </c>
      <c r="E17" s="132"/>
      <c r="F17" s="123"/>
      <c r="G17" s="29" t="s">
        <v>72</v>
      </c>
      <c r="H17" s="29" t="s">
        <v>73</v>
      </c>
      <c r="I17" s="30" t="s">
        <v>74</v>
      </c>
      <c r="L17" s="20" t="s">
        <v>75</v>
      </c>
    </row>
    <row r="18" spans="2:12" ht="30" customHeight="1">
      <c r="B18" s="2" t="s">
        <v>40</v>
      </c>
      <c r="C18" s="32" t="s">
        <v>43</v>
      </c>
      <c r="D18" s="14" t="s">
        <v>76</v>
      </c>
      <c r="E18" s="133"/>
      <c r="F18" s="124"/>
      <c r="G18" s="33" t="s">
        <v>77</v>
      </c>
      <c r="H18" s="33" t="s">
        <v>78</v>
      </c>
      <c r="I18" s="34" t="s">
        <v>79</v>
      </c>
    </row>
    <row r="19" spans="2:12" ht="30" customHeight="1">
      <c r="B19" s="118" t="s">
        <v>1</v>
      </c>
      <c r="C19" s="146" t="s">
        <v>46</v>
      </c>
      <c r="D19" s="137"/>
      <c r="E19" s="137"/>
      <c r="F19" s="147"/>
      <c r="G19" s="148" t="s">
        <v>80</v>
      </c>
      <c r="H19" s="137"/>
      <c r="I19" s="138"/>
    </row>
    <row r="20" spans="2:12" ht="21" customHeight="1">
      <c r="B20" s="115"/>
      <c r="C20" s="1" t="s">
        <v>81</v>
      </c>
      <c r="D20" s="1" t="s">
        <v>82</v>
      </c>
      <c r="E20" s="1" t="s">
        <v>83</v>
      </c>
      <c r="F20" s="1" t="s">
        <v>84</v>
      </c>
      <c r="G20" s="1" t="s">
        <v>85</v>
      </c>
      <c r="H20" s="1" t="s">
        <v>86</v>
      </c>
      <c r="I20" s="1" t="s">
        <v>87</v>
      </c>
    </row>
    <row r="21" spans="2:12" ht="30" customHeight="1">
      <c r="B21" s="2" t="s">
        <v>10</v>
      </c>
      <c r="C21" s="35" t="s">
        <v>59</v>
      </c>
      <c r="D21" s="22" t="s">
        <v>88</v>
      </c>
      <c r="E21" s="22" t="s">
        <v>88</v>
      </c>
      <c r="F21" s="131" t="s">
        <v>89</v>
      </c>
      <c r="G21" s="134" t="s">
        <v>90</v>
      </c>
      <c r="H21" s="134" t="s">
        <v>91</v>
      </c>
      <c r="I21" s="135" t="s">
        <v>92</v>
      </c>
    </row>
    <row r="22" spans="2:12" ht="30" customHeight="1">
      <c r="B22" s="2" t="s">
        <v>21</v>
      </c>
      <c r="C22" s="36" t="s">
        <v>63</v>
      </c>
      <c r="D22" s="29" t="s">
        <v>93</v>
      </c>
      <c r="E22" s="29" t="s">
        <v>93</v>
      </c>
      <c r="F22" s="132"/>
      <c r="G22" s="113"/>
      <c r="H22" s="113"/>
      <c r="I22" s="132"/>
    </row>
    <row r="23" spans="2:12" ht="30" customHeight="1">
      <c r="B23" s="2" t="s">
        <v>28</v>
      </c>
      <c r="C23" s="36" t="s">
        <v>69</v>
      </c>
      <c r="D23" s="29" t="s">
        <v>94</v>
      </c>
      <c r="E23" s="29" t="s">
        <v>94</v>
      </c>
      <c r="F23" s="132"/>
      <c r="G23" s="113"/>
      <c r="H23" s="113"/>
      <c r="I23" s="132"/>
    </row>
    <row r="24" spans="2:12" ht="30" customHeight="1">
      <c r="B24" s="2" t="s">
        <v>34</v>
      </c>
      <c r="C24" s="36" t="s">
        <v>95</v>
      </c>
      <c r="D24" s="29" t="s">
        <v>96</v>
      </c>
      <c r="E24" s="29" t="s">
        <v>96</v>
      </c>
      <c r="F24" s="132"/>
      <c r="G24" s="113"/>
      <c r="H24" s="113"/>
      <c r="I24" s="132"/>
    </row>
    <row r="25" spans="2:12" ht="30" customHeight="1">
      <c r="B25" s="2" t="s">
        <v>40</v>
      </c>
      <c r="C25" s="37" t="s">
        <v>79</v>
      </c>
      <c r="D25" s="33" t="s">
        <v>97</v>
      </c>
      <c r="E25" s="33" t="s">
        <v>97</v>
      </c>
      <c r="F25" s="133"/>
      <c r="G25" s="126"/>
      <c r="H25" s="126"/>
      <c r="I25" s="133"/>
    </row>
    <row r="26" spans="2:12" ht="30" customHeight="1">
      <c r="B26" s="118" t="s">
        <v>1</v>
      </c>
      <c r="C26" s="136" t="s">
        <v>98</v>
      </c>
      <c r="D26" s="137"/>
      <c r="E26" s="137"/>
      <c r="F26" s="137"/>
      <c r="G26" s="137"/>
      <c r="H26" s="137"/>
      <c r="I26" s="138"/>
    </row>
    <row r="27" spans="2:12" ht="17.25" customHeight="1">
      <c r="B27" s="115"/>
      <c r="C27" s="1" t="s">
        <v>99</v>
      </c>
      <c r="D27" s="1" t="s">
        <v>100</v>
      </c>
      <c r="E27" s="38"/>
      <c r="F27" s="38"/>
      <c r="G27" s="38"/>
      <c r="H27" s="38"/>
      <c r="I27" s="39"/>
    </row>
    <row r="28" spans="2:12" ht="30" customHeight="1">
      <c r="B28" s="2" t="s">
        <v>10</v>
      </c>
      <c r="C28" s="139" t="s">
        <v>101</v>
      </c>
      <c r="D28" s="140" t="s">
        <v>102</v>
      </c>
      <c r="E28" s="40"/>
      <c r="F28" s="40"/>
      <c r="G28" s="40"/>
      <c r="H28" s="40"/>
      <c r="I28" s="41"/>
    </row>
    <row r="29" spans="2:12" ht="30" customHeight="1">
      <c r="B29" s="2" t="s">
        <v>21</v>
      </c>
      <c r="C29" s="123"/>
      <c r="D29" s="132"/>
      <c r="E29" s="40"/>
      <c r="F29" s="40"/>
      <c r="G29" s="40"/>
      <c r="H29" s="40"/>
      <c r="I29" s="41"/>
    </row>
    <row r="30" spans="2:12" ht="30" customHeight="1">
      <c r="B30" s="2" t="s">
        <v>28</v>
      </c>
      <c r="C30" s="123"/>
      <c r="D30" s="132"/>
      <c r="E30" s="40"/>
      <c r="F30" s="40"/>
      <c r="G30" s="40"/>
      <c r="H30" s="40"/>
      <c r="I30" s="41"/>
    </row>
    <row r="31" spans="2:12" ht="30" customHeight="1">
      <c r="B31" s="2" t="s">
        <v>34</v>
      </c>
      <c r="C31" s="123"/>
      <c r="D31" s="132"/>
      <c r="E31" s="40"/>
      <c r="F31" s="40"/>
      <c r="G31" s="40"/>
      <c r="H31" s="40"/>
      <c r="I31" s="41"/>
    </row>
    <row r="32" spans="2:12" ht="30" customHeight="1">
      <c r="B32" s="42" t="s">
        <v>40</v>
      </c>
      <c r="C32" s="124"/>
      <c r="D32" s="133"/>
      <c r="E32" s="43"/>
      <c r="F32" s="43"/>
      <c r="G32" s="43"/>
      <c r="H32" s="43"/>
      <c r="I32" s="44"/>
    </row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23">
    <mergeCell ref="B26:B27"/>
    <mergeCell ref="C26:I26"/>
    <mergeCell ref="C28:C32"/>
    <mergeCell ref="D28:D32"/>
    <mergeCell ref="B12:B13"/>
    <mergeCell ref="C12:E12"/>
    <mergeCell ref="E14:E18"/>
    <mergeCell ref="F14:F18"/>
    <mergeCell ref="B19:B20"/>
    <mergeCell ref="C19:F19"/>
    <mergeCell ref="G19:I19"/>
    <mergeCell ref="F12:I12"/>
    <mergeCell ref="F21:F25"/>
    <mergeCell ref="G21:G25"/>
    <mergeCell ref="H21:H25"/>
    <mergeCell ref="I21:I25"/>
    <mergeCell ref="B1:I4"/>
    <mergeCell ref="B5:B6"/>
    <mergeCell ref="C5:I5"/>
    <mergeCell ref="C7:C11"/>
    <mergeCell ref="D7:D11"/>
    <mergeCell ref="G7:G11"/>
    <mergeCell ref="H7:H11"/>
  </mergeCells>
  <phoneticPr fontId="25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0"/>
  <sheetViews>
    <sheetView showGridLines="0" workbookViewId="0"/>
  </sheetViews>
  <sheetFormatPr defaultColWidth="12.59765625" defaultRowHeight="15" customHeight="1"/>
  <cols>
    <col min="1" max="1" width="3.69921875" customWidth="1"/>
    <col min="2" max="2" width="16.69921875" customWidth="1"/>
    <col min="3" max="3" width="25.69921875" customWidth="1"/>
    <col min="4" max="4" width="27.59765625" customWidth="1"/>
    <col min="5" max="5" width="22.69921875" customWidth="1"/>
    <col min="6" max="6" width="45.09765625" customWidth="1"/>
    <col min="7" max="7" width="13.19921875" customWidth="1"/>
    <col min="8" max="8" width="8.69921875" customWidth="1"/>
    <col min="9" max="9" width="10.5" customWidth="1"/>
    <col min="10" max="10" width="15.19921875" customWidth="1"/>
    <col min="11" max="14" width="7.59765625" customWidth="1"/>
  </cols>
  <sheetData>
    <row r="1" spans="1:14" ht="17.25" customHeight="1">
      <c r="A1" s="45"/>
      <c r="B1" s="109" t="s">
        <v>103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1"/>
    </row>
    <row r="2" spans="1:14" ht="17.25" customHeight="1">
      <c r="A2" s="45"/>
      <c r="B2" s="112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4"/>
    </row>
    <row r="3" spans="1:14" ht="17.25" customHeight="1">
      <c r="A3" s="45"/>
      <c r="B3" s="112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4"/>
    </row>
    <row r="4" spans="1:14" ht="17.25" customHeight="1">
      <c r="A4" s="45"/>
      <c r="B4" s="115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7"/>
    </row>
    <row r="5" spans="1:14" ht="17.25" customHeight="1">
      <c r="A5" s="46"/>
      <c r="B5" s="47" t="s">
        <v>104</v>
      </c>
      <c r="C5" s="48" t="s">
        <v>105</v>
      </c>
      <c r="D5" s="159" t="s">
        <v>106</v>
      </c>
      <c r="E5" s="111"/>
      <c r="F5" s="49" t="s">
        <v>107</v>
      </c>
      <c r="G5" s="50" t="s">
        <v>108</v>
      </c>
      <c r="H5" s="50" t="s">
        <v>109</v>
      </c>
      <c r="I5" s="51" t="s">
        <v>110</v>
      </c>
      <c r="J5" s="52" t="s">
        <v>111</v>
      </c>
      <c r="K5" s="160" t="s">
        <v>112</v>
      </c>
      <c r="L5" s="161"/>
      <c r="M5" s="161"/>
      <c r="N5" s="162"/>
    </row>
    <row r="6" spans="1:14" ht="17.25" customHeight="1">
      <c r="A6" s="53"/>
      <c r="B6" s="151" t="s">
        <v>113</v>
      </c>
      <c r="C6" s="55" t="s">
        <v>114</v>
      </c>
      <c r="D6" s="56" t="s">
        <v>115</v>
      </c>
      <c r="E6" s="57" t="s">
        <v>116</v>
      </c>
      <c r="F6" s="58" t="s">
        <v>117</v>
      </c>
      <c r="G6" s="59" t="s">
        <v>118</v>
      </c>
      <c r="H6" s="60" t="s">
        <v>119</v>
      </c>
      <c r="I6" s="61" t="s">
        <v>120</v>
      </c>
      <c r="J6" s="62" t="s">
        <v>121</v>
      </c>
      <c r="K6" s="149"/>
      <c r="L6" s="113"/>
      <c r="M6" s="113"/>
      <c r="N6" s="113"/>
    </row>
    <row r="7" spans="1:14" ht="17.25" customHeight="1">
      <c r="A7" s="53"/>
      <c r="B7" s="113"/>
      <c r="C7" s="55" t="s">
        <v>122</v>
      </c>
      <c r="D7" s="63" t="s">
        <v>123</v>
      </c>
      <c r="E7" s="64" t="s">
        <v>116</v>
      </c>
      <c r="F7" s="65" t="s">
        <v>124</v>
      </c>
      <c r="G7" s="59" t="s">
        <v>118</v>
      </c>
      <c r="H7" s="60" t="s">
        <v>119</v>
      </c>
      <c r="I7" s="61" t="s">
        <v>120</v>
      </c>
      <c r="J7" s="62" t="s">
        <v>121</v>
      </c>
      <c r="K7" s="149"/>
      <c r="L7" s="113"/>
      <c r="M7" s="113"/>
      <c r="N7" s="113"/>
    </row>
    <row r="8" spans="1:14" ht="17.25" customHeight="1">
      <c r="A8" s="53"/>
      <c r="B8" s="113"/>
      <c r="C8" s="152" t="s">
        <v>125</v>
      </c>
      <c r="D8" s="63" t="s">
        <v>126</v>
      </c>
      <c r="E8" s="64" t="s">
        <v>127</v>
      </c>
      <c r="F8" s="66" t="s">
        <v>128</v>
      </c>
      <c r="G8" s="59" t="s">
        <v>118</v>
      </c>
      <c r="H8" s="60" t="s">
        <v>119</v>
      </c>
      <c r="I8" s="61" t="s">
        <v>120</v>
      </c>
      <c r="J8" s="62" t="s">
        <v>121</v>
      </c>
      <c r="K8" s="149"/>
      <c r="L8" s="113"/>
      <c r="M8" s="113"/>
      <c r="N8" s="113"/>
    </row>
    <row r="9" spans="1:14" ht="17.25" customHeight="1">
      <c r="A9" s="53"/>
      <c r="B9" s="113"/>
      <c r="C9" s="154"/>
      <c r="D9" s="63"/>
      <c r="E9" s="64" t="s">
        <v>129</v>
      </c>
      <c r="F9" s="66" t="s">
        <v>130</v>
      </c>
      <c r="G9" s="59" t="s">
        <v>118</v>
      </c>
      <c r="H9" s="60" t="s">
        <v>119</v>
      </c>
      <c r="I9" s="61" t="s">
        <v>120</v>
      </c>
      <c r="J9" s="62" t="s">
        <v>121</v>
      </c>
      <c r="K9" s="149"/>
      <c r="L9" s="113"/>
      <c r="M9" s="113"/>
      <c r="N9" s="113"/>
    </row>
    <row r="10" spans="1:14" ht="17.25" customHeight="1">
      <c r="A10" s="53"/>
      <c r="B10" s="113"/>
      <c r="C10" s="55" t="s">
        <v>131</v>
      </c>
      <c r="D10" s="63" t="s">
        <v>132</v>
      </c>
      <c r="E10" s="64" t="s">
        <v>116</v>
      </c>
      <c r="F10" s="65" t="s">
        <v>133</v>
      </c>
      <c r="G10" s="59" t="s">
        <v>118</v>
      </c>
      <c r="H10" s="60" t="s">
        <v>119</v>
      </c>
      <c r="I10" s="61" t="s">
        <v>120</v>
      </c>
      <c r="J10" s="62" t="s">
        <v>121</v>
      </c>
      <c r="K10" s="149"/>
      <c r="L10" s="113"/>
      <c r="M10" s="113"/>
      <c r="N10" s="113"/>
    </row>
    <row r="11" spans="1:14" ht="17.25" customHeight="1">
      <c r="A11" s="53"/>
      <c r="B11" s="113"/>
      <c r="C11" s="55" t="s">
        <v>134</v>
      </c>
      <c r="D11" s="67" t="s">
        <v>135</v>
      </c>
      <c r="E11" s="68" t="s">
        <v>136</v>
      </c>
      <c r="F11" s="69" t="s">
        <v>137</v>
      </c>
      <c r="G11" s="59" t="s">
        <v>118</v>
      </c>
      <c r="H11" s="60" t="s">
        <v>119</v>
      </c>
      <c r="I11" s="61" t="s">
        <v>120</v>
      </c>
      <c r="J11" s="62" t="s">
        <v>121</v>
      </c>
      <c r="K11" s="149"/>
      <c r="L11" s="113"/>
      <c r="M11" s="113"/>
      <c r="N11" s="113"/>
    </row>
    <row r="12" spans="1:14" ht="17.25" customHeight="1">
      <c r="A12" s="53"/>
      <c r="B12" s="150" t="s">
        <v>138</v>
      </c>
      <c r="C12" s="55" t="s">
        <v>139</v>
      </c>
      <c r="D12" s="56" t="s">
        <v>140</v>
      </c>
      <c r="E12" s="57" t="s">
        <v>136</v>
      </c>
      <c r="F12" s="71" t="s">
        <v>141</v>
      </c>
      <c r="G12" s="59" t="s">
        <v>118</v>
      </c>
      <c r="H12" s="60" t="s">
        <v>119</v>
      </c>
      <c r="I12" s="61" t="s">
        <v>120</v>
      </c>
      <c r="J12" s="62" t="s">
        <v>121</v>
      </c>
      <c r="K12" s="149"/>
      <c r="L12" s="113"/>
      <c r="M12" s="113"/>
      <c r="N12" s="113"/>
    </row>
    <row r="13" spans="1:14" ht="17.25" customHeight="1">
      <c r="A13" s="53"/>
      <c r="B13" s="113"/>
      <c r="C13" s="55" t="s">
        <v>142</v>
      </c>
      <c r="D13" s="63" t="s">
        <v>143</v>
      </c>
      <c r="E13" s="64" t="s">
        <v>136</v>
      </c>
      <c r="F13" s="66" t="s">
        <v>144</v>
      </c>
      <c r="G13" s="59" t="s">
        <v>118</v>
      </c>
      <c r="H13" s="60" t="s">
        <v>119</v>
      </c>
      <c r="I13" s="61" t="s">
        <v>120</v>
      </c>
      <c r="J13" s="62" t="s">
        <v>121</v>
      </c>
      <c r="K13" s="149"/>
      <c r="L13" s="113"/>
      <c r="M13" s="113"/>
      <c r="N13" s="113"/>
    </row>
    <row r="14" spans="1:14" ht="17.25" customHeight="1">
      <c r="A14" s="53"/>
      <c r="B14" s="113"/>
      <c r="C14" s="55" t="s">
        <v>145</v>
      </c>
      <c r="D14" s="63" t="s">
        <v>146</v>
      </c>
      <c r="E14" s="64" t="s">
        <v>136</v>
      </c>
      <c r="F14" s="66" t="s">
        <v>147</v>
      </c>
      <c r="G14" s="59" t="s">
        <v>118</v>
      </c>
      <c r="H14" s="60" t="s">
        <v>119</v>
      </c>
      <c r="I14" s="61" t="s">
        <v>120</v>
      </c>
      <c r="J14" s="62" t="s">
        <v>121</v>
      </c>
      <c r="K14" s="149"/>
      <c r="L14" s="113"/>
      <c r="M14" s="113"/>
      <c r="N14" s="113"/>
    </row>
    <row r="15" spans="1:14" ht="17.25" customHeight="1">
      <c r="A15" s="53"/>
      <c r="B15" s="113"/>
      <c r="C15" s="55" t="s">
        <v>148</v>
      </c>
      <c r="D15" s="63" t="s">
        <v>149</v>
      </c>
      <c r="E15" s="64" t="s">
        <v>136</v>
      </c>
      <c r="F15" s="66" t="s">
        <v>150</v>
      </c>
      <c r="G15" s="59" t="s">
        <v>118</v>
      </c>
      <c r="H15" s="60" t="s">
        <v>119</v>
      </c>
      <c r="I15" s="61" t="s">
        <v>120</v>
      </c>
      <c r="J15" s="62" t="s">
        <v>121</v>
      </c>
      <c r="K15" s="149"/>
      <c r="L15" s="113"/>
      <c r="M15" s="113"/>
      <c r="N15" s="113"/>
    </row>
    <row r="16" spans="1:14" ht="17.25" customHeight="1">
      <c r="A16" s="53"/>
      <c r="B16" s="113"/>
      <c r="C16" s="55" t="s">
        <v>151</v>
      </c>
      <c r="D16" s="67" t="s">
        <v>152</v>
      </c>
      <c r="E16" s="68" t="s">
        <v>136</v>
      </c>
      <c r="F16" s="72" t="s">
        <v>153</v>
      </c>
      <c r="G16" s="59" t="s">
        <v>118</v>
      </c>
      <c r="H16" s="60" t="s">
        <v>119</v>
      </c>
      <c r="I16" s="61" t="s">
        <v>120</v>
      </c>
      <c r="J16" s="62" t="s">
        <v>121</v>
      </c>
      <c r="K16" s="149"/>
      <c r="L16" s="113"/>
      <c r="M16" s="113"/>
      <c r="N16" s="113"/>
    </row>
    <row r="17" spans="1:14" ht="17.25" customHeight="1">
      <c r="A17" s="53"/>
      <c r="B17" s="151" t="s">
        <v>154</v>
      </c>
      <c r="C17" s="152" t="s">
        <v>155</v>
      </c>
      <c r="D17" s="73" t="s">
        <v>156</v>
      </c>
      <c r="E17" s="57" t="s">
        <v>157</v>
      </c>
      <c r="F17" s="58" t="s">
        <v>158</v>
      </c>
      <c r="G17" s="59" t="s">
        <v>159</v>
      </c>
      <c r="H17" s="60" t="s">
        <v>160</v>
      </c>
      <c r="I17" s="61" t="s">
        <v>120</v>
      </c>
      <c r="J17" s="62" t="s">
        <v>121</v>
      </c>
      <c r="K17" s="149"/>
      <c r="L17" s="113"/>
      <c r="M17" s="113"/>
      <c r="N17" s="113"/>
    </row>
    <row r="18" spans="1:14" ht="17.25" customHeight="1">
      <c r="A18" s="53"/>
      <c r="B18" s="113"/>
      <c r="C18" s="153"/>
      <c r="D18" s="74"/>
      <c r="E18" s="64" t="s">
        <v>161</v>
      </c>
      <c r="F18" s="65" t="s">
        <v>162</v>
      </c>
      <c r="G18" s="59" t="s">
        <v>159</v>
      </c>
      <c r="H18" s="60" t="s">
        <v>160</v>
      </c>
      <c r="I18" s="61" t="s">
        <v>120</v>
      </c>
      <c r="J18" s="62" t="s">
        <v>121</v>
      </c>
      <c r="K18" s="149"/>
      <c r="L18" s="113"/>
      <c r="M18" s="113"/>
      <c r="N18" s="113"/>
    </row>
    <row r="19" spans="1:14" ht="17.25" customHeight="1">
      <c r="A19" s="53"/>
      <c r="B19" s="113"/>
      <c r="C19" s="153"/>
      <c r="D19" s="74"/>
      <c r="E19" s="64" t="s">
        <v>163</v>
      </c>
      <c r="F19" s="65" t="s">
        <v>164</v>
      </c>
      <c r="G19" s="59" t="s">
        <v>159</v>
      </c>
      <c r="H19" s="60" t="s">
        <v>160</v>
      </c>
      <c r="I19" s="61" t="s">
        <v>120</v>
      </c>
      <c r="J19" s="62" t="s">
        <v>121</v>
      </c>
      <c r="K19" s="149"/>
      <c r="L19" s="113"/>
      <c r="M19" s="113"/>
      <c r="N19" s="113"/>
    </row>
    <row r="20" spans="1:14" ht="17.25" customHeight="1">
      <c r="A20" s="53"/>
      <c r="B20" s="113"/>
      <c r="C20" s="153"/>
      <c r="D20" s="74"/>
      <c r="E20" s="64" t="s">
        <v>165</v>
      </c>
      <c r="F20" s="65" t="s">
        <v>166</v>
      </c>
      <c r="G20" s="59" t="s">
        <v>159</v>
      </c>
      <c r="H20" s="60" t="s">
        <v>160</v>
      </c>
      <c r="I20" s="61" t="s">
        <v>120</v>
      </c>
      <c r="J20" s="62" t="s">
        <v>121</v>
      </c>
      <c r="K20" s="149"/>
      <c r="L20" s="113"/>
      <c r="M20" s="113"/>
      <c r="N20" s="113"/>
    </row>
    <row r="21" spans="1:14" ht="17.25" customHeight="1">
      <c r="A21" s="53"/>
      <c r="B21" s="113"/>
      <c r="C21" s="154"/>
      <c r="D21" s="75"/>
      <c r="E21" s="68" t="s">
        <v>167</v>
      </c>
      <c r="F21" s="69" t="s">
        <v>168</v>
      </c>
      <c r="G21" s="59" t="s">
        <v>159</v>
      </c>
      <c r="H21" s="60" t="s">
        <v>160</v>
      </c>
      <c r="I21" s="61" t="s">
        <v>120</v>
      </c>
      <c r="J21" s="62" t="s">
        <v>121</v>
      </c>
      <c r="K21" s="149"/>
      <c r="L21" s="113"/>
      <c r="M21" s="113"/>
      <c r="N21" s="113"/>
    </row>
    <row r="22" spans="1:14" ht="17.25" customHeight="1">
      <c r="A22" s="53"/>
      <c r="B22" s="113"/>
      <c r="C22" s="152" t="s">
        <v>169</v>
      </c>
      <c r="D22" s="56" t="s">
        <v>170</v>
      </c>
      <c r="E22" s="57"/>
      <c r="F22" s="58" t="s">
        <v>171</v>
      </c>
      <c r="G22" s="59" t="s">
        <v>172</v>
      </c>
      <c r="H22" s="60" t="s">
        <v>160</v>
      </c>
      <c r="I22" s="61" t="s">
        <v>120</v>
      </c>
      <c r="J22" s="62" t="s">
        <v>121</v>
      </c>
      <c r="K22" s="149"/>
      <c r="L22" s="113"/>
      <c r="M22" s="113"/>
      <c r="N22" s="113"/>
    </row>
    <row r="23" spans="1:14" ht="17.25" customHeight="1">
      <c r="A23" s="53"/>
      <c r="B23" s="113"/>
      <c r="C23" s="153"/>
      <c r="D23" s="63" t="s">
        <v>173</v>
      </c>
      <c r="E23" s="76"/>
      <c r="F23" s="65" t="s">
        <v>174</v>
      </c>
      <c r="G23" s="59" t="s">
        <v>172</v>
      </c>
      <c r="H23" s="60" t="s">
        <v>160</v>
      </c>
      <c r="I23" s="61" t="s">
        <v>120</v>
      </c>
      <c r="J23" s="62" t="s">
        <v>121</v>
      </c>
      <c r="K23" s="149"/>
      <c r="L23" s="113"/>
      <c r="M23" s="113"/>
      <c r="N23" s="113"/>
    </row>
    <row r="24" spans="1:14" ht="17.25" customHeight="1">
      <c r="A24" s="53"/>
      <c r="B24" s="113"/>
      <c r="C24" s="153"/>
      <c r="D24" s="63" t="s">
        <v>175</v>
      </c>
      <c r="E24" s="76"/>
      <c r="F24" s="65" t="s">
        <v>176</v>
      </c>
      <c r="G24" s="59" t="s">
        <v>172</v>
      </c>
      <c r="H24" s="60" t="s">
        <v>160</v>
      </c>
      <c r="I24" s="61" t="s">
        <v>120</v>
      </c>
      <c r="J24" s="62" t="s">
        <v>121</v>
      </c>
      <c r="K24" s="149"/>
      <c r="L24" s="113"/>
      <c r="M24" s="113"/>
      <c r="N24" s="113"/>
    </row>
    <row r="25" spans="1:14" ht="17.25" customHeight="1">
      <c r="A25" s="53"/>
      <c r="B25" s="113"/>
      <c r="C25" s="154"/>
      <c r="D25" s="67" t="s">
        <v>177</v>
      </c>
      <c r="E25" s="77"/>
      <c r="F25" s="69" t="s">
        <v>178</v>
      </c>
      <c r="G25" s="59" t="s">
        <v>172</v>
      </c>
      <c r="H25" s="60" t="s">
        <v>160</v>
      </c>
      <c r="I25" s="61" t="s">
        <v>120</v>
      </c>
      <c r="J25" s="62" t="s">
        <v>121</v>
      </c>
      <c r="K25" s="149"/>
      <c r="L25" s="113"/>
      <c r="M25" s="113"/>
      <c r="N25" s="113"/>
    </row>
    <row r="26" spans="1:14" ht="17.25" customHeight="1">
      <c r="A26" s="53"/>
      <c r="B26" s="113"/>
      <c r="C26" s="78" t="s">
        <v>179</v>
      </c>
      <c r="D26" s="79" t="s">
        <v>180</v>
      </c>
      <c r="E26" s="80"/>
      <c r="F26" s="81" t="s">
        <v>181</v>
      </c>
      <c r="G26" s="59" t="s">
        <v>172</v>
      </c>
      <c r="H26" s="60" t="s">
        <v>160</v>
      </c>
      <c r="I26" s="61" t="s">
        <v>120</v>
      </c>
      <c r="J26" s="62" t="s">
        <v>121</v>
      </c>
      <c r="K26" s="149"/>
      <c r="L26" s="113"/>
      <c r="M26" s="113"/>
      <c r="N26" s="113"/>
    </row>
    <row r="27" spans="1:14" ht="17.25" customHeight="1">
      <c r="A27" s="53"/>
      <c r="B27" s="113"/>
      <c r="C27" s="155" t="s">
        <v>182</v>
      </c>
      <c r="D27" s="82" t="s">
        <v>183</v>
      </c>
      <c r="E27" s="83"/>
      <c r="F27" s="66" t="s">
        <v>184</v>
      </c>
      <c r="G27" s="59" t="s">
        <v>172</v>
      </c>
      <c r="H27" s="60" t="s">
        <v>160</v>
      </c>
      <c r="I27" s="61" t="s">
        <v>120</v>
      </c>
      <c r="J27" s="62" t="s">
        <v>121</v>
      </c>
      <c r="K27" s="149"/>
      <c r="L27" s="113"/>
      <c r="M27" s="113"/>
      <c r="N27" s="113"/>
    </row>
    <row r="28" spans="1:14" ht="17.25" customHeight="1">
      <c r="A28" s="53"/>
      <c r="B28" s="113"/>
      <c r="C28" s="154"/>
      <c r="D28" s="75" t="s">
        <v>180</v>
      </c>
      <c r="E28" s="77"/>
      <c r="F28" s="72" t="s">
        <v>185</v>
      </c>
      <c r="G28" s="59" t="s">
        <v>172</v>
      </c>
      <c r="H28" s="60" t="s">
        <v>160</v>
      </c>
      <c r="I28" s="61" t="s">
        <v>120</v>
      </c>
      <c r="J28" s="62" t="s">
        <v>121</v>
      </c>
      <c r="K28" s="149"/>
      <c r="L28" s="113"/>
      <c r="M28" s="113"/>
      <c r="N28" s="113"/>
    </row>
    <row r="29" spans="1:14" ht="17.25" customHeight="1">
      <c r="A29" s="53"/>
      <c r="B29" s="113"/>
      <c r="C29" s="152" t="s">
        <v>186</v>
      </c>
      <c r="D29" s="82" t="s">
        <v>187</v>
      </c>
      <c r="E29" s="83"/>
      <c r="F29" s="66" t="s">
        <v>188</v>
      </c>
      <c r="G29" s="59" t="s">
        <v>172</v>
      </c>
      <c r="H29" s="60" t="s">
        <v>160</v>
      </c>
      <c r="I29" s="61" t="s">
        <v>120</v>
      </c>
      <c r="J29" s="62" t="s">
        <v>121</v>
      </c>
      <c r="K29" s="149"/>
      <c r="L29" s="113"/>
      <c r="M29" s="113"/>
      <c r="N29" s="113"/>
    </row>
    <row r="30" spans="1:14" ht="17.25" customHeight="1">
      <c r="A30" s="53"/>
      <c r="B30" s="113"/>
      <c r="C30" s="153"/>
      <c r="D30" s="74" t="s">
        <v>189</v>
      </c>
      <c r="E30" s="76" t="s">
        <v>190</v>
      </c>
      <c r="F30" s="66" t="s">
        <v>191</v>
      </c>
      <c r="G30" s="59" t="s">
        <v>172</v>
      </c>
      <c r="H30" s="60" t="s">
        <v>160</v>
      </c>
      <c r="I30" s="61" t="s">
        <v>120</v>
      </c>
      <c r="J30" s="84" t="s">
        <v>192</v>
      </c>
      <c r="K30" s="149"/>
      <c r="L30" s="113"/>
      <c r="M30" s="113"/>
      <c r="N30" s="113"/>
    </row>
    <row r="31" spans="1:14" ht="17.25" customHeight="1">
      <c r="A31" s="53"/>
      <c r="B31" s="113"/>
      <c r="C31" s="153"/>
      <c r="D31" s="74"/>
      <c r="E31" s="76" t="s">
        <v>182</v>
      </c>
      <c r="F31" s="66" t="s">
        <v>193</v>
      </c>
      <c r="G31" s="59" t="s">
        <v>172</v>
      </c>
      <c r="H31" s="60" t="s">
        <v>160</v>
      </c>
      <c r="I31" s="61" t="s">
        <v>120</v>
      </c>
      <c r="J31" s="84" t="s">
        <v>192</v>
      </c>
      <c r="K31" s="149"/>
      <c r="L31" s="113"/>
      <c r="M31" s="113"/>
      <c r="N31" s="113"/>
    </row>
    <row r="32" spans="1:14" ht="17.25" customHeight="1">
      <c r="A32" s="53"/>
      <c r="B32" s="113"/>
      <c r="C32" s="153"/>
      <c r="D32" s="74" t="s">
        <v>194</v>
      </c>
      <c r="E32" s="76"/>
      <c r="F32" s="66" t="s">
        <v>195</v>
      </c>
      <c r="G32" s="59" t="s">
        <v>172</v>
      </c>
      <c r="H32" s="60" t="s">
        <v>160</v>
      </c>
      <c r="I32" s="61" t="s">
        <v>120</v>
      </c>
      <c r="J32" s="62" t="s">
        <v>121</v>
      </c>
      <c r="K32" s="149"/>
      <c r="L32" s="113"/>
      <c r="M32" s="113"/>
      <c r="N32" s="113"/>
    </row>
    <row r="33" spans="1:14" ht="17.25" customHeight="1">
      <c r="A33" s="53"/>
      <c r="B33" s="113"/>
      <c r="C33" s="153"/>
      <c r="D33" s="74" t="s">
        <v>196</v>
      </c>
      <c r="E33" s="76"/>
      <c r="F33" s="66" t="s">
        <v>197</v>
      </c>
      <c r="G33" s="59" t="s">
        <v>172</v>
      </c>
      <c r="H33" s="60" t="s">
        <v>160</v>
      </c>
      <c r="I33" s="61" t="s">
        <v>120</v>
      </c>
      <c r="J33" s="62" t="s">
        <v>121</v>
      </c>
      <c r="K33" s="149"/>
      <c r="L33" s="113"/>
      <c r="M33" s="113"/>
      <c r="N33" s="113"/>
    </row>
    <row r="34" spans="1:14" ht="17.25" customHeight="1">
      <c r="A34" s="53"/>
      <c r="B34" s="113"/>
      <c r="C34" s="153"/>
      <c r="D34" s="74" t="s">
        <v>173</v>
      </c>
      <c r="E34" s="76"/>
      <c r="F34" s="66" t="s">
        <v>198</v>
      </c>
      <c r="G34" s="59" t="s">
        <v>172</v>
      </c>
      <c r="H34" s="60" t="s">
        <v>160</v>
      </c>
      <c r="I34" s="61" t="s">
        <v>120</v>
      </c>
      <c r="J34" s="62" t="s">
        <v>121</v>
      </c>
      <c r="K34" s="149"/>
      <c r="L34" s="113"/>
      <c r="M34" s="113"/>
      <c r="N34" s="113"/>
    </row>
    <row r="35" spans="1:14" ht="17.25" customHeight="1">
      <c r="A35" s="53"/>
      <c r="B35" s="113"/>
      <c r="C35" s="154"/>
      <c r="D35" s="74" t="s">
        <v>199</v>
      </c>
      <c r="E35" s="76"/>
      <c r="F35" s="66" t="s">
        <v>200</v>
      </c>
      <c r="G35" s="59" t="s">
        <v>172</v>
      </c>
      <c r="H35" s="60" t="s">
        <v>160</v>
      </c>
      <c r="I35" s="61" t="s">
        <v>120</v>
      </c>
      <c r="J35" s="84" t="s">
        <v>192</v>
      </c>
      <c r="K35" s="149"/>
      <c r="L35" s="113"/>
      <c r="M35" s="113"/>
      <c r="N35" s="113"/>
    </row>
    <row r="36" spans="1:14" ht="17.25" customHeight="1">
      <c r="A36" s="53"/>
      <c r="B36" s="113"/>
      <c r="C36" s="152" t="s">
        <v>201</v>
      </c>
      <c r="D36" s="74" t="s">
        <v>202</v>
      </c>
      <c r="E36" s="76"/>
      <c r="F36" s="66" t="s">
        <v>203</v>
      </c>
      <c r="G36" s="59" t="s">
        <v>172</v>
      </c>
      <c r="H36" s="60" t="s">
        <v>160</v>
      </c>
      <c r="I36" s="61" t="s">
        <v>120</v>
      </c>
      <c r="J36" s="62" t="s">
        <v>121</v>
      </c>
      <c r="K36" s="149"/>
      <c r="L36" s="113"/>
      <c r="M36" s="113"/>
      <c r="N36" s="113"/>
    </row>
    <row r="37" spans="1:14" ht="17.25" customHeight="1">
      <c r="A37" s="53"/>
      <c r="B37" s="113"/>
      <c r="C37" s="154"/>
      <c r="D37" s="85" t="s">
        <v>204</v>
      </c>
      <c r="E37" s="86"/>
      <c r="F37" s="66" t="s">
        <v>205</v>
      </c>
      <c r="G37" s="59" t="s">
        <v>172</v>
      </c>
      <c r="H37" s="60" t="s">
        <v>160</v>
      </c>
      <c r="I37" s="61" t="s">
        <v>120</v>
      </c>
      <c r="J37" s="62" t="s">
        <v>121</v>
      </c>
      <c r="K37" s="149"/>
      <c r="L37" s="113"/>
      <c r="M37" s="113"/>
      <c r="N37" s="113"/>
    </row>
    <row r="38" spans="1:14" ht="17.25" customHeight="1">
      <c r="A38" s="53"/>
      <c r="B38" s="113"/>
      <c r="C38" s="152" t="s">
        <v>206</v>
      </c>
      <c r="D38" s="73" t="s">
        <v>207</v>
      </c>
      <c r="E38" s="87"/>
      <c r="F38" s="71" t="s">
        <v>208</v>
      </c>
      <c r="G38" s="59" t="s">
        <v>118</v>
      </c>
      <c r="H38" s="60" t="s">
        <v>119</v>
      </c>
      <c r="I38" s="61" t="s">
        <v>120</v>
      </c>
      <c r="J38" s="62" t="s">
        <v>121</v>
      </c>
      <c r="K38" s="149"/>
      <c r="L38" s="113"/>
      <c r="M38" s="113"/>
      <c r="N38" s="113"/>
    </row>
    <row r="39" spans="1:14" ht="17.25" customHeight="1">
      <c r="A39" s="53"/>
      <c r="B39" s="113"/>
      <c r="C39" s="153"/>
      <c r="D39" s="74" t="s">
        <v>209</v>
      </c>
      <c r="E39" s="76"/>
      <c r="F39" s="66" t="s">
        <v>210</v>
      </c>
      <c r="G39" s="59" t="s">
        <v>118</v>
      </c>
      <c r="H39" s="60" t="s">
        <v>119</v>
      </c>
      <c r="I39" s="61" t="s">
        <v>120</v>
      </c>
      <c r="J39" s="84" t="s">
        <v>192</v>
      </c>
      <c r="K39" s="149"/>
      <c r="L39" s="113"/>
      <c r="M39" s="113"/>
      <c r="N39" s="113"/>
    </row>
    <row r="40" spans="1:14" ht="17.25" customHeight="1">
      <c r="A40" s="53"/>
      <c r="B40" s="113"/>
      <c r="C40" s="153"/>
      <c r="D40" s="74" t="s">
        <v>211</v>
      </c>
      <c r="E40" s="76"/>
      <c r="F40" s="66" t="s">
        <v>212</v>
      </c>
      <c r="G40" s="59" t="s">
        <v>118</v>
      </c>
      <c r="H40" s="60" t="s">
        <v>119</v>
      </c>
      <c r="I40" s="61" t="s">
        <v>120</v>
      </c>
      <c r="J40" s="62" t="s">
        <v>121</v>
      </c>
      <c r="K40" s="149"/>
      <c r="L40" s="113"/>
      <c r="M40" s="113"/>
      <c r="N40" s="113"/>
    </row>
    <row r="41" spans="1:14" ht="17.25" customHeight="1">
      <c r="A41" s="53"/>
      <c r="B41" s="113"/>
      <c r="C41" s="153"/>
      <c r="D41" s="74" t="s">
        <v>213</v>
      </c>
      <c r="E41" s="76" t="s">
        <v>214</v>
      </c>
      <c r="F41" s="66" t="s">
        <v>128</v>
      </c>
      <c r="G41" s="59" t="s">
        <v>118</v>
      </c>
      <c r="H41" s="60" t="s">
        <v>119</v>
      </c>
      <c r="I41" s="61" t="s">
        <v>120</v>
      </c>
      <c r="J41" s="84" t="s">
        <v>192</v>
      </c>
      <c r="K41" s="149"/>
      <c r="L41" s="113"/>
      <c r="M41" s="113"/>
      <c r="N41" s="113"/>
    </row>
    <row r="42" spans="1:14" ht="17.25" customHeight="1">
      <c r="A42" s="53"/>
      <c r="B42" s="113"/>
      <c r="C42" s="154"/>
      <c r="D42" s="75"/>
      <c r="E42" s="77" t="s">
        <v>215</v>
      </c>
      <c r="F42" s="72" t="s">
        <v>130</v>
      </c>
      <c r="G42" s="59" t="s">
        <v>118</v>
      </c>
      <c r="H42" s="60" t="s">
        <v>119</v>
      </c>
      <c r="I42" s="61" t="s">
        <v>120</v>
      </c>
      <c r="J42" s="84" t="s">
        <v>192</v>
      </c>
      <c r="K42" s="149"/>
      <c r="L42" s="113"/>
      <c r="M42" s="113"/>
      <c r="N42" s="113"/>
    </row>
    <row r="43" spans="1:14" ht="17.25" customHeight="1">
      <c r="A43" s="53"/>
      <c r="B43" s="113"/>
      <c r="C43" s="78" t="s">
        <v>216</v>
      </c>
      <c r="D43" s="79" t="s">
        <v>217</v>
      </c>
      <c r="E43" s="80"/>
      <c r="F43" s="66" t="s">
        <v>210</v>
      </c>
      <c r="G43" s="59" t="s">
        <v>118</v>
      </c>
      <c r="H43" s="60" t="s">
        <v>119</v>
      </c>
      <c r="I43" s="61" t="s">
        <v>120</v>
      </c>
      <c r="J43" s="84" t="s">
        <v>192</v>
      </c>
      <c r="K43" s="149"/>
      <c r="L43" s="113"/>
      <c r="M43" s="113"/>
      <c r="N43" s="113"/>
    </row>
    <row r="44" spans="1:14" ht="17.25" customHeight="1">
      <c r="A44" s="53"/>
      <c r="B44" s="150" t="s">
        <v>218</v>
      </c>
      <c r="C44" s="55" t="s">
        <v>219</v>
      </c>
      <c r="D44" s="88"/>
      <c r="E44" s="87"/>
      <c r="F44" s="71" t="s">
        <v>220</v>
      </c>
      <c r="G44" s="59" t="s">
        <v>172</v>
      </c>
      <c r="H44" s="60" t="s">
        <v>160</v>
      </c>
      <c r="I44" s="61" t="s">
        <v>120</v>
      </c>
      <c r="J44" s="62" t="s">
        <v>121</v>
      </c>
      <c r="K44" s="149"/>
      <c r="L44" s="113"/>
      <c r="M44" s="113"/>
      <c r="N44" s="113"/>
    </row>
    <row r="45" spans="1:14" ht="17.25" customHeight="1">
      <c r="A45" s="53"/>
      <c r="B45" s="113"/>
      <c r="C45" s="55" t="s">
        <v>221</v>
      </c>
      <c r="D45" s="89"/>
      <c r="E45" s="76"/>
      <c r="F45" s="66" t="s">
        <v>220</v>
      </c>
      <c r="G45" s="59" t="s">
        <v>172</v>
      </c>
      <c r="H45" s="60" t="s">
        <v>160</v>
      </c>
      <c r="I45" s="61" t="s">
        <v>120</v>
      </c>
      <c r="J45" s="62" t="s">
        <v>121</v>
      </c>
      <c r="K45" s="149"/>
      <c r="L45" s="113"/>
      <c r="M45" s="113"/>
      <c r="N45" s="113"/>
    </row>
    <row r="46" spans="1:14" ht="17.25" customHeight="1">
      <c r="A46" s="53"/>
      <c r="B46" s="113"/>
      <c r="C46" s="55" t="s">
        <v>222</v>
      </c>
      <c r="D46" s="90"/>
      <c r="E46" s="77"/>
      <c r="F46" s="72" t="s">
        <v>220</v>
      </c>
      <c r="G46" s="59" t="s">
        <v>172</v>
      </c>
      <c r="H46" s="60" t="s">
        <v>160</v>
      </c>
      <c r="I46" s="61" t="s">
        <v>120</v>
      </c>
      <c r="J46" s="62" t="s">
        <v>121</v>
      </c>
      <c r="K46" s="149"/>
      <c r="L46" s="113"/>
      <c r="M46" s="113"/>
      <c r="N46" s="113"/>
    </row>
    <row r="47" spans="1:14" ht="17.25" customHeight="1">
      <c r="A47" s="53"/>
      <c r="B47" s="151" t="s">
        <v>223</v>
      </c>
      <c r="C47" s="55" t="s">
        <v>224</v>
      </c>
      <c r="D47" s="88"/>
      <c r="E47" s="87"/>
      <c r="F47" s="71" t="s">
        <v>225</v>
      </c>
      <c r="G47" s="59" t="s">
        <v>226</v>
      </c>
      <c r="H47" s="60" t="s">
        <v>119</v>
      </c>
      <c r="I47" s="61" t="s">
        <v>120</v>
      </c>
      <c r="J47" s="62" t="s">
        <v>121</v>
      </c>
      <c r="K47" s="149"/>
      <c r="L47" s="113"/>
      <c r="M47" s="113"/>
      <c r="N47" s="113"/>
    </row>
    <row r="48" spans="1:14" ht="17.25" customHeight="1">
      <c r="A48" s="53"/>
      <c r="B48" s="113"/>
      <c r="C48" s="55" t="s">
        <v>227</v>
      </c>
      <c r="D48" s="89"/>
      <c r="E48" s="76"/>
      <c r="F48" s="66" t="s">
        <v>225</v>
      </c>
      <c r="G48" s="59" t="s">
        <v>226</v>
      </c>
      <c r="H48" s="60" t="s">
        <v>119</v>
      </c>
      <c r="I48" s="61" t="s">
        <v>120</v>
      </c>
      <c r="J48" s="84" t="s">
        <v>192</v>
      </c>
      <c r="K48" s="149"/>
      <c r="L48" s="113"/>
      <c r="M48" s="113"/>
      <c r="N48" s="113"/>
    </row>
    <row r="49" spans="1:14" ht="17.25" customHeight="1">
      <c r="A49" s="53"/>
      <c r="B49" s="113"/>
      <c r="C49" s="55" t="s">
        <v>228</v>
      </c>
      <c r="D49" s="89"/>
      <c r="E49" s="76"/>
      <c r="F49" s="66" t="s">
        <v>225</v>
      </c>
      <c r="G49" s="59" t="s">
        <v>226</v>
      </c>
      <c r="H49" s="60" t="s">
        <v>119</v>
      </c>
      <c r="I49" s="61" t="s">
        <v>120</v>
      </c>
      <c r="J49" s="84" t="s">
        <v>192</v>
      </c>
      <c r="K49" s="149"/>
      <c r="L49" s="113"/>
      <c r="M49" s="113"/>
      <c r="N49" s="113"/>
    </row>
    <row r="50" spans="1:14" ht="17.25" customHeight="1">
      <c r="A50" s="53"/>
      <c r="B50" s="113"/>
      <c r="C50" s="55" t="s">
        <v>229</v>
      </c>
      <c r="D50" s="89"/>
      <c r="E50" s="76"/>
      <c r="F50" s="66" t="s">
        <v>225</v>
      </c>
      <c r="G50" s="59" t="s">
        <v>226</v>
      </c>
      <c r="H50" s="60" t="s">
        <v>119</v>
      </c>
      <c r="I50" s="61" t="s">
        <v>120</v>
      </c>
      <c r="J50" s="84" t="s">
        <v>192</v>
      </c>
      <c r="K50" s="149"/>
      <c r="L50" s="113"/>
      <c r="M50" s="113"/>
      <c r="N50" s="113"/>
    </row>
    <row r="51" spans="1:14" ht="17.25" customHeight="1">
      <c r="A51" s="53"/>
      <c r="B51" s="113"/>
      <c r="C51" s="55" t="s">
        <v>230</v>
      </c>
      <c r="D51" s="89"/>
      <c r="E51" s="76"/>
      <c r="F51" s="66" t="s">
        <v>225</v>
      </c>
      <c r="G51" s="59" t="s">
        <v>226</v>
      </c>
      <c r="H51" s="60" t="s">
        <v>119</v>
      </c>
      <c r="I51" s="61" t="s">
        <v>120</v>
      </c>
      <c r="J51" s="84" t="s">
        <v>192</v>
      </c>
      <c r="K51" s="149"/>
      <c r="L51" s="113"/>
      <c r="M51" s="113"/>
      <c r="N51" s="113"/>
    </row>
    <row r="52" spans="1:14" ht="17.25" customHeight="1">
      <c r="A52" s="53"/>
      <c r="B52" s="113"/>
      <c r="C52" s="78" t="s">
        <v>231</v>
      </c>
      <c r="D52" s="91" t="s">
        <v>232</v>
      </c>
      <c r="E52" s="76"/>
      <c r="F52" s="65"/>
      <c r="G52" s="59" t="s">
        <v>226</v>
      </c>
      <c r="H52" s="60" t="s">
        <v>160</v>
      </c>
      <c r="I52" s="61" t="s">
        <v>120</v>
      </c>
      <c r="J52" s="62" t="s">
        <v>121</v>
      </c>
      <c r="K52" s="149"/>
      <c r="L52" s="113"/>
      <c r="M52" s="113"/>
      <c r="N52" s="113"/>
    </row>
    <row r="53" spans="1:14" ht="17.25" customHeight="1">
      <c r="A53" s="53"/>
      <c r="B53" s="113"/>
      <c r="C53" s="78" t="s">
        <v>231</v>
      </c>
      <c r="D53" s="91" t="s">
        <v>233</v>
      </c>
      <c r="E53" s="76"/>
      <c r="F53" s="65"/>
      <c r="G53" s="59" t="s">
        <v>226</v>
      </c>
      <c r="H53" s="60" t="s">
        <v>160</v>
      </c>
      <c r="I53" s="61" t="s">
        <v>120</v>
      </c>
      <c r="J53" s="62" t="s">
        <v>121</v>
      </c>
      <c r="K53" s="149"/>
      <c r="L53" s="113"/>
      <c r="M53" s="113"/>
      <c r="N53" s="113"/>
    </row>
    <row r="54" spans="1:14" ht="17.25" customHeight="1">
      <c r="A54" s="53"/>
      <c r="B54" s="113"/>
      <c r="C54" s="55" t="s">
        <v>234</v>
      </c>
      <c r="D54" s="92" t="s">
        <v>235</v>
      </c>
      <c r="E54" s="77"/>
      <c r="F54" s="69" t="s">
        <v>236</v>
      </c>
      <c r="G54" s="59" t="s">
        <v>226</v>
      </c>
      <c r="H54" s="60" t="s">
        <v>160</v>
      </c>
      <c r="I54" s="61" t="s">
        <v>120</v>
      </c>
      <c r="J54" s="62" t="s">
        <v>121</v>
      </c>
      <c r="K54" s="149"/>
      <c r="L54" s="113"/>
      <c r="M54" s="113"/>
      <c r="N54" s="113"/>
    </row>
    <row r="55" spans="1:14" ht="17.25" customHeight="1">
      <c r="A55" s="53"/>
      <c r="B55" s="150" t="s">
        <v>237</v>
      </c>
      <c r="C55" s="55" t="s">
        <v>224</v>
      </c>
      <c r="D55" s="88"/>
      <c r="E55" s="87"/>
      <c r="F55" s="66" t="s">
        <v>225</v>
      </c>
      <c r="G55" s="59" t="s">
        <v>238</v>
      </c>
      <c r="H55" s="60" t="s">
        <v>119</v>
      </c>
      <c r="I55" s="61" t="s">
        <v>120</v>
      </c>
      <c r="J55" s="62" t="s">
        <v>121</v>
      </c>
      <c r="K55" s="149"/>
      <c r="L55" s="113"/>
      <c r="M55" s="113"/>
      <c r="N55" s="113"/>
    </row>
    <row r="56" spans="1:14" ht="17.25" customHeight="1">
      <c r="A56" s="53"/>
      <c r="B56" s="113"/>
      <c r="C56" s="55" t="s">
        <v>227</v>
      </c>
      <c r="D56" s="89"/>
      <c r="E56" s="76"/>
      <c r="F56" s="66" t="s">
        <v>225</v>
      </c>
      <c r="G56" s="59" t="s">
        <v>238</v>
      </c>
      <c r="H56" s="60" t="s">
        <v>119</v>
      </c>
      <c r="I56" s="61" t="s">
        <v>120</v>
      </c>
      <c r="J56" s="84" t="s">
        <v>192</v>
      </c>
      <c r="K56" s="149"/>
      <c r="L56" s="113"/>
      <c r="M56" s="113"/>
      <c r="N56" s="113"/>
    </row>
    <row r="57" spans="1:14" ht="17.25" customHeight="1">
      <c r="A57" s="53"/>
      <c r="B57" s="113"/>
      <c r="C57" s="55" t="s">
        <v>228</v>
      </c>
      <c r="D57" s="89"/>
      <c r="E57" s="76"/>
      <c r="F57" s="66" t="s">
        <v>225</v>
      </c>
      <c r="G57" s="59" t="s">
        <v>238</v>
      </c>
      <c r="H57" s="60" t="s">
        <v>119</v>
      </c>
      <c r="I57" s="61" t="s">
        <v>120</v>
      </c>
      <c r="J57" s="84" t="s">
        <v>192</v>
      </c>
      <c r="K57" s="149"/>
      <c r="L57" s="113"/>
      <c r="M57" s="113"/>
      <c r="N57" s="113"/>
    </row>
    <row r="58" spans="1:14" ht="17.25" customHeight="1">
      <c r="A58" s="53"/>
      <c r="B58" s="113"/>
      <c r="C58" s="55" t="s">
        <v>229</v>
      </c>
      <c r="D58" s="89"/>
      <c r="E58" s="76"/>
      <c r="F58" s="66" t="s">
        <v>225</v>
      </c>
      <c r="G58" s="59" t="s">
        <v>238</v>
      </c>
      <c r="H58" s="60" t="s">
        <v>119</v>
      </c>
      <c r="I58" s="61" t="s">
        <v>120</v>
      </c>
      <c r="J58" s="84" t="s">
        <v>192</v>
      </c>
      <c r="K58" s="149"/>
      <c r="L58" s="113"/>
      <c r="M58" s="113"/>
      <c r="N58" s="113"/>
    </row>
    <row r="59" spans="1:14" ht="17.25" customHeight="1">
      <c r="A59" s="53"/>
      <c r="B59" s="113"/>
      <c r="C59" s="55" t="s">
        <v>230</v>
      </c>
      <c r="D59" s="89"/>
      <c r="E59" s="76"/>
      <c r="F59" s="66" t="s">
        <v>225</v>
      </c>
      <c r="G59" s="59" t="s">
        <v>238</v>
      </c>
      <c r="H59" s="60" t="s">
        <v>119</v>
      </c>
      <c r="I59" s="61" t="s">
        <v>120</v>
      </c>
      <c r="J59" s="84" t="s">
        <v>192</v>
      </c>
      <c r="K59" s="149"/>
      <c r="L59" s="113"/>
      <c r="M59" s="113"/>
      <c r="N59" s="113"/>
    </row>
    <row r="60" spans="1:14" ht="17.25" customHeight="1">
      <c r="A60" s="53"/>
      <c r="B60" s="113"/>
      <c r="C60" s="78" t="s">
        <v>231</v>
      </c>
      <c r="D60" s="93" t="s">
        <v>239</v>
      </c>
      <c r="E60" s="76"/>
      <c r="F60" s="65"/>
      <c r="G60" s="59" t="s">
        <v>238</v>
      </c>
      <c r="H60" s="60" t="s">
        <v>160</v>
      </c>
      <c r="I60" s="61" t="s">
        <v>120</v>
      </c>
      <c r="J60" s="62" t="s">
        <v>121</v>
      </c>
      <c r="K60" s="149"/>
      <c r="L60" s="113"/>
      <c r="M60" s="113"/>
      <c r="N60" s="113"/>
    </row>
    <row r="61" spans="1:14" ht="17.25" customHeight="1">
      <c r="A61" s="53"/>
      <c r="B61" s="113"/>
      <c r="C61" s="78" t="s">
        <v>231</v>
      </c>
      <c r="D61" s="91" t="s">
        <v>240</v>
      </c>
      <c r="E61" s="76"/>
      <c r="F61" s="65"/>
      <c r="G61" s="59" t="s">
        <v>238</v>
      </c>
      <c r="H61" s="60" t="s">
        <v>160</v>
      </c>
      <c r="I61" s="61" t="s">
        <v>120</v>
      </c>
      <c r="J61" s="62" t="s">
        <v>121</v>
      </c>
      <c r="K61" s="149"/>
      <c r="L61" s="113"/>
      <c r="M61" s="113"/>
      <c r="N61" s="113"/>
    </row>
    <row r="62" spans="1:14" ht="17.25" customHeight="1">
      <c r="A62" s="53"/>
      <c r="B62" s="70"/>
      <c r="C62" s="55" t="s">
        <v>234</v>
      </c>
      <c r="D62" s="92" t="s">
        <v>241</v>
      </c>
      <c r="E62" s="77"/>
      <c r="F62" s="65" t="s">
        <v>242</v>
      </c>
      <c r="G62" s="59" t="s">
        <v>238</v>
      </c>
      <c r="H62" s="60" t="s">
        <v>160</v>
      </c>
      <c r="I62" s="61" t="s">
        <v>120</v>
      </c>
      <c r="J62" s="62" t="s">
        <v>121</v>
      </c>
      <c r="K62" s="149"/>
      <c r="L62" s="113"/>
      <c r="M62" s="113"/>
      <c r="N62" s="113"/>
    </row>
    <row r="63" spans="1:14" ht="17.25" customHeight="1">
      <c r="A63" s="53"/>
      <c r="B63" s="151" t="s">
        <v>243</v>
      </c>
      <c r="C63" s="55" t="s">
        <v>224</v>
      </c>
      <c r="D63" s="88"/>
      <c r="E63" s="87"/>
      <c r="F63" s="71" t="s">
        <v>225</v>
      </c>
      <c r="G63" s="59" t="s">
        <v>159</v>
      </c>
      <c r="H63" s="60" t="s">
        <v>119</v>
      </c>
      <c r="I63" s="61" t="s">
        <v>120</v>
      </c>
      <c r="J63" s="62" t="s">
        <v>121</v>
      </c>
      <c r="K63" s="149"/>
      <c r="L63" s="113"/>
      <c r="M63" s="113"/>
      <c r="N63" s="113"/>
    </row>
    <row r="64" spans="1:14" ht="17.25" customHeight="1">
      <c r="A64" s="53"/>
      <c r="B64" s="113"/>
      <c r="C64" s="55" t="s">
        <v>227</v>
      </c>
      <c r="D64" s="89"/>
      <c r="E64" s="76"/>
      <c r="F64" s="66" t="s">
        <v>225</v>
      </c>
      <c r="G64" s="59" t="s">
        <v>159</v>
      </c>
      <c r="H64" s="60" t="s">
        <v>119</v>
      </c>
      <c r="I64" s="61" t="s">
        <v>120</v>
      </c>
      <c r="J64" s="84" t="s">
        <v>192</v>
      </c>
      <c r="K64" s="149"/>
      <c r="L64" s="113"/>
      <c r="M64" s="113"/>
      <c r="N64" s="113"/>
    </row>
    <row r="65" spans="1:14" ht="17.25" customHeight="1">
      <c r="A65" s="53"/>
      <c r="B65" s="113"/>
      <c r="C65" s="55" t="s">
        <v>228</v>
      </c>
      <c r="D65" s="89"/>
      <c r="E65" s="76"/>
      <c r="F65" s="66" t="s">
        <v>225</v>
      </c>
      <c r="G65" s="59" t="s">
        <v>159</v>
      </c>
      <c r="H65" s="60" t="s">
        <v>119</v>
      </c>
      <c r="I65" s="61" t="s">
        <v>120</v>
      </c>
      <c r="J65" s="84" t="s">
        <v>192</v>
      </c>
      <c r="K65" s="149"/>
      <c r="L65" s="113"/>
      <c r="M65" s="113"/>
      <c r="N65" s="113"/>
    </row>
    <row r="66" spans="1:14" ht="17.25" customHeight="1">
      <c r="A66" s="53"/>
      <c r="B66" s="113"/>
      <c r="C66" s="55" t="s">
        <v>229</v>
      </c>
      <c r="D66" s="89"/>
      <c r="E66" s="76"/>
      <c r="F66" s="66" t="s">
        <v>225</v>
      </c>
      <c r="G66" s="59" t="s">
        <v>159</v>
      </c>
      <c r="H66" s="60" t="s">
        <v>119</v>
      </c>
      <c r="I66" s="61" t="s">
        <v>120</v>
      </c>
      <c r="J66" s="84" t="s">
        <v>192</v>
      </c>
      <c r="K66" s="149"/>
      <c r="L66" s="113"/>
      <c r="M66" s="113"/>
      <c r="N66" s="113"/>
    </row>
    <row r="67" spans="1:14" ht="17.25" customHeight="1">
      <c r="A67" s="53"/>
      <c r="B67" s="113"/>
      <c r="C67" s="55" t="s">
        <v>230</v>
      </c>
      <c r="D67" s="89"/>
      <c r="E67" s="76"/>
      <c r="F67" s="66" t="s">
        <v>225</v>
      </c>
      <c r="G67" s="59" t="s">
        <v>159</v>
      </c>
      <c r="H67" s="60" t="s">
        <v>119</v>
      </c>
      <c r="I67" s="61" t="s">
        <v>120</v>
      </c>
      <c r="J67" s="84" t="s">
        <v>192</v>
      </c>
      <c r="K67" s="149"/>
      <c r="L67" s="113"/>
      <c r="M67" s="113"/>
      <c r="N67" s="113"/>
    </row>
    <row r="68" spans="1:14" ht="17.25" customHeight="1">
      <c r="A68" s="53"/>
      <c r="B68" s="113"/>
      <c r="C68" s="78" t="s">
        <v>231</v>
      </c>
      <c r="D68" s="93" t="s">
        <v>244</v>
      </c>
      <c r="E68" s="76"/>
      <c r="F68" s="65"/>
      <c r="G68" s="59" t="s">
        <v>159</v>
      </c>
      <c r="H68" s="60" t="s">
        <v>160</v>
      </c>
      <c r="I68" s="61" t="s">
        <v>120</v>
      </c>
      <c r="J68" s="62" t="s">
        <v>121</v>
      </c>
      <c r="K68" s="149"/>
      <c r="L68" s="113"/>
      <c r="M68" s="113"/>
      <c r="N68" s="113"/>
    </row>
    <row r="69" spans="1:14" ht="17.25" customHeight="1">
      <c r="A69" s="53"/>
      <c r="B69" s="113"/>
      <c r="C69" s="78" t="s">
        <v>231</v>
      </c>
      <c r="D69" s="93" t="s">
        <v>245</v>
      </c>
      <c r="E69" s="76"/>
      <c r="F69" s="65"/>
      <c r="G69" s="59" t="s">
        <v>159</v>
      </c>
      <c r="H69" s="60" t="s">
        <v>160</v>
      </c>
      <c r="I69" s="61" t="s">
        <v>120</v>
      </c>
      <c r="J69" s="62" t="s">
        <v>121</v>
      </c>
      <c r="K69" s="149"/>
      <c r="L69" s="113"/>
      <c r="M69" s="113"/>
      <c r="N69" s="113"/>
    </row>
    <row r="70" spans="1:14" ht="17.25" customHeight="1">
      <c r="A70" s="53"/>
      <c r="B70" s="54"/>
      <c r="C70" s="78" t="s">
        <v>231</v>
      </c>
      <c r="D70" s="91" t="s">
        <v>246</v>
      </c>
      <c r="E70" s="76"/>
      <c r="F70" s="94"/>
      <c r="G70" s="59" t="s">
        <v>159</v>
      </c>
      <c r="H70" s="60" t="s">
        <v>160</v>
      </c>
      <c r="I70" s="61" t="s">
        <v>120</v>
      </c>
      <c r="J70" s="62" t="s">
        <v>121</v>
      </c>
      <c r="K70" s="149"/>
      <c r="L70" s="113"/>
      <c r="M70" s="113"/>
      <c r="N70" s="113"/>
    </row>
    <row r="71" spans="1:14" ht="17.25" customHeight="1">
      <c r="A71" s="53"/>
      <c r="B71" s="54"/>
      <c r="C71" s="55" t="s">
        <v>234</v>
      </c>
      <c r="D71" s="92" t="s">
        <v>247</v>
      </c>
      <c r="E71" s="77"/>
      <c r="F71" s="95" t="s">
        <v>248</v>
      </c>
      <c r="G71" s="59" t="s">
        <v>159</v>
      </c>
      <c r="H71" s="60" t="s">
        <v>160</v>
      </c>
      <c r="I71" s="61" t="s">
        <v>120</v>
      </c>
      <c r="J71" s="62" t="s">
        <v>121</v>
      </c>
      <c r="K71" s="149"/>
      <c r="L71" s="113"/>
      <c r="M71" s="113"/>
      <c r="N71" s="113"/>
    </row>
    <row r="72" spans="1:14" ht="17.25" customHeight="1">
      <c r="A72" s="53"/>
      <c r="B72" s="150" t="s">
        <v>249</v>
      </c>
      <c r="C72" s="55" t="s">
        <v>224</v>
      </c>
      <c r="D72" s="88"/>
      <c r="E72" s="87"/>
      <c r="F72" s="71" t="s">
        <v>225</v>
      </c>
      <c r="G72" s="59" t="s">
        <v>118</v>
      </c>
      <c r="H72" s="60" t="s">
        <v>119</v>
      </c>
      <c r="I72" s="61" t="s">
        <v>120</v>
      </c>
      <c r="J72" s="62" t="s">
        <v>121</v>
      </c>
      <c r="K72" s="149"/>
      <c r="L72" s="113"/>
      <c r="M72" s="113"/>
      <c r="N72" s="113"/>
    </row>
    <row r="73" spans="1:14" ht="17.25" customHeight="1">
      <c r="A73" s="53"/>
      <c r="B73" s="113"/>
      <c r="C73" s="55" t="s">
        <v>227</v>
      </c>
      <c r="D73" s="89"/>
      <c r="E73" s="76"/>
      <c r="F73" s="66" t="s">
        <v>225</v>
      </c>
      <c r="G73" s="59" t="s">
        <v>118</v>
      </c>
      <c r="H73" s="60" t="s">
        <v>119</v>
      </c>
      <c r="I73" s="61" t="s">
        <v>120</v>
      </c>
      <c r="J73" s="84" t="s">
        <v>192</v>
      </c>
      <c r="K73" s="149"/>
      <c r="L73" s="113"/>
      <c r="M73" s="113"/>
      <c r="N73" s="113"/>
    </row>
    <row r="74" spans="1:14" ht="17.25" customHeight="1">
      <c r="A74" s="53"/>
      <c r="B74" s="113"/>
      <c r="C74" s="55" t="s">
        <v>228</v>
      </c>
      <c r="D74" s="89"/>
      <c r="E74" s="76"/>
      <c r="F74" s="66" t="s">
        <v>225</v>
      </c>
      <c r="G74" s="59" t="s">
        <v>118</v>
      </c>
      <c r="H74" s="60" t="s">
        <v>119</v>
      </c>
      <c r="I74" s="61" t="s">
        <v>120</v>
      </c>
      <c r="J74" s="84" t="s">
        <v>192</v>
      </c>
      <c r="K74" s="149"/>
      <c r="L74" s="113"/>
      <c r="M74" s="113"/>
      <c r="N74" s="113"/>
    </row>
    <row r="75" spans="1:14" ht="17.25" customHeight="1">
      <c r="A75" s="53"/>
      <c r="B75" s="113"/>
      <c r="C75" s="55" t="s">
        <v>229</v>
      </c>
      <c r="D75" s="89"/>
      <c r="E75" s="76"/>
      <c r="F75" s="66" t="s">
        <v>225</v>
      </c>
      <c r="G75" s="59" t="s">
        <v>118</v>
      </c>
      <c r="H75" s="60" t="s">
        <v>119</v>
      </c>
      <c r="I75" s="61" t="s">
        <v>120</v>
      </c>
      <c r="J75" s="84" t="s">
        <v>192</v>
      </c>
      <c r="K75" s="149"/>
      <c r="L75" s="113"/>
      <c r="M75" s="113"/>
      <c r="N75" s="113"/>
    </row>
    <row r="76" spans="1:14" ht="17.25" customHeight="1">
      <c r="A76" s="53"/>
      <c r="B76" s="113"/>
      <c r="C76" s="55" t="s">
        <v>230</v>
      </c>
      <c r="D76" s="89"/>
      <c r="E76" s="76"/>
      <c r="F76" s="66" t="s">
        <v>225</v>
      </c>
      <c r="G76" s="59" t="s">
        <v>118</v>
      </c>
      <c r="H76" s="60" t="s">
        <v>119</v>
      </c>
      <c r="I76" s="61" t="s">
        <v>120</v>
      </c>
      <c r="J76" s="84" t="s">
        <v>192</v>
      </c>
      <c r="K76" s="149"/>
      <c r="L76" s="113"/>
      <c r="M76" s="113"/>
      <c r="N76" s="113"/>
    </row>
    <row r="77" spans="1:14" ht="17.25" customHeight="1">
      <c r="A77" s="53"/>
      <c r="B77" s="113"/>
      <c r="C77" s="78" t="s">
        <v>231</v>
      </c>
      <c r="D77" s="91" t="s">
        <v>250</v>
      </c>
      <c r="E77" s="76"/>
      <c r="F77" s="66"/>
      <c r="G77" s="59" t="s">
        <v>118</v>
      </c>
      <c r="H77" s="60" t="s">
        <v>160</v>
      </c>
      <c r="I77" s="61" t="s">
        <v>120</v>
      </c>
      <c r="J77" s="62" t="s">
        <v>121</v>
      </c>
      <c r="K77" s="149"/>
      <c r="L77" s="113"/>
      <c r="M77" s="113"/>
      <c r="N77" s="113"/>
    </row>
    <row r="78" spans="1:14" ht="17.25" customHeight="1">
      <c r="A78" s="53"/>
      <c r="B78" s="113"/>
      <c r="C78" s="78" t="s">
        <v>231</v>
      </c>
      <c r="D78" s="91" t="s">
        <v>251</v>
      </c>
      <c r="E78" s="76"/>
      <c r="F78" s="66"/>
      <c r="G78" s="59" t="s">
        <v>118</v>
      </c>
      <c r="H78" s="60" t="s">
        <v>160</v>
      </c>
      <c r="I78" s="61" t="s">
        <v>120</v>
      </c>
      <c r="J78" s="62" t="s">
        <v>121</v>
      </c>
      <c r="K78" s="149"/>
      <c r="L78" s="113"/>
      <c r="M78" s="113"/>
      <c r="N78" s="113"/>
    </row>
    <row r="79" spans="1:14" ht="17.25" customHeight="1">
      <c r="A79" s="53"/>
      <c r="B79" s="113"/>
      <c r="C79" s="55" t="s">
        <v>234</v>
      </c>
      <c r="D79" s="92" t="s">
        <v>252</v>
      </c>
      <c r="E79" s="77"/>
      <c r="F79" s="69" t="s">
        <v>253</v>
      </c>
      <c r="G79" s="59" t="s">
        <v>118</v>
      </c>
      <c r="H79" s="60" t="s">
        <v>160</v>
      </c>
      <c r="I79" s="61" t="s">
        <v>120</v>
      </c>
      <c r="J79" s="62" t="s">
        <v>121</v>
      </c>
      <c r="K79" s="149"/>
      <c r="L79" s="113"/>
      <c r="M79" s="113"/>
      <c r="N79" s="113"/>
    </row>
    <row r="80" spans="1:14" ht="17.25" customHeight="1">
      <c r="A80" s="53"/>
      <c r="B80" s="151" t="s">
        <v>254</v>
      </c>
      <c r="C80" s="55" t="s">
        <v>255</v>
      </c>
      <c r="D80" s="56"/>
      <c r="E80" s="87"/>
      <c r="F80" s="65"/>
      <c r="G80" s="59" t="s">
        <v>172</v>
      </c>
      <c r="H80" s="60" t="s">
        <v>256</v>
      </c>
      <c r="I80" s="61" t="s">
        <v>120</v>
      </c>
      <c r="J80" s="84" t="s">
        <v>192</v>
      </c>
      <c r="K80" s="149"/>
      <c r="L80" s="113"/>
      <c r="M80" s="113"/>
      <c r="N80" s="113"/>
    </row>
    <row r="81" spans="1:14" ht="17.25" customHeight="1">
      <c r="A81" s="53"/>
      <c r="B81" s="113"/>
      <c r="C81" s="55" t="s">
        <v>257</v>
      </c>
      <c r="D81" s="63"/>
      <c r="E81" s="76"/>
      <c r="F81" s="65"/>
      <c r="G81" s="59" t="s">
        <v>172</v>
      </c>
      <c r="H81" s="60" t="s">
        <v>256</v>
      </c>
      <c r="I81" s="61" t="s">
        <v>120</v>
      </c>
      <c r="J81" s="84" t="s">
        <v>192</v>
      </c>
      <c r="K81" s="149"/>
      <c r="L81" s="113"/>
      <c r="M81" s="113"/>
      <c r="N81" s="113"/>
    </row>
    <row r="82" spans="1:14" ht="17.25" customHeight="1">
      <c r="A82" s="53"/>
      <c r="B82" s="113"/>
      <c r="C82" s="55" t="s">
        <v>258</v>
      </c>
      <c r="D82" s="63"/>
      <c r="E82" s="76"/>
      <c r="F82" s="65"/>
      <c r="G82" s="59" t="s">
        <v>172</v>
      </c>
      <c r="H82" s="60" t="s">
        <v>256</v>
      </c>
      <c r="I82" s="61" t="s">
        <v>120</v>
      </c>
      <c r="J82" s="84" t="s">
        <v>192</v>
      </c>
      <c r="K82" s="149"/>
      <c r="L82" s="113"/>
      <c r="M82" s="113"/>
      <c r="N82" s="113"/>
    </row>
    <row r="83" spans="1:14" ht="17.25" customHeight="1">
      <c r="A83" s="53"/>
      <c r="B83" s="113"/>
      <c r="C83" s="55" t="s">
        <v>259</v>
      </c>
      <c r="D83" s="63"/>
      <c r="E83" s="76"/>
      <c r="F83" s="65"/>
      <c r="G83" s="59" t="s">
        <v>172</v>
      </c>
      <c r="H83" s="60" t="s">
        <v>256</v>
      </c>
      <c r="I83" s="61" t="s">
        <v>120</v>
      </c>
      <c r="J83" s="84" t="s">
        <v>192</v>
      </c>
      <c r="K83" s="149"/>
      <c r="L83" s="113"/>
      <c r="M83" s="113"/>
      <c r="N83" s="113"/>
    </row>
    <row r="84" spans="1:14" ht="17.25" customHeight="1">
      <c r="A84" s="53"/>
      <c r="B84" s="113"/>
      <c r="C84" s="55" t="s">
        <v>260</v>
      </c>
      <c r="D84" s="63"/>
      <c r="E84" s="76"/>
      <c r="F84" s="65"/>
      <c r="G84" s="59" t="s">
        <v>172</v>
      </c>
      <c r="H84" s="60" t="s">
        <v>256</v>
      </c>
      <c r="I84" s="61" t="s">
        <v>120</v>
      </c>
      <c r="J84" s="84" t="s">
        <v>192</v>
      </c>
      <c r="K84" s="149"/>
      <c r="L84" s="113"/>
      <c r="M84" s="113"/>
      <c r="N84" s="113"/>
    </row>
    <row r="85" spans="1:14" ht="17.25" customHeight="1">
      <c r="A85" s="53"/>
      <c r="B85" s="113"/>
      <c r="C85" s="55" t="s">
        <v>261</v>
      </c>
      <c r="D85" s="67"/>
      <c r="E85" s="77"/>
      <c r="F85" s="65"/>
      <c r="G85" s="59" t="s">
        <v>172</v>
      </c>
      <c r="H85" s="60" t="s">
        <v>256</v>
      </c>
      <c r="I85" s="61" t="s">
        <v>120</v>
      </c>
      <c r="J85" s="84" t="s">
        <v>192</v>
      </c>
      <c r="K85" s="149"/>
      <c r="L85" s="113"/>
      <c r="M85" s="113"/>
      <c r="N85" s="113"/>
    </row>
    <row r="86" spans="1:14" ht="17.25" customHeight="1">
      <c r="A86" s="53"/>
      <c r="B86" s="150" t="s">
        <v>262</v>
      </c>
      <c r="C86" s="152" t="s">
        <v>263</v>
      </c>
      <c r="D86" s="73" t="s">
        <v>264</v>
      </c>
      <c r="E86" s="87"/>
      <c r="F86" s="71"/>
      <c r="G86" s="59" t="s">
        <v>172</v>
      </c>
      <c r="H86" s="96" t="s">
        <v>256</v>
      </c>
      <c r="I86" s="61" t="s">
        <v>120</v>
      </c>
      <c r="J86" s="84" t="s">
        <v>192</v>
      </c>
      <c r="K86" s="149"/>
      <c r="L86" s="113"/>
      <c r="M86" s="113"/>
      <c r="N86" s="113"/>
    </row>
    <row r="87" spans="1:14" ht="17.25" customHeight="1">
      <c r="A87" s="53"/>
      <c r="B87" s="113"/>
      <c r="C87" s="153"/>
      <c r="D87" s="74" t="s">
        <v>265</v>
      </c>
      <c r="E87" s="76"/>
      <c r="F87" s="66"/>
      <c r="G87" s="59" t="s">
        <v>172</v>
      </c>
      <c r="H87" s="96" t="s">
        <v>256</v>
      </c>
      <c r="I87" s="61" t="s">
        <v>120</v>
      </c>
      <c r="J87" s="84" t="s">
        <v>192</v>
      </c>
      <c r="K87" s="149"/>
      <c r="L87" s="113"/>
      <c r="M87" s="113"/>
      <c r="N87" s="113"/>
    </row>
    <row r="88" spans="1:14" ht="17.25" customHeight="1">
      <c r="A88" s="53"/>
      <c r="B88" s="113"/>
      <c r="C88" s="154"/>
      <c r="D88" s="75" t="s">
        <v>266</v>
      </c>
      <c r="E88" s="77"/>
      <c r="F88" s="72"/>
      <c r="G88" s="59" t="s">
        <v>172</v>
      </c>
      <c r="H88" s="96" t="s">
        <v>256</v>
      </c>
      <c r="I88" s="61" t="s">
        <v>120</v>
      </c>
      <c r="J88" s="84" t="s">
        <v>192</v>
      </c>
      <c r="K88" s="149"/>
      <c r="L88" s="113"/>
      <c r="M88" s="113"/>
      <c r="N88" s="113"/>
    </row>
    <row r="89" spans="1:14" ht="17.25" customHeight="1">
      <c r="A89" s="53"/>
      <c r="B89" s="151" t="s">
        <v>267</v>
      </c>
      <c r="C89" s="152" t="s">
        <v>268</v>
      </c>
      <c r="D89" s="73" t="s">
        <v>269</v>
      </c>
      <c r="E89" s="87"/>
      <c r="F89" s="71"/>
      <c r="G89" s="96" t="s">
        <v>226</v>
      </c>
      <c r="H89" s="96" t="s">
        <v>160</v>
      </c>
      <c r="I89" s="61" t="s">
        <v>120</v>
      </c>
      <c r="J89" s="62" t="s">
        <v>121</v>
      </c>
      <c r="K89" s="149"/>
      <c r="L89" s="113"/>
      <c r="M89" s="113"/>
      <c r="N89" s="113"/>
    </row>
    <row r="90" spans="1:14" ht="17.25" customHeight="1">
      <c r="A90" s="53"/>
      <c r="B90" s="113"/>
      <c r="C90" s="153"/>
      <c r="D90" s="74" t="s">
        <v>270</v>
      </c>
      <c r="E90" s="76"/>
      <c r="F90" s="66"/>
      <c r="G90" s="96" t="s">
        <v>226</v>
      </c>
      <c r="H90" s="96" t="s">
        <v>160</v>
      </c>
      <c r="I90" s="61" t="s">
        <v>120</v>
      </c>
      <c r="J90" s="62" t="s">
        <v>121</v>
      </c>
      <c r="K90" s="149"/>
      <c r="L90" s="113"/>
      <c r="M90" s="113"/>
      <c r="N90" s="113"/>
    </row>
    <row r="91" spans="1:14" ht="17.25" customHeight="1">
      <c r="A91" s="53"/>
      <c r="B91" s="113"/>
      <c r="C91" s="153"/>
      <c r="D91" s="63" t="s">
        <v>271</v>
      </c>
      <c r="E91" s="76"/>
      <c r="F91" s="66"/>
      <c r="G91" s="96" t="s">
        <v>226</v>
      </c>
      <c r="H91" s="96" t="s">
        <v>160</v>
      </c>
      <c r="I91" s="61" t="s">
        <v>120</v>
      </c>
      <c r="J91" s="62" t="s">
        <v>121</v>
      </c>
      <c r="K91" s="149"/>
      <c r="L91" s="113"/>
      <c r="M91" s="113"/>
      <c r="N91" s="113"/>
    </row>
    <row r="92" spans="1:14" ht="17.25" customHeight="1">
      <c r="A92" s="53"/>
      <c r="B92" s="113"/>
      <c r="C92" s="153"/>
      <c r="D92" s="63" t="s">
        <v>272</v>
      </c>
      <c r="E92" s="76"/>
      <c r="F92" s="66"/>
      <c r="G92" s="96" t="s">
        <v>226</v>
      </c>
      <c r="H92" s="96" t="s">
        <v>160</v>
      </c>
      <c r="I92" s="61" t="s">
        <v>120</v>
      </c>
      <c r="J92" s="62" t="s">
        <v>121</v>
      </c>
      <c r="K92" s="149"/>
      <c r="L92" s="113"/>
      <c r="M92" s="113"/>
      <c r="N92" s="113"/>
    </row>
    <row r="93" spans="1:14" ht="17.25" customHeight="1">
      <c r="A93" s="53"/>
      <c r="B93" s="113"/>
      <c r="C93" s="154"/>
      <c r="D93" s="74" t="s">
        <v>273</v>
      </c>
      <c r="E93" s="76"/>
      <c r="F93" s="97"/>
      <c r="G93" s="96" t="s">
        <v>226</v>
      </c>
      <c r="H93" s="96" t="s">
        <v>160</v>
      </c>
      <c r="I93" s="61" t="s">
        <v>120</v>
      </c>
      <c r="J93" s="62" t="s">
        <v>121</v>
      </c>
      <c r="K93" s="149"/>
      <c r="L93" s="113"/>
      <c r="M93" s="113"/>
      <c r="N93" s="113"/>
    </row>
    <row r="94" spans="1:14" ht="17.25" customHeight="1">
      <c r="A94" s="53"/>
      <c r="B94" s="113"/>
      <c r="C94" s="152" t="s">
        <v>274</v>
      </c>
      <c r="D94" s="74" t="s">
        <v>155</v>
      </c>
      <c r="E94" s="76"/>
      <c r="F94" s="66"/>
      <c r="G94" s="96" t="s">
        <v>226</v>
      </c>
      <c r="H94" s="96" t="s">
        <v>160</v>
      </c>
      <c r="I94" s="61" t="s">
        <v>120</v>
      </c>
      <c r="J94" s="62" t="s">
        <v>121</v>
      </c>
      <c r="K94" s="149"/>
      <c r="L94" s="113"/>
      <c r="M94" s="113"/>
      <c r="N94" s="113"/>
    </row>
    <row r="95" spans="1:14" ht="17.25" customHeight="1">
      <c r="A95" s="53"/>
      <c r="B95" s="113"/>
      <c r="C95" s="153"/>
      <c r="D95" s="74" t="s">
        <v>275</v>
      </c>
      <c r="E95" s="76"/>
      <c r="F95" s="66"/>
      <c r="G95" s="96" t="s">
        <v>226</v>
      </c>
      <c r="H95" s="96" t="s">
        <v>160</v>
      </c>
      <c r="I95" s="61" t="s">
        <v>120</v>
      </c>
      <c r="J95" s="62" t="s">
        <v>121</v>
      </c>
      <c r="K95" s="149"/>
      <c r="L95" s="113"/>
      <c r="M95" s="113"/>
      <c r="N95" s="113"/>
    </row>
    <row r="96" spans="1:14" ht="17.25" customHeight="1">
      <c r="A96" s="53"/>
      <c r="B96" s="113"/>
      <c r="C96" s="154"/>
      <c r="D96" s="75" t="s">
        <v>276</v>
      </c>
      <c r="E96" s="77"/>
      <c r="F96" s="72"/>
      <c r="G96" s="96" t="s">
        <v>226</v>
      </c>
      <c r="H96" s="96" t="s">
        <v>160</v>
      </c>
      <c r="I96" s="61" t="s">
        <v>120</v>
      </c>
      <c r="J96" s="62" t="s">
        <v>121</v>
      </c>
      <c r="K96" s="149"/>
      <c r="L96" s="113"/>
      <c r="M96" s="113"/>
      <c r="N96" s="113"/>
    </row>
    <row r="97" spans="1:14" ht="17.25" customHeight="1">
      <c r="A97" s="53"/>
      <c r="B97" s="113"/>
      <c r="C97" s="55" t="s">
        <v>277</v>
      </c>
      <c r="D97" s="98" t="s">
        <v>278</v>
      </c>
      <c r="E97" s="83"/>
      <c r="F97" s="66"/>
      <c r="G97" s="59" t="s">
        <v>172</v>
      </c>
      <c r="H97" s="96" t="s">
        <v>256</v>
      </c>
      <c r="I97" s="61" t="s">
        <v>120</v>
      </c>
      <c r="J97" s="84" t="s">
        <v>192</v>
      </c>
      <c r="K97" s="149"/>
      <c r="L97" s="113"/>
      <c r="M97" s="113"/>
      <c r="N97" s="113"/>
    </row>
    <row r="98" spans="1:14" ht="17.25" customHeight="1">
      <c r="A98" s="53"/>
      <c r="B98" s="113"/>
      <c r="C98" s="55" t="s">
        <v>279</v>
      </c>
      <c r="D98" s="99" t="s">
        <v>261</v>
      </c>
      <c r="E98" s="86"/>
      <c r="F98" s="66"/>
      <c r="G98" s="59" t="s">
        <v>172</v>
      </c>
      <c r="H98" s="96" t="s">
        <v>256</v>
      </c>
      <c r="I98" s="61" t="s">
        <v>120</v>
      </c>
      <c r="J98" s="84" t="s">
        <v>192</v>
      </c>
      <c r="K98" s="149"/>
      <c r="L98" s="113"/>
      <c r="M98" s="113"/>
      <c r="N98" s="113"/>
    </row>
    <row r="99" spans="1:14" ht="17.25" customHeight="1">
      <c r="A99" s="53"/>
      <c r="B99" s="113"/>
      <c r="C99" s="152" t="s">
        <v>280</v>
      </c>
      <c r="D99" s="73" t="s">
        <v>281</v>
      </c>
      <c r="E99" s="87"/>
      <c r="F99" s="71"/>
      <c r="G99" s="96" t="s">
        <v>282</v>
      </c>
      <c r="H99" s="96" t="s">
        <v>119</v>
      </c>
      <c r="I99" s="61" t="s">
        <v>120</v>
      </c>
      <c r="J99" s="84" t="s">
        <v>192</v>
      </c>
      <c r="K99" s="149"/>
      <c r="L99" s="113"/>
      <c r="M99" s="113"/>
      <c r="N99" s="113"/>
    </row>
    <row r="100" spans="1:14" ht="17.25" customHeight="1">
      <c r="A100" s="53"/>
      <c r="B100" s="113"/>
      <c r="C100" s="153"/>
      <c r="D100" s="74" t="s">
        <v>283</v>
      </c>
      <c r="E100" s="76" t="s">
        <v>186</v>
      </c>
      <c r="F100" s="66"/>
      <c r="G100" s="96" t="s">
        <v>282</v>
      </c>
      <c r="H100" s="96" t="s">
        <v>119</v>
      </c>
      <c r="I100" s="61" t="s">
        <v>120</v>
      </c>
      <c r="J100" s="84" t="s">
        <v>192</v>
      </c>
      <c r="K100" s="149"/>
      <c r="L100" s="113"/>
      <c r="M100" s="113"/>
      <c r="N100" s="113"/>
    </row>
    <row r="101" spans="1:14" ht="17.25" customHeight="1">
      <c r="A101" s="53"/>
      <c r="B101" s="113"/>
      <c r="C101" s="153"/>
      <c r="D101" s="74" t="s">
        <v>283</v>
      </c>
      <c r="E101" s="76" t="s">
        <v>182</v>
      </c>
      <c r="F101" s="66"/>
      <c r="G101" s="96" t="s">
        <v>282</v>
      </c>
      <c r="H101" s="96" t="s">
        <v>119</v>
      </c>
      <c r="I101" s="61" t="s">
        <v>120</v>
      </c>
      <c r="J101" s="84" t="s">
        <v>192</v>
      </c>
      <c r="K101" s="149"/>
      <c r="L101" s="113"/>
      <c r="M101" s="113"/>
      <c r="N101" s="113"/>
    </row>
    <row r="102" spans="1:14" ht="17.25" customHeight="1">
      <c r="A102" s="53"/>
      <c r="B102" s="113"/>
      <c r="C102" s="153"/>
      <c r="D102" s="74" t="s">
        <v>284</v>
      </c>
      <c r="E102" s="76"/>
      <c r="F102" s="66"/>
      <c r="G102" s="96" t="s">
        <v>282</v>
      </c>
      <c r="H102" s="96" t="s">
        <v>119</v>
      </c>
      <c r="I102" s="61" t="s">
        <v>120</v>
      </c>
      <c r="J102" s="84" t="s">
        <v>192</v>
      </c>
      <c r="K102" s="149"/>
      <c r="L102" s="113"/>
      <c r="M102" s="113"/>
      <c r="N102" s="113"/>
    </row>
    <row r="103" spans="1:14" ht="17.25" customHeight="1">
      <c r="A103" s="53"/>
      <c r="B103" s="113"/>
      <c r="C103" s="153"/>
      <c r="D103" s="74" t="s">
        <v>285</v>
      </c>
      <c r="E103" s="76"/>
      <c r="F103" s="66"/>
      <c r="G103" s="96" t="s">
        <v>282</v>
      </c>
      <c r="H103" s="96" t="s">
        <v>119</v>
      </c>
      <c r="I103" s="61" t="s">
        <v>120</v>
      </c>
      <c r="J103" s="84" t="s">
        <v>192</v>
      </c>
      <c r="K103" s="149"/>
      <c r="L103" s="113"/>
      <c r="M103" s="113"/>
      <c r="N103" s="113"/>
    </row>
    <row r="104" spans="1:14" ht="17.25" customHeight="1">
      <c r="A104" s="53"/>
      <c r="B104" s="113"/>
      <c r="C104" s="153"/>
      <c r="D104" s="74" t="s">
        <v>286</v>
      </c>
      <c r="E104" s="76"/>
      <c r="F104" s="66"/>
      <c r="G104" s="96" t="s">
        <v>282</v>
      </c>
      <c r="H104" s="96" t="s">
        <v>119</v>
      </c>
      <c r="I104" s="61" t="s">
        <v>120</v>
      </c>
      <c r="J104" s="84" t="s">
        <v>192</v>
      </c>
      <c r="K104" s="149"/>
      <c r="L104" s="113"/>
      <c r="M104" s="113"/>
      <c r="N104" s="113"/>
    </row>
    <row r="105" spans="1:14" ht="17.25" customHeight="1">
      <c r="A105" s="53"/>
      <c r="B105" s="113"/>
      <c r="C105" s="154"/>
      <c r="D105" s="74" t="s">
        <v>287</v>
      </c>
      <c r="E105" s="76"/>
      <c r="F105" s="97"/>
      <c r="G105" s="100" t="s">
        <v>282</v>
      </c>
      <c r="H105" s="96" t="s">
        <v>119</v>
      </c>
      <c r="I105" s="61" t="s">
        <v>120</v>
      </c>
      <c r="J105" s="84" t="s">
        <v>192</v>
      </c>
      <c r="K105" s="149"/>
      <c r="L105" s="113"/>
      <c r="M105" s="113"/>
      <c r="N105" s="113"/>
    </row>
    <row r="106" spans="1:14" ht="17.25" customHeight="1">
      <c r="A106" s="53"/>
      <c r="B106" s="113"/>
      <c r="C106" s="78" t="s">
        <v>201</v>
      </c>
      <c r="D106" s="67" t="s">
        <v>288</v>
      </c>
      <c r="E106" s="77"/>
      <c r="F106" s="72"/>
      <c r="G106" s="96" t="s">
        <v>282</v>
      </c>
      <c r="H106" s="96" t="s">
        <v>119</v>
      </c>
      <c r="I106" s="61" t="s">
        <v>120</v>
      </c>
      <c r="J106" s="84" t="s">
        <v>192</v>
      </c>
      <c r="K106" s="149"/>
      <c r="L106" s="113"/>
      <c r="M106" s="113"/>
      <c r="N106" s="113"/>
    </row>
    <row r="107" spans="1:14" ht="17.25" customHeight="1">
      <c r="A107" s="53"/>
      <c r="B107" s="113"/>
      <c r="C107" s="152" t="s">
        <v>289</v>
      </c>
      <c r="D107" s="73" t="s">
        <v>290</v>
      </c>
      <c r="E107" s="87"/>
      <c r="F107" s="71"/>
      <c r="G107" s="96" t="s">
        <v>282</v>
      </c>
      <c r="H107" s="96" t="s">
        <v>119</v>
      </c>
      <c r="I107" s="61" t="s">
        <v>120</v>
      </c>
      <c r="J107" s="84" t="s">
        <v>192</v>
      </c>
      <c r="K107" s="149"/>
      <c r="L107" s="113"/>
      <c r="M107" s="113"/>
      <c r="N107" s="113"/>
    </row>
    <row r="108" spans="1:14" ht="17.25" customHeight="1">
      <c r="A108" s="53"/>
      <c r="B108" s="113"/>
      <c r="C108" s="153"/>
      <c r="D108" s="74" t="s">
        <v>223</v>
      </c>
      <c r="E108" s="76"/>
      <c r="F108" s="65" t="s">
        <v>291</v>
      </c>
      <c r="G108" s="96" t="s">
        <v>282</v>
      </c>
      <c r="H108" s="96" t="s">
        <v>119</v>
      </c>
      <c r="I108" s="61" t="s">
        <v>120</v>
      </c>
      <c r="J108" s="84" t="s">
        <v>192</v>
      </c>
      <c r="K108" s="149"/>
      <c r="L108" s="113"/>
      <c r="M108" s="113"/>
      <c r="N108" s="113"/>
    </row>
    <row r="109" spans="1:14" ht="17.25" customHeight="1">
      <c r="A109" s="53"/>
      <c r="B109" s="113"/>
      <c r="C109" s="153"/>
      <c r="D109" s="74" t="s">
        <v>237</v>
      </c>
      <c r="E109" s="76"/>
      <c r="F109" s="65" t="s">
        <v>292</v>
      </c>
      <c r="G109" s="96" t="s">
        <v>282</v>
      </c>
      <c r="H109" s="96" t="s">
        <v>119</v>
      </c>
      <c r="I109" s="61" t="s">
        <v>120</v>
      </c>
      <c r="J109" s="84" t="s">
        <v>192</v>
      </c>
      <c r="K109" s="149"/>
      <c r="L109" s="113"/>
      <c r="M109" s="113"/>
      <c r="N109" s="113"/>
    </row>
    <row r="110" spans="1:14" ht="17.25" customHeight="1">
      <c r="A110" s="53"/>
      <c r="B110" s="113"/>
      <c r="C110" s="153"/>
      <c r="D110" s="74" t="s">
        <v>243</v>
      </c>
      <c r="E110" s="76"/>
      <c r="F110" s="65" t="s">
        <v>293</v>
      </c>
      <c r="G110" s="96" t="s">
        <v>282</v>
      </c>
      <c r="H110" s="96" t="s">
        <v>119</v>
      </c>
      <c r="I110" s="61" t="s">
        <v>120</v>
      </c>
      <c r="J110" s="84" t="s">
        <v>192</v>
      </c>
      <c r="K110" s="149"/>
      <c r="L110" s="113"/>
      <c r="M110" s="113"/>
      <c r="N110" s="113"/>
    </row>
    <row r="111" spans="1:14" ht="17.25" customHeight="1">
      <c r="A111" s="53"/>
      <c r="B111" s="113"/>
      <c r="C111" s="153"/>
      <c r="D111" s="74" t="s">
        <v>249</v>
      </c>
      <c r="E111" s="76"/>
      <c r="F111" s="65" t="s">
        <v>294</v>
      </c>
      <c r="G111" s="96" t="s">
        <v>282</v>
      </c>
      <c r="H111" s="96" t="s">
        <v>119</v>
      </c>
      <c r="I111" s="61" t="s">
        <v>120</v>
      </c>
      <c r="J111" s="84" t="s">
        <v>192</v>
      </c>
      <c r="K111" s="149"/>
      <c r="L111" s="113"/>
      <c r="M111" s="113"/>
      <c r="N111" s="113"/>
    </row>
    <row r="112" spans="1:14" ht="17.25" customHeight="1">
      <c r="A112" s="53"/>
      <c r="B112" s="113"/>
      <c r="C112" s="154"/>
      <c r="D112" s="85" t="s">
        <v>295</v>
      </c>
      <c r="E112" s="86"/>
      <c r="F112" s="69" t="s">
        <v>296</v>
      </c>
      <c r="G112" s="96" t="s">
        <v>282</v>
      </c>
      <c r="H112" s="96" t="s">
        <v>119</v>
      </c>
      <c r="I112" s="61" t="s">
        <v>120</v>
      </c>
      <c r="J112" s="84" t="s">
        <v>192</v>
      </c>
      <c r="K112" s="149"/>
      <c r="L112" s="113"/>
      <c r="M112" s="113"/>
      <c r="N112" s="113"/>
    </row>
    <row r="113" spans="1:14" ht="17.25" customHeight="1">
      <c r="A113" s="53"/>
      <c r="B113" s="113"/>
      <c r="C113" s="156" t="s">
        <v>297</v>
      </c>
      <c r="D113" s="73" t="s">
        <v>298</v>
      </c>
      <c r="E113" s="87"/>
      <c r="F113" s="101" t="s">
        <v>232</v>
      </c>
      <c r="G113" s="96" t="s">
        <v>226</v>
      </c>
      <c r="H113" s="96" t="s">
        <v>119</v>
      </c>
      <c r="I113" s="61" t="s">
        <v>120</v>
      </c>
      <c r="J113" s="84" t="s">
        <v>192</v>
      </c>
      <c r="K113" s="149"/>
      <c r="L113" s="113"/>
      <c r="M113" s="113"/>
      <c r="N113" s="113"/>
    </row>
    <row r="114" spans="1:14" ht="17.25" customHeight="1">
      <c r="A114" s="53"/>
      <c r="B114" s="113"/>
      <c r="C114" s="157"/>
      <c r="D114" s="63" t="s">
        <v>298</v>
      </c>
      <c r="E114" s="76"/>
      <c r="F114" s="101" t="s">
        <v>233</v>
      </c>
      <c r="G114" s="96" t="s">
        <v>226</v>
      </c>
      <c r="H114" s="96" t="s">
        <v>119</v>
      </c>
      <c r="I114" s="61" t="s">
        <v>120</v>
      </c>
      <c r="J114" s="84" t="s">
        <v>192</v>
      </c>
      <c r="K114" s="149"/>
      <c r="L114" s="113"/>
      <c r="M114" s="113"/>
      <c r="N114" s="113"/>
    </row>
    <row r="115" spans="1:14" ht="17.25" customHeight="1">
      <c r="A115" s="53"/>
      <c r="B115" s="113"/>
      <c r="C115" s="157"/>
      <c r="D115" s="63" t="s">
        <v>298</v>
      </c>
      <c r="E115" s="76"/>
      <c r="F115" s="94" t="s">
        <v>239</v>
      </c>
      <c r="G115" s="96" t="s">
        <v>238</v>
      </c>
      <c r="H115" s="96" t="s">
        <v>119</v>
      </c>
      <c r="I115" s="61" t="s">
        <v>120</v>
      </c>
      <c r="J115" s="84" t="s">
        <v>192</v>
      </c>
      <c r="K115" s="149"/>
      <c r="L115" s="113"/>
      <c r="M115" s="113"/>
      <c r="N115" s="113"/>
    </row>
    <row r="116" spans="1:14" ht="17.25" customHeight="1">
      <c r="A116" s="53"/>
      <c r="B116" s="113"/>
      <c r="C116" s="157"/>
      <c r="D116" s="63" t="s">
        <v>298</v>
      </c>
      <c r="E116" s="76"/>
      <c r="F116" s="101" t="s">
        <v>240</v>
      </c>
      <c r="G116" s="96" t="s">
        <v>238</v>
      </c>
      <c r="H116" s="96" t="s">
        <v>119</v>
      </c>
      <c r="I116" s="61" t="s">
        <v>120</v>
      </c>
      <c r="J116" s="84" t="s">
        <v>192</v>
      </c>
      <c r="K116" s="149"/>
      <c r="L116" s="113"/>
      <c r="M116" s="113"/>
      <c r="N116" s="113"/>
    </row>
    <row r="117" spans="1:14" ht="17.25" customHeight="1">
      <c r="A117" s="53"/>
      <c r="B117" s="113"/>
      <c r="C117" s="157"/>
      <c r="D117" s="63" t="s">
        <v>298</v>
      </c>
      <c r="E117" s="76"/>
      <c r="F117" s="94" t="s">
        <v>244</v>
      </c>
      <c r="G117" s="96" t="s">
        <v>159</v>
      </c>
      <c r="H117" s="96" t="s">
        <v>119</v>
      </c>
      <c r="I117" s="61" t="s">
        <v>120</v>
      </c>
      <c r="J117" s="84" t="s">
        <v>192</v>
      </c>
      <c r="K117" s="149"/>
      <c r="L117" s="113"/>
      <c r="M117" s="113"/>
      <c r="N117" s="113"/>
    </row>
    <row r="118" spans="1:14" ht="17.25" customHeight="1">
      <c r="A118" s="53"/>
      <c r="B118" s="113"/>
      <c r="C118" s="157"/>
      <c r="D118" s="63" t="s">
        <v>298</v>
      </c>
      <c r="E118" s="76"/>
      <c r="F118" s="94" t="s">
        <v>245</v>
      </c>
      <c r="G118" s="96" t="s">
        <v>159</v>
      </c>
      <c r="H118" s="96" t="s">
        <v>119</v>
      </c>
      <c r="I118" s="61" t="s">
        <v>120</v>
      </c>
      <c r="J118" s="84" t="s">
        <v>192</v>
      </c>
      <c r="K118" s="149"/>
      <c r="L118" s="113"/>
      <c r="M118" s="113"/>
      <c r="N118" s="113"/>
    </row>
    <row r="119" spans="1:14" ht="17.25" customHeight="1">
      <c r="A119" s="53"/>
      <c r="B119" s="113"/>
      <c r="C119" s="157"/>
      <c r="D119" s="63" t="s">
        <v>298</v>
      </c>
      <c r="E119" s="76"/>
      <c r="F119" s="94" t="s">
        <v>244</v>
      </c>
      <c r="G119" s="96" t="s">
        <v>118</v>
      </c>
      <c r="H119" s="96" t="s">
        <v>119</v>
      </c>
      <c r="I119" s="61" t="s">
        <v>120</v>
      </c>
      <c r="J119" s="84" t="s">
        <v>192</v>
      </c>
      <c r="K119" s="149"/>
      <c r="L119" s="113"/>
      <c r="M119" s="113"/>
      <c r="N119" s="113"/>
    </row>
    <row r="120" spans="1:14" ht="17.25" customHeight="1">
      <c r="A120" s="53"/>
      <c r="B120" s="113"/>
      <c r="C120" s="158"/>
      <c r="D120" s="67" t="s">
        <v>298</v>
      </c>
      <c r="E120" s="77"/>
      <c r="F120" s="102" t="s">
        <v>245</v>
      </c>
      <c r="G120" s="96" t="s">
        <v>118</v>
      </c>
      <c r="H120" s="96" t="s">
        <v>119</v>
      </c>
      <c r="I120" s="61" t="s">
        <v>120</v>
      </c>
      <c r="J120" s="84" t="s">
        <v>192</v>
      </c>
      <c r="K120" s="149"/>
      <c r="L120" s="113"/>
      <c r="M120" s="113"/>
      <c r="N120" s="113"/>
    </row>
    <row r="121" spans="1:14" ht="17.25" customHeight="1">
      <c r="A121" s="53"/>
      <c r="B121" s="113"/>
      <c r="C121" s="152" t="s">
        <v>299</v>
      </c>
      <c r="D121" s="56" t="s">
        <v>190</v>
      </c>
      <c r="E121" s="87"/>
      <c r="F121" s="103" t="s">
        <v>114</v>
      </c>
      <c r="G121" s="96" t="s">
        <v>118</v>
      </c>
      <c r="H121" s="96" t="s">
        <v>256</v>
      </c>
      <c r="I121" s="61" t="s">
        <v>120</v>
      </c>
      <c r="J121" s="84" t="s">
        <v>192</v>
      </c>
      <c r="K121" s="149"/>
      <c r="L121" s="113"/>
      <c r="M121" s="113"/>
      <c r="N121" s="113"/>
    </row>
    <row r="122" spans="1:14" ht="17.25" customHeight="1">
      <c r="A122" s="53"/>
      <c r="B122" s="113"/>
      <c r="C122" s="153"/>
      <c r="D122" s="104" t="s">
        <v>190</v>
      </c>
      <c r="E122" s="76"/>
      <c r="F122" s="105" t="s">
        <v>300</v>
      </c>
      <c r="G122" s="96" t="s">
        <v>118</v>
      </c>
      <c r="H122" s="96" t="s">
        <v>256</v>
      </c>
      <c r="I122" s="61" t="s">
        <v>120</v>
      </c>
      <c r="J122" s="84" t="s">
        <v>192</v>
      </c>
      <c r="K122" s="149"/>
      <c r="L122" s="113"/>
      <c r="M122" s="113"/>
      <c r="N122" s="113"/>
    </row>
    <row r="123" spans="1:14" ht="17.25" customHeight="1">
      <c r="A123" s="53"/>
      <c r="B123" s="113"/>
      <c r="C123" s="153"/>
      <c r="D123" s="104" t="s">
        <v>190</v>
      </c>
      <c r="E123" s="76"/>
      <c r="F123" s="105" t="s">
        <v>301</v>
      </c>
      <c r="G123" s="96" t="s">
        <v>118</v>
      </c>
      <c r="H123" s="96" t="s">
        <v>256</v>
      </c>
      <c r="I123" s="61" t="s">
        <v>120</v>
      </c>
      <c r="J123" s="84" t="s">
        <v>192</v>
      </c>
      <c r="K123" s="149"/>
      <c r="L123" s="113"/>
      <c r="M123" s="113"/>
      <c r="N123" s="113"/>
    </row>
    <row r="124" spans="1:14" ht="17.25" customHeight="1">
      <c r="A124" s="53"/>
      <c r="B124" s="113"/>
      <c r="C124" s="153"/>
      <c r="D124" s="104" t="s">
        <v>190</v>
      </c>
      <c r="E124" s="76"/>
      <c r="F124" s="105" t="s">
        <v>206</v>
      </c>
      <c r="G124" s="96" t="s">
        <v>118</v>
      </c>
      <c r="H124" s="96" t="s">
        <v>256</v>
      </c>
      <c r="I124" s="61" t="s">
        <v>120</v>
      </c>
      <c r="J124" s="84" t="s">
        <v>192</v>
      </c>
      <c r="K124" s="149"/>
      <c r="L124" s="113"/>
      <c r="M124" s="113"/>
      <c r="N124" s="113"/>
    </row>
    <row r="125" spans="1:14" ht="17.25" customHeight="1">
      <c r="A125" s="53"/>
      <c r="B125" s="113"/>
      <c r="C125" s="153"/>
      <c r="D125" s="104" t="s">
        <v>190</v>
      </c>
      <c r="E125" s="76"/>
      <c r="F125" s="105" t="s">
        <v>302</v>
      </c>
      <c r="G125" s="96" t="s">
        <v>118</v>
      </c>
      <c r="H125" s="96" t="s">
        <v>256</v>
      </c>
      <c r="I125" s="61" t="s">
        <v>120</v>
      </c>
      <c r="J125" s="84" t="s">
        <v>192</v>
      </c>
      <c r="K125" s="149"/>
      <c r="L125" s="113"/>
      <c r="M125" s="113"/>
      <c r="N125" s="113"/>
    </row>
    <row r="126" spans="1:14" ht="17.25" customHeight="1">
      <c r="A126" s="53"/>
      <c r="B126" s="113"/>
      <c r="C126" s="153"/>
      <c r="D126" s="104" t="s">
        <v>190</v>
      </c>
      <c r="E126" s="76"/>
      <c r="F126" s="105" t="s">
        <v>303</v>
      </c>
      <c r="G126" s="96" t="s">
        <v>118</v>
      </c>
      <c r="H126" s="96" t="s">
        <v>256</v>
      </c>
      <c r="I126" s="61" t="s">
        <v>120</v>
      </c>
      <c r="J126" s="84" t="s">
        <v>192</v>
      </c>
      <c r="K126" s="149"/>
      <c r="L126" s="113"/>
      <c r="M126" s="113"/>
      <c r="N126" s="113"/>
    </row>
    <row r="127" spans="1:14" ht="17.25" customHeight="1">
      <c r="A127" s="53"/>
      <c r="B127" s="113"/>
      <c r="C127" s="153"/>
      <c r="D127" s="104" t="s">
        <v>190</v>
      </c>
      <c r="E127" s="76"/>
      <c r="F127" s="105" t="s">
        <v>304</v>
      </c>
      <c r="G127" s="96" t="s">
        <v>118</v>
      </c>
      <c r="H127" s="96" t="s">
        <v>256</v>
      </c>
      <c r="I127" s="61" t="s">
        <v>120</v>
      </c>
      <c r="J127" s="84" t="s">
        <v>192</v>
      </c>
      <c r="K127" s="149"/>
      <c r="L127" s="113"/>
      <c r="M127" s="113"/>
      <c r="N127" s="113"/>
    </row>
    <row r="128" spans="1:14" ht="17.25" customHeight="1">
      <c r="A128" s="53"/>
      <c r="B128" s="113"/>
      <c r="C128" s="154"/>
      <c r="D128" s="106" t="s">
        <v>190</v>
      </c>
      <c r="E128" s="77"/>
      <c r="F128" s="107" t="s">
        <v>209</v>
      </c>
      <c r="G128" s="96" t="s">
        <v>118</v>
      </c>
      <c r="H128" s="96" t="s">
        <v>256</v>
      </c>
      <c r="I128" s="61" t="s">
        <v>120</v>
      </c>
      <c r="J128" s="84" t="s">
        <v>192</v>
      </c>
      <c r="K128" s="149"/>
      <c r="L128" s="113"/>
      <c r="M128" s="113"/>
      <c r="N128" s="113"/>
    </row>
    <row r="129" spans="1:14" ht="17.25" customHeight="1">
      <c r="A129" s="53"/>
      <c r="B129" s="150" t="s">
        <v>305</v>
      </c>
      <c r="C129" s="152" t="s">
        <v>306</v>
      </c>
      <c r="D129" s="73" t="s">
        <v>307</v>
      </c>
      <c r="E129" s="87"/>
      <c r="F129" s="58" t="s">
        <v>308</v>
      </c>
      <c r="G129" s="96" t="s">
        <v>226</v>
      </c>
      <c r="H129" s="96" t="s">
        <v>256</v>
      </c>
      <c r="I129" s="61" t="s">
        <v>120</v>
      </c>
      <c r="J129" s="84" t="s">
        <v>192</v>
      </c>
      <c r="K129" s="149"/>
      <c r="L129" s="113"/>
      <c r="M129" s="113"/>
      <c r="N129" s="113"/>
    </row>
    <row r="130" spans="1:14" ht="17.25" customHeight="1">
      <c r="A130" s="53"/>
      <c r="B130" s="113"/>
      <c r="C130" s="153"/>
      <c r="D130" s="74" t="s">
        <v>309</v>
      </c>
      <c r="E130" s="76"/>
      <c r="F130" s="108" t="s">
        <v>308</v>
      </c>
      <c r="G130" s="96" t="s">
        <v>226</v>
      </c>
      <c r="H130" s="96" t="s">
        <v>256</v>
      </c>
      <c r="I130" s="61" t="s">
        <v>120</v>
      </c>
      <c r="J130" s="84" t="s">
        <v>192</v>
      </c>
      <c r="K130" s="149"/>
      <c r="L130" s="113"/>
      <c r="M130" s="113"/>
      <c r="N130" s="113"/>
    </row>
    <row r="131" spans="1:14" ht="17.25" customHeight="1">
      <c r="A131" s="53"/>
      <c r="B131" s="113"/>
      <c r="C131" s="153"/>
      <c r="D131" s="74" t="s">
        <v>310</v>
      </c>
      <c r="E131" s="76"/>
      <c r="F131" s="108" t="s">
        <v>308</v>
      </c>
      <c r="G131" s="96" t="s">
        <v>226</v>
      </c>
      <c r="H131" s="96" t="s">
        <v>256</v>
      </c>
      <c r="I131" s="61" t="s">
        <v>120</v>
      </c>
      <c r="J131" s="84" t="s">
        <v>192</v>
      </c>
      <c r="K131" s="149"/>
      <c r="L131" s="113"/>
      <c r="M131" s="113"/>
      <c r="N131" s="113"/>
    </row>
    <row r="132" spans="1:14" ht="17.25" customHeight="1">
      <c r="A132" s="53"/>
      <c r="B132" s="113"/>
      <c r="C132" s="153"/>
      <c r="D132" s="74" t="s">
        <v>311</v>
      </c>
      <c r="E132" s="76"/>
      <c r="F132" s="108" t="s">
        <v>308</v>
      </c>
      <c r="G132" s="96" t="s">
        <v>226</v>
      </c>
      <c r="H132" s="96" t="s">
        <v>256</v>
      </c>
      <c r="I132" s="61" t="s">
        <v>120</v>
      </c>
      <c r="J132" s="84" t="s">
        <v>192</v>
      </c>
      <c r="K132" s="149"/>
      <c r="L132" s="113"/>
      <c r="M132" s="113"/>
      <c r="N132" s="113"/>
    </row>
    <row r="133" spans="1:14" ht="17.25" customHeight="1">
      <c r="A133" s="53"/>
      <c r="B133" s="113"/>
      <c r="C133" s="154"/>
      <c r="D133" s="75" t="s">
        <v>312</v>
      </c>
      <c r="E133" s="77"/>
      <c r="F133" s="69" t="s">
        <v>308</v>
      </c>
      <c r="G133" s="96" t="s">
        <v>226</v>
      </c>
      <c r="H133" s="96" t="s">
        <v>256</v>
      </c>
      <c r="I133" s="61" t="s">
        <v>120</v>
      </c>
      <c r="J133" s="84" t="s">
        <v>192</v>
      </c>
      <c r="K133" s="149"/>
      <c r="L133" s="113"/>
      <c r="M133" s="113"/>
      <c r="N133" s="113"/>
    </row>
    <row r="134" spans="1:14" ht="17.25" customHeight="1">
      <c r="A134" s="53"/>
      <c r="B134" s="113"/>
      <c r="C134" s="78" t="s">
        <v>313</v>
      </c>
      <c r="D134" s="82" t="s">
        <v>307</v>
      </c>
      <c r="E134" s="83"/>
      <c r="F134" s="66"/>
      <c r="G134" s="96" t="s">
        <v>226</v>
      </c>
      <c r="H134" s="96" t="s">
        <v>256</v>
      </c>
      <c r="I134" s="61" t="s">
        <v>120</v>
      </c>
      <c r="J134" s="62" t="s">
        <v>121</v>
      </c>
      <c r="K134" s="149"/>
      <c r="L134" s="113"/>
      <c r="M134" s="113"/>
      <c r="N134" s="113"/>
    </row>
    <row r="135" spans="1:14" ht="17.25" customHeight="1">
      <c r="A135" s="53"/>
      <c r="B135" s="113"/>
      <c r="C135" s="152" t="s">
        <v>314</v>
      </c>
      <c r="D135" s="74" t="s">
        <v>315</v>
      </c>
      <c r="E135" s="76"/>
      <c r="F135" s="66"/>
      <c r="G135" s="96" t="s">
        <v>226</v>
      </c>
      <c r="H135" s="96" t="s">
        <v>256</v>
      </c>
      <c r="I135" s="61" t="s">
        <v>120</v>
      </c>
      <c r="J135" s="62" t="s">
        <v>121</v>
      </c>
      <c r="K135" s="149"/>
      <c r="L135" s="113"/>
      <c r="M135" s="113"/>
      <c r="N135" s="113"/>
    </row>
    <row r="136" spans="1:14" ht="17.25" customHeight="1">
      <c r="A136" s="53"/>
      <c r="B136" s="113"/>
      <c r="C136" s="154"/>
      <c r="D136" s="74" t="s">
        <v>316</v>
      </c>
      <c r="E136" s="76"/>
      <c r="F136" s="66"/>
      <c r="G136" s="96" t="s">
        <v>226</v>
      </c>
      <c r="H136" s="96" t="s">
        <v>256</v>
      </c>
      <c r="I136" s="61" t="s">
        <v>120</v>
      </c>
      <c r="J136" s="62" t="s">
        <v>121</v>
      </c>
      <c r="K136" s="149"/>
      <c r="L136" s="113"/>
      <c r="M136" s="113"/>
      <c r="N136" s="113"/>
    </row>
    <row r="137" spans="1:14" ht="17.25" customHeight="1">
      <c r="A137" s="53"/>
      <c r="B137" s="113"/>
      <c r="C137" s="55" t="s">
        <v>317</v>
      </c>
      <c r="D137" s="63" t="s">
        <v>318</v>
      </c>
      <c r="E137" s="76"/>
      <c r="F137" s="66"/>
      <c r="G137" s="96" t="s">
        <v>226</v>
      </c>
      <c r="H137" s="96" t="s">
        <v>256</v>
      </c>
      <c r="I137" s="61" t="s">
        <v>120</v>
      </c>
      <c r="J137" s="62" t="s">
        <v>121</v>
      </c>
      <c r="K137" s="149"/>
      <c r="L137" s="113"/>
      <c r="M137" s="113"/>
      <c r="N137" s="113"/>
    </row>
    <row r="138" spans="1:14" ht="17.25" customHeight="1">
      <c r="A138" s="53"/>
      <c r="B138" s="113"/>
      <c r="C138" s="78" t="s">
        <v>319</v>
      </c>
      <c r="D138" s="63" t="s">
        <v>320</v>
      </c>
      <c r="E138" s="76"/>
      <c r="F138" s="66"/>
      <c r="G138" s="96" t="s">
        <v>226</v>
      </c>
      <c r="H138" s="96" t="s">
        <v>256</v>
      </c>
      <c r="I138" s="61" t="s">
        <v>120</v>
      </c>
      <c r="J138" s="62" t="s">
        <v>121</v>
      </c>
      <c r="K138" s="149"/>
      <c r="L138" s="113"/>
      <c r="M138" s="113"/>
      <c r="N138" s="113"/>
    </row>
    <row r="139" spans="1:14" ht="17.25" customHeight="1">
      <c r="A139" s="53"/>
      <c r="B139" s="113"/>
      <c r="C139" s="152" t="s">
        <v>190</v>
      </c>
      <c r="D139" s="74" t="s">
        <v>321</v>
      </c>
      <c r="E139" s="76"/>
      <c r="F139" s="66"/>
      <c r="G139" s="96" t="s">
        <v>226</v>
      </c>
      <c r="H139" s="96" t="s">
        <v>256</v>
      </c>
      <c r="I139" s="61" t="s">
        <v>120</v>
      </c>
      <c r="J139" s="62" t="s">
        <v>121</v>
      </c>
      <c r="K139" s="149"/>
      <c r="L139" s="113"/>
      <c r="M139" s="113"/>
      <c r="N139" s="113"/>
    </row>
    <row r="140" spans="1:14" ht="17.25" customHeight="1">
      <c r="A140" s="53"/>
      <c r="B140" s="113"/>
      <c r="C140" s="154"/>
      <c r="D140" s="75" t="s">
        <v>322</v>
      </c>
      <c r="E140" s="77"/>
      <c r="F140" s="72"/>
      <c r="G140" s="96" t="s">
        <v>226</v>
      </c>
      <c r="H140" s="96" t="s">
        <v>256</v>
      </c>
      <c r="I140" s="61" t="s">
        <v>120</v>
      </c>
      <c r="J140" s="62" t="s">
        <v>121</v>
      </c>
      <c r="K140" s="149"/>
      <c r="L140" s="113"/>
      <c r="M140" s="113"/>
      <c r="N140" s="113"/>
    </row>
  </sheetData>
  <mergeCells count="167">
    <mergeCell ref="K77:N77"/>
    <mergeCell ref="K78:N78"/>
    <mergeCell ref="K17:N17"/>
    <mergeCell ref="K18:N18"/>
    <mergeCell ref="K19:N19"/>
    <mergeCell ref="K20:N20"/>
    <mergeCell ref="K21:N21"/>
    <mergeCell ref="K22:N22"/>
    <mergeCell ref="K23:N23"/>
    <mergeCell ref="K41:N41"/>
    <mergeCell ref="K42:N42"/>
    <mergeCell ref="K43:N43"/>
    <mergeCell ref="K44:N44"/>
    <mergeCell ref="K72:N72"/>
    <mergeCell ref="K73:N73"/>
    <mergeCell ref="K74:N74"/>
    <mergeCell ref="K75:N75"/>
    <mergeCell ref="K76:N76"/>
    <mergeCell ref="K12:N12"/>
    <mergeCell ref="K13:N13"/>
    <mergeCell ref="K14:N14"/>
    <mergeCell ref="K15:N15"/>
    <mergeCell ref="K16:N16"/>
    <mergeCell ref="K24:N24"/>
    <mergeCell ref="K25:N25"/>
    <mergeCell ref="K26:N26"/>
    <mergeCell ref="K27:N27"/>
    <mergeCell ref="B1:N4"/>
    <mergeCell ref="D5:E5"/>
    <mergeCell ref="K5:N5"/>
    <mergeCell ref="K6:N6"/>
    <mergeCell ref="K7:N7"/>
    <mergeCell ref="K8:N8"/>
    <mergeCell ref="K11:N11"/>
    <mergeCell ref="C8:C9"/>
    <mergeCell ref="K9:N9"/>
    <mergeCell ref="K10:N10"/>
    <mergeCell ref="C135:C136"/>
    <mergeCell ref="C139:C140"/>
    <mergeCell ref="C89:C93"/>
    <mergeCell ref="C94:C96"/>
    <mergeCell ref="C107:C112"/>
    <mergeCell ref="C113:C120"/>
    <mergeCell ref="C99:C105"/>
    <mergeCell ref="C121:C128"/>
    <mergeCell ref="C129:C133"/>
    <mergeCell ref="K124:N124"/>
    <mergeCell ref="K125:N125"/>
    <mergeCell ref="K126:N126"/>
    <mergeCell ref="K127:N127"/>
    <mergeCell ref="C17:C21"/>
    <mergeCell ref="C22:C25"/>
    <mergeCell ref="C27:C28"/>
    <mergeCell ref="C29:C35"/>
    <mergeCell ref="C36:C37"/>
    <mergeCell ref="C38:C42"/>
    <mergeCell ref="C86:C88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115:N115"/>
    <mergeCell ref="K116:N116"/>
    <mergeCell ref="K117:N117"/>
    <mergeCell ref="K118:N118"/>
    <mergeCell ref="K119:N119"/>
    <mergeCell ref="K120:N120"/>
    <mergeCell ref="K121:N121"/>
    <mergeCell ref="K122:N122"/>
    <mergeCell ref="K123:N123"/>
    <mergeCell ref="K106:N106"/>
    <mergeCell ref="K107:N107"/>
    <mergeCell ref="K108:N108"/>
    <mergeCell ref="K109:N109"/>
    <mergeCell ref="K110:N110"/>
    <mergeCell ref="K111:N111"/>
    <mergeCell ref="K112:N112"/>
    <mergeCell ref="K113:N113"/>
    <mergeCell ref="K114:N114"/>
    <mergeCell ref="K97:N97"/>
    <mergeCell ref="K98:N98"/>
    <mergeCell ref="K99:N99"/>
    <mergeCell ref="K100:N100"/>
    <mergeCell ref="K101:N101"/>
    <mergeCell ref="K102:N102"/>
    <mergeCell ref="K103:N103"/>
    <mergeCell ref="K104:N104"/>
    <mergeCell ref="K105:N105"/>
    <mergeCell ref="K88:N88"/>
    <mergeCell ref="K89:N89"/>
    <mergeCell ref="K90:N90"/>
    <mergeCell ref="K91:N91"/>
    <mergeCell ref="K92:N92"/>
    <mergeCell ref="K93:N93"/>
    <mergeCell ref="K94:N94"/>
    <mergeCell ref="K95:N95"/>
    <mergeCell ref="K96:N96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135:N135"/>
    <mergeCell ref="K136:N136"/>
    <mergeCell ref="K137:N137"/>
    <mergeCell ref="K138:N138"/>
    <mergeCell ref="K139:N139"/>
    <mergeCell ref="K140:N140"/>
    <mergeCell ref="K128:N128"/>
    <mergeCell ref="K129:N129"/>
    <mergeCell ref="K130:N130"/>
    <mergeCell ref="K131:N131"/>
    <mergeCell ref="K132:N132"/>
    <mergeCell ref="K133:N133"/>
    <mergeCell ref="K134:N134"/>
    <mergeCell ref="B72:B79"/>
    <mergeCell ref="B80:B85"/>
    <mergeCell ref="B86:B88"/>
    <mergeCell ref="B89:B128"/>
    <mergeCell ref="B129:B140"/>
    <mergeCell ref="B6:B11"/>
    <mergeCell ref="B12:B16"/>
    <mergeCell ref="B17:B43"/>
    <mergeCell ref="B44:B46"/>
    <mergeCell ref="B47:B54"/>
    <mergeCell ref="B55:B61"/>
    <mergeCell ref="B63:B69"/>
    <mergeCell ref="K70:N70"/>
    <mergeCell ref="K71:N71"/>
    <mergeCell ref="K63:N63"/>
    <mergeCell ref="K64:N64"/>
    <mergeCell ref="K65:N65"/>
    <mergeCell ref="K66:N66"/>
    <mergeCell ref="K67:N67"/>
    <mergeCell ref="K68:N68"/>
    <mergeCell ref="K69:N69"/>
    <mergeCell ref="K61:N61"/>
    <mergeCell ref="K62:N62"/>
    <mergeCell ref="K54:N54"/>
    <mergeCell ref="K55:N55"/>
    <mergeCell ref="K56:N56"/>
    <mergeCell ref="K57:N57"/>
    <mergeCell ref="K58:N58"/>
    <mergeCell ref="K59:N59"/>
    <mergeCell ref="K60:N60"/>
    <mergeCell ref="K52:N52"/>
    <mergeCell ref="K53:N53"/>
    <mergeCell ref="K45:N45"/>
    <mergeCell ref="K46:N46"/>
    <mergeCell ref="K47:N47"/>
    <mergeCell ref="K48:N48"/>
    <mergeCell ref="K49:N49"/>
    <mergeCell ref="K50:N50"/>
    <mergeCell ref="K51:N51"/>
  </mergeCells>
  <phoneticPr fontId="25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53"/>
  <sheetViews>
    <sheetView tabSelected="1" topLeftCell="A22" workbookViewId="0">
      <pane xSplit="13" topLeftCell="N1" activePane="topRight" state="frozen"/>
      <selection pane="topRight" activeCell="F8" sqref="F8"/>
    </sheetView>
  </sheetViews>
  <sheetFormatPr defaultColWidth="12.59765625" defaultRowHeight="15" customHeight="1"/>
  <cols>
    <col min="1" max="1" width="19" customWidth="1"/>
    <col min="2" max="2" width="32.09765625" customWidth="1"/>
    <col min="3" max="3" width="10.59765625" customWidth="1"/>
    <col min="4" max="4" width="8" style="164" customWidth="1"/>
    <col min="5" max="5" width="10.69921875" customWidth="1"/>
    <col min="6" max="6" width="8.8984375" customWidth="1"/>
    <col min="7" max="7" width="11.69921875" customWidth="1"/>
    <col min="8" max="8" width="8.8984375" customWidth="1"/>
    <col min="9" max="9" width="8.3984375" customWidth="1"/>
    <col min="10" max="11" width="10.5" customWidth="1"/>
    <col min="12" max="12" width="8" customWidth="1"/>
    <col min="13" max="13" width="9.19921875" customWidth="1"/>
    <col min="14" max="36" width="7.69921875" customWidth="1"/>
  </cols>
  <sheetData>
    <row r="1" spans="1:36" ht="24" customHeight="1">
      <c r="A1" s="166" t="s">
        <v>323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2"/>
      <c r="N1" s="167" t="s">
        <v>324</v>
      </c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2"/>
    </row>
    <row r="2" spans="1:36" ht="24.75" customHeight="1">
      <c r="A2" s="193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3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5"/>
    </row>
    <row r="3" spans="1:36" ht="18.75" customHeight="1">
      <c r="A3" s="193"/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5"/>
      <c r="N3" s="193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5"/>
    </row>
    <row r="4" spans="1:36" ht="17.25" customHeight="1">
      <c r="A4" s="196"/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8"/>
      <c r="N4" s="196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8"/>
    </row>
    <row r="5" spans="1:36" ht="34.5" customHeight="1">
      <c r="A5" s="168" t="s">
        <v>104</v>
      </c>
      <c r="B5" s="165" t="s">
        <v>105</v>
      </c>
      <c r="C5" s="165" t="s">
        <v>326</v>
      </c>
      <c r="D5" s="165" t="s">
        <v>356</v>
      </c>
      <c r="E5" s="165" t="s">
        <v>357</v>
      </c>
      <c r="F5" s="165" t="s">
        <v>108</v>
      </c>
      <c r="G5" s="165" t="s">
        <v>111</v>
      </c>
      <c r="H5" s="165" t="s">
        <v>325</v>
      </c>
      <c r="I5" s="165" t="s">
        <v>354</v>
      </c>
      <c r="J5" s="165" t="s">
        <v>358</v>
      </c>
      <c r="K5" s="165" t="s">
        <v>359</v>
      </c>
      <c r="L5" s="165" t="s">
        <v>327</v>
      </c>
      <c r="M5" s="165" t="s">
        <v>328</v>
      </c>
      <c r="N5" s="169" t="s">
        <v>329</v>
      </c>
      <c r="O5" s="169" t="s">
        <v>330</v>
      </c>
      <c r="P5" s="169" t="s">
        <v>331</v>
      </c>
      <c r="Q5" s="169" t="s">
        <v>332</v>
      </c>
      <c r="R5" s="169" t="s">
        <v>333</v>
      </c>
      <c r="S5" s="169" t="s">
        <v>334</v>
      </c>
      <c r="T5" s="169" t="s">
        <v>335</v>
      </c>
      <c r="U5" s="169" t="s">
        <v>336</v>
      </c>
      <c r="V5" s="169" t="s">
        <v>337</v>
      </c>
      <c r="W5" s="169" t="s">
        <v>338</v>
      </c>
      <c r="X5" s="169" t="s">
        <v>339</v>
      </c>
      <c r="Y5" s="169" t="s">
        <v>340</v>
      </c>
      <c r="Z5" s="169" t="s">
        <v>341</v>
      </c>
      <c r="AA5" s="169" t="s">
        <v>342</v>
      </c>
      <c r="AB5" s="169" t="s">
        <v>343</v>
      </c>
      <c r="AC5" s="169" t="s">
        <v>344</v>
      </c>
      <c r="AD5" s="169" t="s">
        <v>345</v>
      </c>
      <c r="AE5" s="169" t="s">
        <v>346</v>
      </c>
      <c r="AF5" s="169" t="s">
        <v>347</v>
      </c>
      <c r="AG5" s="169" t="s">
        <v>348</v>
      </c>
      <c r="AH5" s="169" t="s">
        <v>349</v>
      </c>
      <c r="AI5" s="169" t="s">
        <v>350</v>
      </c>
      <c r="AJ5" s="169" t="s">
        <v>351</v>
      </c>
    </row>
    <row r="6" spans="1:36" s="163" customFormat="1" ht="24" customHeight="1">
      <c r="A6" s="205" t="s">
        <v>355</v>
      </c>
      <c r="B6" s="171" t="s">
        <v>394</v>
      </c>
      <c r="C6" s="206">
        <v>44215</v>
      </c>
      <c r="D6" s="171">
        <f>E6-C6+1</f>
        <v>23</v>
      </c>
      <c r="E6" s="206">
        <v>44237</v>
      </c>
      <c r="F6" s="171" t="s">
        <v>395</v>
      </c>
      <c r="G6" s="207" t="s">
        <v>192</v>
      </c>
      <c r="H6" s="170">
        <f>SUM(H7,H14,H20,H48,H52,H61,H70,H80,H89,H96,H100,H141)</f>
        <v>10240</v>
      </c>
      <c r="I6" s="170">
        <f>SUM(I7,I14,I20,I48,I52,I61,I70,I80,I89,I96,I100,I141)</f>
        <v>6040</v>
      </c>
      <c r="J6" s="171">
        <v>23</v>
      </c>
      <c r="K6" s="216">
        <f ca="1">E6-(TODAY())</f>
        <v>11</v>
      </c>
      <c r="L6" s="172">
        <f>AVERAGE(L8:L153)</f>
        <v>0.49821676735018017</v>
      </c>
      <c r="M6" s="173">
        <f>I6/H6</f>
        <v>0.58984375</v>
      </c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</row>
    <row r="7" spans="1:36" ht="17.25" customHeight="1">
      <c r="A7" s="175"/>
      <c r="B7" s="203" t="s">
        <v>353</v>
      </c>
      <c r="C7" s="203" t="s">
        <v>352</v>
      </c>
      <c r="D7" s="203" t="s">
        <v>360</v>
      </c>
      <c r="E7" s="203" t="s">
        <v>361</v>
      </c>
      <c r="F7" s="177"/>
      <c r="G7" s="204"/>
      <c r="H7" s="176">
        <f>SUM(H8:H13)</f>
        <v>600</v>
      </c>
      <c r="I7" s="176">
        <f>SUM(I8:I13)</f>
        <v>600</v>
      </c>
      <c r="J7" s="177"/>
      <c r="K7" s="177"/>
      <c r="L7" s="178">
        <f t="shared" ref="L7:L72" si="0">I7/H7</f>
        <v>1</v>
      </c>
      <c r="M7" s="173">
        <f>I7/H7</f>
        <v>1</v>
      </c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</row>
    <row r="8" spans="1:36" ht="17.25" customHeight="1">
      <c r="A8" s="179" t="s">
        <v>113</v>
      </c>
      <c r="B8" s="208" t="s">
        <v>114</v>
      </c>
      <c r="C8" s="180">
        <v>44215</v>
      </c>
      <c r="D8" s="181">
        <v>4</v>
      </c>
      <c r="E8" s="180">
        <f>C8+D8-1</f>
        <v>44218</v>
      </c>
      <c r="F8" s="181" t="s">
        <v>118</v>
      </c>
      <c r="G8" s="209" t="s">
        <v>121</v>
      </c>
      <c r="H8" s="182">
        <v>100</v>
      </c>
      <c r="I8" s="182">
        <v>100</v>
      </c>
      <c r="J8" s="181">
        <v>10</v>
      </c>
      <c r="K8" s="181">
        <v>4</v>
      </c>
      <c r="L8" s="178">
        <f>I8/H8</f>
        <v>1</v>
      </c>
      <c r="M8" s="173">
        <f t="shared" ref="M7:M70" si="1">I8/H8</f>
        <v>1</v>
      </c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  <c r="AE8" s="199"/>
      <c r="AF8" s="199"/>
      <c r="AG8" s="199"/>
      <c r="AH8" s="199"/>
      <c r="AI8" s="199"/>
      <c r="AJ8" s="199"/>
    </row>
    <row r="9" spans="1:36" ht="17.25" customHeight="1">
      <c r="A9" s="194"/>
      <c r="B9" s="208" t="s">
        <v>122</v>
      </c>
      <c r="C9" s="180">
        <v>44215</v>
      </c>
      <c r="D9" s="181">
        <v>4</v>
      </c>
      <c r="E9" s="180">
        <f t="shared" ref="E9:E13" si="2">C9+D9-1</f>
        <v>44218</v>
      </c>
      <c r="F9" s="181" t="s">
        <v>118</v>
      </c>
      <c r="G9" s="209" t="s">
        <v>121</v>
      </c>
      <c r="H9" s="182">
        <v>100</v>
      </c>
      <c r="I9" s="182">
        <v>100</v>
      </c>
      <c r="J9" s="181">
        <v>10</v>
      </c>
      <c r="K9" s="181">
        <v>4</v>
      </c>
      <c r="L9" s="178">
        <f t="shared" si="0"/>
        <v>1</v>
      </c>
      <c r="M9" s="173">
        <f t="shared" si="1"/>
        <v>1</v>
      </c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199"/>
      <c r="AD9" s="199"/>
      <c r="AE9" s="199"/>
      <c r="AF9" s="199"/>
      <c r="AG9" s="199"/>
      <c r="AH9" s="199"/>
      <c r="AI9" s="199"/>
      <c r="AJ9" s="199"/>
    </row>
    <row r="10" spans="1:36" ht="17.25" customHeight="1">
      <c r="A10" s="194"/>
      <c r="B10" s="210" t="s">
        <v>125</v>
      </c>
      <c r="C10" s="180">
        <v>44215</v>
      </c>
      <c r="D10" s="181">
        <v>4</v>
      </c>
      <c r="E10" s="180">
        <f t="shared" si="2"/>
        <v>44218</v>
      </c>
      <c r="F10" s="181" t="s">
        <v>118</v>
      </c>
      <c r="G10" s="209" t="s">
        <v>121</v>
      </c>
      <c r="H10" s="182">
        <v>100</v>
      </c>
      <c r="I10" s="182">
        <v>100</v>
      </c>
      <c r="J10" s="181">
        <v>10</v>
      </c>
      <c r="K10" s="181">
        <v>10</v>
      </c>
      <c r="L10" s="178">
        <f t="shared" si="0"/>
        <v>1</v>
      </c>
      <c r="M10" s="173">
        <f t="shared" si="1"/>
        <v>1</v>
      </c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</row>
    <row r="11" spans="1:36" ht="17.25" customHeight="1">
      <c r="A11" s="194"/>
      <c r="B11" s="211"/>
      <c r="C11" s="180">
        <v>44215</v>
      </c>
      <c r="D11" s="181">
        <v>4</v>
      </c>
      <c r="E11" s="180">
        <f t="shared" si="2"/>
        <v>44218</v>
      </c>
      <c r="F11" s="181" t="s">
        <v>118</v>
      </c>
      <c r="G11" s="209" t="s">
        <v>121</v>
      </c>
      <c r="H11" s="182">
        <v>100</v>
      </c>
      <c r="I11" s="182">
        <v>100</v>
      </c>
      <c r="J11" s="181">
        <v>10</v>
      </c>
      <c r="K11" s="181">
        <v>10</v>
      </c>
      <c r="L11" s="178">
        <f t="shared" si="0"/>
        <v>1</v>
      </c>
      <c r="M11" s="173">
        <f t="shared" si="1"/>
        <v>1</v>
      </c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</row>
    <row r="12" spans="1:36" ht="17.25" customHeight="1">
      <c r="A12" s="194"/>
      <c r="B12" s="208" t="s">
        <v>131</v>
      </c>
      <c r="C12" s="180">
        <v>44215</v>
      </c>
      <c r="D12" s="181">
        <v>4</v>
      </c>
      <c r="E12" s="180">
        <f t="shared" si="2"/>
        <v>44218</v>
      </c>
      <c r="F12" s="181" t="s">
        <v>118</v>
      </c>
      <c r="G12" s="209" t="s">
        <v>121</v>
      </c>
      <c r="H12" s="182">
        <v>100</v>
      </c>
      <c r="I12" s="182">
        <v>100</v>
      </c>
      <c r="J12" s="181">
        <v>10</v>
      </c>
      <c r="K12" s="181">
        <v>10</v>
      </c>
      <c r="L12" s="178">
        <f t="shared" si="0"/>
        <v>1</v>
      </c>
      <c r="M12" s="173">
        <f t="shared" si="1"/>
        <v>1</v>
      </c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</row>
    <row r="13" spans="1:36" ht="17.25" customHeight="1">
      <c r="A13" s="194"/>
      <c r="B13" s="208" t="s">
        <v>134</v>
      </c>
      <c r="C13" s="180">
        <v>44215</v>
      </c>
      <c r="D13" s="181">
        <v>4</v>
      </c>
      <c r="E13" s="180">
        <f t="shared" si="2"/>
        <v>44218</v>
      </c>
      <c r="F13" s="181" t="s">
        <v>118</v>
      </c>
      <c r="G13" s="209" t="s">
        <v>121</v>
      </c>
      <c r="H13" s="182">
        <v>100</v>
      </c>
      <c r="I13" s="182">
        <v>100</v>
      </c>
      <c r="J13" s="181">
        <v>10</v>
      </c>
      <c r="K13" s="181">
        <v>10</v>
      </c>
      <c r="L13" s="178">
        <f t="shared" si="0"/>
        <v>1</v>
      </c>
      <c r="M13" s="173">
        <f t="shared" si="1"/>
        <v>1</v>
      </c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</row>
    <row r="14" spans="1:36" ht="17.25" customHeight="1">
      <c r="A14" s="183"/>
      <c r="B14" s="180" t="s">
        <v>353</v>
      </c>
      <c r="C14" s="180" t="s">
        <v>352</v>
      </c>
      <c r="D14" s="180" t="s">
        <v>360</v>
      </c>
      <c r="E14" s="180" t="s">
        <v>361</v>
      </c>
      <c r="F14" s="181"/>
      <c r="G14" s="212"/>
      <c r="H14" s="182">
        <f>SUM(H15:H19)</f>
        <v>500</v>
      </c>
      <c r="I14" s="182">
        <f>SUM(I15:I19)</f>
        <v>500</v>
      </c>
      <c r="J14" s="181"/>
      <c r="K14" s="181"/>
      <c r="L14" s="178">
        <f t="shared" si="0"/>
        <v>1</v>
      </c>
      <c r="M14" s="173">
        <f t="shared" si="1"/>
        <v>1</v>
      </c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</row>
    <row r="15" spans="1:36" ht="17.25" customHeight="1">
      <c r="A15" s="184" t="s">
        <v>138</v>
      </c>
      <c r="B15" s="208" t="s">
        <v>139</v>
      </c>
      <c r="C15" s="180">
        <v>44215</v>
      </c>
      <c r="D15" s="181">
        <v>4</v>
      </c>
      <c r="E15" s="180">
        <f t="shared" ref="E15:E19" si="3">C15+D15-1</f>
        <v>44218</v>
      </c>
      <c r="F15" s="181" t="s">
        <v>118</v>
      </c>
      <c r="G15" s="209" t="s">
        <v>121</v>
      </c>
      <c r="H15" s="182">
        <v>100</v>
      </c>
      <c r="I15" s="182">
        <v>100</v>
      </c>
      <c r="J15" s="181">
        <v>10</v>
      </c>
      <c r="K15" s="181">
        <v>10</v>
      </c>
      <c r="L15" s="178">
        <f t="shared" si="0"/>
        <v>1</v>
      </c>
      <c r="M15" s="173">
        <f t="shared" si="1"/>
        <v>1</v>
      </c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AJ15" s="199"/>
    </row>
    <row r="16" spans="1:36" ht="17.25" customHeight="1">
      <c r="A16" s="194"/>
      <c r="B16" s="208" t="s">
        <v>142</v>
      </c>
      <c r="C16" s="180">
        <v>44215</v>
      </c>
      <c r="D16" s="181">
        <v>4</v>
      </c>
      <c r="E16" s="180">
        <f t="shared" si="3"/>
        <v>44218</v>
      </c>
      <c r="F16" s="181" t="s">
        <v>118</v>
      </c>
      <c r="G16" s="209" t="s">
        <v>121</v>
      </c>
      <c r="H16" s="182">
        <v>100</v>
      </c>
      <c r="I16" s="182">
        <v>100</v>
      </c>
      <c r="J16" s="181">
        <v>10</v>
      </c>
      <c r="K16" s="181">
        <v>10</v>
      </c>
      <c r="L16" s="178">
        <f t="shared" si="0"/>
        <v>1</v>
      </c>
      <c r="M16" s="173">
        <f t="shared" si="1"/>
        <v>1</v>
      </c>
      <c r="N16" s="199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99"/>
      <c r="AA16" s="199"/>
      <c r="AB16" s="199"/>
      <c r="AC16" s="199"/>
      <c r="AD16" s="199"/>
      <c r="AE16" s="199"/>
      <c r="AF16" s="199"/>
      <c r="AG16" s="199"/>
      <c r="AH16" s="199"/>
      <c r="AI16" s="199"/>
      <c r="AJ16" s="199"/>
    </row>
    <row r="17" spans="1:36" ht="17.25" customHeight="1">
      <c r="A17" s="194"/>
      <c r="B17" s="208" t="s">
        <v>145</v>
      </c>
      <c r="C17" s="180">
        <v>44215</v>
      </c>
      <c r="D17" s="181">
        <v>4</v>
      </c>
      <c r="E17" s="180">
        <f t="shared" si="3"/>
        <v>44218</v>
      </c>
      <c r="F17" s="181" t="s">
        <v>118</v>
      </c>
      <c r="G17" s="209" t="s">
        <v>121</v>
      </c>
      <c r="H17" s="182">
        <v>100</v>
      </c>
      <c r="I17" s="182">
        <v>100</v>
      </c>
      <c r="J17" s="181">
        <v>10</v>
      </c>
      <c r="K17" s="181">
        <v>10</v>
      </c>
      <c r="L17" s="178">
        <f t="shared" si="0"/>
        <v>1</v>
      </c>
      <c r="M17" s="173">
        <f t="shared" si="1"/>
        <v>1</v>
      </c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</row>
    <row r="18" spans="1:36" ht="17.25" customHeight="1">
      <c r="A18" s="194"/>
      <c r="B18" s="208" t="s">
        <v>148</v>
      </c>
      <c r="C18" s="180">
        <v>44215</v>
      </c>
      <c r="D18" s="181">
        <v>4</v>
      </c>
      <c r="E18" s="180">
        <f t="shared" si="3"/>
        <v>44218</v>
      </c>
      <c r="F18" s="181" t="s">
        <v>118</v>
      </c>
      <c r="G18" s="209" t="s">
        <v>121</v>
      </c>
      <c r="H18" s="182">
        <v>100</v>
      </c>
      <c r="I18" s="182">
        <v>100</v>
      </c>
      <c r="J18" s="181">
        <v>10</v>
      </c>
      <c r="K18" s="181">
        <v>10</v>
      </c>
      <c r="L18" s="178">
        <f t="shared" si="0"/>
        <v>1</v>
      </c>
      <c r="M18" s="173">
        <f t="shared" si="1"/>
        <v>1</v>
      </c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</row>
    <row r="19" spans="1:36" ht="17.25" customHeight="1">
      <c r="A19" s="194"/>
      <c r="B19" s="208" t="s">
        <v>151</v>
      </c>
      <c r="C19" s="180">
        <v>44215</v>
      </c>
      <c r="D19" s="181">
        <v>4</v>
      </c>
      <c r="E19" s="180">
        <f t="shared" si="3"/>
        <v>44218</v>
      </c>
      <c r="F19" s="181" t="s">
        <v>118</v>
      </c>
      <c r="G19" s="209" t="s">
        <v>121</v>
      </c>
      <c r="H19" s="182">
        <v>100</v>
      </c>
      <c r="I19" s="182">
        <v>100</v>
      </c>
      <c r="J19" s="181">
        <v>10</v>
      </c>
      <c r="K19" s="181">
        <v>10</v>
      </c>
      <c r="L19" s="178">
        <f t="shared" si="0"/>
        <v>1</v>
      </c>
      <c r="M19" s="173">
        <f t="shared" si="1"/>
        <v>1</v>
      </c>
      <c r="N19" s="199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  <c r="AI19" s="199"/>
      <c r="AJ19" s="199"/>
    </row>
    <row r="20" spans="1:36" ht="17.25" customHeight="1">
      <c r="A20" s="199"/>
      <c r="B20" s="180" t="s">
        <v>353</v>
      </c>
      <c r="C20" s="180" t="s">
        <v>352</v>
      </c>
      <c r="D20" s="180" t="s">
        <v>360</v>
      </c>
      <c r="E20" s="180" t="s">
        <v>361</v>
      </c>
      <c r="F20" s="190"/>
      <c r="G20" s="190"/>
      <c r="H20" s="189">
        <f>SUM(H21:H47)</f>
        <v>2700</v>
      </c>
      <c r="I20" s="189">
        <f>SUM(I21:I47)</f>
        <v>2000</v>
      </c>
      <c r="J20" s="181"/>
      <c r="K20" s="181"/>
      <c r="L20" s="178">
        <f t="shared" si="0"/>
        <v>0.7407407407407407</v>
      </c>
      <c r="M20" s="173">
        <f t="shared" si="1"/>
        <v>0.7407407407407407</v>
      </c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</row>
    <row r="21" spans="1:36" ht="17.25" customHeight="1">
      <c r="A21" s="179" t="s">
        <v>154</v>
      </c>
      <c r="B21" s="208" t="s">
        <v>157</v>
      </c>
      <c r="C21" s="180">
        <v>44215</v>
      </c>
      <c r="D21" s="181">
        <v>4</v>
      </c>
      <c r="E21" s="180">
        <f t="shared" ref="E21:E47" si="4">C21+D21-1</f>
        <v>44218</v>
      </c>
      <c r="F21" s="181" t="s">
        <v>159</v>
      </c>
      <c r="G21" s="209" t="s">
        <v>121</v>
      </c>
      <c r="H21" s="182">
        <v>100</v>
      </c>
      <c r="I21" s="182">
        <v>100</v>
      </c>
      <c r="J21" s="181">
        <v>10</v>
      </c>
      <c r="K21" s="181">
        <v>10</v>
      </c>
      <c r="L21" s="178">
        <f t="shared" si="0"/>
        <v>1</v>
      </c>
      <c r="M21" s="173">
        <f t="shared" si="1"/>
        <v>1</v>
      </c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199"/>
      <c r="AD21" s="199"/>
      <c r="AE21" s="199"/>
      <c r="AF21" s="199"/>
      <c r="AG21" s="199"/>
      <c r="AH21" s="199"/>
      <c r="AI21" s="199"/>
      <c r="AJ21" s="199"/>
    </row>
    <row r="22" spans="1:36" ht="17.25" customHeight="1">
      <c r="A22" s="194"/>
      <c r="B22" s="208" t="s">
        <v>161</v>
      </c>
      <c r="C22" s="180">
        <v>44215</v>
      </c>
      <c r="D22" s="181">
        <v>4</v>
      </c>
      <c r="E22" s="180">
        <f t="shared" si="4"/>
        <v>44218</v>
      </c>
      <c r="F22" s="181" t="s">
        <v>159</v>
      </c>
      <c r="G22" s="209" t="s">
        <v>121</v>
      </c>
      <c r="H22" s="182">
        <v>100</v>
      </c>
      <c r="I22" s="182">
        <v>100</v>
      </c>
      <c r="J22" s="181">
        <v>10</v>
      </c>
      <c r="K22" s="181">
        <v>10</v>
      </c>
      <c r="L22" s="178">
        <f t="shared" si="0"/>
        <v>1</v>
      </c>
      <c r="M22" s="173">
        <f t="shared" si="1"/>
        <v>1</v>
      </c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</row>
    <row r="23" spans="1:36" ht="17.25" customHeight="1">
      <c r="A23" s="194"/>
      <c r="B23" s="208" t="s">
        <v>163</v>
      </c>
      <c r="C23" s="180">
        <v>44215</v>
      </c>
      <c r="D23" s="181">
        <v>4</v>
      </c>
      <c r="E23" s="180">
        <f t="shared" si="4"/>
        <v>44218</v>
      </c>
      <c r="F23" s="181" t="s">
        <v>159</v>
      </c>
      <c r="G23" s="209" t="s">
        <v>121</v>
      </c>
      <c r="H23" s="182">
        <v>100</v>
      </c>
      <c r="I23" s="182">
        <v>100</v>
      </c>
      <c r="J23" s="181">
        <v>10</v>
      </c>
      <c r="K23" s="181">
        <v>10</v>
      </c>
      <c r="L23" s="178">
        <f t="shared" si="0"/>
        <v>1</v>
      </c>
      <c r="M23" s="173">
        <f t="shared" si="1"/>
        <v>1</v>
      </c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</row>
    <row r="24" spans="1:36" ht="17.25" customHeight="1">
      <c r="A24" s="194"/>
      <c r="B24" s="208" t="s">
        <v>165</v>
      </c>
      <c r="C24" s="180">
        <v>44215</v>
      </c>
      <c r="D24" s="181">
        <v>4</v>
      </c>
      <c r="E24" s="180">
        <f t="shared" si="4"/>
        <v>44218</v>
      </c>
      <c r="F24" s="181" t="s">
        <v>159</v>
      </c>
      <c r="G24" s="209" t="s">
        <v>121</v>
      </c>
      <c r="H24" s="182">
        <v>100</v>
      </c>
      <c r="I24" s="182">
        <v>100</v>
      </c>
      <c r="J24" s="181">
        <v>10</v>
      </c>
      <c r="K24" s="181">
        <v>10</v>
      </c>
      <c r="L24" s="178">
        <f t="shared" si="0"/>
        <v>1</v>
      </c>
      <c r="M24" s="173">
        <f t="shared" si="1"/>
        <v>1</v>
      </c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  <c r="AA24" s="199"/>
      <c r="AB24" s="199"/>
      <c r="AC24" s="199"/>
      <c r="AD24" s="199"/>
      <c r="AE24" s="199"/>
      <c r="AF24" s="199"/>
      <c r="AG24" s="199"/>
      <c r="AH24" s="199"/>
      <c r="AI24" s="199"/>
      <c r="AJ24" s="199"/>
    </row>
    <row r="25" spans="1:36" ht="17.25" customHeight="1">
      <c r="A25" s="194"/>
      <c r="B25" s="208" t="s">
        <v>167</v>
      </c>
      <c r="C25" s="180">
        <v>44215</v>
      </c>
      <c r="D25" s="181">
        <v>4</v>
      </c>
      <c r="E25" s="180">
        <f t="shared" si="4"/>
        <v>44218</v>
      </c>
      <c r="F25" s="181" t="s">
        <v>159</v>
      </c>
      <c r="G25" s="209" t="s">
        <v>121</v>
      </c>
      <c r="H25" s="182">
        <v>100</v>
      </c>
      <c r="I25" s="182">
        <v>100</v>
      </c>
      <c r="J25" s="181">
        <v>10</v>
      </c>
      <c r="K25" s="181">
        <v>10</v>
      </c>
      <c r="L25" s="178">
        <f t="shared" si="0"/>
        <v>1</v>
      </c>
      <c r="M25" s="173">
        <f t="shared" si="1"/>
        <v>1</v>
      </c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99"/>
      <c r="AB25" s="199"/>
      <c r="AC25" s="199"/>
      <c r="AD25" s="199"/>
      <c r="AE25" s="199"/>
      <c r="AF25" s="199"/>
      <c r="AG25" s="199"/>
      <c r="AH25" s="199"/>
      <c r="AI25" s="199"/>
      <c r="AJ25" s="199"/>
    </row>
    <row r="26" spans="1:36" ht="17.25" customHeight="1">
      <c r="A26" s="194"/>
      <c r="B26" s="208" t="s">
        <v>170</v>
      </c>
      <c r="C26" s="180">
        <v>44215</v>
      </c>
      <c r="D26" s="181">
        <v>10</v>
      </c>
      <c r="E26" s="180">
        <f t="shared" si="4"/>
        <v>44224</v>
      </c>
      <c r="F26" s="181" t="s">
        <v>172</v>
      </c>
      <c r="G26" s="209" t="s">
        <v>121</v>
      </c>
      <c r="H26" s="182">
        <v>100</v>
      </c>
      <c r="I26" s="182">
        <v>100</v>
      </c>
      <c r="J26" s="181">
        <v>10</v>
      </c>
      <c r="K26" s="181">
        <v>10</v>
      </c>
      <c r="L26" s="178">
        <f t="shared" si="0"/>
        <v>1</v>
      </c>
      <c r="M26" s="173">
        <f t="shared" si="1"/>
        <v>1</v>
      </c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199"/>
      <c r="AD26" s="199"/>
      <c r="AE26" s="199"/>
      <c r="AF26" s="199"/>
      <c r="AG26" s="199"/>
      <c r="AH26" s="199"/>
      <c r="AI26" s="199"/>
      <c r="AJ26" s="199"/>
    </row>
    <row r="27" spans="1:36" ht="17.25" customHeight="1">
      <c r="A27" s="194"/>
      <c r="B27" s="208" t="s">
        <v>173</v>
      </c>
      <c r="C27" s="180">
        <v>44215</v>
      </c>
      <c r="D27" s="181">
        <v>10</v>
      </c>
      <c r="E27" s="180">
        <f t="shared" si="4"/>
        <v>44224</v>
      </c>
      <c r="F27" s="181" t="s">
        <v>172</v>
      </c>
      <c r="G27" s="209" t="s">
        <v>121</v>
      </c>
      <c r="H27" s="182">
        <v>100</v>
      </c>
      <c r="I27" s="182">
        <v>100</v>
      </c>
      <c r="J27" s="181">
        <v>10</v>
      </c>
      <c r="K27" s="181">
        <v>10</v>
      </c>
      <c r="L27" s="178">
        <f t="shared" si="0"/>
        <v>1</v>
      </c>
      <c r="M27" s="173">
        <f t="shared" si="1"/>
        <v>1</v>
      </c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9"/>
      <c r="AD27" s="199"/>
      <c r="AE27" s="199"/>
      <c r="AF27" s="199"/>
      <c r="AG27" s="199"/>
      <c r="AH27" s="199"/>
      <c r="AI27" s="199"/>
      <c r="AJ27" s="199"/>
    </row>
    <row r="28" spans="1:36" ht="17.25" customHeight="1">
      <c r="A28" s="194"/>
      <c r="B28" s="208" t="s">
        <v>175</v>
      </c>
      <c r="C28" s="180">
        <v>44215</v>
      </c>
      <c r="D28" s="181">
        <v>10</v>
      </c>
      <c r="E28" s="180">
        <f t="shared" si="4"/>
        <v>44224</v>
      </c>
      <c r="F28" s="181" t="s">
        <v>172</v>
      </c>
      <c r="G28" s="209" t="s">
        <v>121</v>
      </c>
      <c r="H28" s="182">
        <v>100</v>
      </c>
      <c r="I28" s="182">
        <v>100</v>
      </c>
      <c r="J28" s="181">
        <v>10</v>
      </c>
      <c r="K28" s="181">
        <v>10</v>
      </c>
      <c r="L28" s="178">
        <f t="shared" si="0"/>
        <v>1</v>
      </c>
      <c r="M28" s="173">
        <f t="shared" si="1"/>
        <v>1</v>
      </c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199"/>
      <c r="AD28" s="199"/>
      <c r="AE28" s="199"/>
      <c r="AF28" s="199"/>
      <c r="AG28" s="199"/>
      <c r="AH28" s="199"/>
      <c r="AI28" s="199"/>
      <c r="AJ28" s="199"/>
    </row>
    <row r="29" spans="1:36" ht="17.25" customHeight="1">
      <c r="A29" s="194"/>
      <c r="B29" s="208" t="s">
        <v>177</v>
      </c>
      <c r="C29" s="180">
        <v>44215</v>
      </c>
      <c r="D29" s="181">
        <v>10</v>
      </c>
      <c r="E29" s="180">
        <f t="shared" si="4"/>
        <v>44224</v>
      </c>
      <c r="F29" s="181" t="s">
        <v>172</v>
      </c>
      <c r="G29" s="209" t="s">
        <v>121</v>
      </c>
      <c r="H29" s="182">
        <v>100</v>
      </c>
      <c r="I29" s="182">
        <v>100</v>
      </c>
      <c r="J29" s="181">
        <v>10</v>
      </c>
      <c r="K29" s="181">
        <v>10</v>
      </c>
      <c r="L29" s="178">
        <f t="shared" si="0"/>
        <v>1</v>
      </c>
      <c r="M29" s="173">
        <f t="shared" si="1"/>
        <v>1</v>
      </c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199"/>
      <c r="AD29" s="199"/>
      <c r="AE29" s="199"/>
      <c r="AF29" s="199"/>
      <c r="AG29" s="199"/>
      <c r="AH29" s="199"/>
      <c r="AI29" s="199"/>
      <c r="AJ29" s="199"/>
    </row>
    <row r="30" spans="1:36" ht="17.25" customHeight="1">
      <c r="A30" s="194"/>
      <c r="B30" s="208" t="s">
        <v>362</v>
      </c>
      <c r="C30" s="180">
        <v>44215</v>
      </c>
      <c r="D30" s="181">
        <v>10</v>
      </c>
      <c r="E30" s="180">
        <f t="shared" si="4"/>
        <v>44224</v>
      </c>
      <c r="F30" s="181" t="s">
        <v>172</v>
      </c>
      <c r="G30" s="209" t="s">
        <v>121</v>
      </c>
      <c r="H30" s="182">
        <v>100</v>
      </c>
      <c r="I30" s="182">
        <v>100</v>
      </c>
      <c r="J30" s="181">
        <v>10</v>
      </c>
      <c r="K30" s="181">
        <v>10</v>
      </c>
      <c r="L30" s="178">
        <f t="shared" si="0"/>
        <v>1</v>
      </c>
      <c r="M30" s="173">
        <f t="shared" si="1"/>
        <v>1</v>
      </c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  <c r="AE30" s="199"/>
      <c r="AF30" s="199"/>
      <c r="AG30" s="199"/>
      <c r="AH30" s="199"/>
      <c r="AI30" s="199"/>
      <c r="AJ30" s="199"/>
    </row>
    <row r="31" spans="1:36" ht="17.25" customHeight="1">
      <c r="A31" s="194"/>
      <c r="B31" s="208" t="s">
        <v>363</v>
      </c>
      <c r="C31" s="180">
        <v>44215</v>
      </c>
      <c r="D31" s="181">
        <v>10</v>
      </c>
      <c r="E31" s="180">
        <f t="shared" si="4"/>
        <v>44224</v>
      </c>
      <c r="F31" s="181" t="s">
        <v>172</v>
      </c>
      <c r="G31" s="209" t="s">
        <v>121</v>
      </c>
      <c r="H31" s="182">
        <v>100</v>
      </c>
      <c r="I31" s="182">
        <v>100</v>
      </c>
      <c r="J31" s="181">
        <v>10</v>
      </c>
      <c r="K31" s="181">
        <v>10</v>
      </c>
      <c r="L31" s="178">
        <f t="shared" si="0"/>
        <v>1</v>
      </c>
      <c r="M31" s="173">
        <f t="shared" si="1"/>
        <v>1</v>
      </c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199"/>
      <c r="AD31" s="199"/>
      <c r="AE31" s="199"/>
      <c r="AF31" s="199"/>
      <c r="AG31" s="199"/>
      <c r="AH31" s="199"/>
      <c r="AI31" s="199"/>
      <c r="AJ31" s="199"/>
    </row>
    <row r="32" spans="1:36" ht="17.25" customHeight="1">
      <c r="A32" s="194"/>
      <c r="B32" s="208" t="s">
        <v>180</v>
      </c>
      <c r="C32" s="180">
        <v>44215</v>
      </c>
      <c r="D32" s="181">
        <v>10</v>
      </c>
      <c r="E32" s="180">
        <f t="shared" si="4"/>
        <v>44224</v>
      </c>
      <c r="F32" s="181" t="s">
        <v>172</v>
      </c>
      <c r="G32" s="209" t="s">
        <v>121</v>
      </c>
      <c r="H32" s="182">
        <v>100</v>
      </c>
      <c r="I32" s="182">
        <v>100</v>
      </c>
      <c r="J32" s="181">
        <v>10</v>
      </c>
      <c r="K32" s="181">
        <v>10</v>
      </c>
      <c r="L32" s="178">
        <f t="shared" si="0"/>
        <v>1</v>
      </c>
      <c r="M32" s="173">
        <f t="shared" si="1"/>
        <v>1</v>
      </c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</row>
    <row r="33" spans="1:36" ht="17.25" customHeight="1">
      <c r="A33" s="194"/>
      <c r="B33" s="208" t="s">
        <v>187</v>
      </c>
      <c r="C33" s="180">
        <v>44215</v>
      </c>
      <c r="D33" s="181">
        <v>10</v>
      </c>
      <c r="E33" s="180">
        <f t="shared" si="4"/>
        <v>44224</v>
      </c>
      <c r="F33" s="181" t="s">
        <v>172</v>
      </c>
      <c r="G33" s="209" t="s">
        <v>121</v>
      </c>
      <c r="H33" s="182">
        <v>100</v>
      </c>
      <c r="I33" s="182">
        <v>100</v>
      </c>
      <c r="J33" s="181">
        <v>10</v>
      </c>
      <c r="K33" s="181">
        <v>10</v>
      </c>
      <c r="L33" s="178">
        <f t="shared" si="0"/>
        <v>1</v>
      </c>
      <c r="M33" s="173">
        <f t="shared" si="1"/>
        <v>1</v>
      </c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</row>
    <row r="34" spans="1:36" ht="17.25" customHeight="1">
      <c r="A34" s="194"/>
      <c r="B34" s="208" t="s">
        <v>364</v>
      </c>
      <c r="C34" s="180">
        <v>44215</v>
      </c>
      <c r="D34" s="180"/>
      <c r="E34" s="180">
        <f t="shared" si="4"/>
        <v>44214</v>
      </c>
      <c r="F34" s="181" t="s">
        <v>172</v>
      </c>
      <c r="G34" s="207" t="s">
        <v>192</v>
      </c>
      <c r="H34" s="182">
        <v>100</v>
      </c>
      <c r="I34" s="182">
        <v>0</v>
      </c>
      <c r="J34" s="181">
        <v>10</v>
      </c>
      <c r="K34" s="181">
        <v>10</v>
      </c>
      <c r="L34" s="178">
        <f t="shared" si="0"/>
        <v>0</v>
      </c>
      <c r="M34" s="173">
        <f t="shared" si="1"/>
        <v>0</v>
      </c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99"/>
      <c r="AB34" s="199"/>
      <c r="AC34" s="199"/>
      <c r="AD34" s="199"/>
      <c r="AE34" s="199"/>
      <c r="AF34" s="199"/>
      <c r="AG34" s="199"/>
      <c r="AH34" s="199"/>
      <c r="AI34" s="199"/>
      <c r="AJ34" s="199"/>
    </row>
    <row r="35" spans="1:36" ht="17.25" customHeight="1">
      <c r="A35" s="194"/>
      <c r="B35" s="208" t="s">
        <v>365</v>
      </c>
      <c r="C35" s="180">
        <v>44215</v>
      </c>
      <c r="D35" s="181"/>
      <c r="E35" s="180">
        <f t="shared" si="4"/>
        <v>44214</v>
      </c>
      <c r="F35" s="181" t="s">
        <v>172</v>
      </c>
      <c r="G35" s="207" t="s">
        <v>192</v>
      </c>
      <c r="H35" s="182">
        <v>100</v>
      </c>
      <c r="I35" s="182">
        <v>0</v>
      </c>
      <c r="J35" s="181">
        <v>10</v>
      </c>
      <c r="K35" s="181">
        <v>10</v>
      </c>
      <c r="L35" s="178">
        <f t="shared" si="0"/>
        <v>0</v>
      </c>
      <c r="M35" s="173">
        <f t="shared" si="1"/>
        <v>0</v>
      </c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9"/>
    </row>
    <row r="36" spans="1:36" ht="17.25" customHeight="1">
      <c r="A36" s="194"/>
      <c r="B36" s="208" t="s">
        <v>194</v>
      </c>
      <c r="C36" s="180">
        <v>44215</v>
      </c>
      <c r="D36" s="181">
        <v>10</v>
      </c>
      <c r="E36" s="180">
        <f t="shared" si="4"/>
        <v>44224</v>
      </c>
      <c r="F36" s="181" t="s">
        <v>172</v>
      </c>
      <c r="G36" s="209" t="s">
        <v>121</v>
      </c>
      <c r="H36" s="182">
        <v>100</v>
      </c>
      <c r="I36" s="182">
        <v>100</v>
      </c>
      <c r="J36" s="181">
        <v>10</v>
      </c>
      <c r="K36" s="181">
        <v>10</v>
      </c>
      <c r="L36" s="178">
        <f t="shared" si="0"/>
        <v>1</v>
      </c>
      <c r="M36" s="173">
        <f t="shared" si="1"/>
        <v>1</v>
      </c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  <c r="AA36" s="199"/>
      <c r="AB36" s="199"/>
      <c r="AC36" s="199"/>
      <c r="AD36" s="199"/>
      <c r="AE36" s="199"/>
      <c r="AF36" s="199"/>
      <c r="AG36" s="199"/>
      <c r="AH36" s="199"/>
      <c r="AI36" s="199"/>
      <c r="AJ36" s="199"/>
    </row>
    <row r="37" spans="1:36" ht="17.25" customHeight="1">
      <c r="A37" s="194"/>
      <c r="B37" s="208" t="s">
        <v>196</v>
      </c>
      <c r="C37" s="180">
        <v>44215</v>
      </c>
      <c r="D37" s="181">
        <v>10</v>
      </c>
      <c r="E37" s="180">
        <f t="shared" si="4"/>
        <v>44224</v>
      </c>
      <c r="F37" s="181" t="s">
        <v>172</v>
      </c>
      <c r="G37" s="209" t="s">
        <v>121</v>
      </c>
      <c r="H37" s="182">
        <v>100</v>
      </c>
      <c r="I37" s="182">
        <v>100</v>
      </c>
      <c r="J37" s="181">
        <v>10</v>
      </c>
      <c r="K37" s="181">
        <v>10</v>
      </c>
      <c r="L37" s="178">
        <f t="shared" si="0"/>
        <v>1</v>
      </c>
      <c r="M37" s="173">
        <f t="shared" si="1"/>
        <v>1</v>
      </c>
      <c r="N37" s="199"/>
      <c r="O37" s="199"/>
      <c r="P37" s="199"/>
      <c r="Q37" s="199"/>
      <c r="R37" s="199"/>
      <c r="S37" s="199"/>
      <c r="T37" s="199"/>
      <c r="U37" s="199"/>
      <c r="V37" s="199"/>
      <c r="W37" s="199"/>
      <c r="X37" s="199"/>
      <c r="Y37" s="199"/>
      <c r="Z37" s="199"/>
      <c r="AA37" s="199"/>
      <c r="AB37" s="199"/>
      <c r="AC37" s="199"/>
      <c r="AD37" s="199"/>
      <c r="AE37" s="199"/>
      <c r="AF37" s="199"/>
      <c r="AG37" s="199"/>
      <c r="AH37" s="199"/>
      <c r="AI37" s="199"/>
      <c r="AJ37" s="199"/>
    </row>
    <row r="38" spans="1:36" ht="17.25" customHeight="1">
      <c r="A38" s="194"/>
      <c r="B38" s="208" t="s">
        <v>173</v>
      </c>
      <c r="C38" s="180">
        <v>44215</v>
      </c>
      <c r="D38" s="181">
        <v>10</v>
      </c>
      <c r="E38" s="180">
        <f t="shared" si="4"/>
        <v>44224</v>
      </c>
      <c r="F38" s="181" t="s">
        <v>172</v>
      </c>
      <c r="G38" s="209" t="s">
        <v>121</v>
      </c>
      <c r="H38" s="182">
        <v>100</v>
      </c>
      <c r="I38" s="182">
        <v>100</v>
      </c>
      <c r="J38" s="181">
        <v>10</v>
      </c>
      <c r="K38" s="181">
        <v>10</v>
      </c>
      <c r="L38" s="178">
        <f t="shared" si="0"/>
        <v>1</v>
      </c>
      <c r="M38" s="173">
        <f t="shared" si="1"/>
        <v>1</v>
      </c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</row>
    <row r="39" spans="1:36" ht="17.25" customHeight="1">
      <c r="A39" s="194"/>
      <c r="B39" s="208" t="s">
        <v>199</v>
      </c>
      <c r="C39" s="180">
        <v>44215</v>
      </c>
      <c r="D39" s="181"/>
      <c r="E39" s="180">
        <f t="shared" si="4"/>
        <v>44214</v>
      </c>
      <c r="F39" s="181" t="s">
        <v>172</v>
      </c>
      <c r="G39" s="207" t="s">
        <v>192</v>
      </c>
      <c r="H39" s="182">
        <v>100</v>
      </c>
      <c r="I39" s="182">
        <v>0</v>
      </c>
      <c r="J39" s="181">
        <v>10</v>
      </c>
      <c r="K39" s="181">
        <v>10</v>
      </c>
      <c r="L39" s="178">
        <f t="shared" si="0"/>
        <v>0</v>
      </c>
      <c r="M39" s="173">
        <f t="shared" si="1"/>
        <v>0</v>
      </c>
      <c r="N39" s="199"/>
      <c r="O39" s="199"/>
      <c r="P39" s="199"/>
      <c r="Q39" s="199"/>
      <c r="R39" s="199"/>
      <c r="S39" s="199"/>
      <c r="T39" s="199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199"/>
      <c r="AG39" s="199"/>
      <c r="AH39" s="199"/>
      <c r="AI39" s="199"/>
      <c r="AJ39" s="199"/>
    </row>
    <row r="40" spans="1:36" ht="17.25" customHeight="1">
      <c r="A40" s="194"/>
      <c r="B40" s="208" t="s">
        <v>366</v>
      </c>
      <c r="C40" s="180">
        <v>44215</v>
      </c>
      <c r="D40" s="181">
        <v>10</v>
      </c>
      <c r="E40" s="180">
        <f t="shared" si="4"/>
        <v>44224</v>
      </c>
      <c r="F40" s="181" t="s">
        <v>172</v>
      </c>
      <c r="G40" s="209" t="s">
        <v>121</v>
      </c>
      <c r="H40" s="182">
        <v>100</v>
      </c>
      <c r="I40" s="182">
        <v>100</v>
      </c>
      <c r="J40" s="181">
        <v>10</v>
      </c>
      <c r="K40" s="181">
        <v>10</v>
      </c>
      <c r="L40" s="178">
        <f t="shared" si="0"/>
        <v>1</v>
      </c>
      <c r="M40" s="173">
        <f t="shared" si="1"/>
        <v>1</v>
      </c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199"/>
      <c r="AH40" s="199"/>
      <c r="AI40" s="199"/>
      <c r="AJ40" s="199"/>
    </row>
    <row r="41" spans="1:36" ht="17.25" customHeight="1">
      <c r="A41" s="194"/>
      <c r="B41" s="208" t="s">
        <v>367</v>
      </c>
      <c r="C41" s="180">
        <v>44215</v>
      </c>
      <c r="D41" s="181">
        <v>10</v>
      </c>
      <c r="E41" s="180">
        <f t="shared" si="4"/>
        <v>44224</v>
      </c>
      <c r="F41" s="181" t="s">
        <v>172</v>
      </c>
      <c r="G41" s="209" t="s">
        <v>121</v>
      </c>
      <c r="H41" s="182">
        <v>100</v>
      </c>
      <c r="I41" s="182">
        <v>100</v>
      </c>
      <c r="J41" s="181">
        <v>10</v>
      </c>
      <c r="K41" s="181">
        <v>10</v>
      </c>
      <c r="L41" s="178">
        <f t="shared" si="0"/>
        <v>1</v>
      </c>
      <c r="M41" s="173">
        <f t="shared" si="1"/>
        <v>1</v>
      </c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9"/>
      <c r="AA41" s="199"/>
      <c r="AB41" s="199"/>
      <c r="AC41" s="199"/>
      <c r="AD41" s="199"/>
      <c r="AE41" s="199"/>
      <c r="AF41" s="199"/>
      <c r="AG41" s="199"/>
      <c r="AH41" s="199"/>
      <c r="AI41" s="199"/>
      <c r="AJ41" s="199"/>
    </row>
    <row r="42" spans="1:36" ht="17.25" customHeight="1">
      <c r="A42" s="194"/>
      <c r="B42" s="208" t="s">
        <v>207</v>
      </c>
      <c r="C42" s="180">
        <v>44215</v>
      </c>
      <c r="D42" s="181"/>
      <c r="E42" s="180">
        <f t="shared" si="4"/>
        <v>44214</v>
      </c>
      <c r="F42" s="181" t="s">
        <v>118</v>
      </c>
      <c r="G42" s="207" t="s">
        <v>192</v>
      </c>
      <c r="H42" s="182">
        <v>100</v>
      </c>
      <c r="I42" s="182">
        <v>0</v>
      </c>
      <c r="J42" s="181">
        <v>10</v>
      </c>
      <c r="K42" s="181">
        <v>10</v>
      </c>
      <c r="L42" s="178">
        <f t="shared" si="0"/>
        <v>0</v>
      </c>
      <c r="M42" s="173">
        <f t="shared" si="1"/>
        <v>0</v>
      </c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  <c r="AD42" s="199"/>
      <c r="AE42" s="199"/>
      <c r="AF42" s="199"/>
      <c r="AG42" s="199"/>
      <c r="AH42" s="199"/>
      <c r="AI42" s="199"/>
      <c r="AJ42" s="199"/>
    </row>
    <row r="43" spans="1:36" ht="17.25" customHeight="1">
      <c r="A43" s="194"/>
      <c r="B43" s="208" t="s">
        <v>209</v>
      </c>
      <c r="C43" s="180">
        <v>44215</v>
      </c>
      <c r="D43" s="181">
        <v>4</v>
      </c>
      <c r="E43" s="180">
        <f t="shared" si="4"/>
        <v>44218</v>
      </c>
      <c r="F43" s="181" t="s">
        <v>118</v>
      </c>
      <c r="G43" s="209" t="s">
        <v>121</v>
      </c>
      <c r="H43" s="182">
        <v>100</v>
      </c>
      <c r="I43" s="182">
        <v>100</v>
      </c>
      <c r="J43" s="181">
        <v>10</v>
      </c>
      <c r="K43" s="181">
        <v>10</v>
      </c>
      <c r="L43" s="178">
        <f t="shared" si="0"/>
        <v>1</v>
      </c>
      <c r="M43" s="173">
        <f t="shared" si="1"/>
        <v>1</v>
      </c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  <c r="AD43" s="199"/>
      <c r="AE43" s="199"/>
      <c r="AF43" s="199"/>
      <c r="AG43" s="199"/>
      <c r="AH43" s="199"/>
      <c r="AI43" s="199"/>
      <c r="AJ43" s="199"/>
    </row>
    <row r="44" spans="1:36" ht="17.25" customHeight="1">
      <c r="A44" s="194"/>
      <c r="B44" s="208" t="s">
        <v>211</v>
      </c>
      <c r="C44" s="180">
        <v>44215</v>
      </c>
      <c r="D44" s="181">
        <v>4</v>
      </c>
      <c r="E44" s="180">
        <f t="shared" si="4"/>
        <v>44218</v>
      </c>
      <c r="F44" s="181" t="s">
        <v>118</v>
      </c>
      <c r="G44" s="209" t="s">
        <v>121</v>
      </c>
      <c r="H44" s="182">
        <v>100</v>
      </c>
      <c r="I44" s="182">
        <v>100</v>
      </c>
      <c r="J44" s="181">
        <v>10</v>
      </c>
      <c r="K44" s="181">
        <v>10</v>
      </c>
      <c r="L44" s="178">
        <f t="shared" si="0"/>
        <v>1</v>
      </c>
      <c r="M44" s="173">
        <f t="shared" si="1"/>
        <v>1</v>
      </c>
      <c r="N44" s="199"/>
      <c r="O44" s="199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  <c r="AA44" s="199"/>
      <c r="AB44" s="199"/>
      <c r="AC44" s="199"/>
      <c r="AD44" s="199"/>
      <c r="AE44" s="199"/>
      <c r="AF44" s="199"/>
      <c r="AG44" s="199"/>
      <c r="AH44" s="199"/>
      <c r="AI44" s="199"/>
      <c r="AJ44" s="199"/>
    </row>
    <row r="45" spans="1:36" ht="17.25" customHeight="1">
      <c r="A45" s="194"/>
      <c r="B45" s="208" t="s">
        <v>214</v>
      </c>
      <c r="C45" s="180">
        <v>44215</v>
      </c>
      <c r="D45" s="181"/>
      <c r="E45" s="180">
        <f t="shared" si="4"/>
        <v>44214</v>
      </c>
      <c r="F45" s="181" t="s">
        <v>118</v>
      </c>
      <c r="G45" s="207" t="s">
        <v>192</v>
      </c>
      <c r="H45" s="182">
        <v>100</v>
      </c>
      <c r="I45" s="182">
        <v>0</v>
      </c>
      <c r="J45" s="181">
        <v>10</v>
      </c>
      <c r="K45" s="181">
        <v>10</v>
      </c>
      <c r="L45" s="178">
        <f t="shared" si="0"/>
        <v>0</v>
      </c>
      <c r="M45" s="173">
        <f t="shared" si="1"/>
        <v>0</v>
      </c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199"/>
      <c r="Y45" s="199"/>
      <c r="Z45" s="199"/>
      <c r="AA45" s="199"/>
      <c r="AB45" s="199"/>
      <c r="AC45" s="199"/>
      <c r="AD45" s="199"/>
      <c r="AE45" s="199"/>
      <c r="AF45" s="199"/>
      <c r="AG45" s="199"/>
      <c r="AH45" s="199"/>
      <c r="AI45" s="199"/>
      <c r="AJ45" s="199"/>
    </row>
    <row r="46" spans="1:36" ht="17.25" customHeight="1">
      <c r="A46" s="194"/>
      <c r="B46" s="208" t="s">
        <v>215</v>
      </c>
      <c r="C46" s="180">
        <v>44215</v>
      </c>
      <c r="D46" s="181"/>
      <c r="E46" s="180">
        <f t="shared" si="4"/>
        <v>44214</v>
      </c>
      <c r="F46" s="181" t="s">
        <v>118</v>
      </c>
      <c r="G46" s="207" t="s">
        <v>192</v>
      </c>
      <c r="H46" s="182">
        <v>100</v>
      </c>
      <c r="I46" s="182">
        <v>0</v>
      </c>
      <c r="J46" s="181">
        <v>10</v>
      </c>
      <c r="K46" s="181">
        <v>10</v>
      </c>
      <c r="L46" s="178">
        <f t="shared" si="0"/>
        <v>0</v>
      </c>
      <c r="M46" s="173">
        <f t="shared" si="1"/>
        <v>0</v>
      </c>
      <c r="N46" s="199"/>
      <c r="O46" s="199"/>
      <c r="P46" s="199"/>
      <c r="Q46" s="199"/>
      <c r="R46" s="199"/>
      <c r="S46" s="199"/>
      <c r="T46" s="199"/>
      <c r="U46" s="199"/>
      <c r="V46" s="199"/>
      <c r="W46" s="199"/>
      <c r="X46" s="199"/>
      <c r="Y46" s="199"/>
      <c r="Z46" s="199"/>
      <c r="AA46" s="199"/>
      <c r="AB46" s="199"/>
      <c r="AC46" s="199"/>
      <c r="AD46" s="199"/>
      <c r="AE46" s="199"/>
      <c r="AF46" s="199"/>
      <c r="AG46" s="199"/>
      <c r="AH46" s="199"/>
      <c r="AI46" s="199"/>
      <c r="AJ46" s="199"/>
    </row>
    <row r="47" spans="1:36" ht="17.25" customHeight="1">
      <c r="A47" s="194"/>
      <c r="B47" s="208" t="s">
        <v>216</v>
      </c>
      <c r="C47" s="180">
        <v>44215</v>
      </c>
      <c r="D47" s="181"/>
      <c r="E47" s="180">
        <f t="shared" si="4"/>
        <v>44214</v>
      </c>
      <c r="F47" s="181" t="s">
        <v>118</v>
      </c>
      <c r="G47" s="207" t="s">
        <v>192</v>
      </c>
      <c r="H47" s="182">
        <v>100</v>
      </c>
      <c r="I47" s="182">
        <v>0</v>
      </c>
      <c r="J47" s="181">
        <v>10</v>
      </c>
      <c r="K47" s="181">
        <v>10</v>
      </c>
      <c r="L47" s="178">
        <f t="shared" si="0"/>
        <v>0</v>
      </c>
      <c r="M47" s="173">
        <f t="shared" si="1"/>
        <v>0</v>
      </c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</row>
    <row r="48" spans="1:36" ht="17.25" customHeight="1">
      <c r="A48" s="199"/>
      <c r="B48" s="180" t="s">
        <v>353</v>
      </c>
      <c r="C48" s="180" t="s">
        <v>352</v>
      </c>
      <c r="D48" s="180" t="s">
        <v>360</v>
      </c>
      <c r="E48" s="180" t="s">
        <v>361</v>
      </c>
      <c r="F48" s="190"/>
      <c r="G48" s="190"/>
      <c r="H48" s="189">
        <f>SUM(H49:H51)</f>
        <v>300</v>
      </c>
      <c r="I48" s="189">
        <f>SUM(I49:I51)</f>
        <v>300</v>
      </c>
      <c r="J48" s="181"/>
      <c r="K48" s="181"/>
      <c r="L48" s="178">
        <f t="shared" si="0"/>
        <v>1</v>
      </c>
      <c r="M48" s="173">
        <f t="shared" si="1"/>
        <v>1</v>
      </c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199"/>
      <c r="Y48" s="199"/>
      <c r="Z48" s="199"/>
      <c r="AA48" s="199"/>
      <c r="AB48" s="199"/>
      <c r="AC48" s="199"/>
      <c r="AD48" s="199"/>
      <c r="AE48" s="199"/>
      <c r="AF48" s="199"/>
      <c r="AG48" s="199"/>
      <c r="AH48" s="199"/>
      <c r="AI48" s="199"/>
      <c r="AJ48" s="199"/>
    </row>
    <row r="49" spans="1:36" ht="17.25" customHeight="1">
      <c r="A49" s="184" t="s">
        <v>218</v>
      </c>
      <c r="B49" s="208" t="s">
        <v>219</v>
      </c>
      <c r="C49" s="180">
        <v>44215</v>
      </c>
      <c r="D49" s="181">
        <v>10</v>
      </c>
      <c r="E49" s="180">
        <f t="shared" ref="E49:E51" si="5">C49+D49-1</f>
        <v>44224</v>
      </c>
      <c r="F49" s="181" t="s">
        <v>172</v>
      </c>
      <c r="G49" s="209" t="s">
        <v>121</v>
      </c>
      <c r="H49" s="182">
        <v>100</v>
      </c>
      <c r="I49" s="182">
        <v>100</v>
      </c>
      <c r="J49" s="181">
        <v>10</v>
      </c>
      <c r="K49" s="181">
        <v>10</v>
      </c>
      <c r="L49" s="178">
        <f t="shared" si="0"/>
        <v>1</v>
      </c>
      <c r="M49" s="173">
        <f t="shared" si="1"/>
        <v>1</v>
      </c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  <c r="AA49" s="199"/>
      <c r="AB49" s="199"/>
      <c r="AC49" s="199"/>
      <c r="AD49" s="199"/>
      <c r="AE49" s="199"/>
      <c r="AF49" s="199"/>
      <c r="AG49" s="199"/>
      <c r="AH49" s="199"/>
      <c r="AI49" s="199"/>
      <c r="AJ49" s="199"/>
    </row>
    <row r="50" spans="1:36" ht="17.25" customHeight="1">
      <c r="A50" s="194"/>
      <c r="B50" s="208" t="s">
        <v>221</v>
      </c>
      <c r="C50" s="180">
        <v>44215</v>
      </c>
      <c r="D50" s="181">
        <v>10</v>
      </c>
      <c r="E50" s="180">
        <f t="shared" si="5"/>
        <v>44224</v>
      </c>
      <c r="F50" s="181" t="s">
        <v>172</v>
      </c>
      <c r="G50" s="209" t="s">
        <v>121</v>
      </c>
      <c r="H50" s="182">
        <v>100</v>
      </c>
      <c r="I50" s="182">
        <v>100</v>
      </c>
      <c r="J50" s="181">
        <v>10</v>
      </c>
      <c r="K50" s="181">
        <v>10</v>
      </c>
      <c r="L50" s="178">
        <f t="shared" si="0"/>
        <v>1</v>
      </c>
      <c r="M50" s="173">
        <f t="shared" si="1"/>
        <v>1</v>
      </c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  <c r="AA50" s="199"/>
      <c r="AB50" s="199"/>
      <c r="AC50" s="199"/>
      <c r="AD50" s="199"/>
      <c r="AE50" s="199"/>
      <c r="AF50" s="199"/>
      <c r="AG50" s="199"/>
      <c r="AH50" s="199"/>
      <c r="AI50" s="199"/>
      <c r="AJ50" s="199"/>
    </row>
    <row r="51" spans="1:36" ht="17.25" customHeight="1">
      <c r="A51" s="194"/>
      <c r="B51" s="208" t="s">
        <v>222</v>
      </c>
      <c r="C51" s="180">
        <v>44215</v>
      </c>
      <c r="D51" s="181">
        <v>10</v>
      </c>
      <c r="E51" s="180">
        <f t="shared" si="5"/>
        <v>44224</v>
      </c>
      <c r="F51" s="181" t="s">
        <v>172</v>
      </c>
      <c r="G51" s="209" t="s">
        <v>121</v>
      </c>
      <c r="H51" s="182">
        <v>100</v>
      </c>
      <c r="I51" s="182">
        <v>100</v>
      </c>
      <c r="J51" s="181">
        <v>10</v>
      </c>
      <c r="K51" s="181">
        <v>10</v>
      </c>
      <c r="L51" s="178">
        <f t="shared" si="0"/>
        <v>1</v>
      </c>
      <c r="M51" s="173">
        <f t="shared" si="1"/>
        <v>1</v>
      </c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</row>
    <row r="52" spans="1:36" ht="17.25" customHeight="1">
      <c r="A52" s="199"/>
      <c r="B52" s="180" t="s">
        <v>353</v>
      </c>
      <c r="C52" s="180" t="s">
        <v>352</v>
      </c>
      <c r="D52" s="180" t="s">
        <v>360</v>
      </c>
      <c r="E52" s="180" t="s">
        <v>361</v>
      </c>
      <c r="F52" s="190"/>
      <c r="G52" s="190"/>
      <c r="H52" s="189">
        <f>SUM(H53:H60)</f>
        <v>460</v>
      </c>
      <c r="I52" s="189">
        <f>SUM(I53:I60)</f>
        <v>400</v>
      </c>
      <c r="J52" s="181"/>
      <c r="K52" s="181"/>
      <c r="L52" s="178">
        <f t="shared" si="0"/>
        <v>0.86956521739130432</v>
      </c>
      <c r="M52" s="173">
        <f t="shared" si="1"/>
        <v>0.86956521739130432</v>
      </c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9"/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</row>
    <row r="53" spans="1:36" ht="17.25" customHeight="1">
      <c r="A53" s="179" t="s">
        <v>223</v>
      </c>
      <c r="B53" s="208" t="s">
        <v>224</v>
      </c>
      <c r="C53" s="180">
        <v>44215</v>
      </c>
      <c r="D53" s="181">
        <v>10</v>
      </c>
      <c r="E53" s="180">
        <f t="shared" ref="E53:E60" si="6">C53+D53-1</f>
        <v>44224</v>
      </c>
      <c r="F53" s="181" t="s">
        <v>226</v>
      </c>
      <c r="G53" s="209" t="s">
        <v>121</v>
      </c>
      <c r="H53" s="182">
        <v>100</v>
      </c>
      <c r="I53" s="182">
        <v>100</v>
      </c>
      <c r="J53" s="181">
        <v>10</v>
      </c>
      <c r="K53" s="181">
        <v>10</v>
      </c>
      <c r="L53" s="178">
        <f t="shared" si="0"/>
        <v>1</v>
      </c>
      <c r="M53" s="173">
        <f t="shared" si="1"/>
        <v>1</v>
      </c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199"/>
      <c r="Y53" s="199"/>
      <c r="Z53" s="199"/>
      <c r="AA53" s="199"/>
      <c r="AB53" s="199"/>
      <c r="AC53" s="199"/>
      <c r="AD53" s="199"/>
      <c r="AE53" s="199"/>
      <c r="AF53" s="199"/>
      <c r="AG53" s="199"/>
      <c r="AH53" s="199"/>
      <c r="AI53" s="199"/>
      <c r="AJ53" s="199"/>
    </row>
    <row r="54" spans="1:36" ht="17.25" customHeight="1">
      <c r="A54" s="194"/>
      <c r="B54" s="208" t="s">
        <v>227</v>
      </c>
      <c r="C54" s="180">
        <v>44226</v>
      </c>
      <c r="D54" s="181"/>
      <c r="E54" s="180">
        <f t="shared" si="6"/>
        <v>44225</v>
      </c>
      <c r="F54" s="181" t="s">
        <v>226</v>
      </c>
      <c r="G54" s="207" t="s">
        <v>192</v>
      </c>
      <c r="H54" s="182">
        <v>10</v>
      </c>
      <c r="I54" s="182">
        <v>0</v>
      </c>
      <c r="J54" s="181">
        <v>1</v>
      </c>
      <c r="K54" s="181">
        <v>1</v>
      </c>
      <c r="L54" s="178">
        <f t="shared" si="0"/>
        <v>0</v>
      </c>
      <c r="M54" s="173">
        <f t="shared" si="1"/>
        <v>0</v>
      </c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199"/>
      <c r="Y54" s="199"/>
      <c r="Z54" s="199"/>
      <c r="AA54" s="199"/>
      <c r="AB54" s="199"/>
      <c r="AC54" s="199"/>
      <c r="AD54" s="199"/>
      <c r="AE54" s="199"/>
      <c r="AF54" s="199"/>
      <c r="AG54" s="199"/>
      <c r="AH54" s="199"/>
      <c r="AI54" s="199"/>
      <c r="AJ54" s="199"/>
    </row>
    <row r="55" spans="1:36" ht="17.25" customHeight="1">
      <c r="A55" s="194"/>
      <c r="B55" s="208" t="s">
        <v>228</v>
      </c>
      <c r="C55" s="180">
        <v>44227</v>
      </c>
      <c r="D55" s="181"/>
      <c r="E55" s="180">
        <f t="shared" si="6"/>
        <v>44226</v>
      </c>
      <c r="F55" s="181" t="s">
        <v>226</v>
      </c>
      <c r="G55" s="207" t="s">
        <v>192</v>
      </c>
      <c r="H55" s="182">
        <v>10</v>
      </c>
      <c r="I55" s="182">
        <v>0</v>
      </c>
      <c r="J55" s="181">
        <v>1</v>
      </c>
      <c r="K55" s="181">
        <v>1</v>
      </c>
      <c r="L55" s="178">
        <f t="shared" si="0"/>
        <v>0</v>
      </c>
      <c r="M55" s="173">
        <f t="shared" si="1"/>
        <v>0</v>
      </c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</row>
    <row r="56" spans="1:36" ht="17.25" customHeight="1">
      <c r="A56" s="194"/>
      <c r="B56" s="208" t="s">
        <v>229</v>
      </c>
      <c r="C56" s="180">
        <v>44228</v>
      </c>
      <c r="D56" s="181"/>
      <c r="E56" s="180">
        <f t="shared" si="6"/>
        <v>44227</v>
      </c>
      <c r="F56" s="181" t="s">
        <v>226</v>
      </c>
      <c r="G56" s="207" t="s">
        <v>192</v>
      </c>
      <c r="H56" s="182">
        <v>20</v>
      </c>
      <c r="I56" s="182">
        <v>0</v>
      </c>
      <c r="J56" s="181">
        <v>2</v>
      </c>
      <c r="K56" s="181">
        <v>2</v>
      </c>
      <c r="L56" s="178">
        <f t="shared" si="0"/>
        <v>0</v>
      </c>
      <c r="M56" s="173">
        <f t="shared" si="1"/>
        <v>0</v>
      </c>
      <c r="N56" s="199"/>
      <c r="O56" s="199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</row>
    <row r="57" spans="1:36" ht="17.25" customHeight="1">
      <c r="A57" s="194"/>
      <c r="B57" s="208" t="s">
        <v>230</v>
      </c>
      <c r="C57" s="180">
        <v>44230</v>
      </c>
      <c r="D57" s="181"/>
      <c r="E57" s="180">
        <f t="shared" si="6"/>
        <v>44229</v>
      </c>
      <c r="F57" s="181" t="s">
        <v>226</v>
      </c>
      <c r="G57" s="207" t="s">
        <v>192</v>
      </c>
      <c r="H57" s="182">
        <v>20</v>
      </c>
      <c r="I57" s="182">
        <v>0</v>
      </c>
      <c r="J57" s="181">
        <v>2</v>
      </c>
      <c r="K57" s="181">
        <v>2</v>
      </c>
      <c r="L57" s="178">
        <f t="shared" si="0"/>
        <v>0</v>
      </c>
      <c r="M57" s="173">
        <f t="shared" si="1"/>
        <v>0</v>
      </c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</row>
    <row r="58" spans="1:36" ht="17.25" customHeight="1">
      <c r="A58" s="194"/>
      <c r="B58" s="208" t="s">
        <v>231</v>
      </c>
      <c r="C58" s="180">
        <v>44215</v>
      </c>
      <c r="D58" s="181">
        <v>10</v>
      </c>
      <c r="E58" s="180">
        <f t="shared" si="6"/>
        <v>44224</v>
      </c>
      <c r="F58" s="181" t="s">
        <v>226</v>
      </c>
      <c r="G58" s="209" t="s">
        <v>121</v>
      </c>
      <c r="H58" s="182">
        <v>100</v>
      </c>
      <c r="I58" s="182">
        <v>100</v>
      </c>
      <c r="J58" s="181">
        <v>10</v>
      </c>
      <c r="K58" s="181">
        <v>10</v>
      </c>
      <c r="L58" s="178">
        <f t="shared" si="0"/>
        <v>1</v>
      </c>
      <c r="M58" s="173">
        <f t="shared" si="1"/>
        <v>1</v>
      </c>
      <c r="N58" s="199"/>
      <c r="O58" s="199"/>
      <c r="P58" s="199"/>
      <c r="Q58" s="199"/>
      <c r="R58" s="199"/>
      <c r="S58" s="199"/>
      <c r="T58" s="199"/>
      <c r="U58" s="199"/>
      <c r="V58" s="199"/>
      <c r="W58" s="199"/>
      <c r="X58" s="199"/>
      <c r="Y58" s="199"/>
      <c r="Z58" s="199"/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</row>
    <row r="59" spans="1:36" ht="17.25" customHeight="1">
      <c r="A59" s="194"/>
      <c r="B59" s="208" t="s">
        <v>231</v>
      </c>
      <c r="C59" s="180">
        <v>44215</v>
      </c>
      <c r="D59" s="181">
        <v>10</v>
      </c>
      <c r="E59" s="180">
        <f t="shared" si="6"/>
        <v>44224</v>
      </c>
      <c r="F59" s="181" t="s">
        <v>226</v>
      </c>
      <c r="G59" s="209" t="s">
        <v>121</v>
      </c>
      <c r="H59" s="182">
        <v>100</v>
      </c>
      <c r="I59" s="182">
        <v>100</v>
      </c>
      <c r="J59" s="181">
        <v>10</v>
      </c>
      <c r="K59" s="181">
        <v>10</v>
      </c>
      <c r="L59" s="178">
        <f t="shared" si="0"/>
        <v>1</v>
      </c>
      <c r="M59" s="173">
        <f t="shared" si="1"/>
        <v>1</v>
      </c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99"/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</row>
    <row r="60" spans="1:36" ht="17.25" customHeight="1">
      <c r="A60" s="194"/>
      <c r="B60" s="208" t="s">
        <v>234</v>
      </c>
      <c r="C60" s="180">
        <v>44215</v>
      </c>
      <c r="D60" s="181">
        <v>10</v>
      </c>
      <c r="E60" s="180">
        <f t="shared" si="6"/>
        <v>44224</v>
      </c>
      <c r="F60" s="181" t="s">
        <v>226</v>
      </c>
      <c r="G60" s="209" t="s">
        <v>121</v>
      </c>
      <c r="H60" s="182">
        <v>100</v>
      </c>
      <c r="I60" s="182">
        <v>100</v>
      </c>
      <c r="J60" s="181">
        <v>10</v>
      </c>
      <c r="K60" s="181">
        <v>10</v>
      </c>
      <c r="L60" s="178">
        <f t="shared" si="0"/>
        <v>1</v>
      </c>
      <c r="M60" s="173">
        <f t="shared" si="1"/>
        <v>1</v>
      </c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199"/>
      <c r="AJ60" s="199"/>
    </row>
    <row r="61" spans="1:36" ht="17.25" customHeight="1">
      <c r="A61" s="199"/>
      <c r="B61" s="180" t="s">
        <v>353</v>
      </c>
      <c r="C61" s="180" t="s">
        <v>352</v>
      </c>
      <c r="D61" s="180" t="s">
        <v>360</v>
      </c>
      <c r="E61" s="180" t="s">
        <v>361</v>
      </c>
      <c r="F61" s="190"/>
      <c r="G61" s="190"/>
      <c r="H61" s="189">
        <f>SUM(H62:H69)</f>
        <v>460</v>
      </c>
      <c r="I61" s="189">
        <f>SUM(I62:I69)</f>
        <v>400</v>
      </c>
      <c r="J61" s="181"/>
      <c r="K61" s="181"/>
      <c r="L61" s="178">
        <f t="shared" si="0"/>
        <v>0.86956521739130432</v>
      </c>
      <c r="M61" s="173">
        <f t="shared" si="1"/>
        <v>0.86956521739130432</v>
      </c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  <c r="AC61" s="199"/>
      <c r="AD61" s="199"/>
      <c r="AE61" s="199"/>
      <c r="AF61" s="199"/>
      <c r="AG61" s="199"/>
      <c r="AH61" s="199"/>
      <c r="AI61" s="199"/>
      <c r="AJ61" s="199"/>
    </row>
    <row r="62" spans="1:36" ht="17.25" customHeight="1">
      <c r="A62" s="184" t="s">
        <v>237</v>
      </c>
      <c r="B62" s="208" t="s">
        <v>224</v>
      </c>
      <c r="C62" s="180">
        <v>44215</v>
      </c>
      <c r="D62" s="181">
        <v>10</v>
      </c>
      <c r="E62" s="180">
        <f t="shared" ref="E62:E69" si="7">C62+D62-1</f>
        <v>44224</v>
      </c>
      <c r="F62" s="181" t="s">
        <v>238</v>
      </c>
      <c r="G62" s="209" t="s">
        <v>121</v>
      </c>
      <c r="H62" s="182">
        <v>100</v>
      </c>
      <c r="I62" s="182">
        <v>100</v>
      </c>
      <c r="J62" s="181">
        <v>10</v>
      </c>
      <c r="K62" s="181">
        <v>10</v>
      </c>
      <c r="L62" s="178">
        <f t="shared" si="0"/>
        <v>1</v>
      </c>
      <c r="M62" s="173">
        <f t="shared" si="1"/>
        <v>1</v>
      </c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</row>
    <row r="63" spans="1:36" ht="17.25" customHeight="1">
      <c r="A63" s="194"/>
      <c r="B63" s="208" t="s">
        <v>227</v>
      </c>
      <c r="C63" s="180">
        <v>44226</v>
      </c>
      <c r="D63" s="181"/>
      <c r="E63" s="180">
        <f t="shared" si="7"/>
        <v>44225</v>
      </c>
      <c r="F63" s="181" t="s">
        <v>238</v>
      </c>
      <c r="G63" s="207" t="s">
        <v>192</v>
      </c>
      <c r="H63" s="182">
        <v>10</v>
      </c>
      <c r="I63" s="182">
        <v>0</v>
      </c>
      <c r="J63" s="181">
        <v>1</v>
      </c>
      <c r="K63" s="181">
        <v>1</v>
      </c>
      <c r="L63" s="178">
        <f t="shared" si="0"/>
        <v>0</v>
      </c>
      <c r="M63" s="173">
        <f t="shared" si="1"/>
        <v>0</v>
      </c>
      <c r="N63" s="199"/>
      <c r="O63" s="199"/>
      <c r="P63" s="199"/>
      <c r="Q63" s="199"/>
      <c r="R63" s="199"/>
      <c r="S63" s="199"/>
      <c r="T63" s="199"/>
      <c r="U63" s="199"/>
      <c r="V63" s="199"/>
      <c r="W63" s="199"/>
      <c r="X63" s="199"/>
      <c r="Y63" s="199"/>
      <c r="Z63" s="199"/>
      <c r="AA63" s="199"/>
      <c r="AB63" s="199"/>
      <c r="AC63" s="199"/>
      <c r="AD63" s="199"/>
      <c r="AE63" s="199"/>
      <c r="AF63" s="199"/>
      <c r="AG63" s="199"/>
      <c r="AH63" s="199"/>
      <c r="AI63" s="199"/>
      <c r="AJ63" s="199"/>
    </row>
    <row r="64" spans="1:36" ht="17.25" customHeight="1">
      <c r="A64" s="194"/>
      <c r="B64" s="208" t="s">
        <v>228</v>
      </c>
      <c r="C64" s="180">
        <v>44227</v>
      </c>
      <c r="D64" s="181"/>
      <c r="E64" s="180">
        <f t="shared" si="7"/>
        <v>44226</v>
      </c>
      <c r="F64" s="181" t="s">
        <v>238</v>
      </c>
      <c r="G64" s="207" t="s">
        <v>192</v>
      </c>
      <c r="H64" s="182">
        <v>10</v>
      </c>
      <c r="I64" s="182">
        <v>0</v>
      </c>
      <c r="J64" s="181">
        <v>1</v>
      </c>
      <c r="K64" s="181">
        <v>1</v>
      </c>
      <c r="L64" s="178">
        <f t="shared" si="0"/>
        <v>0</v>
      </c>
      <c r="M64" s="173">
        <f t="shared" si="1"/>
        <v>0</v>
      </c>
      <c r="N64" s="199"/>
      <c r="O64" s="199"/>
      <c r="P64" s="199"/>
      <c r="Q64" s="199"/>
      <c r="R64" s="199"/>
      <c r="S64" s="199"/>
      <c r="T64" s="199"/>
      <c r="U64" s="199"/>
      <c r="V64" s="199"/>
      <c r="W64" s="199"/>
      <c r="X64" s="199"/>
      <c r="Y64" s="199"/>
      <c r="Z64" s="199"/>
      <c r="AA64" s="199"/>
      <c r="AB64" s="199"/>
      <c r="AC64" s="199"/>
      <c r="AD64" s="199"/>
      <c r="AE64" s="199"/>
      <c r="AF64" s="199"/>
      <c r="AG64" s="199"/>
      <c r="AH64" s="199"/>
      <c r="AI64" s="199"/>
      <c r="AJ64" s="199"/>
    </row>
    <row r="65" spans="1:36" ht="17.25" customHeight="1">
      <c r="A65" s="194"/>
      <c r="B65" s="208" t="s">
        <v>229</v>
      </c>
      <c r="C65" s="180">
        <v>44228</v>
      </c>
      <c r="D65" s="181"/>
      <c r="E65" s="180">
        <f t="shared" si="7"/>
        <v>44227</v>
      </c>
      <c r="F65" s="181" t="s">
        <v>238</v>
      </c>
      <c r="G65" s="207" t="s">
        <v>192</v>
      </c>
      <c r="H65" s="182">
        <v>20</v>
      </c>
      <c r="I65" s="182">
        <v>0</v>
      </c>
      <c r="J65" s="181">
        <v>2</v>
      </c>
      <c r="K65" s="181">
        <v>2</v>
      </c>
      <c r="L65" s="178">
        <f t="shared" si="0"/>
        <v>0</v>
      </c>
      <c r="M65" s="173">
        <f t="shared" si="1"/>
        <v>0</v>
      </c>
      <c r="N65" s="199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  <c r="AE65" s="199"/>
      <c r="AF65" s="199"/>
      <c r="AG65" s="199"/>
      <c r="AH65" s="199"/>
      <c r="AI65" s="199"/>
      <c r="AJ65" s="199"/>
    </row>
    <row r="66" spans="1:36" ht="17.25" customHeight="1">
      <c r="A66" s="194"/>
      <c r="B66" s="208" t="s">
        <v>230</v>
      </c>
      <c r="C66" s="180">
        <v>44230</v>
      </c>
      <c r="D66" s="185"/>
      <c r="E66" s="180">
        <f t="shared" si="7"/>
        <v>44229</v>
      </c>
      <c r="F66" s="181" t="s">
        <v>238</v>
      </c>
      <c r="G66" s="207" t="s">
        <v>192</v>
      </c>
      <c r="H66" s="182">
        <v>20</v>
      </c>
      <c r="I66" s="182">
        <v>0</v>
      </c>
      <c r="J66" s="181">
        <v>2</v>
      </c>
      <c r="K66" s="181">
        <v>2</v>
      </c>
      <c r="L66" s="178">
        <f t="shared" si="0"/>
        <v>0</v>
      </c>
      <c r="M66" s="173">
        <f t="shared" si="1"/>
        <v>0</v>
      </c>
      <c r="N66" s="199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199"/>
      <c r="AJ66" s="199"/>
    </row>
    <row r="67" spans="1:36" ht="17.25" customHeight="1">
      <c r="A67" s="194"/>
      <c r="B67" s="208" t="s">
        <v>231</v>
      </c>
      <c r="C67" s="180">
        <v>44215</v>
      </c>
      <c r="D67" s="181">
        <v>10</v>
      </c>
      <c r="E67" s="180">
        <f t="shared" si="7"/>
        <v>44224</v>
      </c>
      <c r="F67" s="181" t="s">
        <v>238</v>
      </c>
      <c r="G67" s="209" t="s">
        <v>121</v>
      </c>
      <c r="H67" s="182">
        <v>100</v>
      </c>
      <c r="I67" s="182">
        <v>100</v>
      </c>
      <c r="J67" s="181">
        <v>10</v>
      </c>
      <c r="K67" s="181">
        <v>10</v>
      </c>
      <c r="L67" s="178">
        <f t="shared" si="0"/>
        <v>1</v>
      </c>
      <c r="M67" s="173">
        <f t="shared" si="1"/>
        <v>1</v>
      </c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99"/>
      <c r="AA67" s="199"/>
      <c r="AB67" s="199"/>
      <c r="AC67" s="199"/>
      <c r="AD67" s="199"/>
      <c r="AE67" s="199"/>
      <c r="AF67" s="199"/>
      <c r="AG67" s="199"/>
      <c r="AH67" s="199"/>
      <c r="AI67" s="199"/>
      <c r="AJ67" s="199"/>
    </row>
    <row r="68" spans="1:36" ht="17.25" customHeight="1">
      <c r="A68" s="194"/>
      <c r="B68" s="208" t="s">
        <v>231</v>
      </c>
      <c r="C68" s="180">
        <v>44215</v>
      </c>
      <c r="D68" s="181">
        <v>10</v>
      </c>
      <c r="E68" s="180">
        <f t="shared" si="7"/>
        <v>44224</v>
      </c>
      <c r="F68" s="181" t="s">
        <v>238</v>
      </c>
      <c r="G68" s="209" t="s">
        <v>121</v>
      </c>
      <c r="H68" s="182">
        <v>100</v>
      </c>
      <c r="I68" s="182">
        <v>100</v>
      </c>
      <c r="J68" s="181">
        <v>10</v>
      </c>
      <c r="K68" s="181">
        <v>10</v>
      </c>
      <c r="L68" s="178">
        <f t="shared" si="0"/>
        <v>1</v>
      </c>
      <c r="M68" s="173">
        <f t="shared" si="1"/>
        <v>1</v>
      </c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199"/>
      <c r="AH68" s="199"/>
      <c r="AI68" s="199"/>
      <c r="AJ68" s="199"/>
    </row>
    <row r="69" spans="1:36" ht="17.25" customHeight="1">
      <c r="A69" s="186"/>
      <c r="B69" s="208" t="s">
        <v>234</v>
      </c>
      <c r="C69" s="180">
        <v>44215</v>
      </c>
      <c r="D69" s="181">
        <v>10</v>
      </c>
      <c r="E69" s="180">
        <f t="shared" si="7"/>
        <v>44224</v>
      </c>
      <c r="F69" s="181" t="s">
        <v>238</v>
      </c>
      <c r="G69" s="209" t="s">
        <v>121</v>
      </c>
      <c r="H69" s="182">
        <v>100</v>
      </c>
      <c r="I69" s="182">
        <v>100</v>
      </c>
      <c r="J69" s="181">
        <v>10</v>
      </c>
      <c r="K69" s="181">
        <v>10</v>
      </c>
      <c r="L69" s="178">
        <f t="shared" si="0"/>
        <v>1</v>
      </c>
      <c r="M69" s="173">
        <f t="shared" si="1"/>
        <v>1</v>
      </c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199"/>
      <c r="Z69" s="199"/>
      <c r="AA69" s="199"/>
      <c r="AB69" s="199"/>
      <c r="AC69" s="199"/>
      <c r="AD69" s="199"/>
      <c r="AE69" s="199"/>
      <c r="AF69" s="199"/>
      <c r="AG69" s="199"/>
      <c r="AH69" s="199"/>
      <c r="AI69" s="199"/>
      <c r="AJ69" s="199"/>
    </row>
    <row r="70" spans="1:36" ht="17.25" customHeight="1">
      <c r="A70" s="199"/>
      <c r="B70" s="180" t="s">
        <v>353</v>
      </c>
      <c r="C70" s="180" t="s">
        <v>352</v>
      </c>
      <c r="D70" s="180" t="s">
        <v>360</v>
      </c>
      <c r="E70" s="180" t="s">
        <v>361</v>
      </c>
      <c r="F70" s="190"/>
      <c r="G70" s="190"/>
      <c r="H70" s="189">
        <f>SUM(H71:H79)</f>
        <v>560</v>
      </c>
      <c r="I70" s="189">
        <f>SUM(I71:I79)</f>
        <v>500</v>
      </c>
      <c r="J70" s="181"/>
      <c r="K70" s="181"/>
      <c r="L70" s="178">
        <f t="shared" si="0"/>
        <v>0.8928571428571429</v>
      </c>
      <c r="M70" s="173">
        <f t="shared" si="1"/>
        <v>0.8928571428571429</v>
      </c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99"/>
      <c r="AA70" s="199"/>
      <c r="AB70" s="199"/>
      <c r="AC70" s="199"/>
      <c r="AD70" s="199"/>
      <c r="AE70" s="199"/>
      <c r="AF70" s="199"/>
      <c r="AG70" s="199"/>
      <c r="AH70" s="199"/>
      <c r="AI70" s="199"/>
      <c r="AJ70" s="199"/>
    </row>
    <row r="71" spans="1:36" ht="17.25" customHeight="1">
      <c r="A71" s="179" t="s">
        <v>243</v>
      </c>
      <c r="B71" s="208" t="s">
        <v>224</v>
      </c>
      <c r="C71" s="180">
        <v>44215</v>
      </c>
      <c r="D71" s="181">
        <v>10</v>
      </c>
      <c r="E71" s="180">
        <f t="shared" ref="E71:E79" si="8">C71+D71-1</f>
        <v>44224</v>
      </c>
      <c r="F71" s="181" t="s">
        <v>159</v>
      </c>
      <c r="G71" s="209" t="s">
        <v>121</v>
      </c>
      <c r="H71" s="182">
        <v>100</v>
      </c>
      <c r="I71" s="182">
        <v>100</v>
      </c>
      <c r="J71" s="181">
        <v>10</v>
      </c>
      <c r="K71" s="181">
        <v>10</v>
      </c>
      <c r="L71" s="178">
        <f t="shared" si="0"/>
        <v>1</v>
      </c>
      <c r="M71" s="173">
        <f t="shared" ref="M71:M134" si="9">I71/H71</f>
        <v>1</v>
      </c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199"/>
      <c r="AH71" s="199"/>
      <c r="AI71" s="199"/>
      <c r="AJ71" s="199"/>
    </row>
    <row r="72" spans="1:36" ht="17.25" customHeight="1">
      <c r="A72" s="194"/>
      <c r="B72" s="208" t="s">
        <v>227</v>
      </c>
      <c r="C72" s="180">
        <v>44226</v>
      </c>
      <c r="D72" s="181"/>
      <c r="E72" s="180">
        <f t="shared" si="8"/>
        <v>44225</v>
      </c>
      <c r="F72" s="181" t="s">
        <v>159</v>
      </c>
      <c r="G72" s="207" t="s">
        <v>192</v>
      </c>
      <c r="H72" s="182">
        <v>10</v>
      </c>
      <c r="I72" s="182">
        <v>0</v>
      </c>
      <c r="J72" s="181">
        <v>1</v>
      </c>
      <c r="K72" s="181">
        <v>1</v>
      </c>
      <c r="L72" s="178">
        <f t="shared" si="0"/>
        <v>0</v>
      </c>
      <c r="M72" s="173">
        <f t="shared" si="9"/>
        <v>0</v>
      </c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99"/>
      <c r="AA72" s="199"/>
      <c r="AB72" s="199"/>
      <c r="AC72" s="199"/>
      <c r="AD72" s="199"/>
      <c r="AE72" s="199"/>
      <c r="AF72" s="199"/>
      <c r="AG72" s="199"/>
      <c r="AH72" s="199"/>
      <c r="AI72" s="199"/>
      <c r="AJ72" s="199"/>
    </row>
    <row r="73" spans="1:36" ht="17.25" customHeight="1">
      <c r="A73" s="194"/>
      <c r="B73" s="208" t="s">
        <v>228</v>
      </c>
      <c r="C73" s="180">
        <v>44227</v>
      </c>
      <c r="D73" s="181"/>
      <c r="E73" s="180">
        <f t="shared" si="8"/>
        <v>44226</v>
      </c>
      <c r="F73" s="181" t="s">
        <v>159</v>
      </c>
      <c r="G73" s="207" t="s">
        <v>192</v>
      </c>
      <c r="H73" s="182">
        <v>10</v>
      </c>
      <c r="I73" s="182">
        <v>0</v>
      </c>
      <c r="J73" s="181">
        <v>1</v>
      </c>
      <c r="K73" s="181">
        <v>1</v>
      </c>
      <c r="L73" s="178">
        <f t="shared" ref="L73:L136" si="10">I73/H73</f>
        <v>0</v>
      </c>
      <c r="M73" s="173">
        <f t="shared" si="9"/>
        <v>0</v>
      </c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199"/>
      <c r="AH73" s="199"/>
      <c r="AI73" s="199"/>
      <c r="AJ73" s="199"/>
    </row>
    <row r="74" spans="1:36" ht="17.25" customHeight="1">
      <c r="A74" s="194"/>
      <c r="B74" s="208" t="s">
        <v>229</v>
      </c>
      <c r="C74" s="180">
        <v>44228</v>
      </c>
      <c r="D74" s="181"/>
      <c r="E74" s="180">
        <f t="shared" si="8"/>
        <v>44227</v>
      </c>
      <c r="F74" s="181" t="s">
        <v>159</v>
      </c>
      <c r="G74" s="207" t="s">
        <v>192</v>
      </c>
      <c r="H74" s="182">
        <v>20</v>
      </c>
      <c r="I74" s="182">
        <v>0</v>
      </c>
      <c r="J74" s="181">
        <v>2</v>
      </c>
      <c r="K74" s="181">
        <v>2</v>
      </c>
      <c r="L74" s="178">
        <f t="shared" si="10"/>
        <v>0</v>
      </c>
      <c r="M74" s="173">
        <f t="shared" si="9"/>
        <v>0</v>
      </c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  <c r="AD74" s="199"/>
      <c r="AE74" s="199"/>
      <c r="AF74" s="199"/>
      <c r="AG74" s="199"/>
      <c r="AH74" s="199"/>
      <c r="AI74" s="199"/>
      <c r="AJ74" s="199"/>
    </row>
    <row r="75" spans="1:36" ht="17.25" customHeight="1">
      <c r="A75" s="194"/>
      <c r="B75" s="208" t="s">
        <v>230</v>
      </c>
      <c r="C75" s="180">
        <v>44230</v>
      </c>
      <c r="D75" s="181"/>
      <c r="E75" s="180">
        <f t="shared" si="8"/>
        <v>44229</v>
      </c>
      <c r="F75" s="181" t="s">
        <v>159</v>
      </c>
      <c r="G75" s="207" t="s">
        <v>192</v>
      </c>
      <c r="H75" s="182">
        <v>20</v>
      </c>
      <c r="I75" s="182">
        <v>0</v>
      </c>
      <c r="J75" s="181">
        <v>2</v>
      </c>
      <c r="K75" s="181">
        <v>2</v>
      </c>
      <c r="L75" s="178">
        <f t="shared" si="10"/>
        <v>0</v>
      </c>
      <c r="M75" s="173">
        <f t="shared" si="9"/>
        <v>0</v>
      </c>
      <c r="N75" s="199"/>
      <c r="O75" s="199"/>
      <c r="P75" s="199"/>
      <c r="Q75" s="199"/>
      <c r="R75" s="199"/>
      <c r="S75" s="199"/>
      <c r="T75" s="199"/>
      <c r="U75" s="199"/>
      <c r="V75" s="199"/>
      <c r="W75" s="199"/>
      <c r="X75" s="199"/>
      <c r="Y75" s="199"/>
      <c r="Z75" s="199"/>
      <c r="AA75" s="199"/>
      <c r="AB75" s="199"/>
      <c r="AC75" s="199"/>
      <c r="AD75" s="199"/>
      <c r="AE75" s="199"/>
      <c r="AF75" s="199"/>
      <c r="AG75" s="199"/>
      <c r="AH75" s="199"/>
      <c r="AI75" s="199"/>
      <c r="AJ75" s="199"/>
    </row>
    <row r="76" spans="1:36" ht="17.25" customHeight="1">
      <c r="A76" s="194"/>
      <c r="B76" s="208" t="s">
        <v>231</v>
      </c>
      <c r="C76" s="180">
        <v>44215</v>
      </c>
      <c r="D76" s="181">
        <v>10</v>
      </c>
      <c r="E76" s="180">
        <f t="shared" si="8"/>
        <v>44224</v>
      </c>
      <c r="F76" s="181" t="s">
        <v>159</v>
      </c>
      <c r="G76" s="209" t="s">
        <v>121</v>
      </c>
      <c r="H76" s="182">
        <v>100</v>
      </c>
      <c r="I76" s="182">
        <v>100</v>
      </c>
      <c r="J76" s="181">
        <v>10</v>
      </c>
      <c r="K76" s="181">
        <v>10</v>
      </c>
      <c r="L76" s="178">
        <f t="shared" si="10"/>
        <v>1</v>
      </c>
      <c r="M76" s="173">
        <f t="shared" si="9"/>
        <v>1</v>
      </c>
      <c r="N76" s="199"/>
      <c r="O76" s="199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199"/>
      <c r="AF76" s="199"/>
      <c r="AG76" s="199"/>
      <c r="AH76" s="199"/>
      <c r="AI76" s="199"/>
      <c r="AJ76" s="199"/>
    </row>
    <row r="77" spans="1:36" ht="17.25" customHeight="1">
      <c r="A77" s="194"/>
      <c r="B77" s="208" t="s">
        <v>231</v>
      </c>
      <c r="C77" s="180">
        <v>44215</v>
      </c>
      <c r="D77" s="181">
        <v>10</v>
      </c>
      <c r="E77" s="180">
        <f t="shared" si="8"/>
        <v>44224</v>
      </c>
      <c r="F77" s="181" t="s">
        <v>159</v>
      </c>
      <c r="G77" s="209" t="s">
        <v>121</v>
      </c>
      <c r="H77" s="182">
        <v>100</v>
      </c>
      <c r="I77" s="182">
        <v>100</v>
      </c>
      <c r="J77" s="181">
        <v>10</v>
      </c>
      <c r="K77" s="181">
        <v>10</v>
      </c>
      <c r="L77" s="178">
        <f t="shared" si="10"/>
        <v>1</v>
      </c>
      <c r="M77" s="173">
        <f t="shared" si="9"/>
        <v>1</v>
      </c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99"/>
      <c r="AA77" s="199"/>
      <c r="AB77" s="199"/>
      <c r="AC77" s="199"/>
      <c r="AD77" s="199"/>
      <c r="AE77" s="199"/>
      <c r="AF77" s="199"/>
      <c r="AG77" s="199"/>
      <c r="AH77" s="199"/>
      <c r="AI77" s="199"/>
      <c r="AJ77" s="199"/>
    </row>
    <row r="78" spans="1:36" ht="17.25" customHeight="1">
      <c r="A78" s="187"/>
      <c r="B78" s="208" t="s">
        <v>231</v>
      </c>
      <c r="C78" s="180">
        <v>44215</v>
      </c>
      <c r="D78" s="181">
        <v>10</v>
      </c>
      <c r="E78" s="180">
        <f t="shared" si="8"/>
        <v>44224</v>
      </c>
      <c r="F78" s="181" t="s">
        <v>159</v>
      </c>
      <c r="G78" s="209" t="s">
        <v>121</v>
      </c>
      <c r="H78" s="182">
        <v>100</v>
      </c>
      <c r="I78" s="182">
        <v>100</v>
      </c>
      <c r="J78" s="181">
        <v>10</v>
      </c>
      <c r="K78" s="181">
        <v>10</v>
      </c>
      <c r="L78" s="178">
        <f t="shared" si="10"/>
        <v>1</v>
      </c>
      <c r="M78" s="173">
        <f t="shared" si="9"/>
        <v>1</v>
      </c>
      <c r="N78" s="199"/>
      <c r="O78" s="199"/>
      <c r="P78" s="199"/>
      <c r="Q78" s="199"/>
      <c r="R78" s="199"/>
      <c r="S78" s="199"/>
      <c r="T78" s="199"/>
      <c r="U78" s="199"/>
      <c r="V78" s="199"/>
      <c r="W78" s="199"/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199"/>
      <c r="AI78" s="199"/>
      <c r="AJ78" s="199"/>
    </row>
    <row r="79" spans="1:36" ht="17.25" customHeight="1">
      <c r="A79" s="187"/>
      <c r="B79" s="208" t="s">
        <v>234</v>
      </c>
      <c r="C79" s="180">
        <v>44215</v>
      </c>
      <c r="D79" s="181">
        <v>10</v>
      </c>
      <c r="E79" s="180">
        <f t="shared" si="8"/>
        <v>44224</v>
      </c>
      <c r="F79" s="181" t="s">
        <v>159</v>
      </c>
      <c r="G79" s="209" t="s">
        <v>121</v>
      </c>
      <c r="H79" s="182">
        <v>100</v>
      </c>
      <c r="I79" s="182">
        <v>100</v>
      </c>
      <c r="J79" s="181">
        <v>10</v>
      </c>
      <c r="K79" s="181">
        <v>10</v>
      </c>
      <c r="L79" s="178">
        <f t="shared" si="10"/>
        <v>1</v>
      </c>
      <c r="M79" s="173">
        <f t="shared" si="9"/>
        <v>1</v>
      </c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99"/>
      <c r="AA79" s="199"/>
      <c r="AB79" s="199"/>
      <c r="AC79" s="199"/>
      <c r="AD79" s="199"/>
      <c r="AE79" s="199"/>
      <c r="AF79" s="199"/>
      <c r="AG79" s="199"/>
      <c r="AH79" s="199"/>
      <c r="AI79" s="199"/>
      <c r="AJ79" s="199"/>
    </row>
    <row r="80" spans="1:36" ht="17.25" customHeight="1">
      <c r="A80" s="199"/>
      <c r="B80" s="180" t="s">
        <v>353</v>
      </c>
      <c r="C80" s="180" t="s">
        <v>352</v>
      </c>
      <c r="D80" s="180" t="s">
        <v>360</v>
      </c>
      <c r="E80" s="180" t="s">
        <v>361</v>
      </c>
      <c r="F80" s="190"/>
      <c r="G80" s="190"/>
      <c r="H80" s="189">
        <f>SUM(H81:H88)</f>
        <v>460</v>
      </c>
      <c r="I80" s="189">
        <f>SUM(I81:I88)</f>
        <v>400</v>
      </c>
      <c r="J80" s="181"/>
      <c r="K80" s="181"/>
      <c r="L80" s="178">
        <f t="shared" si="10"/>
        <v>0.86956521739130432</v>
      </c>
      <c r="M80" s="173">
        <f t="shared" si="9"/>
        <v>0.86956521739130432</v>
      </c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9"/>
      <c r="AA80" s="199"/>
      <c r="AB80" s="199"/>
      <c r="AC80" s="199"/>
      <c r="AD80" s="199"/>
      <c r="AE80" s="199"/>
      <c r="AF80" s="199"/>
      <c r="AG80" s="199"/>
      <c r="AH80" s="199"/>
      <c r="AI80" s="199"/>
      <c r="AJ80" s="199"/>
    </row>
    <row r="81" spans="1:36" ht="17.25" customHeight="1">
      <c r="A81" s="184" t="s">
        <v>249</v>
      </c>
      <c r="B81" s="208" t="s">
        <v>224</v>
      </c>
      <c r="C81" s="180">
        <v>44215</v>
      </c>
      <c r="D81" s="181">
        <v>10</v>
      </c>
      <c r="E81" s="180">
        <f t="shared" ref="E81:E88" si="11">C81+D81-1</f>
        <v>44224</v>
      </c>
      <c r="F81" s="181" t="s">
        <v>118</v>
      </c>
      <c r="G81" s="209" t="s">
        <v>121</v>
      </c>
      <c r="H81" s="182">
        <v>100</v>
      </c>
      <c r="I81" s="182">
        <v>100</v>
      </c>
      <c r="J81" s="181">
        <v>10</v>
      </c>
      <c r="K81" s="181">
        <v>10</v>
      </c>
      <c r="L81" s="178">
        <f t="shared" si="10"/>
        <v>1</v>
      </c>
      <c r="M81" s="173">
        <f t="shared" si="9"/>
        <v>1</v>
      </c>
      <c r="N81" s="199"/>
      <c r="O81" s="199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</row>
    <row r="82" spans="1:36" ht="17.25" customHeight="1">
      <c r="A82" s="194"/>
      <c r="B82" s="208" t="s">
        <v>227</v>
      </c>
      <c r="C82" s="180">
        <v>44226</v>
      </c>
      <c r="D82" s="181"/>
      <c r="E82" s="180">
        <f t="shared" si="11"/>
        <v>44225</v>
      </c>
      <c r="F82" s="181" t="s">
        <v>118</v>
      </c>
      <c r="G82" s="207" t="s">
        <v>192</v>
      </c>
      <c r="H82" s="182">
        <v>10</v>
      </c>
      <c r="I82" s="182">
        <v>0</v>
      </c>
      <c r="J82" s="181">
        <v>1</v>
      </c>
      <c r="K82" s="181">
        <v>1</v>
      </c>
      <c r="L82" s="178">
        <f t="shared" si="10"/>
        <v>0</v>
      </c>
      <c r="M82" s="173">
        <f t="shared" si="9"/>
        <v>0</v>
      </c>
      <c r="N82" s="199"/>
      <c r="O82" s="199"/>
      <c r="P82" s="199"/>
      <c r="Q82" s="199"/>
      <c r="R82" s="199"/>
      <c r="S82" s="199"/>
      <c r="T82" s="199"/>
      <c r="U82" s="199"/>
      <c r="V82" s="199"/>
      <c r="W82" s="199"/>
      <c r="X82" s="199"/>
      <c r="Y82" s="199"/>
      <c r="Z82" s="199"/>
      <c r="AA82" s="199"/>
      <c r="AB82" s="199"/>
      <c r="AC82" s="199"/>
      <c r="AD82" s="199"/>
      <c r="AE82" s="199"/>
      <c r="AF82" s="199"/>
      <c r="AG82" s="199"/>
      <c r="AH82" s="199"/>
      <c r="AI82" s="199"/>
      <c r="AJ82" s="199"/>
    </row>
    <row r="83" spans="1:36" ht="17.25" customHeight="1">
      <c r="A83" s="194"/>
      <c r="B83" s="208" t="s">
        <v>228</v>
      </c>
      <c r="C83" s="180">
        <v>44227</v>
      </c>
      <c r="D83" s="181"/>
      <c r="E83" s="180">
        <f t="shared" si="11"/>
        <v>44226</v>
      </c>
      <c r="F83" s="181" t="s">
        <v>118</v>
      </c>
      <c r="G83" s="207" t="s">
        <v>192</v>
      </c>
      <c r="H83" s="182">
        <v>10</v>
      </c>
      <c r="I83" s="182">
        <v>0</v>
      </c>
      <c r="J83" s="181">
        <v>1</v>
      </c>
      <c r="K83" s="181">
        <v>1</v>
      </c>
      <c r="L83" s="178">
        <f t="shared" si="10"/>
        <v>0</v>
      </c>
      <c r="M83" s="173">
        <f t="shared" si="9"/>
        <v>0</v>
      </c>
      <c r="N83" s="199"/>
      <c r="O83" s="199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</row>
    <row r="84" spans="1:36" ht="17.25" customHeight="1">
      <c r="A84" s="194"/>
      <c r="B84" s="208" t="s">
        <v>229</v>
      </c>
      <c r="C84" s="180">
        <v>44228</v>
      </c>
      <c r="D84" s="181"/>
      <c r="E84" s="180">
        <f t="shared" si="11"/>
        <v>44227</v>
      </c>
      <c r="F84" s="181" t="s">
        <v>118</v>
      </c>
      <c r="G84" s="207" t="s">
        <v>192</v>
      </c>
      <c r="H84" s="182">
        <v>20</v>
      </c>
      <c r="I84" s="182">
        <v>0</v>
      </c>
      <c r="J84" s="181">
        <v>2</v>
      </c>
      <c r="K84" s="181">
        <v>2</v>
      </c>
      <c r="L84" s="178">
        <f t="shared" si="10"/>
        <v>0</v>
      </c>
      <c r="M84" s="173">
        <f t="shared" si="9"/>
        <v>0</v>
      </c>
      <c r="N84" s="199"/>
      <c r="O84" s="199"/>
      <c r="P84" s="199"/>
      <c r="Q84" s="199"/>
      <c r="R84" s="199"/>
      <c r="S84" s="199"/>
      <c r="T84" s="199"/>
      <c r="U84" s="199"/>
      <c r="V84" s="199"/>
      <c r="W84" s="199"/>
      <c r="X84" s="199"/>
      <c r="Y84" s="199"/>
      <c r="Z84" s="199"/>
      <c r="AA84" s="199"/>
      <c r="AB84" s="199"/>
      <c r="AC84" s="199"/>
      <c r="AD84" s="199"/>
      <c r="AE84" s="199"/>
      <c r="AF84" s="199"/>
      <c r="AG84" s="199"/>
      <c r="AH84" s="199"/>
      <c r="AI84" s="199"/>
      <c r="AJ84" s="199"/>
    </row>
    <row r="85" spans="1:36" ht="17.25" customHeight="1">
      <c r="A85" s="194"/>
      <c r="B85" s="208" t="s">
        <v>230</v>
      </c>
      <c r="C85" s="180">
        <v>44230</v>
      </c>
      <c r="D85" s="181"/>
      <c r="E85" s="180">
        <f t="shared" si="11"/>
        <v>44229</v>
      </c>
      <c r="F85" s="181" t="s">
        <v>118</v>
      </c>
      <c r="G85" s="207" t="s">
        <v>192</v>
      </c>
      <c r="H85" s="182">
        <v>20</v>
      </c>
      <c r="I85" s="182">
        <v>0</v>
      </c>
      <c r="J85" s="181">
        <v>2</v>
      </c>
      <c r="K85" s="181">
        <v>2</v>
      </c>
      <c r="L85" s="178">
        <f t="shared" si="10"/>
        <v>0</v>
      </c>
      <c r="M85" s="173">
        <f t="shared" si="9"/>
        <v>0</v>
      </c>
      <c r="N85" s="199"/>
      <c r="O85" s="199"/>
      <c r="P85" s="199"/>
      <c r="Q85" s="199"/>
      <c r="R85" s="199"/>
      <c r="S85" s="199"/>
      <c r="T85" s="199"/>
      <c r="U85" s="199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199"/>
      <c r="AH85" s="199"/>
      <c r="AI85" s="199"/>
      <c r="AJ85" s="199"/>
    </row>
    <row r="86" spans="1:36" ht="17.25" customHeight="1">
      <c r="A86" s="194"/>
      <c r="B86" s="208" t="s">
        <v>231</v>
      </c>
      <c r="C86" s="180">
        <v>44215</v>
      </c>
      <c r="D86" s="181">
        <v>10</v>
      </c>
      <c r="E86" s="180">
        <f t="shared" si="11"/>
        <v>44224</v>
      </c>
      <c r="F86" s="181" t="s">
        <v>118</v>
      </c>
      <c r="G86" s="209" t="s">
        <v>121</v>
      </c>
      <c r="H86" s="182">
        <v>100</v>
      </c>
      <c r="I86" s="182">
        <v>100</v>
      </c>
      <c r="J86" s="181">
        <v>10</v>
      </c>
      <c r="K86" s="181">
        <v>10</v>
      </c>
      <c r="L86" s="178">
        <f t="shared" si="10"/>
        <v>1</v>
      </c>
      <c r="M86" s="173">
        <f t="shared" si="9"/>
        <v>1</v>
      </c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  <c r="AD86" s="199"/>
      <c r="AE86" s="199"/>
      <c r="AF86" s="199"/>
      <c r="AG86" s="199"/>
      <c r="AH86" s="199"/>
      <c r="AI86" s="199"/>
      <c r="AJ86" s="199"/>
    </row>
    <row r="87" spans="1:36" ht="17.25" customHeight="1">
      <c r="A87" s="194"/>
      <c r="B87" s="208" t="s">
        <v>231</v>
      </c>
      <c r="C87" s="180">
        <v>44215</v>
      </c>
      <c r="D87" s="181">
        <v>10</v>
      </c>
      <c r="E87" s="180">
        <f t="shared" si="11"/>
        <v>44224</v>
      </c>
      <c r="F87" s="181" t="s">
        <v>118</v>
      </c>
      <c r="G87" s="209" t="s">
        <v>121</v>
      </c>
      <c r="H87" s="182">
        <v>100</v>
      </c>
      <c r="I87" s="182">
        <v>100</v>
      </c>
      <c r="J87" s="181">
        <v>10</v>
      </c>
      <c r="K87" s="181">
        <v>10</v>
      </c>
      <c r="L87" s="178">
        <f t="shared" si="10"/>
        <v>1</v>
      </c>
      <c r="M87" s="173">
        <f t="shared" si="9"/>
        <v>1</v>
      </c>
      <c r="N87" s="199"/>
      <c r="O87" s="199"/>
      <c r="P87" s="199"/>
      <c r="Q87" s="199"/>
      <c r="R87" s="199"/>
      <c r="S87" s="199"/>
      <c r="T87" s="199"/>
      <c r="U87" s="199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199"/>
      <c r="AI87" s="199"/>
      <c r="AJ87" s="199"/>
    </row>
    <row r="88" spans="1:36" ht="17.25" customHeight="1">
      <c r="A88" s="194"/>
      <c r="B88" s="208" t="s">
        <v>234</v>
      </c>
      <c r="C88" s="180">
        <v>44215</v>
      </c>
      <c r="D88" s="181">
        <v>10</v>
      </c>
      <c r="E88" s="180">
        <f t="shared" si="11"/>
        <v>44224</v>
      </c>
      <c r="F88" s="181" t="s">
        <v>118</v>
      </c>
      <c r="G88" s="209" t="s">
        <v>121</v>
      </c>
      <c r="H88" s="182">
        <v>100</v>
      </c>
      <c r="I88" s="182">
        <v>100</v>
      </c>
      <c r="J88" s="181">
        <v>10</v>
      </c>
      <c r="K88" s="181">
        <v>10</v>
      </c>
      <c r="L88" s="178">
        <f t="shared" si="10"/>
        <v>1</v>
      </c>
      <c r="M88" s="173">
        <f t="shared" si="9"/>
        <v>1</v>
      </c>
      <c r="N88" s="199"/>
      <c r="O88" s="199"/>
      <c r="P88" s="199"/>
      <c r="Q88" s="199"/>
      <c r="R88" s="199"/>
      <c r="S88" s="199"/>
      <c r="T88" s="199"/>
      <c r="U88" s="199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199"/>
      <c r="AI88" s="199"/>
      <c r="AJ88" s="199"/>
    </row>
    <row r="89" spans="1:36" ht="17.25" customHeight="1">
      <c r="A89" s="199"/>
      <c r="B89" s="180" t="s">
        <v>353</v>
      </c>
      <c r="C89" s="180" t="s">
        <v>352</v>
      </c>
      <c r="D89" s="180" t="s">
        <v>360</v>
      </c>
      <c r="E89" s="180" t="s">
        <v>361</v>
      </c>
      <c r="F89" s="190"/>
      <c r="G89" s="190"/>
      <c r="H89" s="189">
        <f>SUM(H90:H95)</f>
        <v>240</v>
      </c>
      <c r="I89" s="189">
        <f>SUM(I90:I95)</f>
        <v>0</v>
      </c>
      <c r="J89" s="181"/>
      <c r="K89" s="181"/>
      <c r="L89" s="178">
        <f t="shared" si="10"/>
        <v>0</v>
      </c>
      <c r="M89" s="173">
        <f t="shared" si="9"/>
        <v>0</v>
      </c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</row>
    <row r="90" spans="1:36" ht="17.25" customHeight="1">
      <c r="A90" s="179" t="s">
        <v>254</v>
      </c>
      <c r="B90" s="208" t="s">
        <v>255</v>
      </c>
      <c r="C90" s="180">
        <v>44228</v>
      </c>
      <c r="D90" s="181"/>
      <c r="E90" s="180">
        <f t="shared" ref="E90:E95" si="12">C90+D90-1</f>
        <v>44227</v>
      </c>
      <c r="F90" s="181" t="s">
        <v>172</v>
      </c>
      <c r="G90" s="207" t="s">
        <v>192</v>
      </c>
      <c r="H90" s="182">
        <v>40</v>
      </c>
      <c r="I90" s="182">
        <v>0</v>
      </c>
      <c r="J90" s="181">
        <v>4</v>
      </c>
      <c r="K90" s="181">
        <v>4</v>
      </c>
      <c r="L90" s="178">
        <f t="shared" si="10"/>
        <v>0</v>
      </c>
      <c r="M90" s="173">
        <f t="shared" si="9"/>
        <v>0</v>
      </c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9"/>
      <c r="AA90" s="199"/>
      <c r="AB90" s="199"/>
      <c r="AC90" s="199"/>
      <c r="AD90" s="199"/>
      <c r="AE90" s="199"/>
      <c r="AF90" s="199"/>
      <c r="AG90" s="199"/>
      <c r="AH90" s="199"/>
      <c r="AI90" s="199"/>
      <c r="AJ90" s="199"/>
    </row>
    <row r="91" spans="1:36" ht="17.25" customHeight="1">
      <c r="A91" s="194"/>
      <c r="B91" s="208" t="s">
        <v>257</v>
      </c>
      <c r="C91" s="180">
        <v>44228</v>
      </c>
      <c r="D91" s="181"/>
      <c r="E91" s="180">
        <f t="shared" si="12"/>
        <v>44227</v>
      </c>
      <c r="F91" s="181" t="s">
        <v>172</v>
      </c>
      <c r="G91" s="207" t="s">
        <v>192</v>
      </c>
      <c r="H91" s="182">
        <v>40</v>
      </c>
      <c r="I91" s="182">
        <v>0</v>
      </c>
      <c r="J91" s="181">
        <v>4</v>
      </c>
      <c r="K91" s="181">
        <v>4</v>
      </c>
      <c r="L91" s="178">
        <f t="shared" si="10"/>
        <v>0</v>
      </c>
      <c r="M91" s="173">
        <f t="shared" si="9"/>
        <v>0</v>
      </c>
      <c r="N91" s="199"/>
      <c r="O91" s="199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199"/>
      <c r="AI91" s="199"/>
      <c r="AJ91" s="199"/>
    </row>
    <row r="92" spans="1:36" ht="17.25" customHeight="1">
      <c r="A92" s="194"/>
      <c r="B92" s="208" t="s">
        <v>258</v>
      </c>
      <c r="C92" s="180">
        <v>44228</v>
      </c>
      <c r="D92" s="181"/>
      <c r="E92" s="180">
        <f t="shared" si="12"/>
        <v>44227</v>
      </c>
      <c r="F92" s="181" t="s">
        <v>172</v>
      </c>
      <c r="G92" s="207" t="s">
        <v>192</v>
      </c>
      <c r="H92" s="182">
        <v>40</v>
      </c>
      <c r="I92" s="182">
        <v>0</v>
      </c>
      <c r="J92" s="181">
        <v>4</v>
      </c>
      <c r="K92" s="181">
        <v>4</v>
      </c>
      <c r="L92" s="178">
        <f t="shared" si="10"/>
        <v>0</v>
      </c>
      <c r="M92" s="173">
        <f t="shared" si="9"/>
        <v>0</v>
      </c>
      <c r="N92" s="199"/>
      <c r="O92" s="199"/>
      <c r="P92" s="199"/>
      <c r="Q92" s="199"/>
      <c r="R92" s="199"/>
      <c r="S92" s="199"/>
      <c r="T92" s="199"/>
      <c r="U92" s="199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199"/>
      <c r="AI92" s="199"/>
      <c r="AJ92" s="199"/>
    </row>
    <row r="93" spans="1:36" ht="17.25" customHeight="1">
      <c r="A93" s="194"/>
      <c r="B93" s="208" t="s">
        <v>259</v>
      </c>
      <c r="C93" s="180">
        <v>44228</v>
      </c>
      <c r="D93" s="181"/>
      <c r="E93" s="180">
        <f t="shared" si="12"/>
        <v>44227</v>
      </c>
      <c r="F93" s="181" t="s">
        <v>172</v>
      </c>
      <c r="G93" s="207" t="s">
        <v>192</v>
      </c>
      <c r="H93" s="182">
        <v>40</v>
      </c>
      <c r="I93" s="182">
        <v>0</v>
      </c>
      <c r="J93" s="181">
        <v>4</v>
      </c>
      <c r="K93" s="181">
        <v>4</v>
      </c>
      <c r="L93" s="178">
        <f t="shared" si="10"/>
        <v>0</v>
      </c>
      <c r="M93" s="173">
        <f t="shared" si="9"/>
        <v>0</v>
      </c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99"/>
      <c r="AA93" s="199"/>
      <c r="AB93" s="199"/>
      <c r="AC93" s="199"/>
      <c r="AD93" s="199"/>
      <c r="AE93" s="199"/>
      <c r="AF93" s="199"/>
      <c r="AG93" s="199"/>
      <c r="AH93" s="199"/>
      <c r="AI93" s="199"/>
      <c r="AJ93" s="199"/>
    </row>
    <row r="94" spans="1:36" ht="17.25" customHeight="1">
      <c r="A94" s="194"/>
      <c r="B94" s="208" t="s">
        <v>260</v>
      </c>
      <c r="C94" s="180">
        <v>44228</v>
      </c>
      <c r="D94" s="181"/>
      <c r="E94" s="180">
        <f t="shared" si="12"/>
        <v>44227</v>
      </c>
      <c r="F94" s="181" t="s">
        <v>172</v>
      </c>
      <c r="G94" s="207" t="s">
        <v>192</v>
      </c>
      <c r="H94" s="182">
        <v>40</v>
      </c>
      <c r="I94" s="182">
        <v>0</v>
      </c>
      <c r="J94" s="181">
        <v>4</v>
      </c>
      <c r="K94" s="181">
        <v>4</v>
      </c>
      <c r="L94" s="178">
        <f t="shared" si="10"/>
        <v>0</v>
      </c>
      <c r="M94" s="173">
        <f t="shared" si="9"/>
        <v>0</v>
      </c>
      <c r="N94" s="199"/>
      <c r="O94" s="199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  <c r="AD94" s="199"/>
      <c r="AE94" s="199"/>
      <c r="AF94" s="199"/>
      <c r="AG94" s="199"/>
      <c r="AH94" s="199"/>
      <c r="AI94" s="199"/>
      <c r="AJ94" s="199"/>
    </row>
    <row r="95" spans="1:36" ht="17.25" customHeight="1">
      <c r="A95" s="194"/>
      <c r="B95" s="208" t="s">
        <v>261</v>
      </c>
      <c r="C95" s="180">
        <v>44228</v>
      </c>
      <c r="D95" s="181"/>
      <c r="E95" s="180">
        <f t="shared" si="12"/>
        <v>44227</v>
      </c>
      <c r="F95" s="181" t="s">
        <v>172</v>
      </c>
      <c r="G95" s="207" t="s">
        <v>192</v>
      </c>
      <c r="H95" s="182">
        <v>40</v>
      </c>
      <c r="I95" s="182">
        <v>0</v>
      </c>
      <c r="J95" s="181">
        <v>4</v>
      </c>
      <c r="K95" s="181">
        <v>4</v>
      </c>
      <c r="L95" s="178">
        <f t="shared" si="10"/>
        <v>0</v>
      </c>
      <c r="M95" s="173">
        <f t="shared" si="9"/>
        <v>0</v>
      </c>
      <c r="N95" s="199"/>
      <c r="O95" s="199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</row>
    <row r="96" spans="1:36" ht="17.25" customHeight="1">
      <c r="A96" s="199"/>
      <c r="B96" s="180" t="s">
        <v>353</v>
      </c>
      <c r="C96" s="180" t="s">
        <v>352</v>
      </c>
      <c r="D96" s="180" t="s">
        <v>360</v>
      </c>
      <c r="E96" s="180" t="s">
        <v>361</v>
      </c>
      <c r="F96" s="190"/>
      <c r="G96" s="190"/>
      <c r="H96" s="189">
        <f>SUM(H97:H99)</f>
        <v>60</v>
      </c>
      <c r="I96" s="189">
        <f>SUM(I97:I99)</f>
        <v>0</v>
      </c>
      <c r="J96" s="181"/>
      <c r="K96" s="181"/>
      <c r="L96" s="178">
        <f t="shared" si="10"/>
        <v>0</v>
      </c>
      <c r="M96" s="173">
        <f t="shared" si="9"/>
        <v>0</v>
      </c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99"/>
      <c r="AA96" s="199"/>
      <c r="AB96" s="199"/>
      <c r="AC96" s="199"/>
      <c r="AD96" s="199"/>
      <c r="AE96" s="199"/>
      <c r="AF96" s="199"/>
      <c r="AG96" s="199"/>
      <c r="AH96" s="199"/>
      <c r="AI96" s="199"/>
      <c r="AJ96" s="199"/>
    </row>
    <row r="97" spans="1:36" ht="17.25" customHeight="1">
      <c r="A97" s="184" t="s">
        <v>262</v>
      </c>
      <c r="B97" s="208" t="s">
        <v>264</v>
      </c>
      <c r="C97" s="180">
        <v>44226</v>
      </c>
      <c r="D97" s="181"/>
      <c r="E97" s="180">
        <f t="shared" ref="E97:E99" si="13">C97+D97-1</f>
        <v>44225</v>
      </c>
      <c r="F97" s="181" t="s">
        <v>172</v>
      </c>
      <c r="G97" s="207" t="s">
        <v>192</v>
      </c>
      <c r="H97" s="182">
        <v>20</v>
      </c>
      <c r="I97" s="182">
        <v>0</v>
      </c>
      <c r="J97" s="181">
        <v>2</v>
      </c>
      <c r="K97" s="181">
        <v>2</v>
      </c>
      <c r="L97" s="178">
        <f t="shared" si="10"/>
        <v>0</v>
      </c>
      <c r="M97" s="173">
        <f t="shared" si="9"/>
        <v>0</v>
      </c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99"/>
      <c r="AB97" s="199"/>
      <c r="AC97" s="199"/>
      <c r="AD97" s="199"/>
      <c r="AE97" s="199"/>
      <c r="AF97" s="199"/>
      <c r="AG97" s="199"/>
      <c r="AH97" s="199"/>
      <c r="AI97" s="199"/>
      <c r="AJ97" s="199"/>
    </row>
    <row r="98" spans="1:36" ht="17.25" customHeight="1">
      <c r="A98" s="194"/>
      <c r="B98" s="208" t="s">
        <v>265</v>
      </c>
      <c r="C98" s="180">
        <v>44226</v>
      </c>
      <c r="D98" s="181"/>
      <c r="E98" s="180">
        <f t="shared" si="13"/>
        <v>44225</v>
      </c>
      <c r="F98" s="181" t="s">
        <v>172</v>
      </c>
      <c r="G98" s="207" t="s">
        <v>192</v>
      </c>
      <c r="H98" s="182">
        <v>20</v>
      </c>
      <c r="I98" s="182">
        <v>0</v>
      </c>
      <c r="J98" s="181">
        <v>2</v>
      </c>
      <c r="K98" s="181">
        <v>2</v>
      </c>
      <c r="L98" s="178">
        <f t="shared" si="10"/>
        <v>0</v>
      </c>
      <c r="M98" s="173">
        <f t="shared" si="9"/>
        <v>0</v>
      </c>
      <c r="N98" s="199"/>
      <c r="O98" s="199"/>
      <c r="P98" s="199"/>
      <c r="Q98" s="199"/>
      <c r="R98" s="199"/>
      <c r="S98" s="199"/>
      <c r="T98" s="199"/>
      <c r="U98" s="199"/>
      <c r="V98" s="199"/>
      <c r="W98" s="199"/>
      <c r="X98" s="199"/>
      <c r="Y98" s="199"/>
      <c r="Z98" s="199"/>
      <c r="AA98" s="199"/>
      <c r="AB98" s="199"/>
      <c r="AC98" s="199"/>
      <c r="AD98" s="199"/>
      <c r="AE98" s="199"/>
      <c r="AF98" s="199"/>
      <c r="AG98" s="199"/>
      <c r="AH98" s="199"/>
      <c r="AI98" s="199"/>
      <c r="AJ98" s="199"/>
    </row>
    <row r="99" spans="1:36" ht="17.25" customHeight="1">
      <c r="A99" s="194"/>
      <c r="B99" s="208" t="s">
        <v>266</v>
      </c>
      <c r="C99" s="180">
        <v>44226</v>
      </c>
      <c r="D99" s="185"/>
      <c r="E99" s="180">
        <f t="shared" si="13"/>
        <v>44225</v>
      </c>
      <c r="F99" s="181" t="s">
        <v>172</v>
      </c>
      <c r="G99" s="207" t="s">
        <v>192</v>
      </c>
      <c r="H99" s="188">
        <v>20</v>
      </c>
      <c r="I99" s="188">
        <v>0</v>
      </c>
      <c r="J99" s="185">
        <v>2</v>
      </c>
      <c r="K99" s="185">
        <v>2</v>
      </c>
      <c r="L99" s="178">
        <f t="shared" si="10"/>
        <v>0</v>
      </c>
      <c r="M99" s="173">
        <f t="shared" si="9"/>
        <v>0</v>
      </c>
      <c r="N99" s="199"/>
      <c r="O99" s="199"/>
      <c r="P99" s="199"/>
      <c r="Q99" s="199"/>
      <c r="R99" s="199"/>
      <c r="S99" s="199"/>
      <c r="T99" s="199"/>
      <c r="U99" s="199"/>
      <c r="V99" s="199"/>
      <c r="W99" s="199"/>
      <c r="X99" s="199"/>
      <c r="Y99" s="199"/>
      <c r="Z99" s="199"/>
      <c r="AA99" s="199"/>
      <c r="AB99" s="199"/>
      <c r="AC99" s="199"/>
      <c r="AD99" s="199"/>
      <c r="AE99" s="199"/>
      <c r="AF99" s="199"/>
      <c r="AG99" s="199"/>
      <c r="AH99" s="199"/>
      <c r="AI99" s="199"/>
      <c r="AJ99" s="199"/>
    </row>
    <row r="100" spans="1:36" ht="17.25" customHeight="1">
      <c r="A100" s="199"/>
      <c r="B100" s="180" t="s">
        <v>353</v>
      </c>
      <c r="C100" s="180" t="s">
        <v>352</v>
      </c>
      <c r="D100" s="180" t="s">
        <v>360</v>
      </c>
      <c r="E100" s="180" t="s">
        <v>361</v>
      </c>
      <c r="F100" s="190"/>
      <c r="G100" s="190"/>
      <c r="H100" s="189">
        <f>SUM(H101:H140)</f>
        <v>3360</v>
      </c>
      <c r="I100" s="189">
        <f>SUM(I101:I140)</f>
        <v>800</v>
      </c>
      <c r="J100" s="181"/>
      <c r="K100" s="181"/>
      <c r="L100" s="178">
        <f t="shared" si="10"/>
        <v>0.23809523809523808</v>
      </c>
      <c r="M100" s="173">
        <f t="shared" si="9"/>
        <v>0.23809523809523808</v>
      </c>
      <c r="N100" s="199"/>
      <c r="O100" s="199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99"/>
      <c r="AB100" s="199"/>
      <c r="AC100" s="199"/>
      <c r="AD100" s="199"/>
      <c r="AE100" s="199"/>
      <c r="AF100" s="199"/>
      <c r="AG100" s="199"/>
      <c r="AH100" s="199"/>
      <c r="AI100" s="199"/>
      <c r="AJ100" s="199"/>
    </row>
    <row r="101" spans="1:36" ht="17.25" customHeight="1">
      <c r="A101" s="179" t="s">
        <v>267</v>
      </c>
      <c r="B101" s="208" t="s">
        <v>368</v>
      </c>
      <c r="C101" s="180">
        <v>44215</v>
      </c>
      <c r="D101" s="185">
        <v>4</v>
      </c>
      <c r="E101" s="180">
        <f t="shared" ref="E101:E140" si="14">C101+D101-1</f>
        <v>44218</v>
      </c>
      <c r="F101" s="190" t="s">
        <v>226</v>
      </c>
      <c r="G101" s="209" t="s">
        <v>121</v>
      </c>
      <c r="H101" s="189">
        <v>100</v>
      </c>
      <c r="I101" s="189">
        <v>100</v>
      </c>
      <c r="J101" s="190">
        <v>10</v>
      </c>
      <c r="K101" s="190">
        <v>10</v>
      </c>
      <c r="L101" s="178">
        <f t="shared" si="10"/>
        <v>1</v>
      </c>
      <c r="M101" s="173">
        <f t="shared" si="9"/>
        <v>1</v>
      </c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99"/>
      <c r="AA101" s="199"/>
      <c r="AB101" s="199"/>
      <c r="AC101" s="199"/>
      <c r="AD101" s="199"/>
      <c r="AE101" s="199"/>
      <c r="AF101" s="199"/>
      <c r="AG101" s="199"/>
      <c r="AH101" s="199"/>
      <c r="AI101" s="199"/>
      <c r="AJ101" s="199"/>
    </row>
    <row r="102" spans="1:36" ht="17.25" customHeight="1">
      <c r="A102" s="194"/>
      <c r="B102" s="208" t="s">
        <v>369</v>
      </c>
      <c r="C102" s="180">
        <v>44215</v>
      </c>
      <c r="D102" s="181">
        <v>4</v>
      </c>
      <c r="E102" s="180">
        <f t="shared" si="14"/>
        <v>44218</v>
      </c>
      <c r="F102" s="190" t="s">
        <v>226</v>
      </c>
      <c r="G102" s="209" t="s">
        <v>121</v>
      </c>
      <c r="H102" s="189">
        <v>100</v>
      </c>
      <c r="I102" s="189">
        <v>100</v>
      </c>
      <c r="J102" s="190">
        <v>10</v>
      </c>
      <c r="K102" s="190">
        <v>10</v>
      </c>
      <c r="L102" s="178">
        <f t="shared" si="10"/>
        <v>1</v>
      </c>
      <c r="M102" s="173">
        <f t="shared" si="9"/>
        <v>1</v>
      </c>
      <c r="N102" s="199"/>
      <c r="O102" s="199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99"/>
      <c r="AA102" s="199"/>
      <c r="AB102" s="199"/>
      <c r="AC102" s="199"/>
      <c r="AD102" s="199"/>
      <c r="AE102" s="199"/>
      <c r="AF102" s="199"/>
      <c r="AG102" s="199"/>
      <c r="AH102" s="199"/>
      <c r="AI102" s="199"/>
      <c r="AJ102" s="199"/>
    </row>
    <row r="103" spans="1:36" ht="17.25" customHeight="1">
      <c r="A103" s="194"/>
      <c r="B103" s="208" t="s">
        <v>370</v>
      </c>
      <c r="C103" s="180">
        <v>44215</v>
      </c>
      <c r="D103" s="190">
        <v>4</v>
      </c>
      <c r="E103" s="180">
        <f t="shared" si="14"/>
        <v>44218</v>
      </c>
      <c r="F103" s="190" t="s">
        <v>226</v>
      </c>
      <c r="G103" s="209" t="s">
        <v>121</v>
      </c>
      <c r="H103" s="189">
        <v>100</v>
      </c>
      <c r="I103" s="189">
        <v>100</v>
      </c>
      <c r="J103" s="190">
        <v>10</v>
      </c>
      <c r="K103" s="190">
        <v>10</v>
      </c>
      <c r="L103" s="178">
        <f t="shared" si="10"/>
        <v>1</v>
      </c>
      <c r="M103" s="173">
        <f t="shared" si="9"/>
        <v>1</v>
      </c>
      <c r="N103" s="200"/>
      <c r="O103" s="200"/>
      <c r="P103" s="200"/>
      <c r="Q103" s="200"/>
      <c r="R103" s="200"/>
      <c r="S103" s="200"/>
      <c r="T103" s="200"/>
      <c r="U103" s="200"/>
      <c r="V103" s="200"/>
      <c r="W103" s="200"/>
      <c r="X103" s="200"/>
      <c r="Y103" s="200"/>
      <c r="Z103" s="200"/>
      <c r="AA103" s="200"/>
      <c r="AB103" s="200"/>
      <c r="AC103" s="200"/>
      <c r="AD103" s="200"/>
      <c r="AE103" s="200"/>
      <c r="AF103" s="200"/>
      <c r="AG103" s="200"/>
      <c r="AH103" s="200"/>
      <c r="AI103" s="200"/>
      <c r="AJ103" s="200"/>
    </row>
    <row r="104" spans="1:36" ht="17.25" customHeight="1">
      <c r="A104" s="194"/>
      <c r="B104" s="208" t="s">
        <v>371</v>
      </c>
      <c r="C104" s="180">
        <v>44215</v>
      </c>
      <c r="D104" s="190">
        <v>4</v>
      </c>
      <c r="E104" s="180">
        <f t="shared" si="14"/>
        <v>44218</v>
      </c>
      <c r="F104" s="190" t="s">
        <v>226</v>
      </c>
      <c r="G104" s="209" t="s">
        <v>121</v>
      </c>
      <c r="H104" s="189">
        <v>100</v>
      </c>
      <c r="I104" s="189">
        <v>100</v>
      </c>
      <c r="J104" s="190">
        <v>10</v>
      </c>
      <c r="K104" s="190">
        <v>10</v>
      </c>
      <c r="L104" s="178">
        <f t="shared" si="10"/>
        <v>1</v>
      </c>
      <c r="M104" s="173">
        <f t="shared" si="9"/>
        <v>1</v>
      </c>
      <c r="N104" s="200"/>
      <c r="O104" s="200"/>
      <c r="P104" s="200"/>
      <c r="Q104" s="200"/>
      <c r="R104" s="200"/>
      <c r="S104" s="200"/>
      <c r="T104" s="200"/>
      <c r="U104" s="200"/>
      <c r="V104" s="200"/>
      <c r="W104" s="200"/>
      <c r="X104" s="200"/>
      <c r="Y104" s="200"/>
      <c r="Z104" s="200"/>
      <c r="AA104" s="200"/>
      <c r="AB104" s="200"/>
      <c r="AC104" s="200"/>
      <c r="AD104" s="200"/>
      <c r="AE104" s="200"/>
      <c r="AF104" s="200"/>
      <c r="AG104" s="200"/>
      <c r="AH104" s="200"/>
      <c r="AI104" s="200"/>
      <c r="AJ104" s="200"/>
    </row>
    <row r="105" spans="1:36" ht="17.25" customHeight="1">
      <c r="A105" s="194"/>
      <c r="B105" s="208" t="s">
        <v>372</v>
      </c>
      <c r="C105" s="180">
        <v>44215</v>
      </c>
      <c r="D105" s="190">
        <v>4</v>
      </c>
      <c r="E105" s="180">
        <f t="shared" si="14"/>
        <v>44218</v>
      </c>
      <c r="F105" s="190" t="s">
        <v>226</v>
      </c>
      <c r="G105" s="209" t="s">
        <v>121</v>
      </c>
      <c r="H105" s="189">
        <v>100</v>
      </c>
      <c r="I105" s="189">
        <v>100</v>
      </c>
      <c r="J105" s="190">
        <v>10</v>
      </c>
      <c r="K105" s="190">
        <v>10</v>
      </c>
      <c r="L105" s="178">
        <f t="shared" si="10"/>
        <v>1</v>
      </c>
      <c r="M105" s="173">
        <f t="shared" si="9"/>
        <v>1</v>
      </c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  <c r="Z105" s="200"/>
      <c r="AA105" s="200"/>
      <c r="AB105" s="200"/>
      <c r="AC105" s="200"/>
      <c r="AD105" s="200"/>
      <c r="AE105" s="200"/>
      <c r="AF105" s="200"/>
      <c r="AG105" s="200"/>
      <c r="AH105" s="200"/>
      <c r="AI105" s="200"/>
      <c r="AJ105" s="200"/>
    </row>
    <row r="106" spans="1:36" ht="17.25" customHeight="1">
      <c r="A106" s="194"/>
      <c r="B106" s="208" t="s">
        <v>373</v>
      </c>
      <c r="C106" s="180">
        <v>44215</v>
      </c>
      <c r="D106" s="190">
        <v>4</v>
      </c>
      <c r="E106" s="180">
        <f t="shared" si="14"/>
        <v>44218</v>
      </c>
      <c r="F106" s="190" t="s">
        <v>226</v>
      </c>
      <c r="G106" s="209" t="s">
        <v>121</v>
      </c>
      <c r="H106" s="189">
        <v>100</v>
      </c>
      <c r="I106" s="189">
        <v>100</v>
      </c>
      <c r="J106" s="190">
        <v>10</v>
      </c>
      <c r="K106" s="190">
        <v>10</v>
      </c>
      <c r="L106" s="178">
        <f t="shared" si="10"/>
        <v>1</v>
      </c>
      <c r="M106" s="173">
        <f t="shared" si="9"/>
        <v>1</v>
      </c>
      <c r="N106" s="200"/>
      <c r="O106" s="200"/>
      <c r="P106" s="200"/>
      <c r="Q106" s="200"/>
      <c r="R106" s="200"/>
      <c r="S106" s="200"/>
      <c r="T106" s="200"/>
      <c r="U106" s="200"/>
      <c r="V106" s="200"/>
      <c r="W106" s="200"/>
      <c r="X106" s="200"/>
      <c r="Y106" s="200"/>
      <c r="Z106" s="200"/>
      <c r="AA106" s="200"/>
      <c r="AB106" s="200"/>
      <c r="AC106" s="200"/>
      <c r="AD106" s="200"/>
      <c r="AE106" s="200"/>
      <c r="AF106" s="200"/>
      <c r="AG106" s="200"/>
      <c r="AH106" s="200"/>
      <c r="AI106" s="200"/>
      <c r="AJ106" s="200"/>
    </row>
    <row r="107" spans="1:36" ht="17.25" customHeight="1">
      <c r="A107" s="194"/>
      <c r="B107" s="208" t="s">
        <v>275</v>
      </c>
      <c r="C107" s="180">
        <v>44215</v>
      </c>
      <c r="D107" s="190">
        <v>4</v>
      </c>
      <c r="E107" s="180">
        <f t="shared" si="14"/>
        <v>44218</v>
      </c>
      <c r="F107" s="190" t="s">
        <v>226</v>
      </c>
      <c r="G107" s="209" t="s">
        <v>121</v>
      </c>
      <c r="H107" s="189">
        <v>100</v>
      </c>
      <c r="I107" s="189">
        <v>100</v>
      </c>
      <c r="J107" s="190">
        <v>10</v>
      </c>
      <c r="K107" s="190">
        <v>10</v>
      </c>
      <c r="L107" s="178">
        <f t="shared" si="10"/>
        <v>1</v>
      </c>
      <c r="M107" s="173">
        <f t="shared" si="9"/>
        <v>1</v>
      </c>
      <c r="N107" s="200"/>
      <c r="O107" s="200"/>
      <c r="P107" s="200"/>
      <c r="Q107" s="200"/>
      <c r="R107" s="200"/>
      <c r="S107" s="200"/>
      <c r="T107" s="200"/>
      <c r="U107" s="200"/>
      <c r="V107" s="200"/>
      <c r="W107" s="200"/>
      <c r="X107" s="200"/>
      <c r="Y107" s="200"/>
      <c r="Z107" s="200"/>
      <c r="AA107" s="200"/>
      <c r="AB107" s="200"/>
      <c r="AC107" s="200"/>
      <c r="AD107" s="200"/>
      <c r="AE107" s="200"/>
      <c r="AF107" s="200"/>
      <c r="AG107" s="200"/>
      <c r="AH107" s="200"/>
      <c r="AI107" s="200"/>
      <c r="AJ107" s="200"/>
    </row>
    <row r="108" spans="1:36" ht="17.25" customHeight="1">
      <c r="A108" s="194"/>
      <c r="B108" s="208" t="s">
        <v>276</v>
      </c>
      <c r="C108" s="180">
        <v>44215</v>
      </c>
      <c r="D108" s="190">
        <v>4</v>
      </c>
      <c r="E108" s="180">
        <f t="shared" si="14"/>
        <v>44218</v>
      </c>
      <c r="F108" s="190" t="s">
        <v>226</v>
      </c>
      <c r="G108" s="209" t="s">
        <v>121</v>
      </c>
      <c r="H108" s="189">
        <v>100</v>
      </c>
      <c r="I108" s="189">
        <v>100</v>
      </c>
      <c r="J108" s="190">
        <v>10</v>
      </c>
      <c r="K108" s="190">
        <v>10</v>
      </c>
      <c r="L108" s="178">
        <f t="shared" si="10"/>
        <v>1</v>
      </c>
      <c r="M108" s="173">
        <f t="shared" si="9"/>
        <v>1</v>
      </c>
      <c r="N108" s="200"/>
      <c r="O108" s="200"/>
      <c r="P108" s="200"/>
      <c r="Q108" s="200"/>
      <c r="R108" s="200"/>
      <c r="S108" s="200"/>
      <c r="T108" s="200"/>
      <c r="U108" s="200"/>
      <c r="V108" s="200"/>
      <c r="W108" s="200"/>
      <c r="X108" s="200"/>
      <c r="Y108" s="200"/>
      <c r="Z108" s="200"/>
      <c r="AA108" s="200"/>
      <c r="AB108" s="200"/>
      <c r="AC108" s="200"/>
      <c r="AD108" s="200"/>
      <c r="AE108" s="200"/>
      <c r="AF108" s="200"/>
      <c r="AG108" s="200"/>
      <c r="AH108" s="200"/>
      <c r="AI108" s="200"/>
      <c r="AJ108" s="200"/>
    </row>
    <row r="109" spans="1:36" ht="17.25" customHeight="1">
      <c r="A109" s="194"/>
      <c r="B109" s="208" t="s">
        <v>277</v>
      </c>
      <c r="C109" s="180">
        <v>44225</v>
      </c>
      <c r="D109" s="190"/>
      <c r="E109" s="180">
        <f t="shared" si="14"/>
        <v>44224</v>
      </c>
      <c r="F109" s="181" t="s">
        <v>172</v>
      </c>
      <c r="G109" s="207" t="s">
        <v>192</v>
      </c>
      <c r="H109" s="189">
        <v>80</v>
      </c>
      <c r="I109" s="189">
        <v>0</v>
      </c>
      <c r="J109" s="190">
        <v>8</v>
      </c>
      <c r="K109" s="190">
        <v>8</v>
      </c>
      <c r="L109" s="178">
        <f t="shared" si="10"/>
        <v>0</v>
      </c>
      <c r="M109" s="173">
        <f t="shared" si="9"/>
        <v>0</v>
      </c>
      <c r="N109" s="200"/>
      <c r="O109" s="200"/>
      <c r="P109" s="200"/>
      <c r="Q109" s="200"/>
      <c r="R109" s="200"/>
      <c r="S109" s="200"/>
      <c r="T109" s="200"/>
      <c r="U109" s="200"/>
      <c r="V109" s="200"/>
      <c r="W109" s="200"/>
      <c r="X109" s="200"/>
      <c r="Y109" s="200"/>
      <c r="Z109" s="200"/>
      <c r="AA109" s="200"/>
      <c r="AB109" s="200"/>
      <c r="AC109" s="200"/>
      <c r="AD109" s="200"/>
      <c r="AE109" s="200"/>
      <c r="AF109" s="200"/>
      <c r="AG109" s="200"/>
      <c r="AH109" s="200"/>
      <c r="AI109" s="200"/>
      <c r="AJ109" s="200"/>
    </row>
    <row r="110" spans="1:36" ht="17.25" customHeight="1">
      <c r="A110" s="194"/>
      <c r="B110" s="208" t="s">
        <v>279</v>
      </c>
      <c r="C110" s="180">
        <v>44225</v>
      </c>
      <c r="D110" s="190"/>
      <c r="E110" s="180">
        <f t="shared" si="14"/>
        <v>44224</v>
      </c>
      <c r="F110" s="181" t="s">
        <v>172</v>
      </c>
      <c r="G110" s="207" t="s">
        <v>192</v>
      </c>
      <c r="H110" s="189">
        <v>80</v>
      </c>
      <c r="I110" s="189">
        <v>0</v>
      </c>
      <c r="J110" s="190">
        <v>8</v>
      </c>
      <c r="K110" s="190">
        <v>8</v>
      </c>
      <c r="L110" s="178">
        <f t="shared" si="10"/>
        <v>0</v>
      </c>
      <c r="M110" s="173">
        <f t="shared" si="9"/>
        <v>0</v>
      </c>
      <c r="N110" s="200"/>
      <c r="O110" s="200"/>
      <c r="P110" s="200"/>
      <c r="Q110" s="200"/>
      <c r="R110" s="200"/>
      <c r="S110" s="200"/>
      <c r="T110" s="200"/>
      <c r="U110" s="200"/>
      <c r="V110" s="200"/>
      <c r="W110" s="200"/>
      <c r="X110" s="200"/>
      <c r="Y110" s="200"/>
      <c r="Z110" s="200"/>
      <c r="AA110" s="200"/>
      <c r="AB110" s="200"/>
      <c r="AC110" s="200"/>
      <c r="AD110" s="200"/>
      <c r="AE110" s="200"/>
      <c r="AF110" s="200"/>
      <c r="AG110" s="200"/>
      <c r="AH110" s="200"/>
      <c r="AI110" s="200"/>
      <c r="AJ110" s="200"/>
    </row>
    <row r="111" spans="1:36" ht="17.25" customHeight="1">
      <c r="A111" s="194"/>
      <c r="B111" s="208" t="s">
        <v>281</v>
      </c>
      <c r="C111" s="180">
        <v>44225</v>
      </c>
      <c r="D111" s="190"/>
      <c r="E111" s="180">
        <f t="shared" si="14"/>
        <v>44224</v>
      </c>
      <c r="F111" s="190" t="s">
        <v>282</v>
      </c>
      <c r="G111" s="207" t="s">
        <v>192</v>
      </c>
      <c r="H111" s="189">
        <v>80</v>
      </c>
      <c r="I111" s="189">
        <v>0</v>
      </c>
      <c r="J111" s="190">
        <v>8</v>
      </c>
      <c r="K111" s="190">
        <v>8</v>
      </c>
      <c r="L111" s="178">
        <f t="shared" si="10"/>
        <v>0</v>
      </c>
      <c r="M111" s="173">
        <f t="shared" si="9"/>
        <v>0</v>
      </c>
      <c r="N111" s="200"/>
      <c r="O111" s="200"/>
      <c r="P111" s="200"/>
      <c r="Q111" s="200"/>
      <c r="R111" s="200"/>
      <c r="S111" s="200"/>
      <c r="T111" s="200"/>
      <c r="U111" s="200"/>
      <c r="V111" s="200"/>
      <c r="W111" s="200"/>
      <c r="X111" s="200"/>
      <c r="Y111" s="200"/>
      <c r="Z111" s="200"/>
      <c r="AA111" s="200"/>
      <c r="AB111" s="200"/>
      <c r="AC111" s="200"/>
      <c r="AD111" s="200"/>
      <c r="AE111" s="200"/>
      <c r="AF111" s="200"/>
      <c r="AG111" s="200"/>
      <c r="AH111" s="200"/>
      <c r="AI111" s="200"/>
      <c r="AJ111" s="200"/>
    </row>
    <row r="112" spans="1:36" ht="17.25" customHeight="1">
      <c r="A112" s="194"/>
      <c r="B112" s="208" t="s">
        <v>283</v>
      </c>
      <c r="C112" s="180">
        <v>44225</v>
      </c>
      <c r="D112" s="190"/>
      <c r="E112" s="180">
        <f t="shared" si="14"/>
        <v>44224</v>
      </c>
      <c r="F112" s="190" t="s">
        <v>282</v>
      </c>
      <c r="G112" s="207" t="s">
        <v>192</v>
      </c>
      <c r="H112" s="189">
        <v>80</v>
      </c>
      <c r="I112" s="189">
        <v>0</v>
      </c>
      <c r="J112" s="190">
        <v>8</v>
      </c>
      <c r="K112" s="190">
        <v>8</v>
      </c>
      <c r="L112" s="178">
        <f t="shared" si="10"/>
        <v>0</v>
      </c>
      <c r="M112" s="173">
        <f t="shared" si="9"/>
        <v>0</v>
      </c>
      <c r="N112" s="200"/>
      <c r="O112" s="200"/>
      <c r="P112" s="200"/>
      <c r="Q112" s="200"/>
      <c r="R112" s="200"/>
      <c r="S112" s="200"/>
      <c r="T112" s="200"/>
      <c r="U112" s="200"/>
      <c r="V112" s="200"/>
      <c r="W112" s="200"/>
      <c r="X112" s="200"/>
      <c r="Y112" s="200"/>
      <c r="Z112" s="200"/>
      <c r="AA112" s="200"/>
      <c r="AB112" s="200"/>
      <c r="AC112" s="200"/>
      <c r="AD112" s="200"/>
      <c r="AE112" s="200"/>
      <c r="AF112" s="200"/>
      <c r="AG112" s="200"/>
      <c r="AH112" s="200"/>
      <c r="AI112" s="200"/>
      <c r="AJ112" s="200"/>
    </row>
    <row r="113" spans="1:36" ht="17.25" customHeight="1">
      <c r="A113" s="194"/>
      <c r="B113" s="208" t="s">
        <v>283</v>
      </c>
      <c r="C113" s="180">
        <v>44225</v>
      </c>
      <c r="D113" s="190"/>
      <c r="E113" s="180">
        <f t="shared" si="14"/>
        <v>44224</v>
      </c>
      <c r="F113" s="190" t="s">
        <v>282</v>
      </c>
      <c r="G113" s="207" t="s">
        <v>192</v>
      </c>
      <c r="H113" s="189">
        <v>80</v>
      </c>
      <c r="I113" s="189">
        <v>0</v>
      </c>
      <c r="J113" s="190">
        <v>8</v>
      </c>
      <c r="K113" s="190">
        <v>8</v>
      </c>
      <c r="L113" s="178">
        <f t="shared" si="10"/>
        <v>0</v>
      </c>
      <c r="M113" s="173">
        <f t="shared" si="9"/>
        <v>0</v>
      </c>
      <c r="N113" s="200"/>
      <c r="O113" s="200"/>
      <c r="P113" s="200"/>
      <c r="Q113" s="200"/>
      <c r="R113" s="200"/>
      <c r="S113" s="200"/>
      <c r="T113" s="200"/>
      <c r="U113" s="200"/>
      <c r="V113" s="200"/>
      <c r="W113" s="200"/>
      <c r="X113" s="200"/>
      <c r="Y113" s="200"/>
      <c r="Z113" s="200"/>
      <c r="AA113" s="200"/>
      <c r="AB113" s="200"/>
      <c r="AC113" s="200"/>
      <c r="AD113" s="200"/>
      <c r="AE113" s="200"/>
      <c r="AF113" s="200"/>
      <c r="AG113" s="200"/>
      <c r="AH113" s="200"/>
      <c r="AI113" s="200"/>
      <c r="AJ113" s="200"/>
    </row>
    <row r="114" spans="1:36" ht="17.25" customHeight="1">
      <c r="A114" s="194"/>
      <c r="B114" s="208" t="s">
        <v>284</v>
      </c>
      <c r="C114" s="180">
        <v>44225</v>
      </c>
      <c r="D114" s="190"/>
      <c r="E114" s="180">
        <f t="shared" si="14"/>
        <v>44224</v>
      </c>
      <c r="F114" s="190" t="s">
        <v>282</v>
      </c>
      <c r="G114" s="207" t="s">
        <v>192</v>
      </c>
      <c r="H114" s="189">
        <v>80</v>
      </c>
      <c r="I114" s="189">
        <v>0</v>
      </c>
      <c r="J114" s="190">
        <v>8</v>
      </c>
      <c r="K114" s="190">
        <v>8</v>
      </c>
      <c r="L114" s="178">
        <f t="shared" si="10"/>
        <v>0</v>
      </c>
      <c r="M114" s="173">
        <f t="shared" si="9"/>
        <v>0</v>
      </c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0"/>
      <c r="AD114" s="200"/>
      <c r="AE114" s="200"/>
      <c r="AF114" s="200"/>
      <c r="AG114" s="200"/>
      <c r="AH114" s="200"/>
      <c r="AI114" s="200"/>
      <c r="AJ114" s="200"/>
    </row>
    <row r="115" spans="1:36" ht="17.25" customHeight="1">
      <c r="A115" s="194"/>
      <c r="B115" s="208" t="s">
        <v>285</v>
      </c>
      <c r="C115" s="180">
        <v>44225</v>
      </c>
      <c r="D115" s="190"/>
      <c r="E115" s="180">
        <f t="shared" si="14"/>
        <v>44224</v>
      </c>
      <c r="F115" s="190" t="s">
        <v>282</v>
      </c>
      <c r="G115" s="207" t="s">
        <v>192</v>
      </c>
      <c r="H115" s="189">
        <v>80</v>
      </c>
      <c r="I115" s="189">
        <v>0</v>
      </c>
      <c r="J115" s="190">
        <v>8</v>
      </c>
      <c r="K115" s="190">
        <v>8</v>
      </c>
      <c r="L115" s="178">
        <f t="shared" si="10"/>
        <v>0</v>
      </c>
      <c r="M115" s="173">
        <f t="shared" si="9"/>
        <v>0</v>
      </c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0"/>
      <c r="AD115" s="200"/>
      <c r="AE115" s="200"/>
      <c r="AF115" s="200"/>
      <c r="AG115" s="200"/>
      <c r="AH115" s="200"/>
      <c r="AI115" s="200"/>
      <c r="AJ115" s="200"/>
    </row>
    <row r="116" spans="1:36" ht="17.25" customHeight="1">
      <c r="A116" s="194"/>
      <c r="B116" s="208" t="s">
        <v>286</v>
      </c>
      <c r="C116" s="180">
        <v>44225</v>
      </c>
      <c r="D116" s="190"/>
      <c r="E116" s="180">
        <f t="shared" si="14"/>
        <v>44224</v>
      </c>
      <c r="F116" s="190" t="s">
        <v>282</v>
      </c>
      <c r="G116" s="207" t="s">
        <v>192</v>
      </c>
      <c r="H116" s="189">
        <v>80</v>
      </c>
      <c r="I116" s="189">
        <v>0</v>
      </c>
      <c r="J116" s="190">
        <v>8</v>
      </c>
      <c r="K116" s="190">
        <v>8</v>
      </c>
      <c r="L116" s="178">
        <f t="shared" si="10"/>
        <v>0</v>
      </c>
      <c r="M116" s="173">
        <f t="shared" si="9"/>
        <v>0</v>
      </c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0"/>
      <c r="AD116" s="200"/>
      <c r="AE116" s="200"/>
      <c r="AF116" s="200"/>
      <c r="AG116" s="200"/>
      <c r="AH116" s="200"/>
      <c r="AI116" s="200"/>
      <c r="AJ116" s="200"/>
    </row>
    <row r="117" spans="1:36" ht="17.25" customHeight="1">
      <c r="A117" s="194"/>
      <c r="B117" s="208" t="s">
        <v>287</v>
      </c>
      <c r="C117" s="180">
        <v>44225</v>
      </c>
      <c r="D117" s="190"/>
      <c r="E117" s="180">
        <f t="shared" si="14"/>
        <v>44224</v>
      </c>
      <c r="F117" s="190" t="s">
        <v>282</v>
      </c>
      <c r="G117" s="207" t="s">
        <v>192</v>
      </c>
      <c r="H117" s="189">
        <v>80</v>
      </c>
      <c r="I117" s="189">
        <v>0</v>
      </c>
      <c r="J117" s="190">
        <v>8</v>
      </c>
      <c r="K117" s="190">
        <v>8</v>
      </c>
      <c r="L117" s="178">
        <f t="shared" si="10"/>
        <v>0</v>
      </c>
      <c r="M117" s="173">
        <f t="shared" si="9"/>
        <v>0</v>
      </c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0"/>
      <c r="AD117" s="200"/>
      <c r="AE117" s="200"/>
      <c r="AF117" s="200"/>
      <c r="AG117" s="200"/>
      <c r="AH117" s="200"/>
      <c r="AI117" s="200"/>
      <c r="AJ117" s="200"/>
    </row>
    <row r="118" spans="1:36" ht="17.25" customHeight="1">
      <c r="A118" s="194"/>
      <c r="B118" s="208" t="s">
        <v>201</v>
      </c>
      <c r="C118" s="180">
        <v>44225</v>
      </c>
      <c r="D118" s="190"/>
      <c r="E118" s="180">
        <f t="shared" si="14"/>
        <v>44224</v>
      </c>
      <c r="F118" s="190" t="s">
        <v>282</v>
      </c>
      <c r="G118" s="207" t="s">
        <v>192</v>
      </c>
      <c r="H118" s="189">
        <v>80</v>
      </c>
      <c r="I118" s="189">
        <v>0</v>
      </c>
      <c r="J118" s="190">
        <v>8</v>
      </c>
      <c r="K118" s="190">
        <v>8</v>
      </c>
      <c r="L118" s="178">
        <f t="shared" si="10"/>
        <v>0</v>
      </c>
      <c r="M118" s="173">
        <f t="shared" si="9"/>
        <v>0</v>
      </c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0"/>
      <c r="AD118" s="200"/>
      <c r="AE118" s="200"/>
      <c r="AF118" s="200"/>
      <c r="AG118" s="200"/>
      <c r="AH118" s="200"/>
      <c r="AI118" s="200"/>
      <c r="AJ118" s="200"/>
    </row>
    <row r="119" spans="1:36" ht="17.25" customHeight="1">
      <c r="A119" s="194"/>
      <c r="B119" s="208" t="s">
        <v>290</v>
      </c>
      <c r="C119" s="180">
        <v>44225</v>
      </c>
      <c r="D119" s="190"/>
      <c r="E119" s="180">
        <f t="shared" si="14"/>
        <v>44224</v>
      </c>
      <c r="F119" s="190" t="s">
        <v>282</v>
      </c>
      <c r="G119" s="207" t="s">
        <v>192</v>
      </c>
      <c r="H119" s="189">
        <v>80</v>
      </c>
      <c r="I119" s="189">
        <v>0</v>
      </c>
      <c r="J119" s="190">
        <v>8</v>
      </c>
      <c r="K119" s="190">
        <v>8</v>
      </c>
      <c r="L119" s="178">
        <f t="shared" si="10"/>
        <v>0</v>
      </c>
      <c r="M119" s="173">
        <f t="shared" si="9"/>
        <v>0</v>
      </c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0"/>
      <c r="AD119" s="200"/>
      <c r="AE119" s="200"/>
      <c r="AF119" s="200"/>
      <c r="AG119" s="200"/>
      <c r="AH119" s="200"/>
      <c r="AI119" s="200"/>
      <c r="AJ119" s="200"/>
    </row>
    <row r="120" spans="1:36" ht="17.25" customHeight="1">
      <c r="A120" s="194"/>
      <c r="B120" s="208" t="s">
        <v>223</v>
      </c>
      <c r="C120" s="180">
        <v>44225</v>
      </c>
      <c r="D120" s="190"/>
      <c r="E120" s="180">
        <f t="shared" si="14"/>
        <v>44224</v>
      </c>
      <c r="F120" s="190" t="s">
        <v>282</v>
      </c>
      <c r="G120" s="207" t="s">
        <v>192</v>
      </c>
      <c r="H120" s="189">
        <v>80</v>
      </c>
      <c r="I120" s="189">
        <v>0</v>
      </c>
      <c r="J120" s="190">
        <v>8</v>
      </c>
      <c r="K120" s="190">
        <v>8</v>
      </c>
      <c r="L120" s="178">
        <f t="shared" si="10"/>
        <v>0</v>
      </c>
      <c r="M120" s="173">
        <f t="shared" si="9"/>
        <v>0</v>
      </c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0"/>
      <c r="AD120" s="200"/>
      <c r="AE120" s="200"/>
      <c r="AF120" s="200"/>
      <c r="AG120" s="200"/>
      <c r="AH120" s="200"/>
      <c r="AI120" s="200"/>
      <c r="AJ120" s="200"/>
    </row>
    <row r="121" spans="1:36" ht="17.25" customHeight="1">
      <c r="A121" s="194"/>
      <c r="B121" s="208" t="s">
        <v>237</v>
      </c>
      <c r="C121" s="180">
        <v>44225</v>
      </c>
      <c r="D121" s="190"/>
      <c r="E121" s="180">
        <f t="shared" si="14"/>
        <v>44224</v>
      </c>
      <c r="F121" s="190" t="s">
        <v>282</v>
      </c>
      <c r="G121" s="207" t="s">
        <v>192</v>
      </c>
      <c r="H121" s="189">
        <v>80</v>
      </c>
      <c r="I121" s="189">
        <v>0</v>
      </c>
      <c r="J121" s="190">
        <v>8</v>
      </c>
      <c r="K121" s="190">
        <v>8</v>
      </c>
      <c r="L121" s="178">
        <f t="shared" si="10"/>
        <v>0</v>
      </c>
      <c r="M121" s="173">
        <f t="shared" si="9"/>
        <v>0</v>
      </c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0"/>
      <c r="AD121" s="200"/>
      <c r="AE121" s="200"/>
      <c r="AF121" s="200"/>
      <c r="AG121" s="200"/>
      <c r="AH121" s="200"/>
      <c r="AI121" s="200"/>
      <c r="AJ121" s="200"/>
    </row>
    <row r="122" spans="1:36" ht="17.25" customHeight="1">
      <c r="A122" s="194"/>
      <c r="B122" s="208" t="s">
        <v>243</v>
      </c>
      <c r="C122" s="180">
        <v>44225</v>
      </c>
      <c r="D122" s="190"/>
      <c r="E122" s="180">
        <f t="shared" si="14"/>
        <v>44224</v>
      </c>
      <c r="F122" s="190" t="s">
        <v>282</v>
      </c>
      <c r="G122" s="207" t="s">
        <v>192</v>
      </c>
      <c r="H122" s="189">
        <v>80</v>
      </c>
      <c r="I122" s="189">
        <v>0</v>
      </c>
      <c r="J122" s="190">
        <v>8</v>
      </c>
      <c r="K122" s="190">
        <v>8</v>
      </c>
      <c r="L122" s="178">
        <f t="shared" si="10"/>
        <v>0</v>
      </c>
      <c r="M122" s="173">
        <f t="shared" si="9"/>
        <v>0</v>
      </c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0"/>
      <c r="AD122" s="200"/>
      <c r="AE122" s="200"/>
      <c r="AF122" s="200"/>
      <c r="AG122" s="200"/>
      <c r="AH122" s="200"/>
      <c r="AI122" s="200"/>
      <c r="AJ122" s="200"/>
    </row>
    <row r="123" spans="1:36" ht="17.25" customHeight="1">
      <c r="A123" s="194"/>
      <c r="B123" s="208" t="s">
        <v>249</v>
      </c>
      <c r="C123" s="180">
        <v>44225</v>
      </c>
      <c r="D123" s="190"/>
      <c r="E123" s="180">
        <f t="shared" si="14"/>
        <v>44224</v>
      </c>
      <c r="F123" s="190" t="s">
        <v>282</v>
      </c>
      <c r="G123" s="207" t="s">
        <v>192</v>
      </c>
      <c r="H123" s="189">
        <v>80</v>
      </c>
      <c r="I123" s="189">
        <v>0</v>
      </c>
      <c r="J123" s="190">
        <v>8</v>
      </c>
      <c r="K123" s="190">
        <v>8</v>
      </c>
      <c r="L123" s="178">
        <f t="shared" si="10"/>
        <v>0</v>
      </c>
      <c r="M123" s="173">
        <f t="shared" si="9"/>
        <v>0</v>
      </c>
      <c r="N123" s="200"/>
      <c r="O123" s="200"/>
      <c r="P123" s="200"/>
      <c r="Q123" s="200"/>
      <c r="R123" s="200"/>
      <c r="S123" s="200"/>
      <c r="T123" s="200"/>
      <c r="U123" s="200"/>
      <c r="V123" s="200"/>
      <c r="W123" s="200"/>
      <c r="X123" s="200"/>
      <c r="Y123" s="200"/>
      <c r="Z123" s="200"/>
      <c r="AA123" s="200"/>
      <c r="AB123" s="200"/>
      <c r="AC123" s="200"/>
      <c r="AD123" s="200"/>
      <c r="AE123" s="200"/>
      <c r="AF123" s="200"/>
      <c r="AG123" s="200"/>
      <c r="AH123" s="200"/>
      <c r="AI123" s="200"/>
      <c r="AJ123" s="200"/>
    </row>
    <row r="124" spans="1:36" ht="17.25" customHeight="1">
      <c r="A124" s="194"/>
      <c r="B124" s="208" t="s">
        <v>295</v>
      </c>
      <c r="C124" s="180">
        <v>44225</v>
      </c>
      <c r="D124" s="190"/>
      <c r="E124" s="180">
        <f t="shared" si="14"/>
        <v>44224</v>
      </c>
      <c r="F124" s="190" t="s">
        <v>282</v>
      </c>
      <c r="G124" s="207" t="s">
        <v>192</v>
      </c>
      <c r="H124" s="189">
        <v>80</v>
      </c>
      <c r="I124" s="189">
        <v>0</v>
      </c>
      <c r="J124" s="190">
        <v>8</v>
      </c>
      <c r="K124" s="190">
        <v>8</v>
      </c>
      <c r="L124" s="178">
        <f t="shared" si="10"/>
        <v>0</v>
      </c>
      <c r="M124" s="173">
        <f t="shared" si="9"/>
        <v>0</v>
      </c>
      <c r="N124" s="200"/>
      <c r="O124" s="200"/>
      <c r="P124" s="200"/>
      <c r="Q124" s="200"/>
      <c r="R124" s="200"/>
      <c r="S124" s="200"/>
      <c r="T124" s="200"/>
      <c r="U124" s="200"/>
      <c r="V124" s="200"/>
      <c r="W124" s="200"/>
      <c r="X124" s="200"/>
      <c r="Y124" s="200"/>
      <c r="Z124" s="200"/>
      <c r="AA124" s="200"/>
      <c r="AB124" s="200"/>
      <c r="AC124" s="200"/>
      <c r="AD124" s="200"/>
      <c r="AE124" s="200"/>
      <c r="AF124" s="200"/>
      <c r="AG124" s="200"/>
      <c r="AH124" s="200"/>
      <c r="AI124" s="200"/>
      <c r="AJ124" s="200"/>
    </row>
    <row r="125" spans="1:36" ht="17.25" customHeight="1">
      <c r="A125" s="194"/>
      <c r="B125" s="208" t="s">
        <v>374</v>
      </c>
      <c r="C125" s="180">
        <v>44225</v>
      </c>
      <c r="D125" s="190"/>
      <c r="E125" s="180">
        <f t="shared" si="14"/>
        <v>44224</v>
      </c>
      <c r="F125" s="190" t="s">
        <v>226</v>
      </c>
      <c r="G125" s="207" t="s">
        <v>192</v>
      </c>
      <c r="H125" s="189">
        <v>80</v>
      </c>
      <c r="I125" s="189">
        <v>0</v>
      </c>
      <c r="J125" s="190">
        <v>8</v>
      </c>
      <c r="K125" s="190">
        <v>8</v>
      </c>
      <c r="L125" s="178">
        <f t="shared" si="10"/>
        <v>0</v>
      </c>
      <c r="M125" s="173">
        <f t="shared" si="9"/>
        <v>0</v>
      </c>
      <c r="N125" s="200"/>
      <c r="O125" s="200"/>
      <c r="P125" s="200"/>
      <c r="Q125" s="200"/>
      <c r="R125" s="200"/>
      <c r="S125" s="200"/>
      <c r="T125" s="200"/>
      <c r="U125" s="200"/>
      <c r="V125" s="200"/>
      <c r="W125" s="200"/>
      <c r="X125" s="200"/>
      <c r="Y125" s="200"/>
      <c r="Z125" s="200"/>
      <c r="AA125" s="200"/>
      <c r="AB125" s="200"/>
      <c r="AC125" s="200"/>
      <c r="AD125" s="200"/>
      <c r="AE125" s="200"/>
      <c r="AF125" s="200"/>
      <c r="AG125" s="200"/>
      <c r="AH125" s="200"/>
      <c r="AI125" s="200"/>
      <c r="AJ125" s="200"/>
    </row>
    <row r="126" spans="1:36" ht="17.25" customHeight="1">
      <c r="A126" s="194"/>
      <c r="B126" s="208" t="s">
        <v>375</v>
      </c>
      <c r="C126" s="180">
        <v>44225</v>
      </c>
      <c r="D126" s="190"/>
      <c r="E126" s="180">
        <f t="shared" si="14"/>
        <v>44224</v>
      </c>
      <c r="F126" s="190" t="s">
        <v>226</v>
      </c>
      <c r="G126" s="207" t="s">
        <v>192</v>
      </c>
      <c r="H126" s="189">
        <v>80</v>
      </c>
      <c r="I126" s="189">
        <v>0</v>
      </c>
      <c r="J126" s="190">
        <v>8</v>
      </c>
      <c r="K126" s="190">
        <v>8</v>
      </c>
      <c r="L126" s="178">
        <f t="shared" si="10"/>
        <v>0</v>
      </c>
      <c r="M126" s="173">
        <f t="shared" si="9"/>
        <v>0</v>
      </c>
      <c r="N126" s="200"/>
      <c r="O126" s="200"/>
      <c r="P126" s="200"/>
      <c r="Q126" s="200"/>
      <c r="R126" s="200"/>
      <c r="S126" s="200"/>
      <c r="T126" s="200"/>
      <c r="U126" s="200"/>
      <c r="V126" s="200"/>
      <c r="W126" s="200"/>
      <c r="X126" s="200"/>
      <c r="Y126" s="200"/>
      <c r="Z126" s="200"/>
      <c r="AA126" s="200"/>
      <c r="AB126" s="200"/>
      <c r="AC126" s="200"/>
      <c r="AD126" s="200"/>
      <c r="AE126" s="200"/>
      <c r="AF126" s="200"/>
      <c r="AG126" s="200"/>
      <c r="AH126" s="200"/>
      <c r="AI126" s="200"/>
      <c r="AJ126" s="200"/>
    </row>
    <row r="127" spans="1:36" ht="17.25" customHeight="1">
      <c r="A127" s="194"/>
      <c r="B127" s="208" t="s">
        <v>376</v>
      </c>
      <c r="C127" s="180">
        <v>44225</v>
      </c>
      <c r="D127" s="190"/>
      <c r="E127" s="180">
        <f t="shared" si="14"/>
        <v>44224</v>
      </c>
      <c r="F127" s="190" t="s">
        <v>238</v>
      </c>
      <c r="G127" s="207" t="s">
        <v>192</v>
      </c>
      <c r="H127" s="189">
        <v>80</v>
      </c>
      <c r="I127" s="189">
        <v>0</v>
      </c>
      <c r="J127" s="190">
        <v>8</v>
      </c>
      <c r="K127" s="190">
        <v>8</v>
      </c>
      <c r="L127" s="178">
        <f t="shared" si="10"/>
        <v>0</v>
      </c>
      <c r="M127" s="173">
        <f t="shared" si="9"/>
        <v>0</v>
      </c>
      <c r="N127" s="200"/>
      <c r="O127" s="200"/>
      <c r="P127" s="200"/>
      <c r="Q127" s="200"/>
      <c r="R127" s="200"/>
      <c r="S127" s="200"/>
      <c r="T127" s="200"/>
      <c r="U127" s="200"/>
      <c r="V127" s="200"/>
      <c r="W127" s="200"/>
      <c r="X127" s="200"/>
      <c r="Y127" s="200"/>
      <c r="Z127" s="200"/>
      <c r="AA127" s="200"/>
      <c r="AB127" s="200"/>
      <c r="AC127" s="200"/>
      <c r="AD127" s="200"/>
      <c r="AE127" s="200"/>
      <c r="AF127" s="200"/>
      <c r="AG127" s="200"/>
      <c r="AH127" s="200"/>
      <c r="AI127" s="200"/>
      <c r="AJ127" s="200"/>
    </row>
    <row r="128" spans="1:36" ht="17.25" customHeight="1">
      <c r="A128" s="194"/>
      <c r="B128" s="208" t="s">
        <v>377</v>
      </c>
      <c r="C128" s="180">
        <v>44225</v>
      </c>
      <c r="D128" s="190"/>
      <c r="E128" s="180">
        <f t="shared" si="14"/>
        <v>44224</v>
      </c>
      <c r="F128" s="190" t="s">
        <v>238</v>
      </c>
      <c r="G128" s="207" t="s">
        <v>192</v>
      </c>
      <c r="H128" s="189">
        <v>80</v>
      </c>
      <c r="I128" s="189">
        <v>0</v>
      </c>
      <c r="J128" s="190">
        <v>8</v>
      </c>
      <c r="K128" s="190">
        <v>8</v>
      </c>
      <c r="L128" s="178">
        <f t="shared" si="10"/>
        <v>0</v>
      </c>
      <c r="M128" s="173">
        <f t="shared" si="9"/>
        <v>0</v>
      </c>
      <c r="N128" s="200"/>
      <c r="O128" s="200"/>
      <c r="P128" s="200"/>
      <c r="Q128" s="200"/>
      <c r="R128" s="200"/>
      <c r="S128" s="200"/>
      <c r="T128" s="200"/>
      <c r="U128" s="200"/>
      <c r="V128" s="200"/>
      <c r="W128" s="200"/>
      <c r="X128" s="200"/>
      <c r="Y128" s="200"/>
      <c r="Z128" s="200"/>
      <c r="AA128" s="200"/>
      <c r="AB128" s="200"/>
      <c r="AC128" s="200"/>
      <c r="AD128" s="200"/>
      <c r="AE128" s="200"/>
      <c r="AF128" s="200"/>
      <c r="AG128" s="200"/>
      <c r="AH128" s="200"/>
      <c r="AI128" s="200"/>
      <c r="AJ128" s="200"/>
    </row>
    <row r="129" spans="1:36" ht="17.25" customHeight="1">
      <c r="A129" s="194"/>
      <c r="B129" s="208" t="s">
        <v>378</v>
      </c>
      <c r="C129" s="180">
        <v>44225</v>
      </c>
      <c r="D129" s="190"/>
      <c r="E129" s="180">
        <f t="shared" si="14"/>
        <v>44224</v>
      </c>
      <c r="F129" s="190" t="s">
        <v>159</v>
      </c>
      <c r="G129" s="207" t="s">
        <v>192</v>
      </c>
      <c r="H129" s="189">
        <v>80</v>
      </c>
      <c r="I129" s="189">
        <v>0</v>
      </c>
      <c r="J129" s="190">
        <v>8</v>
      </c>
      <c r="K129" s="190">
        <v>8</v>
      </c>
      <c r="L129" s="178">
        <f t="shared" si="10"/>
        <v>0</v>
      </c>
      <c r="M129" s="173">
        <f t="shared" si="9"/>
        <v>0</v>
      </c>
      <c r="N129" s="200"/>
      <c r="O129" s="200"/>
      <c r="P129" s="200"/>
      <c r="Q129" s="200"/>
      <c r="R129" s="200"/>
      <c r="S129" s="200"/>
      <c r="T129" s="200"/>
      <c r="U129" s="200"/>
      <c r="V129" s="200"/>
      <c r="W129" s="200"/>
      <c r="X129" s="200"/>
      <c r="Y129" s="200"/>
      <c r="Z129" s="200"/>
      <c r="AA129" s="200"/>
      <c r="AB129" s="200"/>
      <c r="AC129" s="200"/>
      <c r="AD129" s="200"/>
      <c r="AE129" s="200"/>
      <c r="AF129" s="200"/>
      <c r="AG129" s="200"/>
      <c r="AH129" s="200"/>
      <c r="AI129" s="200"/>
      <c r="AJ129" s="200"/>
    </row>
    <row r="130" spans="1:36" ht="17.25" customHeight="1">
      <c r="A130" s="194"/>
      <c r="B130" s="208" t="s">
        <v>379</v>
      </c>
      <c r="C130" s="180">
        <v>44225</v>
      </c>
      <c r="D130" s="190"/>
      <c r="E130" s="180">
        <f t="shared" si="14"/>
        <v>44224</v>
      </c>
      <c r="F130" s="190" t="s">
        <v>159</v>
      </c>
      <c r="G130" s="207" t="s">
        <v>192</v>
      </c>
      <c r="H130" s="189">
        <v>80</v>
      </c>
      <c r="I130" s="189">
        <v>0</v>
      </c>
      <c r="J130" s="190">
        <v>8</v>
      </c>
      <c r="K130" s="190">
        <v>8</v>
      </c>
      <c r="L130" s="178">
        <f t="shared" si="10"/>
        <v>0</v>
      </c>
      <c r="M130" s="173">
        <f t="shared" si="9"/>
        <v>0</v>
      </c>
      <c r="N130" s="200"/>
      <c r="O130" s="200"/>
      <c r="P130" s="200"/>
      <c r="Q130" s="200"/>
      <c r="R130" s="200"/>
      <c r="S130" s="200"/>
      <c r="T130" s="200"/>
      <c r="U130" s="200"/>
      <c r="V130" s="200"/>
      <c r="W130" s="200"/>
      <c r="X130" s="200"/>
      <c r="Y130" s="200"/>
      <c r="Z130" s="200"/>
      <c r="AA130" s="200"/>
      <c r="AB130" s="200"/>
      <c r="AC130" s="200"/>
      <c r="AD130" s="200"/>
      <c r="AE130" s="200"/>
      <c r="AF130" s="200"/>
      <c r="AG130" s="200"/>
      <c r="AH130" s="200"/>
      <c r="AI130" s="200"/>
      <c r="AJ130" s="200"/>
    </row>
    <row r="131" spans="1:36" ht="17.25" customHeight="1">
      <c r="A131" s="194"/>
      <c r="B131" s="208" t="s">
        <v>380</v>
      </c>
      <c r="C131" s="180">
        <v>44225</v>
      </c>
      <c r="D131" s="190"/>
      <c r="E131" s="180">
        <f t="shared" si="14"/>
        <v>44224</v>
      </c>
      <c r="F131" s="190" t="s">
        <v>118</v>
      </c>
      <c r="G131" s="207" t="s">
        <v>192</v>
      </c>
      <c r="H131" s="189">
        <v>80</v>
      </c>
      <c r="I131" s="189">
        <v>0</v>
      </c>
      <c r="J131" s="190">
        <v>8</v>
      </c>
      <c r="K131" s="190">
        <v>8</v>
      </c>
      <c r="L131" s="178">
        <f t="shared" si="10"/>
        <v>0</v>
      </c>
      <c r="M131" s="173">
        <f t="shared" si="9"/>
        <v>0</v>
      </c>
      <c r="N131" s="200"/>
      <c r="O131" s="200"/>
      <c r="P131" s="200"/>
      <c r="Q131" s="200"/>
      <c r="R131" s="200"/>
      <c r="S131" s="200"/>
      <c r="T131" s="200"/>
      <c r="U131" s="200"/>
      <c r="V131" s="200"/>
      <c r="W131" s="200"/>
      <c r="X131" s="200"/>
      <c r="Y131" s="200"/>
      <c r="Z131" s="200"/>
      <c r="AA131" s="200"/>
      <c r="AB131" s="200"/>
      <c r="AC131" s="200"/>
      <c r="AD131" s="200"/>
      <c r="AE131" s="200"/>
      <c r="AF131" s="200"/>
      <c r="AG131" s="200"/>
      <c r="AH131" s="200"/>
      <c r="AI131" s="200"/>
      <c r="AJ131" s="200"/>
    </row>
    <row r="132" spans="1:36" ht="17.25" customHeight="1">
      <c r="A132" s="194"/>
      <c r="B132" s="208" t="s">
        <v>381</v>
      </c>
      <c r="C132" s="180">
        <v>44225</v>
      </c>
      <c r="D132" s="190"/>
      <c r="E132" s="180">
        <f t="shared" si="14"/>
        <v>44224</v>
      </c>
      <c r="F132" s="190" t="s">
        <v>118</v>
      </c>
      <c r="G132" s="207" t="s">
        <v>192</v>
      </c>
      <c r="H132" s="189">
        <v>80</v>
      </c>
      <c r="I132" s="189">
        <v>0</v>
      </c>
      <c r="J132" s="190">
        <v>8</v>
      </c>
      <c r="K132" s="190">
        <v>8</v>
      </c>
      <c r="L132" s="178">
        <f t="shared" si="10"/>
        <v>0</v>
      </c>
      <c r="M132" s="173">
        <f t="shared" si="9"/>
        <v>0</v>
      </c>
      <c r="N132" s="200"/>
      <c r="O132" s="200"/>
      <c r="P132" s="200"/>
      <c r="Q132" s="200"/>
      <c r="R132" s="200"/>
      <c r="S132" s="200"/>
      <c r="T132" s="200"/>
      <c r="U132" s="200"/>
      <c r="V132" s="200"/>
      <c r="W132" s="200"/>
      <c r="X132" s="200"/>
      <c r="Y132" s="200"/>
      <c r="Z132" s="200"/>
      <c r="AA132" s="200"/>
      <c r="AB132" s="200"/>
      <c r="AC132" s="200"/>
      <c r="AD132" s="200"/>
      <c r="AE132" s="200"/>
      <c r="AF132" s="200"/>
      <c r="AG132" s="200"/>
      <c r="AH132" s="200"/>
      <c r="AI132" s="200"/>
      <c r="AJ132" s="200"/>
    </row>
    <row r="133" spans="1:36" ht="17.25" customHeight="1">
      <c r="A133" s="194"/>
      <c r="B133" s="213" t="s">
        <v>382</v>
      </c>
      <c r="C133" s="180">
        <v>44225</v>
      </c>
      <c r="D133" s="190"/>
      <c r="E133" s="180">
        <f t="shared" si="14"/>
        <v>44224</v>
      </c>
      <c r="F133" s="190" t="s">
        <v>118</v>
      </c>
      <c r="G133" s="207" t="s">
        <v>192</v>
      </c>
      <c r="H133" s="189">
        <v>80</v>
      </c>
      <c r="I133" s="189">
        <v>0</v>
      </c>
      <c r="J133" s="190">
        <v>8</v>
      </c>
      <c r="K133" s="190">
        <v>8</v>
      </c>
      <c r="L133" s="178">
        <f t="shared" si="10"/>
        <v>0</v>
      </c>
      <c r="M133" s="173">
        <f t="shared" si="9"/>
        <v>0</v>
      </c>
      <c r="N133" s="200"/>
      <c r="O133" s="200"/>
      <c r="P133" s="200"/>
      <c r="Q133" s="200"/>
      <c r="R133" s="200"/>
      <c r="S133" s="200"/>
      <c r="T133" s="200"/>
      <c r="U133" s="200"/>
      <c r="V133" s="200"/>
      <c r="W133" s="200"/>
      <c r="X133" s="200"/>
      <c r="Y133" s="200"/>
      <c r="Z133" s="200"/>
      <c r="AA133" s="200"/>
      <c r="AB133" s="200"/>
      <c r="AC133" s="200"/>
      <c r="AD133" s="200"/>
      <c r="AE133" s="200"/>
      <c r="AF133" s="200"/>
      <c r="AG133" s="200"/>
      <c r="AH133" s="200"/>
      <c r="AI133" s="200"/>
      <c r="AJ133" s="200"/>
    </row>
    <row r="134" spans="1:36" ht="17.25" customHeight="1">
      <c r="A134" s="194"/>
      <c r="B134" s="214" t="s">
        <v>383</v>
      </c>
      <c r="C134" s="180">
        <v>44225</v>
      </c>
      <c r="D134" s="190"/>
      <c r="E134" s="180">
        <f t="shared" si="14"/>
        <v>44224</v>
      </c>
      <c r="F134" s="190" t="s">
        <v>118</v>
      </c>
      <c r="G134" s="207" t="s">
        <v>192</v>
      </c>
      <c r="H134" s="189">
        <v>80</v>
      </c>
      <c r="I134" s="189">
        <v>0</v>
      </c>
      <c r="J134" s="190">
        <v>8</v>
      </c>
      <c r="K134" s="190">
        <v>8</v>
      </c>
      <c r="L134" s="178">
        <f t="shared" si="10"/>
        <v>0</v>
      </c>
      <c r="M134" s="173">
        <f t="shared" si="9"/>
        <v>0</v>
      </c>
      <c r="N134" s="200"/>
      <c r="O134" s="200"/>
      <c r="P134" s="200"/>
      <c r="Q134" s="200"/>
      <c r="R134" s="200"/>
      <c r="S134" s="200"/>
      <c r="T134" s="200"/>
      <c r="U134" s="200"/>
      <c r="V134" s="200"/>
      <c r="W134" s="200"/>
      <c r="X134" s="200"/>
      <c r="Y134" s="200"/>
      <c r="Z134" s="200"/>
      <c r="AA134" s="200"/>
      <c r="AB134" s="200"/>
      <c r="AC134" s="200"/>
      <c r="AD134" s="200"/>
      <c r="AE134" s="200"/>
      <c r="AF134" s="200"/>
      <c r="AG134" s="200"/>
      <c r="AH134" s="200"/>
      <c r="AI134" s="200"/>
      <c r="AJ134" s="200"/>
    </row>
    <row r="135" spans="1:36" ht="17.25" customHeight="1">
      <c r="A135" s="194"/>
      <c r="B135" s="214" t="s">
        <v>384</v>
      </c>
      <c r="C135" s="180">
        <v>44225</v>
      </c>
      <c r="D135" s="190"/>
      <c r="E135" s="180">
        <f t="shared" si="14"/>
        <v>44224</v>
      </c>
      <c r="F135" s="190" t="s">
        <v>118</v>
      </c>
      <c r="G135" s="207" t="s">
        <v>192</v>
      </c>
      <c r="H135" s="189">
        <v>80</v>
      </c>
      <c r="I135" s="189">
        <v>0</v>
      </c>
      <c r="J135" s="190">
        <v>8</v>
      </c>
      <c r="K135" s="190">
        <v>8</v>
      </c>
      <c r="L135" s="178">
        <f t="shared" si="10"/>
        <v>0</v>
      </c>
      <c r="M135" s="173">
        <f t="shared" ref="M135:M153" si="15">I135/H135</f>
        <v>0</v>
      </c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200"/>
      <c r="Z135" s="200"/>
      <c r="AA135" s="200"/>
      <c r="AB135" s="200"/>
      <c r="AC135" s="200"/>
      <c r="AD135" s="200"/>
      <c r="AE135" s="200"/>
      <c r="AF135" s="200"/>
      <c r="AG135" s="200"/>
      <c r="AH135" s="200"/>
      <c r="AI135" s="200"/>
      <c r="AJ135" s="200"/>
    </row>
    <row r="136" spans="1:36" ht="17.25" customHeight="1">
      <c r="A136" s="194"/>
      <c r="B136" s="214" t="s">
        <v>385</v>
      </c>
      <c r="C136" s="180">
        <v>44225</v>
      </c>
      <c r="D136" s="190"/>
      <c r="E136" s="180">
        <f t="shared" si="14"/>
        <v>44224</v>
      </c>
      <c r="F136" s="190" t="s">
        <v>118</v>
      </c>
      <c r="G136" s="207" t="s">
        <v>192</v>
      </c>
      <c r="H136" s="189">
        <v>80</v>
      </c>
      <c r="I136" s="189">
        <v>0</v>
      </c>
      <c r="J136" s="190">
        <v>8</v>
      </c>
      <c r="K136" s="190">
        <v>8</v>
      </c>
      <c r="L136" s="178">
        <f t="shared" si="10"/>
        <v>0</v>
      </c>
      <c r="M136" s="173">
        <f t="shared" si="15"/>
        <v>0</v>
      </c>
      <c r="N136" s="200"/>
      <c r="O136" s="200"/>
      <c r="P136" s="200"/>
      <c r="Q136" s="200"/>
      <c r="R136" s="200"/>
      <c r="S136" s="200"/>
      <c r="T136" s="200"/>
      <c r="U136" s="200"/>
      <c r="V136" s="200"/>
      <c r="W136" s="200"/>
      <c r="X136" s="200"/>
      <c r="Y136" s="200"/>
      <c r="Z136" s="200"/>
      <c r="AA136" s="200"/>
      <c r="AB136" s="200"/>
      <c r="AC136" s="200"/>
      <c r="AD136" s="200"/>
      <c r="AE136" s="200"/>
      <c r="AF136" s="200"/>
      <c r="AG136" s="200"/>
      <c r="AH136" s="200"/>
      <c r="AI136" s="200"/>
      <c r="AJ136" s="200"/>
    </row>
    <row r="137" spans="1:36" ht="17.25" customHeight="1">
      <c r="A137" s="194"/>
      <c r="B137" s="214" t="s">
        <v>386</v>
      </c>
      <c r="C137" s="180">
        <v>44225</v>
      </c>
      <c r="D137" s="190"/>
      <c r="E137" s="180">
        <f t="shared" si="14"/>
        <v>44224</v>
      </c>
      <c r="F137" s="190" t="s">
        <v>118</v>
      </c>
      <c r="G137" s="207" t="s">
        <v>192</v>
      </c>
      <c r="H137" s="189">
        <v>80</v>
      </c>
      <c r="I137" s="189">
        <v>0</v>
      </c>
      <c r="J137" s="190">
        <v>8</v>
      </c>
      <c r="K137" s="190">
        <v>8</v>
      </c>
      <c r="L137" s="178">
        <f t="shared" ref="L137:L153" si="16">I137/H137</f>
        <v>0</v>
      </c>
      <c r="M137" s="173">
        <f t="shared" si="15"/>
        <v>0</v>
      </c>
      <c r="N137" s="200"/>
      <c r="O137" s="200"/>
      <c r="P137" s="200"/>
      <c r="Q137" s="200"/>
      <c r="R137" s="200"/>
      <c r="S137" s="200"/>
      <c r="T137" s="200"/>
      <c r="U137" s="200"/>
      <c r="V137" s="200"/>
      <c r="W137" s="200"/>
      <c r="X137" s="200"/>
      <c r="Y137" s="200"/>
      <c r="Z137" s="200"/>
      <c r="AA137" s="200"/>
      <c r="AB137" s="200"/>
      <c r="AC137" s="200"/>
      <c r="AD137" s="200"/>
      <c r="AE137" s="200"/>
      <c r="AF137" s="200"/>
      <c r="AG137" s="200"/>
      <c r="AH137" s="200"/>
      <c r="AI137" s="200"/>
      <c r="AJ137" s="200"/>
    </row>
    <row r="138" spans="1:36" ht="17.25" customHeight="1">
      <c r="A138" s="194"/>
      <c r="B138" s="214" t="s">
        <v>387</v>
      </c>
      <c r="C138" s="180">
        <v>44225</v>
      </c>
      <c r="D138" s="190"/>
      <c r="E138" s="180">
        <f t="shared" si="14"/>
        <v>44224</v>
      </c>
      <c r="F138" s="190" t="s">
        <v>118</v>
      </c>
      <c r="G138" s="207" t="s">
        <v>192</v>
      </c>
      <c r="H138" s="189">
        <v>80</v>
      </c>
      <c r="I138" s="189">
        <v>0</v>
      </c>
      <c r="J138" s="190">
        <v>8</v>
      </c>
      <c r="K138" s="190">
        <v>8</v>
      </c>
      <c r="L138" s="178">
        <f t="shared" si="16"/>
        <v>0</v>
      </c>
      <c r="M138" s="173">
        <f t="shared" si="15"/>
        <v>0</v>
      </c>
      <c r="N138" s="200"/>
      <c r="O138" s="200"/>
      <c r="P138" s="200"/>
      <c r="Q138" s="200"/>
      <c r="R138" s="200"/>
      <c r="S138" s="200"/>
      <c r="T138" s="200"/>
      <c r="U138" s="200"/>
      <c r="V138" s="200"/>
      <c r="W138" s="200"/>
      <c r="X138" s="200"/>
      <c r="Y138" s="200"/>
      <c r="Z138" s="200"/>
      <c r="AA138" s="200"/>
      <c r="AB138" s="200"/>
      <c r="AC138" s="200"/>
      <c r="AD138" s="200"/>
      <c r="AE138" s="200"/>
      <c r="AF138" s="200"/>
      <c r="AG138" s="200"/>
      <c r="AH138" s="200"/>
      <c r="AI138" s="200"/>
      <c r="AJ138" s="200"/>
    </row>
    <row r="139" spans="1:36" ht="17.25" customHeight="1">
      <c r="A139" s="194"/>
      <c r="B139" s="214" t="s">
        <v>388</v>
      </c>
      <c r="C139" s="180">
        <v>44225</v>
      </c>
      <c r="D139" s="190"/>
      <c r="E139" s="180">
        <f t="shared" si="14"/>
        <v>44224</v>
      </c>
      <c r="F139" s="190" t="s">
        <v>118</v>
      </c>
      <c r="G139" s="207" t="s">
        <v>192</v>
      </c>
      <c r="H139" s="189">
        <v>80</v>
      </c>
      <c r="I139" s="189">
        <v>0</v>
      </c>
      <c r="J139" s="190">
        <v>8</v>
      </c>
      <c r="K139" s="190">
        <v>8</v>
      </c>
      <c r="L139" s="178">
        <f t="shared" si="16"/>
        <v>0</v>
      </c>
      <c r="M139" s="173">
        <f t="shared" si="15"/>
        <v>0</v>
      </c>
      <c r="N139" s="200"/>
      <c r="O139" s="200"/>
      <c r="P139" s="200"/>
      <c r="Q139" s="200"/>
      <c r="R139" s="200"/>
      <c r="S139" s="200"/>
      <c r="T139" s="200"/>
      <c r="U139" s="200"/>
      <c r="V139" s="200"/>
      <c r="W139" s="200"/>
      <c r="X139" s="200"/>
      <c r="Y139" s="200"/>
      <c r="Z139" s="200"/>
      <c r="AA139" s="200"/>
      <c r="AB139" s="200"/>
      <c r="AC139" s="200"/>
      <c r="AD139" s="200"/>
      <c r="AE139" s="200"/>
      <c r="AF139" s="200"/>
      <c r="AG139" s="200"/>
      <c r="AH139" s="200"/>
      <c r="AI139" s="200"/>
      <c r="AJ139" s="200"/>
    </row>
    <row r="140" spans="1:36" ht="17.25" customHeight="1">
      <c r="A140" s="194"/>
      <c r="B140" s="214" t="s">
        <v>389</v>
      </c>
      <c r="C140" s="180">
        <v>44225</v>
      </c>
      <c r="D140" s="190"/>
      <c r="E140" s="180">
        <f t="shared" si="14"/>
        <v>44224</v>
      </c>
      <c r="F140" s="190" t="s">
        <v>118</v>
      </c>
      <c r="G140" s="207" t="s">
        <v>192</v>
      </c>
      <c r="H140" s="189">
        <v>80</v>
      </c>
      <c r="I140" s="189">
        <v>0</v>
      </c>
      <c r="J140" s="190">
        <v>8</v>
      </c>
      <c r="K140" s="190">
        <v>8</v>
      </c>
      <c r="L140" s="178">
        <f t="shared" si="16"/>
        <v>0</v>
      </c>
      <c r="M140" s="173">
        <f t="shared" si="15"/>
        <v>0</v>
      </c>
      <c r="N140" s="200"/>
      <c r="O140" s="200"/>
      <c r="P140" s="200"/>
      <c r="Q140" s="200"/>
      <c r="R140" s="200"/>
      <c r="S140" s="200"/>
      <c r="T140" s="200"/>
      <c r="U140" s="200"/>
      <c r="V140" s="200"/>
      <c r="W140" s="200"/>
      <c r="X140" s="200"/>
      <c r="Y140" s="200"/>
      <c r="Z140" s="200"/>
      <c r="AA140" s="200"/>
      <c r="AB140" s="200"/>
      <c r="AC140" s="200"/>
      <c r="AD140" s="200"/>
      <c r="AE140" s="200"/>
      <c r="AF140" s="200"/>
      <c r="AG140" s="200"/>
      <c r="AH140" s="200"/>
      <c r="AI140" s="200"/>
      <c r="AJ140" s="200"/>
    </row>
    <row r="141" spans="1:36" s="163" customFormat="1" ht="17.25" customHeight="1">
      <c r="A141" s="201"/>
      <c r="B141" s="180" t="s">
        <v>353</v>
      </c>
      <c r="C141" s="180" t="s">
        <v>352</v>
      </c>
      <c r="D141" s="180" t="s">
        <v>360</v>
      </c>
      <c r="E141" s="180" t="s">
        <v>361</v>
      </c>
      <c r="F141" s="215"/>
      <c r="G141" s="215"/>
      <c r="H141" s="202">
        <f>SUM(H142:H153)</f>
        <v>540</v>
      </c>
      <c r="I141" s="202">
        <f>SUM(I142:I153)</f>
        <v>140</v>
      </c>
      <c r="J141" s="181"/>
      <c r="K141" s="181"/>
      <c r="L141" s="178">
        <f t="shared" si="16"/>
        <v>0.25925925925925924</v>
      </c>
      <c r="M141" s="173">
        <f t="shared" si="15"/>
        <v>0.25925925925925924</v>
      </c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  <c r="AA141" s="201"/>
      <c r="AB141" s="201"/>
      <c r="AC141" s="201"/>
      <c r="AD141" s="201"/>
      <c r="AE141" s="201"/>
      <c r="AF141" s="201"/>
      <c r="AG141" s="201"/>
      <c r="AH141" s="201"/>
      <c r="AI141" s="201"/>
      <c r="AJ141" s="201"/>
    </row>
    <row r="142" spans="1:36" ht="17.25" customHeight="1">
      <c r="A142" s="184" t="s">
        <v>305</v>
      </c>
      <c r="B142" s="208" t="s">
        <v>307</v>
      </c>
      <c r="C142" s="180">
        <v>44225</v>
      </c>
      <c r="D142" s="190"/>
      <c r="E142" s="180">
        <f t="shared" ref="E142:E153" si="17">C142+D142-1</f>
        <v>44224</v>
      </c>
      <c r="F142" s="190" t="s">
        <v>226</v>
      </c>
      <c r="G142" s="207" t="s">
        <v>192</v>
      </c>
      <c r="H142" s="189">
        <v>80</v>
      </c>
      <c r="I142" s="189">
        <v>0</v>
      </c>
      <c r="J142" s="190">
        <v>8</v>
      </c>
      <c r="K142" s="190">
        <v>8</v>
      </c>
      <c r="L142" s="178">
        <f t="shared" si="16"/>
        <v>0</v>
      </c>
      <c r="M142" s="173">
        <f t="shared" si="15"/>
        <v>0</v>
      </c>
      <c r="N142" s="200"/>
      <c r="O142" s="200"/>
      <c r="P142" s="200"/>
      <c r="Q142" s="200"/>
      <c r="R142" s="200"/>
      <c r="S142" s="200"/>
      <c r="T142" s="200"/>
      <c r="U142" s="200"/>
      <c r="V142" s="200"/>
      <c r="W142" s="200"/>
      <c r="X142" s="200"/>
      <c r="Y142" s="200"/>
      <c r="Z142" s="200"/>
      <c r="AA142" s="200"/>
      <c r="AB142" s="200"/>
      <c r="AC142" s="200"/>
      <c r="AD142" s="200"/>
      <c r="AE142" s="200"/>
      <c r="AF142" s="200"/>
      <c r="AG142" s="200"/>
      <c r="AH142" s="200"/>
      <c r="AI142" s="200"/>
      <c r="AJ142" s="200"/>
    </row>
    <row r="143" spans="1:36" ht="17.25" customHeight="1">
      <c r="A143" s="194"/>
      <c r="B143" s="208" t="s">
        <v>309</v>
      </c>
      <c r="C143" s="180">
        <v>44225</v>
      </c>
      <c r="D143" s="190"/>
      <c r="E143" s="180">
        <f t="shared" si="17"/>
        <v>44224</v>
      </c>
      <c r="F143" s="190" t="s">
        <v>226</v>
      </c>
      <c r="G143" s="207" t="s">
        <v>192</v>
      </c>
      <c r="H143" s="189">
        <v>80</v>
      </c>
      <c r="I143" s="189">
        <v>0</v>
      </c>
      <c r="J143" s="190">
        <v>8</v>
      </c>
      <c r="K143" s="190">
        <v>8</v>
      </c>
      <c r="L143" s="178">
        <f t="shared" si="16"/>
        <v>0</v>
      </c>
      <c r="M143" s="173">
        <f t="shared" si="15"/>
        <v>0</v>
      </c>
      <c r="N143" s="200"/>
      <c r="O143" s="200"/>
      <c r="P143" s="200"/>
      <c r="Q143" s="200"/>
      <c r="R143" s="200"/>
      <c r="S143" s="200"/>
      <c r="T143" s="200"/>
      <c r="U143" s="200"/>
      <c r="V143" s="200"/>
      <c r="W143" s="200"/>
      <c r="X143" s="200"/>
      <c r="Y143" s="200"/>
      <c r="Z143" s="200"/>
      <c r="AA143" s="200"/>
      <c r="AB143" s="200"/>
      <c r="AC143" s="200"/>
      <c r="AD143" s="200"/>
      <c r="AE143" s="200"/>
      <c r="AF143" s="200"/>
      <c r="AG143" s="200"/>
      <c r="AH143" s="200"/>
      <c r="AI143" s="200"/>
      <c r="AJ143" s="200"/>
    </row>
    <row r="144" spans="1:36" ht="17.25" customHeight="1">
      <c r="A144" s="194"/>
      <c r="B144" s="208" t="s">
        <v>310</v>
      </c>
      <c r="C144" s="180">
        <v>44225</v>
      </c>
      <c r="D144" s="190"/>
      <c r="E144" s="180">
        <f t="shared" si="17"/>
        <v>44224</v>
      </c>
      <c r="F144" s="190" t="s">
        <v>226</v>
      </c>
      <c r="G144" s="207" t="s">
        <v>192</v>
      </c>
      <c r="H144" s="189">
        <v>80</v>
      </c>
      <c r="I144" s="189">
        <v>0</v>
      </c>
      <c r="J144" s="190">
        <v>8</v>
      </c>
      <c r="K144" s="190">
        <v>8</v>
      </c>
      <c r="L144" s="178">
        <f t="shared" si="16"/>
        <v>0</v>
      </c>
      <c r="M144" s="173">
        <f t="shared" si="15"/>
        <v>0</v>
      </c>
      <c r="N144" s="200"/>
      <c r="O144" s="200"/>
      <c r="P144" s="200"/>
      <c r="Q144" s="200"/>
      <c r="R144" s="200"/>
      <c r="S144" s="200"/>
      <c r="T144" s="200"/>
      <c r="U144" s="200"/>
      <c r="V144" s="200"/>
      <c r="W144" s="200"/>
      <c r="X144" s="200"/>
      <c r="Y144" s="200"/>
      <c r="Z144" s="200"/>
      <c r="AA144" s="200"/>
      <c r="AB144" s="200"/>
      <c r="AC144" s="200"/>
      <c r="AD144" s="200"/>
      <c r="AE144" s="200"/>
      <c r="AF144" s="200"/>
      <c r="AG144" s="200"/>
      <c r="AH144" s="200"/>
      <c r="AI144" s="200"/>
      <c r="AJ144" s="200"/>
    </row>
    <row r="145" spans="1:36" ht="17.25" customHeight="1">
      <c r="A145" s="194"/>
      <c r="B145" s="208" t="s">
        <v>311</v>
      </c>
      <c r="C145" s="180">
        <v>44225</v>
      </c>
      <c r="D145" s="190"/>
      <c r="E145" s="180">
        <f t="shared" si="17"/>
        <v>44224</v>
      </c>
      <c r="F145" s="190" t="s">
        <v>226</v>
      </c>
      <c r="G145" s="207" t="s">
        <v>192</v>
      </c>
      <c r="H145" s="189">
        <v>80</v>
      </c>
      <c r="I145" s="189">
        <v>0</v>
      </c>
      <c r="J145" s="190">
        <v>8</v>
      </c>
      <c r="K145" s="190">
        <v>8</v>
      </c>
      <c r="L145" s="178">
        <f t="shared" si="16"/>
        <v>0</v>
      </c>
      <c r="M145" s="173">
        <f t="shared" si="15"/>
        <v>0</v>
      </c>
      <c r="N145" s="200"/>
      <c r="O145" s="200"/>
      <c r="P145" s="200"/>
      <c r="Q145" s="200"/>
      <c r="R145" s="200"/>
      <c r="S145" s="200"/>
      <c r="T145" s="200"/>
      <c r="U145" s="200"/>
      <c r="V145" s="200"/>
      <c r="W145" s="200"/>
      <c r="X145" s="200"/>
      <c r="Y145" s="200"/>
      <c r="Z145" s="200"/>
      <c r="AA145" s="200"/>
      <c r="AB145" s="200"/>
      <c r="AC145" s="200"/>
      <c r="AD145" s="200"/>
      <c r="AE145" s="200"/>
      <c r="AF145" s="200"/>
      <c r="AG145" s="200"/>
      <c r="AH145" s="200"/>
      <c r="AI145" s="200"/>
      <c r="AJ145" s="200"/>
    </row>
    <row r="146" spans="1:36" ht="17.25" customHeight="1">
      <c r="A146" s="194"/>
      <c r="B146" s="190" t="s">
        <v>312</v>
      </c>
      <c r="C146" s="180">
        <v>44225</v>
      </c>
      <c r="D146" s="190"/>
      <c r="E146" s="180">
        <f t="shared" si="17"/>
        <v>44224</v>
      </c>
      <c r="F146" s="190" t="s">
        <v>226</v>
      </c>
      <c r="G146" s="207" t="s">
        <v>192</v>
      </c>
      <c r="H146" s="189">
        <v>80</v>
      </c>
      <c r="I146" s="189">
        <v>0</v>
      </c>
      <c r="J146" s="190">
        <v>8</v>
      </c>
      <c r="K146" s="190">
        <v>8</v>
      </c>
      <c r="L146" s="178">
        <f t="shared" si="16"/>
        <v>0</v>
      </c>
      <c r="M146" s="173">
        <f t="shared" si="15"/>
        <v>0</v>
      </c>
      <c r="N146" s="200"/>
      <c r="O146" s="200"/>
      <c r="P146" s="200"/>
      <c r="Q146" s="200"/>
      <c r="R146" s="200"/>
      <c r="S146" s="200"/>
      <c r="T146" s="200"/>
      <c r="U146" s="200"/>
      <c r="V146" s="200"/>
      <c r="W146" s="200"/>
      <c r="X146" s="200"/>
      <c r="Y146" s="200"/>
      <c r="Z146" s="200"/>
      <c r="AA146" s="200"/>
      <c r="AB146" s="200"/>
      <c r="AC146" s="200"/>
      <c r="AD146" s="200"/>
      <c r="AE146" s="200"/>
      <c r="AF146" s="200"/>
      <c r="AG146" s="200"/>
      <c r="AH146" s="200"/>
      <c r="AI146" s="200"/>
      <c r="AJ146" s="200"/>
    </row>
    <row r="147" spans="1:36" ht="17.25" customHeight="1">
      <c r="A147" s="194"/>
      <c r="B147" s="208" t="s">
        <v>313</v>
      </c>
      <c r="C147" s="180">
        <v>44217</v>
      </c>
      <c r="D147" s="190">
        <v>5</v>
      </c>
      <c r="E147" s="180">
        <f t="shared" si="17"/>
        <v>44221</v>
      </c>
      <c r="F147" s="190" t="s">
        <v>226</v>
      </c>
      <c r="G147" s="209" t="s">
        <v>121</v>
      </c>
      <c r="H147" s="189">
        <v>20</v>
      </c>
      <c r="I147" s="189">
        <v>20</v>
      </c>
      <c r="J147" s="190">
        <v>2</v>
      </c>
      <c r="K147" s="190">
        <v>2</v>
      </c>
      <c r="L147" s="178">
        <f t="shared" si="16"/>
        <v>1</v>
      </c>
      <c r="M147" s="173">
        <f t="shared" si="15"/>
        <v>1</v>
      </c>
      <c r="N147" s="200"/>
      <c r="O147" s="200"/>
      <c r="P147" s="200"/>
      <c r="Q147" s="200"/>
      <c r="R147" s="200"/>
      <c r="S147" s="200"/>
      <c r="T147" s="200"/>
      <c r="U147" s="200"/>
      <c r="V147" s="200"/>
      <c r="W147" s="200"/>
      <c r="X147" s="200"/>
      <c r="Y147" s="200"/>
      <c r="Z147" s="200"/>
      <c r="AA147" s="200"/>
      <c r="AB147" s="200"/>
      <c r="AC147" s="200"/>
      <c r="AD147" s="200"/>
      <c r="AE147" s="200"/>
      <c r="AF147" s="200"/>
      <c r="AG147" s="200"/>
      <c r="AH147" s="200"/>
      <c r="AI147" s="200"/>
      <c r="AJ147" s="200"/>
    </row>
    <row r="148" spans="1:36" ht="17.25" customHeight="1">
      <c r="A148" s="194"/>
      <c r="B148" s="208" t="s">
        <v>390</v>
      </c>
      <c r="C148" s="180">
        <v>44217</v>
      </c>
      <c r="D148" s="190">
        <v>5</v>
      </c>
      <c r="E148" s="180">
        <f t="shared" si="17"/>
        <v>44221</v>
      </c>
      <c r="F148" s="190" t="s">
        <v>226</v>
      </c>
      <c r="G148" s="209" t="s">
        <v>121</v>
      </c>
      <c r="H148" s="189">
        <v>20</v>
      </c>
      <c r="I148" s="189">
        <v>20</v>
      </c>
      <c r="J148" s="190">
        <v>2</v>
      </c>
      <c r="K148" s="190">
        <v>2</v>
      </c>
      <c r="L148" s="178">
        <f t="shared" si="16"/>
        <v>1</v>
      </c>
      <c r="M148" s="173">
        <f t="shared" si="15"/>
        <v>1</v>
      </c>
      <c r="N148" s="200"/>
      <c r="O148" s="200"/>
      <c r="P148" s="200"/>
      <c r="Q148" s="200"/>
      <c r="R148" s="200"/>
      <c r="S148" s="200"/>
      <c r="T148" s="200"/>
      <c r="U148" s="200"/>
      <c r="V148" s="200"/>
      <c r="W148" s="200"/>
      <c r="X148" s="200"/>
      <c r="Y148" s="200"/>
      <c r="Z148" s="200"/>
      <c r="AA148" s="200"/>
      <c r="AB148" s="200"/>
      <c r="AC148" s="200"/>
      <c r="AD148" s="200"/>
      <c r="AE148" s="200"/>
      <c r="AF148" s="200"/>
      <c r="AG148" s="200"/>
      <c r="AH148" s="200"/>
      <c r="AI148" s="200"/>
      <c r="AJ148" s="200"/>
    </row>
    <row r="149" spans="1:36" ht="17.25" customHeight="1">
      <c r="A149" s="194"/>
      <c r="B149" s="208" t="s">
        <v>391</v>
      </c>
      <c r="C149" s="180">
        <v>44217</v>
      </c>
      <c r="D149" s="190">
        <v>5</v>
      </c>
      <c r="E149" s="180">
        <f t="shared" si="17"/>
        <v>44221</v>
      </c>
      <c r="F149" s="190" t="s">
        <v>226</v>
      </c>
      <c r="G149" s="209" t="s">
        <v>121</v>
      </c>
      <c r="H149" s="189">
        <v>20</v>
      </c>
      <c r="I149" s="189">
        <v>20</v>
      </c>
      <c r="J149" s="190">
        <v>2</v>
      </c>
      <c r="K149" s="190">
        <v>2</v>
      </c>
      <c r="L149" s="178">
        <f t="shared" si="16"/>
        <v>1</v>
      </c>
      <c r="M149" s="173">
        <f t="shared" si="15"/>
        <v>1</v>
      </c>
      <c r="N149" s="200"/>
      <c r="O149" s="200"/>
      <c r="P149" s="200"/>
      <c r="Q149" s="200"/>
      <c r="R149" s="200"/>
      <c r="S149" s="200"/>
      <c r="T149" s="200"/>
      <c r="U149" s="200"/>
      <c r="V149" s="200"/>
      <c r="W149" s="200"/>
      <c r="X149" s="200"/>
      <c r="Y149" s="200"/>
      <c r="Z149" s="200"/>
      <c r="AA149" s="200"/>
      <c r="AB149" s="200"/>
      <c r="AC149" s="200"/>
      <c r="AD149" s="200"/>
      <c r="AE149" s="200"/>
      <c r="AF149" s="200"/>
      <c r="AG149" s="200"/>
      <c r="AH149" s="200"/>
      <c r="AI149" s="200"/>
      <c r="AJ149" s="200"/>
    </row>
    <row r="150" spans="1:36" ht="17.25" customHeight="1">
      <c r="A150" s="194"/>
      <c r="B150" s="208" t="s">
        <v>317</v>
      </c>
      <c r="C150" s="180">
        <v>44217</v>
      </c>
      <c r="D150" s="190">
        <v>5</v>
      </c>
      <c r="E150" s="180">
        <f t="shared" si="17"/>
        <v>44221</v>
      </c>
      <c r="F150" s="190" t="s">
        <v>226</v>
      </c>
      <c r="G150" s="209" t="s">
        <v>121</v>
      </c>
      <c r="H150" s="189">
        <v>20</v>
      </c>
      <c r="I150" s="189">
        <v>20</v>
      </c>
      <c r="J150" s="190">
        <v>2</v>
      </c>
      <c r="K150" s="190">
        <v>2</v>
      </c>
      <c r="L150" s="178">
        <f t="shared" si="16"/>
        <v>1</v>
      </c>
      <c r="M150" s="173">
        <f t="shared" si="15"/>
        <v>1</v>
      </c>
      <c r="N150" s="200"/>
      <c r="O150" s="200"/>
      <c r="P150" s="200"/>
      <c r="Q150" s="200"/>
      <c r="R150" s="200"/>
      <c r="S150" s="200"/>
      <c r="T150" s="200"/>
      <c r="U150" s="200"/>
      <c r="V150" s="200"/>
      <c r="W150" s="200"/>
      <c r="X150" s="200"/>
      <c r="Y150" s="200"/>
      <c r="Z150" s="200"/>
      <c r="AA150" s="200"/>
      <c r="AB150" s="200"/>
      <c r="AC150" s="200"/>
      <c r="AD150" s="200"/>
      <c r="AE150" s="200"/>
      <c r="AF150" s="200"/>
      <c r="AG150" s="200"/>
      <c r="AH150" s="200"/>
      <c r="AI150" s="200"/>
      <c r="AJ150" s="200"/>
    </row>
    <row r="151" spans="1:36" ht="17.25" customHeight="1">
      <c r="A151" s="194"/>
      <c r="B151" s="208" t="s">
        <v>319</v>
      </c>
      <c r="C151" s="180">
        <v>44217</v>
      </c>
      <c r="D151" s="190">
        <v>5</v>
      </c>
      <c r="E151" s="180">
        <f t="shared" si="17"/>
        <v>44221</v>
      </c>
      <c r="F151" s="190" t="s">
        <v>226</v>
      </c>
      <c r="G151" s="209" t="s">
        <v>121</v>
      </c>
      <c r="H151" s="189">
        <v>20</v>
      </c>
      <c r="I151" s="189">
        <v>20</v>
      </c>
      <c r="J151" s="190">
        <v>2</v>
      </c>
      <c r="K151" s="190">
        <v>2</v>
      </c>
      <c r="L151" s="178">
        <f t="shared" si="16"/>
        <v>1</v>
      </c>
      <c r="M151" s="173">
        <f t="shared" si="15"/>
        <v>1</v>
      </c>
      <c r="N151" s="200"/>
      <c r="O151" s="200"/>
      <c r="P151" s="200"/>
      <c r="Q151" s="200"/>
      <c r="R151" s="200"/>
      <c r="S151" s="200"/>
      <c r="T151" s="200"/>
      <c r="U151" s="200"/>
      <c r="V151" s="200"/>
      <c r="W151" s="200"/>
      <c r="X151" s="200"/>
      <c r="Y151" s="200"/>
      <c r="Z151" s="200"/>
      <c r="AA151" s="200"/>
      <c r="AB151" s="200"/>
      <c r="AC151" s="200"/>
      <c r="AD151" s="200"/>
      <c r="AE151" s="200"/>
      <c r="AF151" s="200"/>
      <c r="AG151" s="200"/>
      <c r="AH151" s="200"/>
      <c r="AI151" s="200"/>
      <c r="AJ151" s="200"/>
    </row>
    <row r="152" spans="1:36" ht="17.25" customHeight="1">
      <c r="A152" s="194"/>
      <c r="B152" s="208" t="s">
        <v>392</v>
      </c>
      <c r="C152" s="180">
        <v>44217</v>
      </c>
      <c r="D152" s="190">
        <v>5</v>
      </c>
      <c r="E152" s="180">
        <f t="shared" si="17"/>
        <v>44221</v>
      </c>
      <c r="F152" s="190" t="s">
        <v>226</v>
      </c>
      <c r="G152" s="209" t="s">
        <v>121</v>
      </c>
      <c r="H152" s="189">
        <v>20</v>
      </c>
      <c r="I152" s="189">
        <v>20</v>
      </c>
      <c r="J152" s="190">
        <v>2</v>
      </c>
      <c r="K152" s="190">
        <v>2</v>
      </c>
      <c r="L152" s="178">
        <f t="shared" si="16"/>
        <v>1</v>
      </c>
      <c r="M152" s="173">
        <f t="shared" si="15"/>
        <v>1</v>
      </c>
      <c r="N152" s="200"/>
      <c r="O152" s="200"/>
      <c r="P152" s="200"/>
      <c r="Q152" s="200"/>
      <c r="R152" s="200"/>
      <c r="S152" s="200"/>
      <c r="T152" s="200"/>
      <c r="U152" s="200"/>
      <c r="V152" s="200"/>
      <c r="W152" s="200"/>
      <c r="X152" s="200"/>
      <c r="Y152" s="200"/>
      <c r="Z152" s="200"/>
      <c r="AA152" s="200"/>
      <c r="AB152" s="200"/>
      <c r="AC152" s="200"/>
      <c r="AD152" s="200"/>
      <c r="AE152" s="200"/>
      <c r="AF152" s="200"/>
      <c r="AG152" s="200"/>
      <c r="AH152" s="200"/>
      <c r="AI152" s="200"/>
      <c r="AJ152" s="200"/>
    </row>
    <row r="153" spans="1:36" ht="17.25" customHeight="1">
      <c r="A153" s="194"/>
      <c r="B153" s="208" t="s">
        <v>393</v>
      </c>
      <c r="C153" s="180">
        <v>44217</v>
      </c>
      <c r="D153" s="190">
        <v>5</v>
      </c>
      <c r="E153" s="180">
        <f t="shared" si="17"/>
        <v>44221</v>
      </c>
      <c r="F153" s="190" t="s">
        <v>226</v>
      </c>
      <c r="G153" s="209" t="s">
        <v>121</v>
      </c>
      <c r="H153" s="189">
        <v>20</v>
      </c>
      <c r="I153" s="189">
        <v>20</v>
      </c>
      <c r="J153" s="190">
        <v>2</v>
      </c>
      <c r="K153" s="190">
        <v>2</v>
      </c>
      <c r="L153" s="178">
        <f t="shared" si="16"/>
        <v>1</v>
      </c>
      <c r="M153" s="173">
        <f t="shared" si="15"/>
        <v>1</v>
      </c>
      <c r="N153" s="200"/>
      <c r="O153" s="200"/>
      <c r="P153" s="200"/>
      <c r="Q153" s="200"/>
      <c r="R153" s="200"/>
      <c r="S153" s="200"/>
      <c r="T153" s="200"/>
      <c r="U153" s="200"/>
      <c r="V153" s="200"/>
      <c r="W153" s="200"/>
      <c r="X153" s="200"/>
      <c r="Y153" s="200"/>
      <c r="Z153" s="200"/>
      <c r="AA153" s="200"/>
      <c r="AB153" s="200"/>
      <c r="AC153" s="200"/>
      <c r="AD153" s="200"/>
      <c r="AE153" s="200"/>
      <c r="AF153" s="200"/>
      <c r="AG153" s="200"/>
      <c r="AH153" s="200"/>
      <c r="AI153" s="200"/>
      <c r="AJ153" s="200"/>
    </row>
  </sheetData>
  <mergeCells count="15">
    <mergeCell ref="A49:A51"/>
    <mergeCell ref="B10:B11"/>
    <mergeCell ref="A1:M4"/>
    <mergeCell ref="N1:AJ4"/>
    <mergeCell ref="A8:A13"/>
    <mergeCell ref="A15:A19"/>
    <mergeCell ref="A21:A47"/>
    <mergeCell ref="A142:A153"/>
    <mergeCell ref="A97:A99"/>
    <mergeCell ref="A101:A140"/>
    <mergeCell ref="A53:A60"/>
    <mergeCell ref="A62:A68"/>
    <mergeCell ref="A71:A77"/>
    <mergeCell ref="A81:A88"/>
    <mergeCell ref="A90:A95"/>
  </mergeCells>
  <phoneticPr fontId="25" type="noConversion"/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일자별 일정</vt:lpstr>
      <vt:lpstr>업무 쪼개기</vt:lpstr>
      <vt:lpstr>간트차트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건희</dc:creator>
  <cp:lastModifiedBy>건희</cp:lastModifiedBy>
  <dcterms:created xsi:type="dcterms:W3CDTF">2021-01-19T00:49:52Z</dcterms:created>
  <dcterms:modified xsi:type="dcterms:W3CDTF">2021-01-30T05:40:46Z</dcterms:modified>
</cp:coreProperties>
</file>