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n\OneDrive\Documents\01_comp_sci\capkeeper-app\database\"/>
    </mc:Choice>
  </mc:AlternateContent>
  <xr:revisionPtr revIDLastSave="0" documentId="13_ncr:1_{EA08871F-3530-4328-A3FA-671AA551C036}" xr6:coauthVersionLast="47" xr6:coauthVersionMax="47" xr10:uidLastSave="{00000000-0000-0000-0000-000000000000}"/>
  <bookViews>
    <workbookView xWindow="-110" yWindow="-110" windowWidth="22780" windowHeight="14540" activeTab="2" xr2:uid="{F6F9E2B7-93B6-4028-A668-6DF8EDBCEEE8}"/>
  </bookViews>
  <sheets>
    <sheet name="Users" sheetId="1" r:id="rId1"/>
    <sheet name="Players" sheetId="2" r:id="rId2"/>
    <sheet name="NHL Logos" sheetId="6" r:id="rId3"/>
    <sheet name="Player_Owned_By" sheetId="5" r:id="rId4"/>
    <sheet name="Teams" sheetId="3" r:id="rId5"/>
    <sheet name="Leagues" sheetId="4" r:id="rId6"/>
  </sheets>
  <definedNames>
    <definedName name="_xlnm._FilterDatabase" localSheetId="2" hidden="1">'NHL Logos'!$A$1:$C$33</definedName>
    <definedName name="_xlnm._FilterDatabase" localSheetId="3" hidden="1">Player_Owned_By!$A$1:$E$398</definedName>
    <definedName name="_xlnm._FilterDatabase" localSheetId="1" hidden="1">Players!$A$1:$W$1069</definedName>
    <definedName name="_xlnm._FilterDatabase" localSheetId="4" hidden="1">Teams!$B$1:$G$17</definedName>
    <definedName name="_xlnm._FilterDatabase" localSheetId="0" hidden="1">Users!$A$1:$F$18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2" i="6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2" i="2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2" i="5"/>
  <c r="F2" i="1"/>
  <c r="S5" i="2"/>
  <c r="U5" i="2"/>
  <c r="G3" i="3"/>
  <c r="G4" i="3"/>
  <c r="G5" i="3"/>
  <c r="G6" i="3"/>
  <c r="G7" i="3"/>
  <c r="G8" i="3"/>
  <c r="G9" i="3"/>
  <c r="G10" i="3"/>
  <c r="G11" i="3"/>
  <c r="G12" i="3"/>
  <c r="G13" i="3"/>
  <c r="G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W5" i="2" l="1"/>
  <c r="H785" i="2" a="1"/>
  <c r="H785" i="2" s="1"/>
  <c r="H726" i="2" a="1"/>
  <c r="H726" i="2" s="1"/>
  <c r="H630" i="2" a="1"/>
  <c r="H630" i="2" s="1"/>
  <c r="H6" i="2" a="1"/>
  <c r="H6" i="2" s="1"/>
  <c r="H358" i="2" a="1"/>
  <c r="H358" i="2" s="1"/>
  <c r="H809" i="2" a="1"/>
  <c r="H809" i="2" s="1"/>
  <c r="H931" i="2" a="1"/>
  <c r="H931" i="2" s="1"/>
  <c r="H874" i="2" a="1"/>
  <c r="H874" i="2" s="1"/>
  <c r="H940" i="2" a="1"/>
  <c r="H940" i="2" s="1"/>
  <c r="H437" i="2" a="1"/>
  <c r="H437" i="2" s="1"/>
  <c r="H992" i="2" a="1"/>
  <c r="H992" i="2" s="1"/>
  <c r="H513" i="2" a="1"/>
  <c r="H513" i="2" s="1"/>
  <c r="H364" i="2" a="1"/>
  <c r="H364" i="2" s="1"/>
  <c r="H1044" i="2" a="1"/>
  <c r="H1044" i="2" s="1"/>
  <c r="H250" i="2" a="1"/>
  <c r="H250" i="2" s="1"/>
  <c r="H993" i="2" a="1"/>
  <c r="H993" i="2" s="1"/>
  <c r="H303" i="2" a="1"/>
  <c r="H303" i="2" s="1"/>
  <c r="H681" i="2" a="1"/>
  <c r="H681" i="2" s="1"/>
  <c r="H683" i="2" a="1"/>
  <c r="H683" i="2" s="1"/>
  <c r="H590" i="2" a="1"/>
  <c r="H590" i="2" s="1"/>
  <c r="H252" i="2" a="1"/>
  <c r="H252" i="2" s="1"/>
  <c r="H1021" i="2" a="1"/>
  <c r="H1021" i="2" s="1"/>
  <c r="H115" i="2" a="1"/>
  <c r="H115" i="2" s="1"/>
  <c r="H1068" i="2" a="1"/>
  <c r="H1068" i="2" s="1"/>
  <c r="H477" i="2" a="1"/>
  <c r="H477" i="2" s="1"/>
  <c r="H625" i="2" a="1"/>
  <c r="H625" i="2" s="1"/>
  <c r="H1047" i="2" a="1"/>
  <c r="H1047" i="2" s="1"/>
  <c r="H1028" i="2" a="1"/>
  <c r="H1028" i="2" s="1"/>
  <c r="H261" i="2" a="1"/>
  <c r="H261" i="2" s="1"/>
  <c r="H720" i="2" a="1"/>
  <c r="H720" i="2" s="1"/>
  <c r="H463" i="2" a="1"/>
  <c r="H463" i="2" s="1"/>
  <c r="H341" i="2" a="1"/>
  <c r="H341" i="2" s="1"/>
  <c r="H594" i="2" a="1"/>
  <c r="H594" i="2" s="1"/>
  <c r="H897" i="2" a="1"/>
  <c r="H897" i="2" s="1"/>
  <c r="H384" i="2" a="1"/>
  <c r="H384" i="2" s="1"/>
  <c r="H705" i="2" a="1"/>
  <c r="H705" i="2" s="1"/>
  <c r="H971" i="2" a="1"/>
  <c r="H971" i="2" s="1"/>
  <c r="H654" i="2" a="1"/>
  <c r="H654" i="2" s="1"/>
  <c r="H1008" i="2" a="1"/>
  <c r="H1008" i="2" s="1"/>
  <c r="H447" i="2" a="1"/>
  <c r="H447" i="2" s="1"/>
  <c r="H872" i="2" a="1"/>
  <c r="H872" i="2" s="1"/>
  <c r="H1060" i="2" a="1"/>
  <c r="H1060" i="2" s="1"/>
  <c r="H269" i="2" a="1"/>
  <c r="H269" i="2" s="1"/>
  <c r="H292" i="2" a="1"/>
  <c r="H292" i="2" s="1"/>
  <c r="H653" i="2" a="1"/>
  <c r="H653" i="2" s="1"/>
  <c r="H820" i="2" a="1"/>
  <c r="H820" i="2" s="1"/>
  <c r="H836" i="2" a="1"/>
  <c r="H836" i="2" s="1"/>
  <c r="H775" i="2" a="1"/>
  <c r="H775" i="2" s="1"/>
  <c r="H789" i="2" a="1"/>
  <c r="H789" i="2" s="1"/>
  <c r="H987" i="2" a="1"/>
  <c r="H987" i="2" s="1"/>
  <c r="H824" i="2" a="1"/>
  <c r="H824" i="2" s="1"/>
  <c r="H669" i="2" a="1"/>
  <c r="H669" i="2" s="1"/>
  <c r="H924" i="2" a="1"/>
  <c r="H924" i="2" s="1"/>
  <c r="H40" i="2" a="1"/>
  <c r="H40" i="2" s="1"/>
  <c r="H530" i="2" a="1"/>
  <c r="H530" i="2" s="1"/>
  <c r="H99" i="2" a="1"/>
  <c r="H99" i="2" s="1"/>
  <c r="H1046" i="2" a="1"/>
  <c r="H1046" i="2" s="1"/>
  <c r="H21" i="2" a="1"/>
  <c r="H21" i="2" s="1"/>
  <c r="H805" i="2" a="1"/>
  <c r="H805" i="2" s="1"/>
  <c r="H514" i="2" a="1"/>
  <c r="H514" i="2" s="1"/>
  <c r="H2" i="2" a="1"/>
  <c r="H2" i="2" s="1"/>
  <c r="H3" i="2" a="1"/>
  <c r="H3" i="2" s="1"/>
  <c r="H4" i="2" a="1"/>
  <c r="H4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6" i="2" a="1"/>
  <c r="H16" i="2" s="1"/>
  <c r="H18" i="2" a="1"/>
  <c r="H18" i="2" s="1"/>
  <c r="H17" i="2" a="1"/>
  <c r="H17" i="2" s="1"/>
  <c r="H15" i="2" a="1"/>
  <c r="H15" i="2" s="1"/>
  <c r="H19" i="2" a="1"/>
  <c r="H19" i="2" s="1"/>
  <c r="H20" i="2" a="1"/>
  <c r="H20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9" i="2" a="1"/>
  <c r="H69" i="2" s="1"/>
  <c r="H68" i="2" a="1"/>
  <c r="H68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80" i="2" a="1"/>
  <c r="H80" i="2" s="1"/>
  <c r="H79" i="2" a="1"/>
  <c r="H79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8" i="2" a="1"/>
  <c r="H98" i="2" s="1"/>
  <c r="H97" i="2" a="1"/>
  <c r="H97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3" i="2" a="1"/>
  <c r="H123" i="2" s="1"/>
  <c r="H122" i="2" a="1"/>
  <c r="H122" i="2" s="1"/>
  <c r="H121" i="2" a="1"/>
  <c r="H121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3" i="2" a="1"/>
  <c r="H143" i="2" s="1"/>
  <c r="H142" i="2" a="1"/>
  <c r="H142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40" i="2" a="1"/>
  <c r="H240" i="2" s="1"/>
  <c r="H239" i="2" a="1"/>
  <c r="H239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1" i="2" a="1"/>
  <c r="H251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1" i="2" a="1"/>
  <c r="H291" i="2" s="1"/>
  <c r="H290" i="2" a="1"/>
  <c r="H290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3" i="2" a="1"/>
  <c r="H323" i="2" s="1"/>
  <c r="H322" i="2" a="1"/>
  <c r="H322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9" i="2" a="1"/>
  <c r="H419" i="2" s="1"/>
  <c r="H420" i="2" a="1"/>
  <c r="H420" i="2" s="1"/>
  <c r="H418" i="2" a="1"/>
  <c r="H418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6" i="2" a="1"/>
  <c r="H446" i="2" s="1"/>
  <c r="H448" i="2" a="1"/>
  <c r="H448" i="2" s="1"/>
  <c r="H445" i="2" a="1"/>
  <c r="H445" i="2" s="1"/>
  <c r="H449" i="2" a="1"/>
  <c r="H449" i="2" s="1"/>
  <c r="H450" i="2" a="1"/>
  <c r="H450" i="2" s="1"/>
  <c r="H451" i="2" a="1"/>
  <c r="H451" i="2" s="1"/>
  <c r="H452" i="2" a="1"/>
  <c r="H452" i="2" s="1"/>
  <c r="H454" i="2" a="1"/>
  <c r="H454" i="2" s="1"/>
  <c r="H453" i="2" a="1"/>
  <c r="H453" i="2" s="1"/>
  <c r="H455" i="2" a="1"/>
  <c r="H455" i="2" s="1"/>
  <c r="H459" i="2" a="1"/>
  <c r="H459" i="2" s="1"/>
  <c r="H456" i="2" a="1"/>
  <c r="H456" i="2" s="1"/>
  <c r="H457" i="2" a="1"/>
  <c r="H457" i="2" s="1"/>
  <c r="H458" i="2" a="1"/>
  <c r="H458" i="2" s="1"/>
  <c r="H460" i="2" a="1"/>
  <c r="H460" i="2" s="1"/>
  <c r="H462" i="2" a="1"/>
  <c r="H462" i="2" s="1"/>
  <c r="H461" i="2" a="1"/>
  <c r="H461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8" i="2" a="1"/>
  <c r="H478" i="2" s="1"/>
  <c r="H479" i="2" a="1"/>
  <c r="H479" i="2" s="1"/>
  <c r="H481" i="2" a="1"/>
  <c r="H481" i="2" s="1"/>
  <c r="H480" i="2" a="1"/>
  <c r="H480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4" i="2" a="1"/>
  <c r="H544" i="2" s="1"/>
  <c r="H543" i="2" a="1"/>
  <c r="H543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4" i="2" a="1"/>
  <c r="H554" i="2" s="1"/>
  <c r="H553" i="2" a="1"/>
  <c r="H553" i="2" s="1"/>
  <c r="H555" i="2" a="1"/>
  <c r="H555" i="2" s="1"/>
  <c r="H556" i="2" a="1"/>
  <c r="H556" i="2" s="1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2" i="2" a="1"/>
  <c r="H572" i="2" s="1"/>
  <c r="H571" i="2" a="1"/>
  <c r="H571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1" i="2" a="1"/>
  <c r="H591" i="2" s="1"/>
  <c r="H592" i="2" a="1"/>
  <c r="H592" i="2" s="1"/>
  <c r="H593" i="2" a="1"/>
  <c r="H593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6" i="2" a="1"/>
  <c r="H626" i="2" s="1"/>
  <c r="H627" i="2" a="1"/>
  <c r="H627" i="2" s="1"/>
  <c r="H628" i="2" a="1"/>
  <c r="H628" i="2" s="1"/>
  <c r="H629" i="2" a="1"/>
  <c r="H629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70" i="2" a="1"/>
  <c r="H670" i="2" s="1"/>
  <c r="H671" i="2" a="1"/>
  <c r="H671" i="2" s="1"/>
  <c r="H672" i="2" a="1"/>
  <c r="H672" i="2" s="1"/>
  <c r="H673" i="2" a="1"/>
  <c r="H673" i="2" s="1"/>
  <c r="H675" i="2" a="1"/>
  <c r="H675" i="2" s="1"/>
  <c r="H674" i="2" a="1"/>
  <c r="H674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 s="1"/>
  <c r="H682" i="2" a="1"/>
  <c r="H682" i="2" s="1"/>
  <c r="H684" i="2" a="1"/>
  <c r="H684" i="2" s="1"/>
  <c r="H685" i="2" a="1"/>
  <c r="H685" i="2" s="1"/>
  <c r="H688" i="2" a="1"/>
  <c r="H688" i="2" s="1"/>
  <c r="H686" i="2" a="1"/>
  <c r="H686" i="2" s="1"/>
  <c r="H687" i="2" a="1"/>
  <c r="H687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6" i="2" a="1"/>
  <c r="H696" i="2" s="1"/>
  <c r="H695" i="2" a="1"/>
  <c r="H695" i="2" s="1"/>
  <c r="H697" i="2" a="1"/>
  <c r="H697" i="2" s="1"/>
  <c r="H698" i="2" a="1"/>
  <c r="H698" i="2" s="1"/>
  <c r="H700" i="2" a="1"/>
  <c r="H700" i="2" s="1"/>
  <c r="H699" i="2" a="1"/>
  <c r="H699" i="2" s="1"/>
  <c r="H701" i="2" a="1"/>
  <c r="H701" i="2" s="1"/>
  <c r="H702" i="2" a="1"/>
  <c r="H702" i="2" s="1"/>
  <c r="H703" i="2" a="1"/>
  <c r="H703" i="2" s="1"/>
  <c r="H704" i="2" a="1"/>
  <c r="H704" i="2" s="1"/>
  <c r="H706" i="2" a="1"/>
  <c r="H706" i="2" s="1"/>
  <c r="H708" i="2" a="1"/>
  <c r="H708" i="2" s="1"/>
  <c r="H707" i="2" a="1"/>
  <c r="H707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2" i="2" a="1"/>
  <c r="H772" i="2" s="1"/>
  <c r="H771" i="2" a="1"/>
  <c r="H771" i="2" s="1"/>
  <c r="H773" i="2" a="1"/>
  <c r="H773" i="2" s="1"/>
  <c r="H774" i="2" a="1"/>
  <c r="H774" i="2" s="1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6" i="2" a="1"/>
  <c r="H786" i="2" s="1"/>
  <c r="H787" i="2" a="1"/>
  <c r="H787" i="2" s="1"/>
  <c r="H788" i="2" a="1"/>
  <c r="H788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7" i="2" a="1"/>
  <c r="H797" i="2" s="1"/>
  <c r="H796" i="2" a="1"/>
  <c r="H796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 s="1"/>
  <c r="H804" i="2" a="1"/>
  <c r="H804" i="2" s="1"/>
  <c r="H806" i="2" a="1"/>
  <c r="H806" i="2" s="1"/>
  <c r="H807" i="2" a="1"/>
  <c r="H807" i="2" s="1"/>
  <c r="H808" i="2" a="1"/>
  <c r="H808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1" i="2" a="1"/>
  <c r="H821" i="2" s="1"/>
  <c r="H822" i="2" a="1"/>
  <c r="H822" i="2" s="1"/>
  <c r="H823" i="2" a="1"/>
  <c r="H823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1" i="2" a="1"/>
  <c r="H831" i="2" s="1"/>
  <c r="H830" i="2" a="1"/>
  <c r="H830" i="2" s="1"/>
  <c r="H832" i="2" a="1"/>
  <c r="H832" i="2" s="1"/>
  <c r="H833" i="2" a="1"/>
  <c r="H833" i="2" s="1"/>
  <c r="H834" i="2" a="1"/>
  <c r="H834" i="2" s="1"/>
  <c r="H835" i="2" a="1"/>
  <c r="H835" i="2" s="1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 s="1"/>
  <c r="H844" i="2" a="1"/>
  <c r="H844" i="2" s="1"/>
  <c r="H846" i="2" a="1"/>
  <c r="H846" i="2" s="1"/>
  <c r="H847" i="2" a="1"/>
  <c r="H847" i="2" s="1"/>
  <c r="H845" i="2" a="1"/>
  <c r="H845" i="2" s="1"/>
  <c r="H848" i="2" a="1"/>
  <c r="H848" i="2" s="1"/>
  <c r="H849" i="2" a="1"/>
  <c r="H849" i="2" s="1"/>
  <c r="H850" i="2" a="1"/>
  <c r="H850" i="2" s="1"/>
  <c r="H852" i="2" a="1"/>
  <c r="H852" i="2" s="1"/>
  <c r="H851" i="2" a="1"/>
  <c r="H851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 s="1"/>
  <c r="H859" i="2" a="1"/>
  <c r="H859" i="2" s="1"/>
  <c r="H860" i="2" a="1"/>
  <c r="H860" i="2" s="1"/>
  <c r="H862" i="2" a="1"/>
  <c r="H862" i="2" s="1"/>
  <c r="H861" i="2" a="1"/>
  <c r="H861" i="2" s="1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3" i="2" a="1"/>
  <c r="H873" i="2" s="1"/>
  <c r="H875" i="2" a="1"/>
  <c r="H875" i="2" s="1"/>
  <c r="H876" i="2" a="1"/>
  <c r="H876" i="2" s="1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 s="1"/>
  <c r="H888" i="2" a="1"/>
  <c r="H888" i="2" s="1"/>
  <c r="H887" i="2" a="1"/>
  <c r="H887" i="2" s="1"/>
  <c r="H889" i="2" a="1"/>
  <c r="H889" i="2" s="1"/>
  <c r="H890" i="2" a="1"/>
  <c r="H890" i="2" s="1"/>
  <c r="H891" i="2" a="1"/>
  <c r="H891" i="2" s="1"/>
  <c r="H892" i="2" a="1"/>
  <c r="H892" i="2" s="1"/>
  <c r="H893" i="2" a="1"/>
  <c r="H893" i="2" s="1"/>
  <c r="H894" i="2" a="1"/>
  <c r="H894" i="2" s="1"/>
  <c r="H895" i="2" a="1"/>
  <c r="H895" i="2" s="1"/>
  <c r="H896" i="2" a="1"/>
  <c r="H896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 s="1"/>
  <c r="H905" i="2" a="1"/>
  <c r="H905" i="2" s="1"/>
  <c r="H906" i="2" a="1"/>
  <c r="H906" i="2" s="1"/>
  <c r="H907" i="2" a="1"/>
  <c r="H907" i="2" s="1"/>
  <c r="H908" i="2" a="1"/>
  <c r="H908" i="2" s="1"/>
  <c r="H909" i="2" a="1"/>
  <c r="H909" i="2" s="1"/>
  <c r="H910" i="2" a="1"/>
  <c r="H910" i="2" s="1"/>
  <c r="H911" i="2" a="1"/>
  <c r="H911" i="2" s="1"/>
  <c r="H912" i="2" a="1"/>
  <c r="H912" i="2" s="1"/>
  <c r="H914" i="2" a="1"/>
  <c r="H914" i="2" s="1"/>
  <c r="H913" i="2" a="1"/>
  <c r="H913" i="2" s="1"/>
  <c r="H915" i="2" a="1"/>
  <c r="H915" i="2" s="1"/>
  <c r="H917" i="2" a="1"/>
  <c r="H917" i="2" s="1"/>
  <c r="H918" i="2" a="1"/>
  <c r="H918" i="2" s="1"/>
  <c r="H921" i="2" a="1"/>
  <c r="H921" i="2" s="1"/>
  <c r="H923" i="2" a="1"/>
  <c r="H923" i="2" s="1"/>
  <c r="H920" i="2" a="1"/>
  <c r="H920" i="2" s="1"/>
  <c r="H919" i="2" a="1"/>
  <c r="H919" i="2" s="1"/>
  <c r="H922" i="2" a="1"/>
  <c r="H922" i="2" s="1"/>
  <c r="H925" i="2" a="1"/>
  <c r="H925" i="2" s="1"/>
  <c r="H927" i="2" a="1"/>
  <c r="H927" i="2" s="1"/>
  <c r="H926" i="2" a="1"/>
  <c r="H926" i="2" s="1"/>
  <c r="H928" i="2" a="1"/>
  <c r="H928" i="2" s="1"/>
  <c r="H929" i="2" a="1"/>
  <c r="H929" i="2" s="1"/>
  <c r="H930" i="2" a="1"/>
  <c r="H930" i="2" s="1"/>
  <c r="H932" i="2" a="1"/>
  <c r="H932" i="2" s="1"/>
  <c r="H933" i="2" a="1"/>
  <c r="H933" i="2" s="1"/>
  <c r="H934" i="2" a="1"/>
  <c r="H934" i="2" s="1"/>
  <c r="H935" i="2" a="1"/>
  <c r="H935" i="2" s="1"/>
  <c r="H936" i="2" a="1"/>
  <c r="H936" i="2" s="1"/>
  <c r="H938" i="2" a="1"/>
  <c r="H938" i="2" s="1"/>
  <c r="H937" i="2" a="1"/>
  <c r="H937" i="2" s="1"/>
  <c r="H939" i="2" a="1"/>
  <c r="H939" i="2" s="1"/>
  <c r="H941" i="2" a="1"/>
  <c r="H941" i="2" s="1"/>
  <c r="H942" i="2" a="1"/>
  <c r="H942" i="2" s="1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 s="1"/>
  <c r="H956" i="2" a="1"/>
  <c r="H956" i="2" s="1"/>
  <c r="H957" i="2" a="1"/>
  <c r="H957" i="2" s="1"/>
  <c r="H958" i="2" a="1"/>
  <c r="H958" i="2" s="1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 s="1"/>
  <c r="H966" i="2" a="1"/>
  <c r="H966" i="2" s="1"/>
  <c r="H965" i="2" a="1"/>
  <c r="H965" i="2" s="1"/>
  <c r="H967" i="2" a="1"/>
  <c r="H967" i="2" s="1"/>
  <c r="H968" i="2" a="1"/>
  <c r="H968" i="2" s="1"/>
  <c r="H969" i="2" a="1"/>
  <c r="H969" i="2" s="1"/>
  <c r="H970" i="2" a="1"/>
  <c r="H970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 s="1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 s="1"/>
  <c r="H986" i="2" a="1"/>
  <c r="H986" i="2" s="1"/>
  <c r="H988" i="2" a="1"/>
  <c r="H988" i="2" s="1"/>
  <c r="H989" i="2" a="1"/>
  <c r="H989" i="2" s="1"/>
  <c r="H990" i="2" a="1"/>
  <c r="H990" i="2" s="1"/>
  <c r="H991" i="2" a="1"/>
  <c r="H991" i="2" s="1"/>
  <c r="H994" i="2" a="1"/>
  <c r="H994" i="2" s="1"/>
  <c r="H995" i="2" a="1"/>
  <c r="H995" i="2" s="1"/>
  <c r="H996" i="2" a="1"/>
  <c r="H996" i="2" s="1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 s="1"/>
  <c r="H1003" i="2" a="1"/>
  <c r="H1003" i="2" s="1"/>
  <c r="H1004" i="2" a="1"/>
  <c r="H1004" i="2" s="1"/>
  <c r="H1005" i="2" a="1"/>
  <c r="H1005" i="2" s="1"/>
  <c r="H1006" i="2" a="1"/>
  <c r="H1006" i="2" s="1"/>
  <c r="H1007" i="2" a="1"/>
  <c r="H1007" i="2" s="1"/>
  <c r="H1009" i="2" a="1"/>
  <c r="H1009" i="2" s="1"/>
  <c r="H1010" i="2" a="1"/>
  <c r="H1010" i="2" s="1"/>
  <c r="H1011" i="2" a="1"/>
  <c r="H1011" i="2" s="1"/>
  <c r="H1012" i="2" a="1"/>
  <c r="H1012" i="2" s="1"/>
  <c r="H1013" i="2" a="1"/>
  <c r="H1013" i="2" s="1"/>
  <c r="H1014" i="2" a="1"/>
  <c r="H1014" i="2" s="1"/>
  <c r="H1015" i="2" a="1"/>
  <c r="H1015" i="2" s="1"/>
  <c r="H1016" i="2" a="1"/>
  <c r="H1016" i="2" s="1"/>
  <c r="H1017" i="2" a="1"/>
  <c r="H1017" i="2" s="1"/>
  <c r="H1018" i="2" a="1"/>
  <c r="H1018" i="2" s="1"/>
  <c r="H1019" i="2" a="1"/>
  <c r="H1019" i="2" s="1"/>
  <c r="H1020" i="2" a="1"/>
  <c r="H1020" i="2" s="1"/>
  <c r="H1022" i="2" a="1"/>
  <c r="H1022" i="2" s="1"/>
  <c r="H1023" i="2" a="1"/>
  <c r="H1023" i="2" s="1"/>
  <c r="H1024" i="2" a="1"/>
  <c r="H1024" i="2" s="1"/>
  <c r="H1025" i="2" a="1"/>
  <c r="H1025" i="2" s="1"/>
  <c r="H1026" i="2" a="1"/>
  <c r="H1026" i="2" s="1"/>
  <c r="H1027" i="2" a="1"/>
  <c r="H1027" i="2" s="1"/>
  <c r="H1029" i="2" a="1"/>
  <c r="H1029" i="2" s="1"/>
  <c r="H1030" i="2" a="1"/>
  <c r="H1030" i="2" s="1"/>
  <c r="H1031" i="2" a="1"/>
  <c r="H1031" i="2" s="1"/>
  <c r="H1032" i="2" a="1"/>
  <c r="H1032" i="2" s="1"/>
  <c r="H1033" i="2" a="1"/>
  <c r="H1033" i="2" s="1"/>
  <c r="H1034" i="2" a="1"/>
  <c r="H1034" i="2" s="1"/>
  <c r="H1035" i="2" a="1"/>
  <c r="H1035" i="2" s="1"/>
  <c r="H1036" i="2" a="1"/>
  <c r="H1036" i="2" s="1"/>
  <c r="H1037" i="2" a="1"/>
  <c r="H1037" i="2" s="1"/>
  <c r="H1038" i="2" a="1"/>
  <c r="H1038" i="2" s="1"/>
  <c r="H1039" i="2" a="1"/>
  <c r="H1039" i="2" s="1"/>
  <c r="H1040" i="2" a="1"/>
  <c r="H1040" i="2" s="1"/>
  <c r="H1041" i="2" a="1"/>
  <c r="H1041" i="2" s="1"/>
  <c r="H1042" i="2" a="1"/>
  <c r="H1042" i="2" s="1"/>
  <c r="H1043" i="2" a="1"/>
  <c r="H1043" i="2" s="1"/>
  <c r="H1045" i="2" a="1"/>
  <c r="H1045" i="2" s="1"/>
  <c r="H1048" i="2" a="1"/>
  <c r="H1048" i="2" s="1"/>
  <c r="H1049" i="2" a="1"/>
  <c r="H1049" i="2" s="1"/>
  <c r="H1050" i="2" a="1"/>
  <c r="H1050" i="2" s="1"/>
  <c r="H1051" i="2" a="1"/>
  <c r="H1051" i="2" s="1"/>
  <c r="H1052" i="2" a="1"/>
  <c r="H1052" i="2" s="1"/>
  <c r="H1053" i="2" a="1"/>
  <c r="H1053" i="2" s="1"/>
  <c r="H1054" i="2" a="1"/>
  <c r="H1054" i="2" s="1"/>
  <c r="H1055" i="2" a="1"/>
  <c r="H1055" i="2" s="1"/>
  <c r="H1056" i="2" a="1"/>
  <c r="H1056" i="2" s="1"/>
  <c r="H1057" i="2" a="1"/>
  <c r="H1057" i="2" s="1"/>
  <c r="H1058" i="2" a="1"/>
  <c r="H1058" i="2" s="1"/>
  <c r="H1059" i="2" a="1"/>
  <c r="H1059" i="2" s="1"/>
  <c r="H1061" i="2" a="1"/>
  <c r="H1061" i="2" s="1"/>
  <c r="H1062" i="2" a="1"/>
  <c r="H1062" i="2" s="1"/>
  <c r="H1063" i="2" a="1"/>
  <c r="H1063" i="2" s="1"/>
  <c r="H1064" i="2" a="1"/>
  <c r="H1064" i="2" s="1"/>
  <c r="H1065" i="2" a="1"/>
  <c r="H1065" i="2" s="1"/>
  <c r="H1066" i="2" a="1"/>
  <c r="H1066" i="2" s="1"/>
  <c r="H1067" i="2" a="1"/>
  <c r="H1067" i="2" s="1"/>
  <c r="H1069" i="2" a="1"/>
  <c r="H1069" i="2" s="1"/>
  <c r="H636" i="2" a="1"/>
  <c r="H636" i="2" s="1"/>
  <c r="U3" i="2"/>
  <c r="U4" i="2"/>
  <c r="U7" i="2"/>
  <c r="U6" i="2"/>
  <c r="U8" i="2"/>
  <c r="U9" i="2"/>
  <c r="U10" i="2"/>
  <c r="U11" i="2"/>
  <c r="U12" i="2"/>
  <c r="U13" i="2"/>
  <c r="U14" i="2"/>
  <c r="U16" i="2"/>
  <c r="U18" i="2"/>
  <c r="U17" i="2"/>
  <c r="U15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9" i="2"/>
  <c r="U68" i="2"/>
  <c r="U70" i="2"/>
  <c r="U71" i="2"/>
  <c r="U72" i="2"/>
  <c r="U73" i="2"/>
  <c r="U74" i="2"/>
  <c r="U75" i="2"/>
  <c r="U76" i="2"/>
  <c r="U77" i="2"/>
  <c r="U78" i="2"/>
  <c r="U80" i="2"/>
  <c r="U79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8" i="2"/>
  <c r="U97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3" i="2"/>
  <c r="U122" i="2"/>
  <c r="U121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3" i="2"/>
  <c r="U142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40" i="2"/>
  <c r="U239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1" i="2"/>
  <c r="U290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3" i="2"/>
  <c r="U322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9" i="2"/>
  <c r="U420" i="2"/>
  <c r="U418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6" i="2"/>
  <c r="U447" i="2"/>
  <c r="U448" i="2"/>
  <c r="U445" i="2"/>
  <c r="U449" i="2"/>
  <c r="U450" i="2"/>
  <c r="U451" i="2"/>
  <c r="U452" i="2"/>
  <c r="U454" i="2"/>
  <c r="U453" i="2"/>
  <c r="U455" i="2"/>
  <c r="U459" i="2"/>
  <c r="U456" i="2"/>
  <c r="U457" i="2"/>
  <c r="U458" i="2"/>
  <c r="U460" i="2"/>
  <c r="U462" i="2"/>
  <c r="U461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7" i="2"/>
  <c r="U476" i="2"/>
  <c r="U478" i="2"/>
  <c r="U479" i="2"/>
  <c r="U481" i="2"/>
  <c r="U480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4" i="2"/>
  <c r="U543" i="2"/>
  <c r="U545" i="2"/>
  <c r="U546" i="2"/>
  <c r="U547" i="2"/>
  <c r="U548" i="2"/>
  <c r="U549" i="2"/>
  <c r="U550" i="2"/>
  <c r="U551" i="2"/>
  <c r="U552" i="2"/>
  <c r="U554" i="2"/>
  <c r="U553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2" i="2"/>
  <c r="U571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5" i="2"/>
  <c r="U674" i="2"/>
  <c r="U676" i="2"/>
  <c r="U677" i="2"/>
  <c r="U678" i="2"/>
  <c r="U679" i="2"/>
  <c r="U680" i="2"/>
  <c r="U681" i="2"/>
  <c r="U682" i="2"/>
  <c r="U683" i="2"/>
  <c r="U684" i="2"/>
  <c r="U685" i="2"/>
  <c r="U688" i="2"/>
  <c r="U686" i="2"/>
  <c r="U687" i="2"/>
  <c r="U689" i="2"/>
  <c r="U690" i="2"/>
  <c r="U691" i="2"/>
  <c r="U692" i="2"/>
  <c r="U693" i="2"/>
  <c r="U694" i="2"/>
  <c r="U696" i="2"/>
  <c r="U695" i="2"/>
  <c r="U697" i="2"/>
  <c r="U698" i="2"/>
  <c r="U700" i="2"/>
  <c r="U699" i="2"/>
  <c r="U701" i="2"/>
  <c r="U702" i="2"/>
  <c r="U703" i="2"/>
  <c r="U704" i="2"/>
  <c r="U705" i="2"/>
  <c r="U706" i="2"/>
  <c r="U708" i="2"/>
  <c r="U707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2" i="2"/>
  <c r="U771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6" i="2"/>
  <c r="U785" i="2"/>
  <c r="U787" i="2"/>
  <c r="U788" i="2"/>
  <c r="U789" i="2"/>
  <c r="U790" i="2"/>
  <c r="U791" i="2"/>
  <c r="U792" i="2"/>
  <c r="U793" i="2"/>
  <c r="U794" i="2"/>
  <c r="U795" i="2"/>
  <c r="U797" i="2"/>
  <c r="U796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5" i="2"/>
  <c r="U824" i="2"/>
  <c r="U826" i="2"/>
  <c r="U827" i="2"/>
  <c r="U828" i="2"/>
  <c r="U829" i="2"/>
  <c r="U831" i="2"/>
  <c r="U830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6" i="2"/>
  <c r="U847" i="2"/>
  <c r="U845" i="2"/>
  <c r="U848" i="2"/>
  <c r="U849" i="2"/>
  <c r="U850" i="2"/>
  <c r="U852" i="2"/>
  <c r="U851" i="2"/>
  <c r="U853" i="2"/>
  <c r="U854" i="2"/>
  <c r="U855" i="2"/>
  <c r="U856" i="2"/>
  <c r="U857" i="2"/>
  <c r="U858" i="2"/>
  <c r="U859" i="2"/>
  <c r="U860" i="2"/>
  <c r="U862" i="2"/>
  <c r="U861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8" i="2"/>
  <c r="U887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4" i="2"/>
  <c r="U913" i="2"/>
  <c r="U915" i="2"/>
  <c r="U916" i="2"/>
  <c r="U917" i="2"/>
  <c r="U918" i="2"/>
  <c r="U921" i="2"/>
  <c r="U923" i="2"/>
  <c r="U920" i="2"/>
  <c r="U919" i="2"/>
  <c r="U922" i="2"/>
  <c r="U924" i="2"/>
  <c r="U925" i="2"/>
  <c r="U927" i="2"/>
  <c r="U926" i="2"/>
  <c r="U928" i="2"/>
  <c r="U929" i="2"/>
  <c r="U930" i="2"/>
  <c r="U931" i="2"/>
  <c r="U932" i="2"/>
  <c r="U933" i="2"/>
  <c r="U934" i="2"/>
  <c r="U935" i="2"/>
  <c r="U936" i="2"/>
  <c r="U938" i="2"/>
  <c r="U937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6" i="2"/>
  <c r="U965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2" i="2"/>
  <c r="S157" i="2"/>
  <c r="S41" i="2"/>
  <c r="S825" i="2"/>
  <c r="S653" i="2"/>
  <c r="S789" i="2"/>
  <c r="S824" i="2"/>
  <c r="S716" i="2"/>
  <c r="S746" i="2"/>
  <c r="S855" i="2"/>
  <c r="S1041" i="2"/>
  <c r="S1050" i="2"/>
  <c r="S677" i="2"/>
  <c r="S865" i="2"/>
  <c r="S958" i="2"/>
  <c r="S11" i="2"/>
  <c r="S77" i="2"/>
  <c r="S138" i="2"/>
  <c r="S156" i="2"/>
  <c r="S160" i="2"/>
  <c r="S291" i="2"/>
  <c r="S350" i="2"/>
  <c r="S421" i="2"/>
  <c r="S496" i="2"/>
  <c r="S542" i="2"/>
  <c r="S603" i="2"/>
  <c r="S631" i="2"/>
  <c r="S1047" i="2"/>
  <c r="S984" i="2"/>
  <c r="S897" i="2"/>
  <c r="S605" i="2"/>
  <c r="S1060" i="2"/>
  <c r="S185" i="2"/>
  <c r="S60" i="2"/>
  <c r="S78" i="2"/>
  <c r="S87" i="2"/>
  <c r="S136" i="2"/>
  <c r="S139" i="2"/>
  <c r="S218" i="2"/>
  <c r="S233" i="2"/>
  <c r="S280" i="2"/>
  <c r="S289" i="2"/>
  <c r="S317" i="2"/>
  <c r="S328" i="2"/>
  <c r="S337" i="2"/>
  <c r="S443" i="2"/>
  <c r="S460" i="2"/>
  <c r="S467" i="2"/>
  <c r="S488" i="2"/>
  <c r="S583" i="2"/>
  <c r="S604" i="2"/>
  <c r="S648" i="2"/>
  <c r="S689" i="2"/>
  <c r="S702" i="2"/>
  <c r="S762" i="2"/>
  <c r="S822" i="2"/>
  <c r="S859" i="2"/>
  <c r="S867" i="2"/>
  <c r="S902" i="2"/>
  <c r="S906" i="2"/>
  <c r="S997" i="2"/>
  <c r="S775" i="2"/>
  <c r="S59" i="2"/>
  <c r="S82" i="2"/>
  <c r="S402" i="2"/>
  <c r="S748" i="2"/>
  <c r="S21" i="2"/>
  <c r="S2" i="2"/>
  <c r="S14" i="2"/>
  <c r="S26" i="2"/>
  <c r="S48" i="2"/>
  <c r="S51" i="2"/>
  <c r="S57" i="2"/>
  <c r="S67" i="2"/>
  <c r="S120" i="2"/>
  <c r="S129" i="2"/>
  <c r="S131" i="2"/>
  <c r="S143" i="2"/>
  <c r="S144" i="2"/>
  <c r="S145" i="2"/>
  <c r="S150" i="2"/>
  <c r="S154" i="2"/>
  <c r="S155" i="2"/>
  <c r="S165" i="2"/>
  <c r="S167" i="2"/>
  <c r="S179" i="2"/>
  <c r="S190" i="2"/>
  <c r="S193" i="2"/>
  <c r="S195" i="2"/>
  <c r="S205" i="2"/>
  <c r="S206" i="2"/>
  <c r="S208" i="2"/>
  <c r="S209" i="2"/>
  <c r="S213" i="2"/>
  <c r="S227" i="2"/>
  <c r="S249" i="2"/>
  <c r="S304" i="2"/>
  <c r="S312" i="2"/>
  <c r="S315" i="2"/>
  <c r="S319" i="2"/>
  <c r="S325" i="2"/>
  <c r="S365" i="2"/>
  <c r="S382" i="2"/>
  <c r="S394" i="2"/>
  <c r="S395" i="2"/>
  <c r="S398" i="2"/>
  <c r="S408" i="2"/>
  <c r="S429" i="2"/>
  <c r="S431" i="2"/>
  <c r="S433" i="2"/>
  <c r="S446" i="2"/>
  <c r="S454" i="2"/>
  <c r="S473" i="2"/>
  <c r="S475" i="2"/>
  <c r="S482" i="2"/>
  <c r="S486" i="2"/>
  <c r="S493" i="2"/>
  <c r="S508" i="2"/>
  <c r="S528" i="2"/>
  <c r="S554" i="2"/>
  <c r="S569" i="2"/>
  <c r="S572" i="2"/>
  <c r="S586" i="2"/>
  <c r="S589" i="2"/>
  <c r="S596" i="2"/>
  <c r="S612" i="2"/>
  <c r="S620" i="2"/>
  <c r="S647" i="2"/>
  <c r="S649" i="2"/>
  <c r="S663" i="2"/>
  <c r="S666" i="2"/>
  <c r="S667" i="2"/>
  <c r="S725" i="2"/>
  <c r="S739" i="2"/>
  <c r="S774" i="2"/>
  <c r="S780" i="2"/>
  <c r="S788" i="2"/>
  <c r="S791" i="2"/>
  <c r="S793" i="2"/>
  <c r="S803" i="2"/>
  <c r="S808" i="2"/>
  <c r="S811" i="2"/>
  <c r="S840" i="2"/>
  <c r="S849" i="2"/>
  <c r="S854" i="2"/>
  <c r="S876" i="2"/>
  <c r="S880" i="2"/>
  <c r="S894" i="2"/>
  <c r="S946" i="2"/>
  <c r="S957" i="2"/>
  <c r="S960" i="2"/>
  <c r="S961" i="2"/>
  <c r="S969" i="2"/>
  <c r="S982" i="2"/>
  <c r="S994" i="2"/>
  <c r="S1002" i="2"/>
  <c r="S1031" i="2"/>
  <c r="S1036" i="2"/>
  <c r="S80" i="2"/>
  <c r="S106" i="2"/>
  <c r="S113" i="2"/>
  <c r="S159" i="2"/>
  <c r="S161" i="2"/>
  <c r="S276" i="2"/>
  <c r="S439" i="2"/>
  <c r="S453" i="2"/>
  <c r="S544" i="2"/>
  <c r="S609" i="2"/>
  <c r="S615" i="2"/>
  <c r="S646" i="2"/>
  <c r="S668" i="2"/>
  <c r="S680" i="2"/>
  <c r="S696" i="2"/>
  <c r="S757" i="2"/>
  <c r="S779" i="2"/>
  <c r="S783" i="2"/>
  <c r="S794" i="2"/>
  <c r="S806" i="2"/>
  <c r="S818" i="2"/>
  <c r="S884" i="2"/>
  <c r="S911" i="2"/>
  <c r="S921" i="2"/>
  <c r="S923" i="2"/>
  <c r="S964" i="2"/>
  <c r="S1054" i="2"/>
  <c r="S98" i="2"/>
  <c r="S265" i="2"/>
  <c r="S387" i="2"/>
  <c r="S812" i="2"/>
  <c r="S390" i="2"/>
  <c r="S10" i="2"/>
  <c r="S323" i="2"/>
  <c r="S374" i="2"/>
  <c r="S400" i="2"/>
  <c r="S797" i="2"/>
  <c r="S455" i="2"/>
  <c r="S515" i="2"/>
  <c r="S734" i="2"/>
  <c r="S813" i="2"/>
  <c r="S659" i="2"/>
  <c r="S183" i="2"/>
  <c r="S802" i="2"/>
  <c r="S846" i="2"/>
  <c r="S270" i="2"/>
  <c r="S720" i="2"/>
  <c r="S23" i="2"/>
  <c r="S123" i="2"/>
  <c r="S272" i="2"/>
  <c r="S338" i="2"/>
  <c r="S815" i="2"/>
  <c r="S920" i="2"/>
  <c r="S1018" i="2"/>
  <c r="S94" i="2"/>
  <c r="S290" i="2"/>
  <c r="S409" i="2"/>
  <c r="S1004" i="2"/>
  <c r="S96" i="2"/>
  <c r="S298" i="2"/>
  <c r="S332" i="2"/>
  <c r="S450" i="2"/>
  <c r="S563" i="2"/>
  <c r="S939" i="2"/>
  <c r="S1039" i="2"/>
  <c r="S16" i="2"/>
  <c r="S158" i="2"/>
  <c r="S221" i="2"/>
  <c r="S608" i="2"/>
  <c r="S869" i="2"/>
  <c r="S72" i="2"/>
  <c r="S769" i="2"/>
  <c r="S787" i="2"/>
  <c r="S231" i="2"/>
  <c r="S459" i="2"/>
  <c r="S1046" i="2"/>
  <c r="S498" i="2"/>
  <c r="S941" i="2"/>
  <c r="S34" i="2"/>
  <c r="S781" i="2"/>
  <c r="S339" i="2"/>
  <c r="S934" i="2"/>
  <c r="S463" i="2"/>
  <c r="S848" i="2"/>
  <c r="S8" i="2"/>
  <c r="S7" i="2"/>
  <c r="S169" i="2"/>
  <c r="S236" i="2"/>
  <c r="S361" i="2"/>
  <c r="S754" i="2"/>
  <c r="S4" i="2"/>
  <c r="S86" i="2"/>
  <c r="S230" i="2"/>
  <c r="S462" i="2"/>
  <c r="S1016" i="2"/>
  <c r="S820" i="2"/>
  <c r="S196" i="2"/>
  <c r="S1051" i="2"/>
  <c r="S930" i="2"/>
  <c r="S860" i="2"/>
  <c r="S706" i="2"/>
  <c r="S830" i="2"/>
  <c r="S595" i="2"/>
  <c r="S764" i="2"/>
  <c r="S526" i="2"/>
  <c r="S574" i="2"/>
  <c r="S396" i="2"/>
  <c r="S676" i="2"/>
  <c r="S505" i="2"/>
  <c r="S29" i="2"/>
  <c r="S617" i="2"/>
  <c r="S92" i="2"/>
  <c r="S360" i="2"/>
  <c r="S425" i="2"/>
  <c r="S944" i="2"/>
  <c r="S168" i="2"/>
  <c r="S829" i="2"/>
  <c r="S1007" i="2"/>
  <c r="S207" i="2"/>
  <c r="S755" i="2"/>
  <c r="S890" i="2"/>
  <c r="S765" i="2"/>
  <c r="S432" i="2"/>
  <c r="S834" i="2"/>
  <c r="S777" i="2"/>
  <c r="S714" i="2"/>
  <c r="S223" i="2"/>
  <c r="S1026" i="2"/>
  <c r="S269" i="2"/>
  <c r="S244" i="2"/>
  <c r="S483" i="2"/>
  <c r="S717" i="2"/>
  <c r="S329" i="2"/>
  <c r="S933" i="2"/>
  <c r="S654" i="2"/>
  <c r="S260" i="2"/>
  <c r="S598" i="2"/>
  <c r="S736" i="2"/>
  <c r="S295" i="2"/>
  <c r="S359" i="2"/>
  <c r="S551" i="2"/>
  <c r="S745" i="2"/>
  <c r="S772" i="2"/>
  <c r="S821" i="2"/>
  <c r="S858" i="2"/>
  <c r="S115" i="2"/>
  <c r="S299" i="2"/>
  <c r="S375" i="2"/>
  <c r="S388" i="2"/>
  <c r="S410" i="2"/>
  <c r="S521" i="2"/>
  <c r="S767" i="2"/>
  <c r="S807" i="2"/>
  <c r="S899" i="2"/>
  <c r="S928" i="2"/>
  <c r="S966" i="2"/>
  <c r="S986" i="2"/>
  <c r="S996" i="2"/>
  <c r="S511" i="2"/>
  <c r="S786" i="2"/>
  <c r="S352" i="2"/>
  <c r="S582" i="2"/>
  <c r="S708" i="2"/>
  <c r="S721" i="2"/>
  <c r="S679" i="2"/>
  <c r="S571" i="2"/>
  <c r="S610" i="2"/>
  <c r="S801" i="2"/>
  <c r="S847" i="2"/>
  <c r="S240" i="2"/>
  <c r="S633" i="2"/>
  <c r="S948" i="2"/>
  <c r="S370" i="2"/>
  <c r="S713" i="2"/>
  <c r="S918" i="2"/>
  <c r="S36" i="2"/>
  <c r="S1027" i="2"/>
  <c r="S805" i="2"/>
  <c r="S543" i="2"/>
  <c r="S456" i="2"/>
  <c r="S844" i="2"/>
  <c r="S882" i="2"/>
  <c r="S927" i="2"/>
  <c r="S635" i="2"/>
  <c r="S692" i="2"/>
  <c r="S810" i="2"/>
  <c r="S588" i="2"/>
  <c r="S437" i="2"/>
  <c r="S856" i="2"/>
  <c r="S105" i="2"/>
  <c r="S184" i="2"/>
  <c r="S357" i="2"/>
  <c r="S451" i="2"/>
  <c r="S656" i="2"/>
  <c r="S694" i="2"/>
  <c r="S132" i="2"/>
  <c r="S411" i="2"/>
  <c r="S471" i="2"/>
  <c r="S660" i="2"/>
  <c r="S770" i="2"/>
  <c r="S1005" i="2"/>
  <c r="S519" i="2"/>
  <c r="S831" i="2"/>
  <c r="S593" i="2"/>
  <c r="S1032" i="2"/>
  <c r="S613" i="2"/>
  <c r="S62" i="2"/>
  <c r="S949" i="2"/>
  <c r="S597" i="2"/>
  <c r="S715" i="2"/>
  <c r="S866" i="2"/>
  <c r="S61" i="2"/>
  <c r="S215" i="2"/>
  <c r="S20" i="2"/>
  <c r="S191" i="2"/>
  <c r="S639" i="2"/>
  <c r="S619" i="2"/>
  <c r="S852" i="2"/>
  <c r="S987" i="2"/>
  <c r="S809" i="2"/>
  <c r="S1021" i="2"/>
  <c r="S53" i="2"/>
  <c r="S99" i="2"/>
  <c r="S530" i="2"/>
  <c r="S485" i="2"/>
  <c r="S1066" i="2"/>
  <c r="S657" i="2"/>
  <c r="S509" i="2"/>
  <c r="S727" i="2"/>
  <c r="S275" i="2"/>
  <c r="W275" i="2" s="1"/>
  <c r="S874" i="2"/>
  <c r="S590" i="2"/>
  <c r="S625" i="2"/>
  <c r="S447" i="2"/>
  <c r="S152" i="2"/>
  <c r="S173" i="2"/>
  <c r="S224" i="2"/>
  <c r="S967" i="2"/>
  <c r="S729" i="2"/>
  <c r="S56" i="2"/>
  <c r="S255" i="2"/>
  <c r="S419" i="2"/>
  <c r="S448" i="2"/>
  <c r="S495" i="2"/>
  <c r="S502" i="2"/>
  <c r="S585" i="2"/>
  <c r="S871" i="2"/>
  <c r="S1023" i="2"/>
  <c r="S1029" i="2"/>
  <c r="S1053" i="2"/>
  <c r="S731" i="2"/>
  <c r="S12" i="2"/>
  <c r="S43" i="2"/>
  <c r="S71" i="2"/>
  <c r="S89" i="2"/>
  <c r="S112" i="2"/>
  <c r="S237" i="2"/>
  <c r="S283" i="2"/>
  <c r="S407" i="2"/>
  <c r="S541" i="2"/>
  <c r="S567" i="2"/>
  <c r="S592" i="2"/>
  <c r="S611" i="2"/>
  <c r="S798" i="2"/>
  <c r="S832" i="2"/>
  <c r="S835" i="2"/>
  <c r="S892" i="2"/>
  <c r="S910" i="2"/>
  <c r="S929" i="2"/>
  <c r="S492" i="2"/>
  <c r="S853" i="2"/>
  <c r="S916" i="2"/>
  <c r="S40" i="2"/>
  <c r="S204" i="2"/>
  <c r="S55" i="2"/>
  <c r="S69" i="2"/>
  <c r="S75" i="2"/>
  <c r="S135" i="2"/>
  <c r="S142" i="2"/>
  <c r="S180" i="2"/>
  <c r="S278" i="2"/>
  <c r="S322" i="2"/>
  <c r="S412" i="2"/>
  <c r="S562" i="2"/>
  <c r="S678" i="2"/>
  <c r="S682" i="2"/>
  <c r="S838" i="2"/>
  <c r="S868" i="2"/>
  <c r="S638" i="2"/>
  <c r="S326" i="2"/>
  <c r="S709" i="2"/>
  <c r="S733" i="2"/>
  <c r="S741" i="2"/>
  <c r="S816" i="2"/>
  <c r="S885" i="2"/>
  <c r="S102" i="2"/>
  <c r="S580" i="2"/>
  <c r="S661" i="2"/>
  <c r="S1025" i="2"/>
  <c r="S363" i="2"/>
  <c r="S386" i="2"/>
  <c r="S926" i="2"/>
  <c r="S203" i="2"/>
  <c r="S602" i="2"/>
  <c r="S971" i="2"/>
  <c r="S1008" i="2"/>
  <c r="S836" i="2"/>
  <c r="S266" i="2"/>
  <c r="S534" i="2"/>
  <c r="S557" i="2"/>
  <c r="S85" i="2"/>
  <c r="S434" i="2"/>
  <c r="S531" i="2"/>
  <c r="S587" i="2"/>
  <c r="S684" i="2"/>
  <c r="S719" i="2"/>
  <c r="S919" i="2"/>
  <c r="S945" i="2"/>
  <c r="S1009" i="2"/>
  <c r="S1034" i="2"/>
  <c r="S730" i="2"/>
  <c r="S33" i="2"/>
  <c r="S975" i="2"/>
  <c r="S904" i="2"/>
  <c r="S128" i="2"/>
  <c r="S372" i="2"/>
  <c r="S576" i="2"/>
  <c r="S738" i="2"/>
  <c r="S379" i="2"/>
  <c r="S404" i="2"/>
  <c r="S988" i="2"/>
  <c r="S796" i="2"/>
  <c r="S938" i="2"/>
  <c r="S943" i="2"/>
  <c r="S951" i="2"/>
  <c r="S1057" i="2"/>
  <c r="S245" i="2"/>
  <c r="S768" i="2"/>
  <c r="S288" i="2"/>
  <c r="S1062" i="2"/>
  <c r="S545" i="2"/>
  <c r="S197" i="2"/>
  <c r="S664" i="2"/>
  <c r="S30" i="2"/>
  <c r="S66" i="2"/>
  <c r="S998" i="2"/>
  <c r="S457" i="2"/>
  <c r="S833" i="2"/>
  <c r="S46" i="2"/>
  <c r="S44" i="2"/>
  <c r="S950" i="2"/>
  <c r="S510" i="2"/>
  <c r="S376" i="2"/>
  <c r="S870" i="2"/>
  <c r="S651" i="2"/>
  <c r="S799" i="2"/>
  <c r="S570" i="2"/>
  <c r="S875" i="2"/>
  <c r="S1064" i="2"/>
  <c r="S995" i="2"/>
  <c r="S828" i="2"/>
  <c r="S364" i="2"/>
  <c r="S594" i="2"/>
  <c r="S705" i="2"/>
  <c r="S181" i="2"/>
  <c r="S823" i="2"/>
  <c r="S837" i="2"/>
  <c r="S976" i="2"/>
  <c r="S1052" i="2"/>
  <c r="S989" i="2"/>
  <c r="S980" i="2"/>
  <c r="S641" i="2"/>
  <c r="S962" i="2"/>
  <c r="S1055" i="2"/>
  <c r="S210" i="2"/>
  <c r="S584" i="2"/>
  <c r="S250" i="2"/>
  <c r="S271" i="2"/>
  <c r="S378" i="2"/>
  <c r="S999" i="2"/>
  <c r="S107" i="2"/>
  <c r="S119" i="2"/>
  <c r="S384" i="2"/>
  <c r="S175" i="2"/>
  <c r="S220" i="2"/>
  <c r="S591" i="2"/>
  <c r="S673" i="2"/>
  <c r="S672" i="2"/>
  <c r="S415" i="2"/>
  <c r="S88" i="2"/>
  <c r="S430" i="2"/>
  <c r="S683" i="2"/>
  <c r="S506" i="2"/>
  <c r="S3" i="2"/>
  <c r="S556" i="2"/>
  <c r="S905" i="2"/>
  <c r="S228" i="2"/>
  <c r="S327" i="2"/>
  <c r="S444" i="2"/>
  <c r="S517" i="2"/>
  <c r="S701" i="2"/>
  <c r="S308" i="2"/>
  <c r="S465" i="2"/>
  <c r="S550" i="2"/>
  <c r="S749" i="2"/>
  <c r="S935" i="2"/>
  <c r="S109" i="2"/>
  <c r="S320" i="2"/>
  <c r="S435" i="2"/>
  <c r="S83" i="2"/>
  <c r="S310" i="2"/>
  <c r="S652" i="2"/>
  <c r="S470" i="2"/>
  <c r="S22" i="2"/>
  <c r="S1020" i="2"/>
  <c r="S261" i="2"/>
  <c r="S199" i="2"/>
  <c r="S535" i="2"/>
  <c r="S912" i="2"/>
  <c r="S366" i="2"/>
  <c r="S238" i="2"/>
  <c r="S309" i="2"/>
  <c r="S239" i="2"/>
  <c r="S546" i="2"/>
  <c r="S49" i="2"/>
  <c r="S84" i="2"/>
  <c r="S380" i="2"/>
  <c r="S474" i="2"/>
  <c r="S281" i="2"/>
  <c r="S262" i="2"/>
  <c r="S1049" i="2"/>
  <c r="S681" i="2"/>
  <c r="S671" i="2"/>
  <c r="S804" i="2"/>
  <c r="S336" i="2"/>
  <c r="S851" i="2"/>
  <c r="S37" i="2"/>
  <c r="S334" i="2"/>
  <c r="S524" i="2"/>
  <c r="S735" i="2"/>
  <c r="S146" i="2"/>
  <c r="S274" i="2"/>
  <c r="S452" i="2"/>
  <c r="S538" i="2"/>
  <c r="S914" i="2"/>
  <c r="S97" i="2"/>
  <c r="S148" i="2"/>
  <c r="S1028" i="2"/>
  <c r="S438" i="2"/>
  <c r="S303" i="2"/>
  <c r="S284" i="2"/>
  <c r="S100" i="2"/>
  <c r="S1015" i="2"/>
  <c r="S1040" i="2"/>
  <c r="S1012" i="2"/>
  <c r="S529" i="2"/>
  <c r="S763" i="2"/>
  <c r="S888" i="2"/>
  <c r="S477" i="2"/>
  <c r="S301" i="2"/>
  <c r="S864" i="2"/>
  <c r="S294" i="2"/>
  <c r="S469" i="2"/>
  <c r="S599" i="2"/>
  <c r="S947" i="2"/>
  <c r="S532" i="2"/>
  <c r="S655" i="2"/>
  <c r="S937" i="2"/>
  <c r="S710" i="2"/>
  <c r="S461" i="2"/>
  <c r="S267" i="2"/>
  <c r="S850" i="2"/>
  <c r="S862" i="2"/>
  <c r="S1010" i="2"/>
  <c r="S346" i="2"/>
  <c r="S600" i="2"/>
  <c r="S555" i="2"/>
  <c r="S170" i="2"/>
  <c r="S216" i="2"/>
  <c r="S226" i="2"/>
  <c r="S242" i="2"/>
  <c r="S243" i="2"/>
  <c r="S300" i="2"/>
  <c r="S895" i="2"/>
  <c r="S577" i="2"/>
  <c r="S704" i="2"/>
  <c r="S903" i="2"/>
  <c r="S296" i="2"/>
  <c r="S147" i="2"/>
  <c r="S759" i="2"/>
  <c r="S381" i="2"/>
  <c r="S247" i="2"/>
  <c r="S861" i="2"/>
  <c r="S728" i="2"/>
  <c r="S478" i="2"/>
  <c r="S285" i="2"/>
  <c r="S932" i="2"/>
  <c r="S277" i="2"/>
  <c r="S445" i="2"/>
  <c r="S883" i="2"/>
  <c r="S166" i="2"/>
  <c r="S198" i="2"/>
  <c r="S908" i="2"/>
  <c r="S1030" i="2"/>
  <c r="S13" i="2"/>
  <c r="S24" i="2"/>
  <c r="S330" i="2"/>
  <c r="S1011" i="2"/>
  <c r="S406" i="2"/>
  <c r="S601" i="2"/>
  <c r="S1019" i="2"/>
  <c r="S970" i="2"/>
  <c r="S637" i="2"/>
  <c r="S292" i="2"/>
  <c r="S490" i="2"/>
  <c r="S881" i="2"/>
  <c r="S972" i="2"/>
  <c r="S235" i="2"/>
  <c r="S254" i="2"/>
  <c r="S685" i="2"/>
  <c r="S760" i="2"/>
  <c r="S872" i="2"/>
  <c r="S340" i="2"/>
  <c r="S1014" i="2"/>
  <c r="S963" i="2"/>
  <c r="S354" i="2"/>
  <c r="S440" i="2"/>
  <c r="S362" i="2"/>
  <c r="S1058" i="2"/>
  <c r="S693" i="2"/>
  <c r="S9" i="2"/>
  <c r="S133" i="2"/>
  <c r="S675" i="2"/>
  <c r="S103" i="2"/>
  <c r="S222" i="2"/>
  <c r="S246" i="2"/>
  <c r="S377" i="2"/>
  <c r="S931" i="2"/>
  <c r="S516" i="2"/>
  <c r="S172" i="2"/>
  <c r="S355" i="2"/>
  <c r="S356" i="2"/>
  <c r="S558" i="2"/>
  <c r="S273" i="2"/>
  <c r="S428" i="2"/>
  <c r="S553" i="2"/>
  <c r="S642" i="2"/>
  <c r="S225" i="2"/>
  <c r="S732" i="2"/>
  <c r="S212" i="2"/>
  <c r="S297" i="2"/>
  <c r="S857" i="2"/>
  <c r="S712" i="2"/>
  <c r="S776" i="2"/>
  <c r="S784" i="2"/>
  <c r="S441" i="2"/>
  <c r="S992" i="2"/>
  <c r="S140" i="2"/>
  <c r="S18" i="2"/>
  <c r="S341" i="2"/>
  <c r="S52" i="2"/>
  <c r="S501" i="2"/>
  <c r="S1017" i="2"/>
  <c r="S688" i="2"/>
  <c r="S993" i="2"/>
  <c r="S27" i="2"/>
  <c r="S25" i="2"/>
  <c r="S873" i="2"/>
  <c r="S194" i="2"/>
  <c r="S628" i="2"/>
  <c r="S416" i="2"/>
  <c r="S65" i="2"/>
  <c r="S163" i="2"/>
  <c r="S251" i="2"/>
  <c r="S345" i="2"/>
  <c r="S560" i="2"/>
  <c r="S742" i="2"/>
  <c r="S125" i="2"/>
  <c r="S622" i="2"/>
  <c r="S627" i="2"/>
  <c r="S503" i="2"/>
  <c r="S42" i="2"/>
  <c r="S403" i="2"/>
  <c r="S973" i="2"/>
  <c r="S1059" i="2"/>
  <c r="S1037" i="2"/>
  <c r="S19" i="2"/>
  <c r="S1067" i="2"/>
  <c r="S737" i="2"/>
  <c r="S162" i="2"/>
  <c r="S540" i="2"/>
  <c r="S1003" i="2"/>
  <c r="S1056" i="2"/>
  <c r="S670" i="2"/>
  <c r="S423" i="2"/>
  <c r="S740" i="2"/>
  <c r="S773" i="2"/>
  <c r="S518" i="2"/>
  <c r="S578" i="2"/>
  <c r="S634" i="2"/>
  <c r="S171" i="2"/>
  <c r="S397" i="2"/>
  <c r="S318" i="2"/>
  <c r="S373" i="2"/>
  <c r="S47" i="2"/>
  <c r="S38" i="2"/>
  <c r="S279" i="2"/>
  <c r="S826" i="2"/>
  <c r="S955" i="2"/>
  <c r="S137" i="2"/>
  <c r="S333" i="2"/>
  <c r="S643" i="2"/>
  <c r="S956" i="2"/>
  <c r="S217" i="2"/>
  <c r="S343" i="2"/>
  <c r="S561" i="2"/>
  <c r="S778" i="2"/>
  <c r="S922" i="2"/>
  <c r="S1006" i="2"/>
  <c r="S116" i="2"/>
  <c r="S449" i="2"/>
  <c r="S626" i="2"/>
  <c r="S974" i="2"/>
  <c r="S750" i="2"/>
  <c r="S879" i="2"/>
  <c r="S174" i="2"/>
  <c r="S842" i="2"/>
  <c r="S863" i="2"/>
  <c r="S722" i="2"/>
  <c r="S476" i="2"/>
  <c r="S342" i="2"/>
  <c r="S1044" i="2"/>
  <c r="S981" i="2"/>
  <c r="S527" i="2"/>
  <c r="S268" i="2"/>
  <c r="S188" i="2"/>
  <c r="S632" i="2"/>
  <c r="S909" i="2"/>
  <c r="S915" i="2"/>
  <c r="S1024" i="2"/>
  <c r="S581" i="2"/>
  <c r="S1069" i="2"/>
  <c r="S917" i="2"/>
  <c r="S31" i="2"/>
  <c r="S436" i="2"/>
  <c r="S665" i="2"/>
  <c r="S81" i="2"/>
  <c r="S978" i="2"/>
  <c r="S512" i="2"/>
  <c r="W512" i="2" s="1"/>
  <c r="S427" i="2"/>
  <c r="S17" i="2"/>
  <c r="S126" i="2"/>
  <c r="S202" i="2"/>
  <c r="S489" i="2"/>
  <c r="S896" i="2"/>
  <c r="S252" i="2"/>
  <c r="S536" i="2"/>
  <c r="S74" i="2"/>
  <c r="S1000" i="2"/>
  <c r="S182" i="2"/>
  <c r="S698" i="2"/>
  <c r="S907" i="2"/>
  <c r="S623" i="2"/>
  <c r="S766" i="2"/>
  <c r="S744" i="2"/>
  <c r="S1063" i="2"/>
  <c r="S124" i="2"/>
  <c r="S575" i="2"/>
  <c r="S621" i="2"/>
  <c r="S889" i="2"/>
  <c r="S392" i="2"/>
  <c r="S28" i="2"/>
  <c r="S324" i="2"/>
  <c r="S795" i="2"/>
  <c r="S351" i="2"/>
  <c r="S481" i="2"/>
  <c r="S891" i="2"/>
  <c r="S358" i="2"/>
  <c r="S117" i="2"/>
  <c r="S76" i="2"/>
  <c r="S629" i="2"/>
  <c r="S751" i="2"/>
  <c r="S1068" i="2"/>
  <c r="S256" i="2"/>
  <c r="S368" i="2"/>
  <c r="S707" i="2"/>
  <c r="S700" i="2"/>
  <c r="S200" i="2"/>
  <c r="S565" i="2"/>
  <c r="S618" i="2"/>
  <c r="S711" i="2"/>
  <c r="S624" i="2"/>
  <c r="S886" i="2"/>
  <c r="S817" i="2"/>
  <c r="S391" i="2"/>
  <c r="S877" i="2"/>
  <c r="S901" i="2"/>
  <c r="S1035" i="2"/>
  <c r="S690" i="2"/>
  <c r="S264" i="2"/>
  <c r="S497" i="2"/>
  <c r="S259" i="2"/>
  <c r="S695" i="2"/>
  <c r="S782" i="2"/>
  <c r="S331" i="2"/>
  <c r="S579" i="2"/>
  <c r="S753" i="2"/>
  <c r="S887" i="2"/>
  <c r="S282" i="2"/>
  <c r="S313" i="2"/>
  <c r="S522" i="2"/>
  <c r="S523" i="2"/>
  <c r="S306" i="2"/>
  <c r="S335" i="2"/>
  <c r="S839" i="2"/>
  <c r="S91" i="2"/>
  <c r="S645" i="2"/>
  <c r="S814" i="2"/>
  <c r="S726" i="2"/>
  <c r="S95" i="2"/>
  <c r="S979" i="2"/>
  <c r="S468" i="2"/>
  <c r="S559" i="2"/>
  <c r="S1022" i="2"/>
  <c r="S549" i="2"/>
  <c r="S189" i="2"/>
  <c r="S985" i="2"/>
  <c r="S178" i="2"/>
  <c r="S383" i="2"/>
  <c r="S487" i="2"/>
  <c r="S401" i="2"/>
  <c r="S785" i="2"/>
  <c r="S248" i="2"/>
  <c r="S841" i="2"/>
  <c r="S258" i="2"/>
  <c r="S936" i="2"/>
  <c r="S187" i="2"/>
  <c r="S968" i="2"/>
  <c r="S845" i="2"/>
  <c r="S743" i="2"/>
  <c r="S514" i="2"/>
  <c r="S537" i="2"/>
  <c r="S149" i="2"/>
  <c r="S420" i="2"/>
  <c r="S1033" i="2"/>
  <c r="S111" i="2"/>
  <c r="S965" i="2"/>
  <c r="S286" i="2"/>
  <c r="S211" i="2"/>
  <c r="S385" i="2"/>
  <c r="S718" i="2"/>
  <c r="S418" i="2"/>
  <c r="S674" i="2"/>
  <c r="S153" i="2"/>
  <c r="S186" i="2"/>
  <c r="S141" i="2"/>
  <c r="S1001" i="2"/>
  <c r="S127" i="2"/>
  <c r="S442" i="2"/>
  <c r="S539" i="2"/>
  <c r="S983" i="2"/>
  <c r="S393" i="2"/>
  <c r="S630" i="2"/>
  <c r="S990" i="2"/>
  <c r="S959" i="2"/>
  <c r="S399" i="2"/>
  <c r="S389" i="2"/>
  <c r="S6" i="2"/>
  <c r="S241" i="2"/>
  <c r="S413" i="2"/>
  <c r="S900" i="2"/>
  <c r="S302" i="2"/>
  <c r="S1065" i="2"/>
  <c r="S940" i="2"/>
  <c r="S234" i="2"/>
  <c r="S552" i="2"/>
  <c r="S547" i="2"/>
  <c r="S192" i="2"/>
  <c r="S658" i="2"/>
  <c r="S790" i="2"/>
  <c r="S371" i="2"/>
  <c r="S913" i="2"/>
  <c r="S479" i="2"/>
  <c r="S614" i="2"/>
  <c r="S464" i="2"/>
  <c r="S45" i="2"/>
  <c r="S32" i="2"/>
  <c r="S723" i="2"/>
  <c r="S827" i="2"/>
  <c r="S307" i="2"/>
  <c r="S458" i="2"/>
  <c r="S640" i="2"/>
  <c r="S800" i="2"/>
  <c r="S991" i="2"/>
  <c r="S1013" i="2"/>
  <c r="S525" i="2"/>
  <c r="S952" i="2"/>
  <c r="S747" i="2"/>
  <c r="S63" i="2"/>
  <c r="S1038" i="2"/>
  <c r="S321" i="2"/>
  <c r="S898" i="2"/>
  <c r="S39" i="2"/>
  <c r="S90" i="2"/>
  <c r="S257" i="2"/>
  <c r="S513" i="2"/>
  <c r="S417" i="2"/>
  <c r="S232" i="2"/>
  <c r="S977" i="2"/>
  <c r="S756" i="2"/>
  <c r="S480" i="2"/>
  <c r="S636" i="2"/>
  <c r="S752" i="2"/>
  <c r="S644" i="2"/>
  <c r="S607" i="2"/>
  <c r="S669" i="2"/>
  <c r="S924" i="2"/>
  <c r="S925" i="2"/>
  <c r="S1043" i="2"/>
  <c r="S15" i="2"/>
  <c r="S58" i="2"/>
  <c r="S68" i="2"/>
  <c r="S73" i="2"/>
  <c r="S79" i="2"/>
  <c r="S101" i="2"/>
  <c r="S134" i="2"/>
  <c r="S151" i="2"/>
  <c r="S177" i="2"/>
  <c r="S214" i="2"/>
  <c r="S229" i="2"/>
  <c r="S253" i="2"/>
  <c r="S263" i="2"/>
  <c r="S311" i="2"/>
  <c r="S316" i="2"/>
  <c r="S344" i="2"/>
  <c r="S347" i="2"/>
  <c r="S349" i="2"/>
  <c r="S367" i="2"/>
  <c r="S405" i="2"/>
  <c r="S422" i="2"/>
  <c r="S424" i="2"/>
  <c r="S484" i="2"/>
  <c r="S491" i="2"/>
  <c r="S494" i="2"/>
  <c r="S499" i="2"/>
  <c r="S500" i="2"/>
  <c r="S507" i="2"/>
  <c r="S568" i="2"/>
  <c r="S686" i="2"/>
  <c r="S697" i="2"/>
  <c r="S699" i="2"/>
  <c r="S724" i="2"/>
  <c r="S761" i="2"/>
  <c r="S819" i="2"/>
  <c r="S878" i="2"/>
  <c r="S942" i="2"/>
  <c r="S953" i="2"/>
  <c r="S954" i="2"/>
  <c r="S1045" i="2"/>
  <c r="S35" i="2"/>
  <c r="S50" i="2"/>
  <c r="S54" i="2"/>
  <c r="S93" i="2"/>
  <c r="S122" i="2"/>
  <c r="S164" i="2"/>
  <c r="S176" i="2"/>
  <c r="S201" i="2"/>
  <c r="S219" i="2"/>
  <c r="S287" i="2"/>
  <c r="S293" i="2"/>
  <c r="S348" i="2"/>
  <c r="S353" i="2"/>
  <c r="S369" i="2"/>
  <c r="S466" i="2"/>
  <c r="S472" i="2"/>
  <c r="S504" i="2"/>
  <c r="S520" i="2"/>
  <c r="S533" i="2"/>
  <c r="S548" i="2"/>
  <c r="S566" i="2"/>
  <c r="S573" i="2"/>
  <c r="S606" i="2"/>
  <c r="S616" i="2"/>
  <c r="S650" i="2"/>
  <c r="S662" i="2"/>
  <c r="S758" i="2"/>
  <c r="S771" i="2"/>
  <c r="S1042" i="2"/>
  <c r="S1061" i="2"/>
  <c r="S70" i="2"/>
  <c r="S64" i="2"/>
  <c r="S104" i="2"/>
  <c r="S108" i="2"/>
  <c r="S110" i="2"/>
  <c r="S114" i="2"/>
  <c r="S118" i="2"/>
  <c r="S121" i="2"/>
  <c r="S130" i="2"/>
  <c r="S305" i="2"/>
  <c r="S314" i="2"/>
  <c r="S414" i="2"/>
  <c r="S426" i="2"/>
  <c r="S564" i="2"/>
  <c r="S687" i="2"/>
  <c r="S691" i="2"/>
  <c r="S703" i="2"/>
  <c r="S792" i="2"/>
  <c r="S843" i="2"/>
  <c r="S893" i="2"/>
  <c r="S1048" i="2"/>
  <c r="W916" i="2" l="1"/>
  <c r="W1069" i="2"/>
  <c r="W1059" i="2"/>
  <c r="W1051" i="2"/>
  <c r="W1040" i="2"/>
  <c r="W1032" i="2"/>
  <c r="W1023" i="2"/>
  <c r="W1014" i="2"/>
  <c r="W1005" i="2"/>
  <c r="W997" i="2"/>
  <c r="W986" i="2"/>
  <c r="W978" i="2"/>
  <c r="W969" i="2"/>
  <c r="W961" i="2"/>
  <c r="W953" i="2"/>
  <c r="W945" i="2"/>
  <c r="W936" i="2"/>
  <c r="W926" i="2"/>
  <c r="W918" i="2"/>
  <c r="W909" i="2"/>
  <c r="W901" i="2"/>
  <c r="W892" i="2"/>
  <c r="W884" i="2"/>
  <c r="W876" i="2"/>
  <c r="W866" i="2"/>
  <c r="W858" i="2"/>
  <c r="W850" i="2"/>
  <c r="W842" i="2"/>
  <c r="W833" i="2"/>
  <c r="W825" i="2"/>
  <c r="W815" i="2"/>
  <c r="W806" i="2"/>
  <c r="W796" i="2"/>
  <c r="W788" i="2"/>
  <c r="W779" i="2"/>
  <c r="W770" i="2"/>
  <c r="W762" i="2"/>
  <c r="W754" i="2"/>
  <c r="W746" i="2"/>
  <c r="W738" i="2"/>
  <c r="W730" i="2"/>
  <c r="W721" i="2"/>
  <c r="W712" i="2"/>
  <c r="W703" i="2"/>
  <c r="W696" i="2"/>
  <c r="W686" i="2"/>
  <c r="W677" i="2"/>
  <c r="W668" i="2"/>
  <c r="W660" i="2"/>
  <c r="W650" i="2"/>
  <c r="W1067" i="2"/>
  <c r="W1058" i="2"/>
  <c r="W1050" i="2"/>
  <c r="W1039" i="2"/>
  <c r="W1031" i="2"/>
  <c r="W1022" i="2"/>
  <c r="W1013" i="2"/>
  <c r="W1004" i="2"/>
  <c r="W996" i="2"/>
  <c r="W985" i="2"/>
  <c r="W977" i="2"/>
  <c r="W968" i="2"/>
  <c r="W960" i="2"/>
  <c r="W952" i="2"/>
  <c r="W944" i="2"/>
  <c r="W935" i="2"/>
  <c r="W927" i="2"/>
  <c r="W917" i="2"/>
  <c r="W908" i="2"/>
  <c r="W900" i="2"/>
  <c r="W891" i="2"/>
  <c r="W883" i="2"/>
  <c r="W875" i="2"/>
  <c r="W865" i="2"/>
  <c r="W857" i="2"/>
  <c r="W849" i="2"/>
  <c r="W841" i="2"/>
  <c r="W832" i="2"/>
  <c r="W823" i="2"/>
  <c r="W814" i="2"/>
  <c r="W804" i="2"/>
  <c r="W797" i="2"/>
  <c r="W787" i="2"/>
  <c r="W778" i="2"/>
  <c r="W769" i="2"/>
  <c r="W761" i="2"/>
  <c r="W753" i="2"/>
  <c r="W745" i="2"/>
  <c r="W737" i="2"/>
  <c r="W729" i="2"/>
  <c r="W719" i="2"/>
  <c r="W711" i="2"/>
  <c r="W702" i="2"/>
  <c r="W694" i="2"/>
  <c r="W688" i="2"/>
  <c r="W676" i="2"/>
  <c r="W667" i="2"/>
  <c r="W659" i="2"/>
  <c r="W649" i="2"/>
  <c r="W1066" i="2"/>
  <c r="W1057" i="2"/>
  <c r="W1049" i="2"/>
  <c r="W1038" i="2"/>
  <c r="W1030" i="2"/>
  <c r="W1020" i="2"/>
  <c r="W1012" i="2"/>
  <c r="W1003" i="2"/>
  <c r="W995" i="2"/>
  <c r="W984" i="2"/>
  <c r="W976" i="2"/>
  <c r="W967" i="2"/>
  <c r="W959" i="2"/>
  <c r="W951" i="2"/>
  <c r="W943" i="2"/>
  <c r="W934" i="2"/>
  <c r="W925" i="2"/>
  <c r="W915" i="2"/>
  <c r="W907" i="2"/>
  <c r="W899" i="2"/>
  <c r="W890" i="2"/>
  <c r="W882" i="2"/>
  <c r="W873" i="2"/>
  <c r="W864" i="2"/>
  <c r="W856" i="2"/>
  <c r="W848" i="2"/>
  <c r="W840" i="2"/>
  <c r="W830" i="2"/>
  <c r="W822" i="2"/>
  <c r="W813" i="2"/>
  <c r="W803" i="2"/>
  <c r="W795" i="2"/>
  <c r="W786" i="2"/>
  <c r="W777" i="2"/>
  <c r="W768" i="2"/>
  <c r="W760" i="2"/>
  <c r="W752" i="2"/>
  <c r="W744" i="2"/>
  <c r="W736" i="2"/>
  <c r="W728" i="2"/>
  <c r="W718" i="2"/>
  <c r="W710" i="2"/>
  <c r="W701" i="2"/>
  <c r="W693" i="2"/>
  <c r="W685" i="2"/>
  <c r="W674" i="2"/>
  <c r="W666" i="2"/>
  <c r="W658" i="2"/>
  <c r="W648" i="2"/>
  <c r="W640" i="2"/>
  <c r="W631" i="2"/>
  <c r="W1065" i="2"/>
  <c r="W1056" i="2"/>
  <c r="W1048" i="2"/>
  <c r="W1037" i="2"/>
  <c r="W1029" i="2"/>
  <c r="W1019" i="2"/>
  <c r="W1011" i="2"/>
  <c r="W1002" i="2"/>
  <c r="W994" i="2"/>
  <c r="W983" i="2"/>
  <c r="W975" i="2"/>
  <c r="W965" i="2"/>
  <c r="W958" i="2"/>
  <c r="W950" i="2"/>
  <c r="W942" i="2"/>
  <c r="W933" i="2"/>
  <c r="W922" i="2"/>
  <c r="W913" i="2"/>
  <c r="W906" i="2"/>
  <c r="W898" i="2"/>
  <c r="W889" i="2"/>
  <c r="W881" i="2"/>
  <c r="W871" i="2"/>
  <c r="W863" i="2"/>
  <c r="W855" i="2"/>
  <c r="W845" i="2"/>
  <c r="W839" i="2"/>
  <c r="W831" i="2"/>
  <c r="W821" i="2"/>
  <c r="W812" i="2"/>
  <c r="W802" i="2"/>
  <c r="W794" i="2"/>
  <c r="W784" i="2"/>
  <c r="W776" i="2"/>
  <c r="W767" i="2"/>
  <c r="W759" i="2"/>
  <c r="W751" i="2"/>
  <c r="W743" i="2"/>
  <c r="W735" i="2"/>
  <c r="W727" i="2"/>
  <c r="W717" i="2"/>
  <c r="W709" i="2"/>
  <c r="W699" i="2"/>
  <c r="W692" i="2"/>
  <c r="W684" i="2"/>
  <c r="W675" i="2"/>
  <c r="W665" i="2"/>
  <c r="W657" i="2"/>
  <c r="W1064" i="2"/>
  <c r="W1055" i="2"/>
  <c r="W1045" i="2"/>
  <c r="W1036" i="2"/>
  <c r="W1027" i="2"/>
  <c r="W1018" i="2"/>
  <c r="W1010" i="2"/>
  <c r="W1001" i="2"/>
  <c r="W991" i="2"/>
  <c r="W982" i="2"/>
  <c r="W974" i="2"/>
  <c r="W966" i="2"/>
  <c r="W957" i="2"/>
  <c r="W949" i="2"/>
  <c r="W941" i="2"/>
  <c r="W932" i="2"/>
  <c r="W919" i="2"/>
  <c r="W914" i="2"/>
  <c r="W905" i="2"/>
  <c r="W896" i="2"/>
  <c r="W887" i="2"/>
  <c r="W880" i="2"/>
  <c r="W870" i="2"/>
  <c r="W861" i="2"/>
  <c r="W854" i="2"/>
  <c r="W847" i="2"/>
  <c r="W838" i="2"/>
  <c r="W829" i="2"/>
  <c r="W819" i="2"/>
  <c r="W811" i="2"/>
  <c r="W801" i="2"/>
  <c r="W793" i="2"/>
  <c r="W783" i="2"/>
  <c r="W774" i="2"/>
  <c r="W766" i="2"/>
  <c r="W758" i="2"/>
  <c r="W750" i="2"/>
  <c r="W742" i="2"/>
  <c r="W734" i="2"/>
  <c r="W725" i="2"/>
  <c r="W716" i="2"/>
  <c r="W707" i="2"/>
  <c r="W700" i="2"/>
  <c r="W691" i="2"/>
  <c r="W682" i="2"/>
  <c r="W673" i="2"/>
  <c r="W664" i="2"/>
  <c r="W656" i="2"/>
  <c r="W1063" i="2"/>
  <c r="W1054" i="2"/>
  <c r="W1043" i="2"/>
  <c r="W1035" i="2"/>
  <c r="W1026" i="2"/>
  <c r="W1017" i="2"/>
  <c r="W1009" i="2"/>
  <c r="W1000" i="2"/>
  <c r="W990" i="2"/>
  <c r="W981" i="2"/>
  <c r="W973" i="2"/>
  <c r="W964" i="2"/>
  <c r="W956" i="2"/>
  <c r="W948" i="2"/>
  <c r="W939" i="2"/>
  <c r="W930" i="2"/>
  <c r="W920" i="2"/>
  <c r="W912" i="2"/>
  <c r="W904" i="2"/>
  <c r="W895" i="2"/>
  <c r="W888" i="2"/>
  <c r="W879" i="2"/>
  <c r="W869" i="2"/>
  <c r="W862" i="2"/>
  <c r="W853" i="2"/>
  <c r="W846" i="2"/>
  <c r="W837" i="2"/>
  <c r="W828" i="2"/>
  <c r="W818" i="2"/>
  <c r="W810" i="2"/>
  <c r="W800" i="2"/>
  <c r="W792" i="2"/>
  <c r="W782" i="2"/>
  <c r="W773" i="2"/>
  <c r="W765" i="2"/>
  <c r="W757" i="2"/>
  <c r="W749" i="2"/>
  <c r="W741" i="2"/>
  <c r="W733" i="2"/>
  <c r="W724" i="2"/>
  <c r="W715" i="2"/>
  <c r="W708" i="2"/>
  <c r="W698" i="2"/>
  <c r="W690" i="2"/>
  <c r="W680" i="2"/>
  <c r="W672" i="2"/>
  <c r="W663" i="2"/>
  <c r="W655" i="2"/>
  <c r="W645" i="2"/>
  <c r="W637" i="2"/>
  <c r="W1062" i="2"/>
  <c r="W1053" i="2"/>
  <c r="W1042" i="2"/>
  <c r="W1034" i="2"/>
  <c r="W1025" i="2"/>
  <c r="W1016" i="2"/>
  <c r="W1007" i="2"/>
  <c r="W999" i="2"/>
  <c r="W989" i="2"/>
  <c r="W980" i="2"/>
  <c r="W972" i="2"/>
  <c r="W963" i="2"/>
  <c r="W955" i="2"/>
  <c r="W947" i="2"/>
  <c r="W937" i="2"/>
  <c r="W929" i="2"/>
  <c r="W923" i="2"/>
  <c r="W911" i="2"/>
  <c r="W903" i="2"/>
  <c r="W894" i="2"/>
  <c r="W886" i="2"/>
  <c r="W878" i="2"/>
  <c r="W868" i="2"/>
  <c r="W860" i="2"/>
  <c r="W851" i="2"/>
  <c r="W844" i="2"/>
  <c r="W835" i="2"/>
  <c r="W827" i="2"/>
  <c r="W817" i="2"/>
  <c r="W808" i="2"/>
  <c r="W799" i="2"/>
  <c r="W791" i="2"/>
  <c r="W781" i="2"/>
  <c r="W771" i="2"/>
  <c r="W764" i="2"/>
  <c r="W756" i="2"/>
  <c r="W748" i="2"/>
  <c r="W740" i="2"/>
  <c r="W732" i="2"/>
  <c r="W723" i="2"/>
  <c r="W714" i="2"/>
  <c r="W706" i="2"/>
  <c r="W697" i="2"/>
  <c r="W689" i="2"/>
  <c r="W679" i="2"/>
  <c r="W671" i="2"/>
  <c r="W662" i="2"/>
  <c r="W652" i="2"/>
  <c r="W644" i="2"/>
  <c r="W635" i="2"/>
  <c r="W626" i="2"/>
  <c r="W636" i="2"/>
  <c r="W1061" i="2"/>
  <c r="W1052" i="2"/>
  <c r="W1041" i="2"/>
  <c r="W1033" i="2"/>
  <c r="W1024" i="2"/>
  <c r="W1015" i="2"/>
  <c r="W1006" i="2"/>
  <c r="W998" i="2"/>
  <c r="W988" i="2"/>
  <c r="W979" i="2"/>
  <c r="W970" i="2"/>
  <c r="W962" i="2"/>
  <c r="W954" i="2"/>
  <c r="W946" i="2"/>
  <c r="W938" i="2"/>
  <c r="W928" i="2"/>
  <c r="W921" i="2"/>
  <c r="W910" i="2"/>
  <c r="W902" i="2"/>
  <c r="W893" i="2"/>
  <c r="W885" i="2"/>
  <c r="W877" i="2"/>
  <c r="W867" i="2"/>
  <c r="W859" i="2"/>
  <c r="W852" i="2"/>
  <c r="W843" i="2"/>
  <c r="W834" i="2"/>
  <c r="W826" i="2"/>
  <c r="W816" i="2"/>
  <c r="W807" i="2"/>
  <c r="W798" i="2"/>
  <c r="W790" i="2"/>
  <c r="W780" i="2"/>
  <c r="W772" i="2"/>
  <c r="W763" i="2"/>
  <c r="W755" i="2"/>
  <c r="W747" i="2"/>
  <c r="W739" i="2"/>
  <c r="W731" i="2"/>
  <c r="W722" i="2"/>
  <c r="W713" i="2"/>
  <c r="W704" i="2"/>
  <c r="W695" i="2"/>
  <c r="W687" i="2"/>
  <c r="W678" i="2"/>
  <c r="W670" i="2"/>
  <c r="W661" i="2"/>
  <c r="W651" i="2"/>
  <c r="W642" i="2"/>
  <c r="W633" i="2"/>
  <c r="W623" i="2"/>
  <c r="W615" i="2"/>
  <c r="W607" i="2"/>
  <c r="W599" i="2"/>
  <c r="W589" i="2"/>
  <c r="W581" i="2"/>
  <c r="W573" i="2"/>
  <c r="W565" i="2"/>
  <c r="W557" i="2"/>
  <c r="W549" i="2"/>
  <c r="W541" i="2"/>
  <c r="W533" i="2"/>
  <c r="W524" i="2"/>
  <c r="W516" i="2"/>
  <c r="W505" i="2"/>
  <c r="W497" i="2"/>
  <c r="W489" i="2"/>
  <c r="W480" i="2"/>
  <c r="W472" i="2"/>
  <c r="W464" i="2"/>
  <c r="W455" i="2"/>
  <c r="W448" i="2"/>
  <c r="W438" i="2"/>
  <c r="W429" i="2"/>
  <c r="W421" i="2"/>
  <c r="W413" i="2"/>
  <c r="W405" i="2"/>
  <c r="W397" i="2"/>
  <c r="W389" i="2"/>
  <c r="W380" i="2"/>
  <c r="W372" i="2"/>
  <c r="W363" i="2"/>
  <c r="W354" i="2"/>
  <c r="W346" i="2"/>
  <c r="W337" i="2"/>
  <c r="W329" i="2"/>
  <c r="W321" i="2"/>
  <c r="W313" i="2"/>
  <c r="W305" i="2"/>
  <c r="W296" i="2"/>
  <c r="W287" i="2"/>
  <c r="W279" i="2"/>
  <c r="W270" i="2"/>
  <c r="W260" i="2"/>
  <c r="W251" i="2"/>
  <c r="W242" i="2"/>
  <c r="W234" i="2"/>
  <c r="W226" i="2"/>
  <c r="W218" i="2"/>
  <c r="W210" i="2"/>
  <c r="W202" i="2"/>
  <c r="W194" i="2"/>
  <c r="W186" i="2"/>
  <c r="W178" i="2"/>
  <c r="W170" i="2"/>
  <c r="W162" i="2"/>
  <c r="W154" i="2"/>
  <c r="W146" i="2"/>
  <c r="W138" i="2"/>
  <c r="W130" i="2"/>
  <c r="W122" i="2"/>
  <c r="W113" i="2"/>
  <c r="W105" i="2"/>
  <c r="W96" i="2"/>
  <c r="W88" i="2"/>
  <c r="W79" i="2"/>
  <c r="W72" i="2"/>
  <c r="W64" i="2"/>
  <c r="W56" i="2"/>
  <c r="W48" i="2"/>
  <c r="W39" i="2"/>
  <c r="W31" i="2"/>
  <c r="W23" i="2"/>
  <c r="W14" i="2"/>
  <c r="W4" i="2"/>
  <c r="W530" i="2"/>
  <c r="W836" i="2"/>
  <c r="W1008" i="2"/>
  <c r="W463" i="2"/>
  <c r="W115" i="2"/>
  <c r="W250" i="2"/>
  <c r="W931" i="2"/>
  <c r="W641" i="2"/>
  <c r="W632" i="2"/>
  <c r="W622" i="2"/>
  <c r="W614" i="2"/>
  <c r="W606" i="2"/>
  <c r="W598" i="2"/>
  <c r="W588" i="2"/>
  <c r="W580" i="2"/>
  <c r="W571" i="2"/>
  <c r="W564" i="2"/>
  <c r="W556" i="2"/>
  <c r="W548" i="2"/>
  <c r="W540" i="2"/>
  <c r="W532" i="2"/>
  <c r="W523" i="2"/>
  <c r="W515" i="2"/>
  <c r="W504" i="2"/>
  <c r="W496" i="2"/>
  <c r="W488" i="2"/>
  <c r="W481" i="2"/>
  <c r="W471" i="2"/>
  <c r="W461" i="2"/>
  <c r="W453" i="2"/>
  <c r="W446" i="2"/>
  <c r="W436" i="2"/>
  <c r="W428" i="2"/>
  <c r="W418" i="2"/>
  <c r="W412" i="2"/>
  <c r="W404" i="2"/>
  <c r="W396" i="2"/>
  <c r="W388" i="2"/>
  <c r="W379" i="2"/>
  <c r="W371" i="2"/>
  <c r="W362" i="2"/>
  <c r="W353" i="2"/>
  <c r="W345" i="2"/>
  <c r="W336" i="2"/>
  <c r="W328" i="2"/>
  <c r="W320" i="2"/>
  <c r="W312" i="2"/>
  <c r="W304" i="2"/>
  <c r="W295" i="2"/>
  <c r="W286" i="2"/>
  <c r="W278" i="2"/>
  <c r="W268" i="2"/>
  <c r="W259" i="2"/>
  <c r="W249" i="2"/>
  <c r="W241" i="2"/>
  <c r="W233" i="2"/>
  <c r="W225" i="2"/>
  <c r="W217" i="2"/>
  <c r="W209" i="2"/>
  <c r="W201" i="2"/>
  <c r="W193" i="2"/>
  <c r="W185" i="2"/>
  <c r="W177" i="2"/>
  <c r="W169" i="2"/>
  <c r="W161" i="2"/>
  <c r="W153" i="2"/>
  <c r="W145" i="2"/>
  <c r="W137" i="2"/>
  <c r="W129" i="2"/>
  <c r="W123" i="2"/>
  <c r="W112" i="2"/>
  <c r="W104" i="2"/>
  <c r="W95" i="2"/>
  <c r="W87" i="2"/>
  <c r="W80" i="2"/>
  <c r="W71" i="2"/>
  <c r="W63" i="2"/>
  <c r="W55" i="2"/>
  <c r="W47" i="2"/>
  <c r="W38" i="2"/>
  <c r="W30" i="2"/>
  <c r="W22" i="2"/>
  <c r="W13" i="2"/>
  <c r="W3" i="2"/>
  <c r="W40" i="2"/>
  <c r="W820" i="2"/>
  <c r="W654" i="2"/>
  <c r="W720" i="2"/>
  <c r="W1021" i="2"/>
  <c r="W1044" i="2"/>
  <c r="W809" i="2"/>
  <c r="W621" i="2"/>
  <c r="W613" i="2"/>
  <c r="W605" i="2"/>
  <c r="W597" i="2"/>
  <c r="W587" i="2"/>
  <c r="W579" i="2"/>
  <c r="W572" i="2"/>
  <c r="W563" i="2"/>
  <c r="W555" i="2"/>
  <c r="W547" i="2"/>
  <c r="W539" i="2"/>
  <c r="W531" i="2"/>
  <c r="W522" i="2"/>
  <c r="W511" i="2"/>
  <c r="W503" i="2"/>
  <c r="W495" i="2"/>
  <c r="W487" i="2"/>
  <c r="W479" i="2"/>
  <c r="W470" i="2"/>
  <c r="W462" i="2"/>
  <c r="W454" i="2"/>
  <c r="W444" i="2"/>
  <c r="W435" i="2"/>
  <c r="W427" i="2"/>
  <c r="W420" i="2"/>
  <c r="W411" i="2"/>
  <c r="W403" i="2"/>
  <c r="W395" i="2"/>
  <c r="W387" i="2"/>
  <c r="W378" i="2"/>
  <c r="W370" i="2"/>
  <c r="W361" i="2"/>
  <c r="W352" i="2"/>
  <c r="W344" i="2"/>
  <c r="W335" i="2"/>
  <c r="W327" i="2"/>
  <c r="W319" i="2"/>
  <c r="W311" i="2"/>
  <c r="W302" i="2"/>
  <c r="W294" i="2"/>
  <c r="W285" i="2"/>
  <c r="W277" i="2"/>
  <c r="W267" i="2"/>
  <c r="W258" i="2"/>
  <c r="W248" i="2"/>
  <c r="W239" i="2"/>
  <c r="W232" i="2"/>
  <c r="W224" i="2"/>
  <c r="W216" i="2"/>
  <c r="W208" i="2"/>
  <c r="W200" i="2"/>
  <c r="W192" i="2"/>
  <c r="W184" i="2"/>
  <c r="W176" i="2"/>
  <c r="W168" i="2"/>
  <c r="W160" i="2"/>
  <c r="W152" i="2"/>
  <c r="W144" i="2"/>
  <c r="W136" i="2"/>
  <c r="W128" i="2"/>
  <c r="W120" i="2"/>
  <c r="W111" i="2"/>
  <c r="W103" i="2"/>
  <c r="W94" i="2"/>
  <c r="W86" i="2"/>
  <c r="W78" i="2"/>
  <c r="W70" i="2"/>
  <c r="W62" i="2"/>
  <c r="W54" i="2"/>
  <c r="W46" i="2"/>
  <c r="W37" i="2"/>
  <c r="W29" i="2"/>
  <c r="W20" i="2"/>
  <c r="W12" i="2"/>
  <c r="W2" i="2"/>
  <c r="W924" i="2"/>
  <c r="W653" i="2"/>
  <c r="W971" i="2"/>
  <c r="W261" i="2"/>
  <c r="W252" i="2"/>
  <c r="W364" i="2"/>
  <c r="W358" i="2"/>
  <c r="W647" i="2"/>
  <c r="W639" i="2"/>
  <c r="W629" i="2"/>
  <c r="W620" i="2"/>
  <c r="W612" i="2"/>
  <c r="W604" i="2"/>
  <c r="W596" i="2"/>
  <c r="W586" i="2"/>
  <c r="W578" i="2"/>
  <c r="W570" i="2"/>
  <c r="W562" i="2"/>
  <c r="W553" i="2"/>
  <c r="W546" i="2"/>
  <c r="W538" i="2"/>
  <c r="W529" i="2"/>
  <c r="W521" i="2"/>
  <c r="W510" i="2"/>
  <c r="W502" i="2"/>
  <c r="W494" i="2"/>
  <c r="W486" i="2"/>
  <c r="W478" i="2"/>
  <c r="W469" i="2"/>
  <c r="W460" i="2"/>
  <c r="W452" i="2"/>
  <c r="W443" i="2"/>
  <c r="W434" i="2"/>
  <c r="W426" i="2"/>
  <c r="W419" i="2"/>
  <c r="W410" i="2"/>
  <c r="W402" i="2"/>
  <c r="W394" i="2"/>
  <c r="W386" i="2"/>
  <c r="W377" i="2"/>
  <c r="W369" i="2"/>
  <c r="W360" i="2"/>
  <c r="W351" i="2"/>
  <c r="W343" i="2"/>
  <c r="W334" i="2"/>
  <c r="W326" i="2"/>
  <c r="W318" i="2"/>
  <c r="W310" i="2"/>
  <c r="W301" i="2"/>
  <c r="W293" i="2"/>
  <c r="W284" i="2"/>
  <c r="W276" i="2"/>
  <c r="W266" i="2"/>
  <c r="W257" i="2"/>
  <c r="W247" i="2"/>
  <c r="W240" i="2"/>
  <c r="W231" i="2"/>
  <c r="W223" i="2"/>
  <c r="W215" i="2"/>
  <c r="W207" i="2"/>
  <c r="W199" i="2"/>
  <c r="W191" i="2"/>
  <c r="W183" i="2"/>
  <c r="W175" i="2"/>
  <c r="W167" i="2"/>
  <c r="W159" i="2"/>
  <c r="W151" i="2"/>
  <c r="W142" i="2"/>
  <c r="W135" i="2"/>
  <c r="W127" i="2"/>
  <c r="W119" i="2"/>
  <c r="W110" i="2"/>
  <c r="W102" i="2"/>
  <c r="W93" i="2"/>
  <c r="W85" i="2"/>
  <c r="W77" i="2"/>
  <c r="W68" i="2"/>
  <c r="W61" i="2"/>
  <c r="W53" i="2"/>
  <c r="W45" i="2"/>
  <c r="W36" i="2"/>
  <c r="W28" i="2"/>
  <c r="W19" i="2"/>
  <c r="W11" i="2"/>
  <c r="W514" i="2"/>
  <c r="W669" i="2"/>
  <c r="W292" i="2"/>
  <c r="W705" i="2"/>
  <c r="W1028" i="2"/>
  <c r="W590" i="2"/>
  <c r="W513" i="2"/>
  <c r="W6" i="2"/>
  <c r="W646" i="2"/>
  <c r="W638" i="2"/>
  <c r="W628" i="2"/>
  <c r="W619" i="2"/>
  <c r="W611" i="2"/>
  <c r="W603" i="2"/>
  <c r="W595" i="2"/>
  <c r="W585" i="2"/>
  <c r="W577" i="2"/>
  <c r="W569" i="2"/>
  <c r="W561" i="2"/>
  <c r="W554" i="2"/>
  <c r="W545" i="2"/>
  <c r="W537" i="2"/>
  <c r="W528" i="2"/>
  <c r="W520" i="2"/>
  <c r="W509" i="2"/>
  <c r="W501" i="2"/>
  <c r="W493" i="2"/>
  <c r="W485" i="2"/>
  <c r="W476" i="2"/>
  <c r="W468" i="2"/>
  <c r="W458" i="2"/>
  <c r="W451" i="2"/>
  <c r="W442" i="2"/>
  <c r="W433" i="2"/>
  <c r="W425" i="2"/>
  <c r="W417" i="2"/>
  <c r="W409" i="2"/>
  <c r="W401" i="2"/>
  <c r="W393" i="2"/>
  <c r="W385" i="2"/>
  <c r="W376" i="2"/>
  <c r="W368" i="2"/>
  <c r="W359" i="2"/>
  <c r="W350" i="2"/>
  <c r="W342" i="2"/>
  <c r="W333" i="2"/>
  <c r="W325" i="2"/>
  <c r="W317" i="2"/>
  <c r="W309" i="2"/>
  <c r="W300" i="2"/>
  <c r="W290" i="2"/>
  <c r="W283" i="2"/>
  <c r="W274" i="2"/>
  <c r="W265" i="2"/>
  <c r="W256" i="2"/>
  <c r="W246" i="2"/>
  <c r="W238" i="2"/>
  <c r="W230" i="2"/>
  <c r="W222" i="2"/>
  <c r="W214" i="2"/>
  <c r="W206" i="2"/>
  <c r="W198" i="2"/>
  <c r="W190" i="2"/>
  <c r="W182" i="2"/>
  <c r="W174" i="2"/>
  <c r="W166" i="2"/>
  <c r="W158" i="2"/>
  <c r="W150" i="2"/>
  <c r="W143" i="2"/>
  <c r="W134" i="2"/>
  <c r="W126" i="2"/>
  <c r="W118" i="2"/>
  <c r="W109" i="2"/>
  <c r="W101" i="2"/>
  <c r="W92" i="2"/>
  <c r="W84" i="2"/>
  <c r="W76" i="2"/>
  <c r="W69" i="2"/>
  <c r="W60" i="2"/>
  <c r="W52" i="2"/>
  <c r="W44" i="2"/>
  <c r="W35" i="2"/>
  <c r="W27" i="2"/>
  <c r="W15" i="2"/>
  <c r="W10" i="2"/>
  <c r="W805" i="2"/>
  <c r="W824" i="2"/>
  <c r="W269" i="2"/>
  <c r="W384" i="2"/>
  <c r="W1047" i="2"/>
  <c r="W683" i="2"/>
  <c r="W992" i="2"/>
  <c r="W630" i="2"/>
  <c r="W627" i="2"/>
  <c r="W618" i="2"/>
  <c r="W610" i="2"/>
  <c r="W602" i="2"/>
  <c r="W593" i="2"/>
  <c r="W584" i="2"/>
  <c r="W576" i="2"/>
  <c r="W568" i="2"/>
  <c r="W560" i="2"/>
  <c r="W552" i="2"/>
  <c r="W543" i="2"/>
  <c r="W536" i="2"/>
  <c r="W527" i="2"/>
  <c r="W519" i="2"/>
  <c r="W508" i="2"/>
  <c r="W500" i="2"/>
  <c r="W492" i="2"/>
  <c r="W484" i="2"/>
  <c r="W475" i="2"/>
  <c r="W467" i="2"/>
  <c r="W457" i="2"/>
  <c r="W450" i="2"/>
  <c r="W441" i="2"/>
  <c r="W432" i="2"/>
  <c r="W424" i="2"/>
  <c r="W416" i="2"/>
  <c r="W408" i="2"/>
  <c r="W400" i="2"/>
  <c r="W392" i="2"/>
  <c r="W383" i="2"/>
  <c r="W375" i="2"/>
  <c r="W367" i="2"/>
  <c r="W357" i="2"/>
  <c r="W349" i="2"/>
  <c r="W340" i="2"/>
  <c r="W332" i="2"/>
  <c r="W324" i="2"/>
  <c r="W316" i="2"/>
  <c r="W308" i="2"/>
  <c r="W299" i="2"/>
  <c r="W291" i="2"/>
  <c r="W282" i="2"/>
  <c r="W273" i="2"/>
  <c r="W264" i="2"/>
  <c r="W255" i="2"/>
  <c r="W245" i="2"/>
  <c r="W237" i="2"/>
  <c r="W229" i="2"/>
  <c r="W221" i="2"/>
  <c r="W213" i="2"/>
  <c r="W205" i="2"/>
  <c r="W197" i="2"/>
  <c r="W189" i="2"/>
  <c r="W181" i="2"/>
  <c r="W173" i="2"/>
  <c r="W165" i="2"/>
  <c r="W157" i="2"/>
  <c r="W149" i="2"/>
  <c r="W141" i="2"/>
  <c r="W133" i="2"/>
  <c r="W125" i="2"/>
  <c r="W117" i="2"/>
  <c r="W108" i="2"/>
  <c r="W100" i="2"/>
  <c r="W91" i="2"/>
  <c r="W83" i="2"/>
  <c r="W75" i="2"/>
  <c r="W67" i="2"/>
  <c r="W59" i="2"/>
  <c r="W51" i="2"/>
  <c r="W43" i="2"/>
  <c r="W34" i="2"/>
  <c r="W26" i="2"/>
  <c r="W17" i="2"/>
  <c r="W9" i="2"/>
  <c r="W21" i="2"/>
  <c r="W987" i="2"/>
  <c r="W1060" i="2"/>
  <c r="W897" i="2"/>
  <c r="W625" i="2"/>
  <c r="W681" i="2"/>
  <c r="W437" i="2"/>
  <c r="W726" i="2"/>
  <c r="W617" i="2"/>
  <c r="W609" i="2"/>
  <c r="W601" i="2"/>
  <c r="W592" i="2"/>
  <c r="W583" i="2"/>
  <c r="W575" i="2"/>
  <c r="W567" i="2"/>
  <c r="W559" i="2"/>
  <c r="W551" i="2"/>
  <c r="W544" i="2"/>
  <c r="W535" i="2"/>
  <c r="W526" i="2"/>
  <c r="W518" i="2"/>
  <c r="W507" i="2"/>
  <c r="W499" i="2"/>
  <c r="W491" i="2"/>
  <c r="W483" i="2"/>
  <c r="W474" i="2"/>
  <c r="W466" i="2"/>
  <c r="W456" i="2"/>
  <c r="W449" i="2"/>
  <c r="W440" i="2"/>
  <c r="W431" i="2"/>
  <c r="W423" i="2"/>
  <c r="W415" i="2"/>
  <c r="W407" i="2"/>
  <c r="W399" i="2"/>
  <c r="W391" i="2"/>
  <c r="W382" i="2"/>
  <c r="W374" i="2"/>
  <c r="W366" i="2"/>
  <c r="W356" i="2"/>
  <c r="W348" i="2"/>
  <c r="W339" i="2"/>
  <c r="W331" i="2"/>
  <c r="W322" i="2"/>
  <c r="W315" i="2"/>
  <c r="W307" i="2"/>
  <c r="W298" i="2"/>
  <c r="W289" i="2"/>
  <c r="W281" i="2"/>
  <c r="W272" i="2"/>
  <c r="W263" i="2"/>
  <c r="W254" i="2"/>
  <c r="W244" i="2"/>
  <c r="W236" i="2"/>
  <c r="W228" i="2"/>
  <c r="W220" i="2"/>
  <c r="W212" i="2"/>
  <c r="W204" i="2"/>
  <c r="W196" i="2"/>
  <c r="W188" i="2"/>
  <c r="W180" i="2"/>
  <c r="W172" i="2"/>
  <c r="W164" i="2"/>
  <c r="W156" i="2"/>
  <c r="W148" i="2"/>
  <c r="W140" i="2"/>
  <c r="W132" i="2"/>
  <c r="W124" i="2"/>
  <c r="W116" i="2"/>
  <c r="W107" i="2"/>
  <c r="W97" i="2"/>
  <c r="W90" i="2"/>
  <c r="W82" i="2"/>
  <c r="W74" i="2"/>
  <c r="W66" i="2"/>
  <c r="W58" i="2"/>
  <c r="W50" i="2"/>
  <c r="W42" i="2"/>
  <c r="W33" i="2"/>
  <c r="W25" i="2"/>
  <c r="W18" i="2"/>
  <c r="W8" i="2"/>
  <c r="W1046" i="2"/>
  <c r="W789" i="2"/>
  <c r="W872" i="2"/>
  <c r="W594" i="2"/>
  <c r="W477" i="2"/>
  <c r="W303" i="2"/>
  <c r="W940" i="2"/>
  <c r="W785" i="2"/>
  <c r="W643" i="2"/>
  <c r="W634" i="2"/>
  <c r="W624" i="2"/>
  <c r="W616" i="2"/>
  <c r="W608" i="2"/>
  <c r="W600" i="2"/>
  <c r="W591" i="2"/>
  <c r="W582" i="2"/>
  <c r="W574" i="2"/>
  <c r="W566" i="2"/>
  <c r="W558" i="2"/>
  <c r="W550" i="2"/>
  <c r="W542" i="2"/>
  <c r="W534" i="2"/>
  <c r="W525" i="2"/>
  <c r="W517" i="2"/>
  <c r="W506" i="2"/>
  <c r="W498" i="2"/>
  <c r="W490" i="2"/>
  <c r="W482" i="2"/>
  <c r="W473" i="2"/>
  <c r="W465" i="2"/>
  <c r="W459" i="2"/>
  <c r="W445" i="2"/>
  <c r="W439" i="2"/>
  <c r="W430" i="2"/>
  <c r="W422" i="2"/>
  <c r="W414" i="2"/>
  <c r="W406" i="2"/>
  <c r="W398" i="2"/>
  <c r="W390" i="2"/>
  <c r="W381" i="2"/>
  <c r="W373" i="2"/>
  <c r="W365" i="2"/>
  <c r="W355" i="2"/>
  <c r="W347" i="2"/>
  <c r="W338" i="2"/>
  <c r="W330" i="2"/>
  <c r="W323" i="2"/>
  <c r="W314" i="2"/>
  <c r="W306" i="2"/>
  <c r="W297" i="2"/>
  <c r="W288" i="2"/>
  <c r="W280" i="2"/>
  <c r="W271" i="2"/>
  <c r="W262" i="2"/>
  <c r="W253" i="2"/>
  <c r="W243" i="2"/>
  <c r="W235" i="2"/>
  <c r="W227" i="2"/>
  <c r="W219" i="2"/>
  <c r="W211" i="2"/>
  <c r="W203" i="2"/>
  <c r="W195" i="2"/>
  <c r="W187" i="2"/>
  <c r="W179" i="2"/>
  <c r="W171" i="2"/>
  <c r="W163" i="2"/>
  <c r="W155" i="2"/>
  <c r="W147" i="2"/>
  <c r="W139" i="2"/>
  <c r="W131" i="2"/>
  <c r="W121" i="2"/>
  <c r="W114" i="2"/>
  <c r="W106" i="2"/>
  <c r="W98" i="2"/>
  <c r="W89" i="2"/>
  <c r="W81" i="2"/>
  <c r="W73" i="2"/>
  <c r="W65" i="2"/>
  <c r="W57" i="2"/>
  <c r="W49" i="2"/>
  <c r="W41" i="2"/>
  <c r="W32" i="2"/>
  <c r="W24" i="2"/>
  <c r="W16" i="2"/>
  <c r="W7" i="2"/>
  <c r="W99" i="2"/>
  <c r="W775" i="2"/>
  <c r="W447" i="2"/>
  <c r="W341" i="2"/>
  <c r="W1068" i="2"/>
  <c r="W993" i="2"/>
  <c r="W8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<sst xmlns="http://schemas.openxmlformats.org/spreadsheetml/2006/main" count="8493" uniqueCount="2769">
  <si>
    <t>Team</t>
  </si>
  <si>
    <t>Chris</t>
  </si>
  <si>
    <t>Matt</t>
  </si>
  <si>
    <t>Dov</t>
  </si>
  <si>
    <t>Miceli</t>
  </si>
  <si>
    <t>Nurse</t>
  </si>
  <si>
    <t>Shayne</t>
  </si>
  <si>
    <t>Garner</t>
  </si>
  <si>
    <t>PIT</t>
  </si>
  <si>
    <t>F</t>
  </si>
  <si>
    <t>UFA</t>
  </si>
  <si>
    <t>CAR</t>
  </si>
  <si>
    <t>PHI</t>
  </si>
  <si>
    <t>RFA</t>
  </si>
  <si>
    <t>VGK</t>
  </si>
  <si>
    <t>TOR</t>
  </si>
  <si>
    <t>LA</t>
  </si>
  <si>
    <t>CHI</t>
  </si>
  <si>
    <t>MTL</t>
  </si>
  <si>
    <t>WPG</t>
  </si>
  <si>
    <t>TB</t>
  </si>
  <si>
    <t>LAK</t>
  </si>
  <si>
    <t>FLA</t>
  </si>
  <si>
    <t>CLB</t>
  </si>
  <si>
    <t>WSH</t>
  </si>
  <si>
    <t>CGY</t>
  </si>
  <si>
    <t>VAN</t>
  </si>
  <si>
    <t>SJS</t>
  </si>
  <si>
    <t>NYI</t>
  </si>
  <si>
    <t>NJ</t>
  </si>
  <si>
    <t>OTT</t>
  </si>
  <si>
    <t>MIN</t>
  </si>
  <si>
    <t>BOS</t>
  </si>
  <si>
    <t>SEA</t>
  </si>
  <si>
    <t>NYR</t>
  </si>
  <si>
    <t>CBJ</t>
  </si>
  <si>
    <t>DAL</t>
  </si>
  <si>
    <t>EDM</t>
  </si>
  <si>
    <t>BUF</t>
  </si>
  <si>
    <t>DET</t>
  </si>
  <si>
    <t>UTA</t>
  </si>
  <si>
    <t>STL</t>
  </si>
  <si>
    <t>NJD</t>
  </si>
  <si>
    <t>COL</t>
  </si>
  <si>
    <t>PHX</t>
  </si>
  <si>
    <t>ANA</t>
  </si>
  <si>
    <t>SJ</t>
  </si>
  <si>
    <t>CAL</t>
  </si>
  <si>
    <t>MON</t>
  </si>
  <si>
    <t>RFA'</t>
  </si>
  <si>
    <t>TBL</t>
  </si>
  <si>
    <t>NSH</t>
  </si>
  <si>
    <t>UFa</t>
  </si>
  <si>
    <t>WAS</t>
  </si>
  <si>
    <t>Unsigned</t>
  </si>
  <si>
    <t>NYT</t>
  </si>
  <si>
    <t>ARZ</t>
  </si>
  <si>
    <t>POS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</si>
  <si>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</si>
  <si>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</si>
  <si>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</si>
  <si>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</si>
  <si>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</si>
  <si>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</si>
  <si>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</si>
  <si>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</si>
  <si>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</si>
  <si>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</si>
  <si>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D</t>
  </si>
  <si>
    <t>G</t>
  </si>
  <si>
    <t>Tokarski</t>
  </si>
  <si>
    <t>CGy</t>
  </si>
  <si>
    <t>Expiry Status</t>
  </si>
  <si>
    <t>Aamodt</t>
  </si>
  <si>
    <t>Acciari</t>
  </si>
  <si>
    <t>Addison</t>
  </si>
  <si>
    <t>Aho</t>
  </si>
  <si>
    <t>Alexeyev</t>
  </si>
  <si>
    <t>Allen</t>
  </si>
  <si>
    <t>Allison</t>
  </si>
  <si>
    <t>Amadio</t>
  </si>
  <si>
    <t>Amirov</t>
  </si>
  <si>
    <t>Andersen</t>
  </si>
  <si>
    <t>Andersen-Dolet</t>
  </si>
  <si>
    <t>Anderson</t>
  </si>
  <si>
    <t>Andersson</t>
  </si>
  <si>
    <t>Andrae</t>
  </si>
  <si>
    <t>Annunen</t>
  </si>
  <si>
    <t>Appleton</t>
  </si>
  <si>
    <t>Archibald</t>
  </si>
  <si>
    <t>Armia</t>
  </si>
  <si>
    <t>Arvidsson</t>
  </si>
  <si>
    <t>Asplund</t>
  </si>
  <si>
    <t>Athanasiou</t>
  </si>
  <si>
    <t>Atkinson</t>
  </si>
  <si>
    <t>Attard</t>
  </si>
  <si>
    <t>Aube-Kubel</t>
  </si>
  <si>
    <t>Backlund</t>
  </si>
  <si>
    <t>Backstrom</t>
  </si>
  <si>
    <t>Bahl</t>
  </si>
  <si>
    <t>Bains</t>
  </si>
  <si>
    <t>Balcers</t>
  </si>
  <si>
    <t>Balinskis</t>
  </si>
  <si>
    <t>Barabanov</t>
  </si>
  <si>
    <t>Barbashev</t>
  </si>
  <si>
    <t>Barkov</t>
  </si>
  <si>
    <t>Barlow</t>
  </si>
  <si>
    <t>Barre-Boulet</t>
  </si>
  <si>
    <t>Barrie</t>
  </si>
  <si>
    <t>Barron</t>
  </si>
  <si>
    <t>Barzal</t>
  </si>
  <si>
    <t>Bastian</t>
  </si>
  <si>
    <t>Batherson</t>
  </si>
  <si>
    <t>Bayreuther</t>
  </si>
  <si>
    <t>Bean</t>
  </si>
  <si>
    <t>Bear</t>
  </si>
  <si>
    <t>Beaudin</t>
  </si>
  <si>
    <t>Beauvillier</t>
  </si>
  <si>
    <t>Beck</t>
  </si>
  <si>
    <t>Beckman</t>
  </si>
  <si>
    <t>Bedard</t>
  </si>
  <si>
    <t>Beecher</t>
  </si>
  <si>
    <t>Bellemare</t>
  </si>
  <si>
    <t>Bellows</t>
  </si>
  <si>
    <t>Belpedio</t>
  </si>
  <si>
    <t>Belzile</t>
  </si>
  <si>
    <t>Bemstrom</t>
  </si>
  <si>
    <t>Beniers</t>
  </si>
  <si>
    <t>Benn</t>
  </si>
  <si>
    <t>Bennett</t>
  </si>
  <si>
    <t>Benning</t>
  </si>
  <si>
    <t>Benoit</t>
  </si>
  <si>
    <t>Benson</t>
  </si>
  <si>
    <t>Bergeron</t>
  </si>
  <si>
    <t>Berggren</t>
  </si>
  <si>
    <t>Bernard-Docker</t>
  </si>
  <si>
    <t>Bernier</t>
  </si>
  <si>
    <t>Bertuzzi</t>
  </si>
  <si>
    <t>Bichsel</t>
  </si>
  <si>
    <t>Binnington</t>
  </si>
  <si>
    <t>Biro</t>
  </si>
  <si>
    <t>Bishop</t>
  </si>
  <si>
    <t>Bjork</t>
  </si>
  <si>
    <t>Bjorkstrand</t>
  </si>
  <si>
    <t>Bjornfot</t>
  </si>
  <si>
    <t>Bjugstad</t>
  </si>
  <si>
    <t>Blackwood</t>
  </si>
  <si>
    <t>Blais</t>
  </si>
  <si>
    <t>Blankenburg</t>
  </si>
  <si>
    <t>Blidh</t>
  </si>
  <si>
    <t>Blueger</t>
  </si>
  <si>
    <t>Blumel</t>
  </si>
  <si>
    <t>Bobrovsky</t>
  </si>
  <si>
    <t>Boeser</t>
  </si>
  <si>
    <t>Bogosian</t>
  </si>
  <si>
    <t>Bokk</t>
  </si>
  <si>
    <t>Bolduc</t>
  </si>
  <si>
    <t>Boldy</t>
  </si>
  <si>
    <t>Bonino</t>
  </si>
  <si>
    <t>Boqvist</t>
  </si>
  <si>
    <t>Bordeleau</t>
  </si>
  <si>
    <t>Borgen</t>
  </si>
  <si>
    <t>Borgstrom</t>
  </si>
  <si>
    <t>Bortuzzo</t>
  </si>
  <si>
    <t>Bouchard</t>
  </si>
  <si>
    <t>Bourgault</t>
  </si>
  <si>
    <t>Bourque</t>
  </si>
  <si>
    <t>Bowers</t>
  </si>
  <si>
    <t>Boyd</t>
  </si>
  <si>
    <t>Bozak</t>
  </si>
  <si>
    <t>Brannstrom</t>
  </si>
  <si>
    <t>Brassard</t>
  </si>
  <si>
    <t>Bratt</t>
  </si>
  <si>
    <t>Brink</t>
  </si>
  <si>
    <t>Brisebois</t>
  </si>
  <si>
    <t>Brisson</t>
  </si>
  <si>
    <t>Broberg</t>
  </si>
  <si>
    <t>Brodie</t>
  </si>
  <si>
    <t>Brodin</t>
  </si>
  <si>
    <t>Brooks</t>
  </si>
  <si>
    <t>Brossoit</t>
  </si>
  <si>
    <t>Brown</t>
  </si>
  <si>
    <t>Buchnevich</t>
  </si>
  <si>
    <t>Bunting</t>
  </si>
  <si>
    <t>Burakovsky</t>
  </si>
  <si>
    <t>Burns</t>
  </si>
  <si>
    <t>Burroughs</t>
  </si>
  <si>
    <t>Bussi</t>
  </si>
  <si>
    <t>But</t>
  </si>
  <si>
    <t>Butcher</t>
  </si>
  <si>
    <t>Byfield</t>
  </si>
  <si>
    <t>Byram</t>
  </si>
  <si>
    <t>Byron</t>
  </si>
  <si>
    <t>Bystedt</t>
  </si>
  <si>
    <t>Caggiula</t>
  </si>
  <si>
    <t>Campbell</t>
  </si>
  <si>
    <t>Capobianco</t>
  </si>
  <si>
    <t>Carcone</t>
  </si>
  <si>
    <t>Carlo</t>
  </si>
  <si>
    <t>Carlson</t>
  </si>
  <si>
    <t>Carlsson</t>
  </si>
  <si>
    <t>Carpenter</t>
  </si>
  <si>
    <t>Carrick</t>
  </si>
  <si>
    <t>Carrier</t>
  </si>
  <si>
    <t>Carter</t>
  </si>
  <si>
    <t>Cates</t>
  </si>
  <si>
    <t>Caufield</t>
  </si>
  <si>
    <t>Cecconi</t>
  </si>
  <si>
    <t>Cernak</t>
  </si>
  <si>
    <t>Ceulemans</t>
  </si>
  <si>
    <t>Chabot</t>
  </si>
  <si>
    <t>Chaffee</t>
  </si>
  <si>
    <t>Chartier</t>
  </si>
  <si>
    <t>Chatfield</t>
  </si>
  <si>
    <t>Chiasson</t>
  </si>
  <si>
    <t>Chinakhov</t>
  </si>
  <si>
    <t>Chisholm</t>
  </si>
  <si>
    <t>Cholowski</t>
  </si>
  <si>
    <t>Christiansen</t>
  </si>
  <si>
    <t>Chychrun</t>
  </si>
  <si>
    <t>Chytil</t>
  </si>
  <si>
    <t>Cirelli</t>
  </si>
  <si>
    <t>Clague</t>
  </si>
  <si>
    <t>Clifton</t>
  </si>
  <si>
    <t>Clurman</t>
  </si>
  <si>
    <t>Coghlan</t>
  </si>
  <si>
    <t>Cogliano</t>
  </si>
  <si>
    <t>Cole</t>
  </si>
  <si>
    <t>Coleman</t>
  </si>
  <si>
    <t>Colton</t>
  </si>
  <si>
    <t>Commesso</t>
  </si>
  <si>
    <t>Compher</t>
  </si>
  <si>
    <t>Comrie</t>
  </si>
  <si>
    <t>Comtois</t>
  </si>
  <si>
    <t>Connolly</t>
  </si>
  <si>
    <t>Connor</t>
  </si>
  <si>
    <t>Cooley</t>
  </si>
  <si>
    <t>Copley</t>
  </si>
  <si>
    <t>Copp</t>
  </si>
  <si>
    <t>Cormier</t>
  </si>
  <si>
    <t>Cossa</t>
  </si>
  <si>
    <t>Cotter</t>
  </si>
  <si>
    <t>Couture</t>
  </si>
  <si>
    <t>Couturier</t>
  </si>
  <si>
    <t>Coyle</t>
  </si>
  <si>
    <t>Cozens</t>
  </si>
  <si>
    <t>Crisculo</t>
  </si>
  <si>
    <t>Cristall</t>
  </si>
  <si>
    <t>Crosby</t>
  </si>
  <si>
    <t>Crotty</t>
  </si>
  <si>
    <t>Crouse</t>
  </si>
  <si>
    <t>Currie</t>
  </si>
  <si>
    <t>Cuylle</t>
  </si>
  <si>
    <t>Daccord</t>
  </si>
  <si>
    <t>Dach</t>
  </si>
  <si>
    <t>Dadonov</t>
  </si>
  <si>
    <t>Dahlin</t>
  </si>
  <si>
    <t>Damiani</t>
  </si>
  <si>
    <t>Danault</t>
  </si>
  <si>
    <t>Danforth</t>
  </si>
  <si>
    <t>Danielson</t>
  </si>
  <si>
    <t>Dansk</t>
  </si>
  <si>
    <t>Davies</t>
  </si>
  <si>
    <t>Daws</t>
  </si>
  <si>
    <t>Day</t>
  </si>
  <si>
    <t>De Haan</t>
  </si>
  <si>
    <t>DeAngelo</t>
  </si>
  <si>
    <t>Debrincat</t>
  </si>
  <si>
    <t>DeBrusk</t>
  </si>
  <si>
    <t>Delia</t>
  </si>
  <si>
    <t>Dell</t>
  </si>
  <si>
    <t>Dellandrea</t>
  </si>
  <si>
    <t>DeMelo</t>
  </si>
  <si>
    <t>Demko</t>
  </si>
  <si>
    <t>Denisenko</t>
  </si>
  <si>
    <t>Dermott</t>
  </si>
  <si>
    <t>DeSmith</t>
  </si>
  <si>
    <t>Dewar</t>
  </si>
  <si>
    <t>Dillon</t>
  </si>
  <si>
    <t>Divincentiis</t>
  </si>
  <si>
    <t>Doan</t>
  </si>
  <si>
    <t>Dobson</t>
  </si>
  <si>
    <t>Domi</t>
  </si>
  <si>
    <t>Domingue</t>
  </si>
  <si>
    <t>Donato</t>
  </si>
  <si>
    <t>Donskoi</t>
  </si>
  <si>
    <t>Dorofeyev</t>
  </si>
  <si>
    <t>Dostal</t>
  </si>
  <si>
    <t>Doughty</t>
  </si>
  <si>
    <t>Dowling</t>
  </si>
  <si>
    <t>Draisaitl</t>
  </si>
  <si>
    <t>Driedger</t>
  </si>
  <si>
    <t>Drouin</t>
  </si>
  <si>
    <t>Drury</t>
  </si>
  <si>
    <t>Drysdale</t>
  </si>
  <si>
    <t>Dube</t>
  </si>
  <si>
    <t>Dubois</t>
  </si>
  <si>
    <t>Duchene</t>
  </si>
  <si>
    <t>Duclair</t>
  </si>
  <si>
    <t>Dufour</t>
  </si>
  <si>
    <t>Duhaime</t>
  </si>
  <si>
    <t>Dumba</t>
  </si>
  <si>
    <t>Dumoulin</t>
  </si>
  <si>
    <t>Dunn</t>
  </si>
  <si>
    <t>Dunne</t>
  </si>
  <si>
    <t>Durzi</t>
  </si>
  <si>
    <t>Dvorak</t>
  </si>
  <si>
    <t>Eberle</t>
  </si>
  <si>
    <t>Edler</t>
  </si>
  <si>
    <t>Edmundson</t>
  </si>
  <si>
    <t>Edvinsson</t>
  </si>
  <si>
    <t>Ehlers</t>
  </si>
  <si>
    <t>Eichel</t>
  </si>
  <si>
    <t>Ekblad</t>
  </si>
  <si>
    <t>Ekholm</t>
  </si>
  <si>
    <t>Eklund</t>
  </si>
  <si>
    <t>Ekman-Larsson</t>
  </si>
  <si>
    <t>Eller</t>
  </si>
  <si>
    <t>Elliott</t>
  </si>
  <si>
    <t>Ellis</t>
  </si>
  <si>
    <t>Emberson</t>
  </si>
  <si>
    <t>Englund</t>
  </si>
  <si>
    <t>Engvall</t>
  </si>
  <si>
    <t>Eriksson Ek</t>
  </si>
  <si>
    <t>Ersson</t>
  </si>
  <si>
    <t>Evangelista</t>
  </si>
  <si>
    <t>Evans</t>
  </si>
  <si>
    <t>Eyssimont</t>
  </si>
  <si>
    <t>Fabbri</t>
  </si>
  <si>
    <t>Fabbro</t>
  </si>
  <si>
    <t>Faber</t>
  </si>
  <si>
    <t>Fagemo</t>
  </si>
  <si>
    <t>Faksa</t>
  </si>
  <si>
    <t>Fantilli</t>
  </si>
  <si>
    <t>Farabee</t>
  </si>
  <si>
    <t>Fasching</t>
  </si>
  <si>
    <t>Fast</t>
  </si>
  <si>
    <t>Faulk</t>
  </si>
  <si>
    <t>Fedotov</t>
  </si>
  <si>
    <t>Fehervary</t>
  </si>
  <si>
    <t>Ferraro</t>
  </si>
  <si>
    <t>Fiala</t>
  </si>
  <si>
    <t>Finley</t>
  </si>
  <si>
    <t>Fischer</t>
  </si>
  <si>
    <t>Fix-Wolansky</t>
  </si>
  <si>
    <t>Fleury</t>
  </si>
  <si>
    <t>Focht</t>
  </si>
  <si>
    <t>Foegele</t>
  </si>
  <si>
    <t>Foerster</t>
  </si>
  <si>
    <t>Foligno</t>
  </si>
  <si>
    <t>Foote</t>
  </si>
  <si>
    <t>Forbort</t>
  </si>
  <si>
    <t>Forsberg</t>
  </si>
  <si>
    <t>Forsling</t>
  </si>
  <si>
    <t>Fortier</t>
  </si>
  <si>
    <t>Foudy</t>
  </si>
  <si>
    <t>Fowler</t>
  </si>
  <si>
    <t>Fox</t>
  </si>
  <si>
    <t>Francouz</t>
  </si>
  <si>
    <t>Frederic</t>
  </si>
  <si>
    <t>Frost</t>
  </si>
  <si>
    <t>Fucale</t>
  </si>
  <si>
    <t>Gagner</t>
  </si>
  <si>
    <t>Gallagher</t>
  </si>
  <si>
    <t>Gallant</t>
  </si>
  <si>
    <t>Gambrell</t>
  </si>
  <si>
    <t>Gardiner</t>
  </si>
  <si>
    <t>Gardner</t>
  </si>
  <si>
    <t>Garland</t>
  </si>
  <si>
    <t>Gaudette</t>
  </si>
  <si>
    <t>Gaudreau</t>
  </si>
  <si>
    <t>Gauthier</t>
  </si>
  <si>
    <t>Gavrikov</t>
  </si>
  <si>
    <t>Gawanke</t>
  </si>
  <si>
    <t>Geekie</t>
  </si>
  <si>
    <t>Geersten</t>
  </si>
  <si>
    <t>Gendron</t>
  </si>
  <si>
    <t>Georgiev</t>
  </si>
  <si>
    <t>Gibson</t>
  </si>
  <si>
    <t>Giordano</t>
  </si>
  <si>
    <t>Girard</t>
  </si>
  <si>
    <t>Girgensons</t>
  </si>
  <si>
    <t>Giroux</t>
  </si>
  <si>
    <t>Glass</t>
  </si>
  <si>
    <t>Gleason</t>
  </si>
  <si>
    <t>Glendening</t>
  </si>
  <si>
    <t>Goncalves</t>
  </si>
  <si>
    <t>Goodrow</t>
  </si>
  <si>
    <t>Gostisbehere</t>
  </si>
  <si>
    <t>Gourde</t>
  </si>
  <si>
    <t>Granlund</t>
  </si>
  <si>
    <t>Grant</t>
  </si>
  <si>
    <t>Graves</t>
  </si>
  <si>
    <t>Greenway</t>
  </si>
  <si>
    <t>Gregor</t>
  </si>
  <si>
    <t>Greig</t>
  </si>
  <si>
    <t>Greiss</t>
  </si>
  <si>
    <t>Gross</t>
  </si>
  <si>
    <t>Grubauer</t>
  </si>
  <si>
    <t>Grubbe</t>
  </si>
  <si>
    <t>Grundstrom</t>
  </si>
  <si>
    <t>Grzelcyk</t>
  </si>
  <si>
    <t>Gudas</t>
  </si>
  <si>
    <t>Gudbranson</t>
  </si>
  <si>
    <t>Guenther</t>
  </si>
  <si>
    <t>Guentzel</t>
  </si>
  <si>
    <t>Guhle</t>
  </si>
  <si>
    <t>Gurianov</t>
  </si>
  <si>
    <t>Gustafsson</t>
  </si>
  <si>
    <t>Gustavsson</t>
  </si>
  <si>
    <t>Guttman</t>
  </si>
  <si>
    <t>Hagel</t>
  </si>
  <si>
    <t>Hagg</t>
  </si>
  <si>
    <t>Hague</t>
  </si>
  <si>
    <t>Halak</t>
  </si>
  <si>
    <t>Hall</t>
  </si>
  <si>
    <t>Hallander</t>
  </si>
  <si>
    <t>Haman Aktell</t>
  </si>
  <si>
    <t>Hamilton</t>
  </si>
  <si>
    <t>Hamonic</t>
  </si>
  <si>
    <t>Hanifin</t>
  </si>
  <si>
    <t>Hanley</t>
  </si>
  <si>
    <t>Harley</t>
  </si>
  <si>
    <t>Harris</t>
  </si>
  <si>
    <t>Hart</t>
  </si>
  <si>
    <t>Hartman</t>
  </si>
  <si>
    <t>Harvey-Pinard</t>
  </si>
  <si>
    <t>Hathaway</t>
  </si>
  <si>
    <t>Haula</t>
  </si>
  <si>
    <t>Hayden</t>
  </si>
  <si>
    <t>Hayes</t>
  </si>
  <si>
    <t>Hayton</t>
  </si>
  <si>
    <t>Hedman</t>
  </si>
  <si>
    <t>Heim</t>
  </si>
  <si>
    <t>Heinen</t>
  </si>
  <si>
    <t>Heinola</t>
  </si>
  <si>
    <t>Heiskanen</t>
  </si>
  <si>
    <t>Hellberg</t>
  </si>
  <si>
    <t>Hellebuyck</t>
  </si>
  <si>
    <t>Henrique</t>
  </si>
  <si>
    <t>Hertl</t>
  </si>
  <si>
    <t>Hicketts</t>
  </si>
  <si>
    <t>Highmore</t>
  </si>
  <si>
    <t>Hildeby</t>
  </si>
  <si>
    <t>Hill</t>
  </si>
  <si>
    <t>Hinostroza</t>
  </si>
  <si>
    <t>Vinnie</t>
  </si>
  <si>
    <t>Hintz</t>
  </si>
  <si>
    <t>Hirose</t>
  </si>
  <si>
    <t>Hischier</t>
  </si>
  <si>
    <t>Hofer</t>
  </si>
  <si>
    <t>Hoffman</t>
  </si>
  <si>
    <t>Hoglander</t>
  </si>
  <si>
    <t>Holden</t>
  </si>
  <si>
    <t>Holl</t>
  </si>
  <si>
    <t>Holloway</t>
  </si>
  <si>
    <t>Hollowell</t>
  </si>
  <si>
    <t>Holmberg</t>
  </si>
  <si>
    <t>Holmstrom</t>
  </si>
  <si>
    <t>Holtz</t>
  </si>
  <si>
    <t>Honzek</t>
  </si>
  <si>
    <t>Horvat</t>
  </si>
  <si>
    <t>Howard</t>
  </si>
  <si>
    <t>Howden</t>
  </si>
  <si>
    <t>Hronek</t>
  </si>
  <si>
    <t>Huberdeau</t>
  </si>
  <si>
    <t>Hughes</t>
  </si>
  <si>
    <t>Hunt</t>
  </si>
  <si>
    <t>Husso</t>
  </si>
  <si>
    <t>Hutchinson</t>
  </si>
  <si>
    <t>Hutton</t>
  </si>
  <si>
    <t>Huttson</t>
  </si>
  <si>
    <t>Hyman</t>
  </si>
  <si>
    <t>Iafallo</t>
  </si>
  <si>
    <t>Imama</t>
  </si>
  <si>
    <t>Ingram</t>
  </si>
  <si>
    <t>Irwin</t>
  </si>
  <si>
    <t>Iskhakov</t>
  </si>
  <si>
    <t>Jacobs</t>
  </si>
  <si>
    <t>Janmark</t>
  </si>
  <si>
    <t>Jarnkrok</t>
  </si>
  <si>
    <t>Jarry</t>
  </si>
  <si>
    <t>Jarvis</t>
  </si>
  <si>
    <t>Jeannot</t>
  </si>
  <si>
    <t>Jenik</t>
  </si>
  <si>
    <t>Jenner</t>
  </si>
  <si>
    <t>Jensen</t>
  </si>
  <si>
    <t>Johansen</t>
  </si>
  <si>
    <t>Johansson</t>
  </si>
  <si>
    <t>Johnson</t>
  </si>
  <si>
    <t>Johnsson</t>
  </si>
  <si>
    <t>Johnston</t>
  </si>
  <si>
    <t>Jokiharju</t>
  </si>
  <si>
    <t>Jones</t>
  </si>
  <si>
    <t>Jonsson-Fjallby</t>
  </si>
  <si>
    <t>Joseph</t>
  </si>
  <si>
    <t>Joshua</t>
  </si>
  <si>
    <t>Josi</t>
  </si>
  <si>
    <t>Jost</t>
  </si>
  <si>
    <t>Juolevi</t>
  </si>
  <si>
    <t>Juulsen</t>
  </si>
  <si>
    <t>Kadri</t>
  </si>
  <si>
    <t>Kahkonen</t>
  </si>
  <si>
    <t>Kakko</t>
  </si>
  <si>
    <t>Kaliyev</t>
  </si>
  <si>
    <t>Kallgren</t>
  </si>
  <si>
    <t>Kalynuk</t>
  </si>
  <si>
    <t>Kampf</t>
  </si>
  <si>
    <t>Kampfer</t>
  </si>
  <si>
    <t>Kane</t>
  </si>
  <si>
    <t>Kapanen</t>
  </si>
  <si>
    <t>Kaprizov</t>
  </si>
  <si>
    <t>Karlsson</t>
  </si>
  <si>
    <t>Karlstrom</t>
  </si>
  <si>
    <t>Kartye</t>
  </si>
  <si>
    <t>Kase</t>
  </si>
  <si>
    <t>Kasper</t>
  </si>
  <si>
    <t>Keeper</t>
  </si>
  <si>
    <t>Keller</t>
  </si>
  <si>
    <t>Kemp</t>
  </si>
  <si>
    <t>Kempe</t>
  </si>
  <si>
    <t>Kerfoot</t>
  </si>
  <si>
    <t>Kessel</t>
  </si>
  <si>
    <t>Kesselring</t>
  </si>
  <si>
    <t>Keyser</t>
  </si>
  <si>
    <t>Khudobin</t>
  </si>
  <si>
    <t>Khusnutdinov</t>
  </si>
  <si>
    <t>Kiersted</t>
  </si>
  <si>
    <t>Killorn</t>
  </si>
  <si>
    <t>Kirk</t>
  </si>
  <si>
    <t>Kiviranta</t>
  </si>
  <si>
    <t>Klefbom</t>
  </si>
  <si>
    <t>Klingberg</t>
  </si>
  <si>
    <t>Knies</t>
  </si>
  <si>
    <t>Knight</t>
  </si>
  <si>
    <t>Knyzhov</t>
  </si>
  <si>
    <t>Koch</t>
  </si>
  <si>
    <t>Kochetkov</t>
  </si>
  <si>
    <t>Koekkoek</t>
  </si>
  <si>
    <t>Koepke</t>
  </si>
  <si>
    <t>Kokko</t>
  </si>
  <si>
    <t>Kolesar</t>
  </si>
  <si>
    <t>Komarov</t>
  </si>
  <si>
    <t>Konecny</t>
  </si>
  <si>
    <t>Kopitar</t>
  </si>
  <si>
    <t>Koppanen</t>
  </si>
  <si>
    <t>Korczak</t>
  </si>
  <si>
    <t>Korpisalo</t>
  </si>
  <si>
    <t>Kostin</t>
  </si>
  <si>
    <t>Kotkaniemi</t>
  </si>
  <si>
    <t>Kovalenko</t>
  </si>
  <si>
    <t>Kravtsov</t>
  </si>
  <si>
    <t>Krebs</t>
  </si>
  <si>
    <t>Kreider</t>
  </si>
  <si>
    <t>Krug</t>
  </si>
  <si>
    <t>Kubalik</t>
  </si>
  <si>
    <t>Kucherov</t>
  </si>
  <si>
    <t>Kuefler</t>
  </si>
  <si>
    <t>Kuemper</t>
  </si>
  <si>
    <t>Kuhlman</t>
  </si>
  <si>
    <t>Kulak</t>
  </si>
  <si>
    <t>Kulich</t>
  </si>
  <si>
    <t>Kulikov</t>
  </si>
  <si>
    <t>Kunin</t>
  </si>
  <si>
    <t>Kuokkanen</t>
  </si>
  <si>
    <t>Kupari</t>
  </si>
  <si>
    <t>Kurashev</t>
  </si>
  <si>
    <t>Kuzmenko</t>
  </si>
  <si>
    <t>Kuznetsov</t>
  </si>
  <si>
    <t>Kylington</t>
  </si>
  <si>
    <t>Kyrou</t>
  </si>
  <si>
    <t>Labanc</t>
  </si>
  <si>
    <t>Lacombe</t>
  </si>
  <si>
    <t>Ladue</t>
  </si>
  <si>
    <t>Laferriere</t>
  </si>
  <si>
    <t>Lafferty</t>
  </si>
  <si>
    <t>Lafreniere</t>
  </si>
  <si>
    <t>Laine</t>
  </si>
  <si>
    <t>Lajoie</t>
  </si>
  <si>
    <t>Landeskog</t>
  </si>
  <si>
    <t>Lankinnen</t>
  </si>
  <si>
    <t>Lapierre</t>
  </si>
  <si>
    <t>Larkin</t>
  </si>
  <si>
    <t>Larsson</t>
  </si>
  <si>
    <t>Laughton</t>
  </si>
  <si>
    <t>Lauzon</t>
  </si>
  <si>
    <t>Lazar</t>
  </si>
  <si>
    <t>Leddy</t>
  </si>
  <si>
    <t>Lee</t>
  </si>
  <si>
    <t>Lehkonen</t>
  </si>
  <si>
    <t>Lehner</t>
  </si>
  <si>
    <t>Lekkerimaki</t>
  </si>
  <si>
    <t>Lemieux</t>
  </si>
  <si>
    <t>Leonard</t>
  </si>
  <si>
    <t>Letang</t>
  </si>
  <si>
    <t>Lethemon</t>
  </si>
  <si>
    <t>Levi</t>
  </si>
  <si>
    <t>Levtchi</t>
  </si>
  <si>
    <t>Lewis</t>
  </si>
  <si>
    <t>Liljegren</t>
  </si>
  <si>
    <t>Lind</t>
  </si>
  <si>
    <t>Lindblom</t>
  </si>
  <si>
    <t>Lindbom</t>
  </si>
  <si>
    <t>Lindell</t>
  </si>
  <si>
    <t>Lindgren</t>
  </si>
  <si>
    <t>Lindholm</t>
  </si>
  <si>
    <t>Lindstrom</t>
  </si>
  <si>
    <t>Little</t>
  </si>
  <si>
    <t>Liukas</t>
  </si>
  <si>
    <t>Livingstone</t>
  </si>
  <si>
    <t>Lizotte</t>
  </si>
  <si>
    <t>Lohrei</t>
  </si>
  <si>
    <t>Lucchini</t>
  </si>
  <si>
    <t>Lucic</t>
  </si>
  <si>
    <t>Lucius</t>
  </si>
  <si>
    <t>Luff</t>
  </si>
  <si>
    <t>Lundell</t>
  </si>
  <si>
    <t>Lundestrom</t>
  </si>
  <si>
    <t>Lundkvist</t>
  </si>
  <si>
    <t>Luneau</t>
  </si>
  <si>
    <t>Luostarinen</t>
  </si>
  <si>
    <t>Luukkonen</t>
  </si>
  <si>
    <t>Lyle</t>
  </si>
  <si>
    <t>Lyon</t>
  </si>
  <si>
    <t>Lysell</t>
  </si>
  <si>
    <t>Lyubushkin</t>
  </si>
  <si>
    <t>Maatta</t>
  </si>
  <si>
    <t>Maccelli</t>
  </si>
  <si>
    <t>MacDermid</t>
  </si>
  <si>
    <t>MacDonald</t>
  </si>
  <si>
    <t>MacEachern</t>
  </si>
  <si>
    <t>MacEwen</t>
  </si>
  <si>
    <t>Mackey</t>
  </si>
  <si>
    <t>MacKinnon</t>
  </si>
  <si>
    <t>MacLean</t>
  </si>
  <si>
    <t>Madden</t>
  </si>
  <si>
    <t>Maggio</t>
  </si>
  <si>
    <t>Mahura</t>
  </si>
  <si>
    <t>Maillet</t>
  </si>
  <si>
    <t>Mailloux</t>
  </si>
  <si>
    <t>Makar</t>
  </si>
  <si>
    <t>Makiniemi</t>
  </si>
  <si>
    <t>Malgin</t>
  </si>
  <si>
    <t>Malinski</t>
  </si>
  <si>
    <t>Malkin</t>
  </si>
  <si>
    <t>Malmstrom</t>
  </si>
  <si>
    <t>Maltsev</t>
  </si>
  <si>
    <t>Mangiapane</t>
  </si>
  <si>
    <t>Manson</t>
  </si>
  <si>
    <t>Mantha</t>
  </si>
  <si>
    <t>Marchand</t>
  </si>
  <si>
    <t>Marchenko</t>
  </si>
  <si>
    <t>Marchessault</t>
  </si>
  <si>
    <t>Marchment</t>
  </si>
  <si>
    <t>Marino</t>
  </si>
  <si>
    <t>Markstrom</t>
  </si>
  <si>
    <t>Marner</t>
  </si>
  <si>
    <t>Martin</t>
  </si>
  <si>
    <t>Martinez</t>
  </si>
  <si>
    <t>Martinsen Lilleberg</t>
  </si>
  <si>
    <t>Matheson</t>
  </si>
  <si>
    <t>Matinpalo</t>
  </si>
  <si>
    <t>Matthews</t>
  </si>
  <si>
    <t>Mayfield</t>
  </si>
  <si>
    <t>Mayo</t>
  </si>
  <si>
    <t>Mazur</t>
  </si>
  <si>
    <t>McAvoy</t>
  </si>
  <si>
    <t>McBain</t>
  </si>
  <si>
    <t>McCabe</t>
  </si>
  <si>
    <t>McCann</t>
  </si>
  <si>
    <t>McDavid</t>
  </si>
  <si>
    <t>McDonagh</t>
  </si>
  <si>
    <t>McGing</t>
  </si>
  <si>
    <t>McGregor</t>
  </si>
  <si>
    <t>Mcilrath</t>
  </si>
  <si>
    <t>McIntyre</t>
  </si>
  <si>
    <t>McIsaac</t>
  </si>
  <si>
    <t>McLeod</t>
  </si>
  <si>
    <t>McMann</t>
  </si>
  <si>
    <t>McMichael</t>
  </si>
  <si>
    <t>McNabb</t>
  </si>
  <si>
    <t>McTavish</t>
  </si>
  <si>
    <t>McWard</t>
  </si>
  <si>
    <t>Meier</t>
  </si>
  <si>
    <t>Mendel</t>
  </si>
  <si>
    <t>Mercer</t>
  </si>
  <si>
    <t>Merela</t>
  </si>
  <si>
    <t>Merkley</t>
  </si>
  <si>
    <t>Mermis</t>
  </si>
  <si>
    <t>Merrill</t>
  </si>
  <si>
    <t>Merzlikins</t>
  </si>
  <si>
    <t>Mete</t>
  </si>
  <si>
    <t>Meyer</t>
  </si>
  <si>
    <t>Meyers</t>
  </si>
  <si>
    <t>Michkov</t>
  </si>
  <si>
    <t>Mikheyev</t>
  </si>
  <si>
    <t>Mikkola</t>
  </si>
  <si>
    <t>Milano</t>
  </si>
  <si>
    <t>Miller</t>
  </si>
  <si>
    <t>Minten</t>
  </si>
  <si>
    <t>Miromanov</t>
  </si>
  <si>
    <t>Miroshnichenko</t>
  </si>
  <si>
    <t>Misyul</t>
  </si>
  <si>
    <t>Mitchell</t>
  </si>
  <si>
    <t>Mittelstadt</t>
  </si>
  <si>
    <t>Molendyk</t>
  </si>
  <si>
    <t>Monahan</t>
  </si>
  <si>
    <t>Montembeault</t>
  </si>
  <si>
    <t>Montour</t>
  </si>
  <si>
    <t>Moore</t>
  </si>
  <si>
    <t>Morelli</t>
  </si>
  <si>
    <t>Morrissey</t>
  </si>
  <si>
    <t>Morrow</t>
  </si>
  <si>
    <t>Moser</t>
  </si>
  <si>
    <t>Mrazek</t>
  </si>
  <si>
    <t>Mukhamadullin</t>
  </si>
  <si>
    <t>Murray</t>
  </si>
  <si>
    <t>Muzzin</t>
  </si>
  <si>
    <t>Myers</t>
  </si>
  <si>
    <t>Namestnikov</t>
  </si>
  <si>
    <t>Nash</t>
  </si>
  <si>
    <t>Nazar</t>
  </si>
  <si>
    <t>Necas</t>
  </si>
  <si>
    <t>Nedeljkovic</t>
  </si>
  <si>
    <t>Neighbours</t>
  </si>
  <si>
    <t>Nelson</t>
  </si>
  <si>
    <t>Nemec</t>
  </si>
  <si>
    <t>Newhook</t>
  </si>
  <si>
    <t>Nichushkin</t>
  </si>
  <si>
    <t>Niederreiter</t>
  </si>
  <si>
    <t>Nielsen</t>
  </si>
  <si>
    <t>Niemela</t>
  </si>
  <si>
    <t>Nieto</t>
  </si>
  <si>
    <t>Noesen</t>
  </si>
  <si>
    <t>Norlinder</t>
  </si>
  <si>
    <t>Norris</t>
  </si>
  <si>
    <t>Nosek</t>
  </si>
  <si>
    <t>Novak</t>
  </si>
  <si>
    <t>Novikov</t>
  </si>
  <si>
    <t>Nugent-Hopkins</t>
  </si>
  <si>
    <t>Nutivaara</t>
  </si>
  <si>
    <t>Nylander</t>
  </si>
  <si>
    <t>Nyman</t>
  </si>
  <si>
    <t>Nyquist</t>
  </si>
  <si>
    <t>O'Connor</t>
  </si>
  <si>
    <t>Oesterle</t>
  </si>
  <si>
    <t>Oettinger</t>
  </si>
  <si>
    <t>Ohgren</t>
  </si>
  <si>
    <t>Okhotiuk</t>
  </si>
  <si>
    <t>Okposo</t>
  </si>
  <si>
    <t>Olausson</t>
  </si>
  <si>
    <t>Oleksiak</t>
  </si>
  <si>
    <t>Olivier</t>
  </si>
  <si>
    <t>Olofsson</t>
  </si>
  <si>
    <t>Onyebuchi</t>
  </si>
  <si>
    <t>O'Reilly</t>
  </si>
  <si>
    <t>Orlov</t>
  </si>
  <si>
    <t>Oshie</t>
  </si>
  <si>
    <t>Othman</t>
  </si>
  <si>
    <t>Ouellet</t>
  </si>
  <si>
    <t>Ovechkin</t>
  </si>
  <si>
    <t>Pachal</t>
  </si>
  <si>
    <t>Pacioretty</t>
  </si>
  <si>
    <t>Pageau</t>
  </si>
  <si>
    <t>Palat</t>
  </si>
  <si>
    <t>Panarin</t>
  </si>
  <si>
    <t>Parayko</t>
  </si>
  <si>
    <t>Parise</t>
  </si>
  <si>
    <t>Parsinnen</t>
  </si>
  <si>
    <t>Pastrnak</t>
  </si>
  <si>
    <t>Patera</t>
  </si>
  <si>
    <t>Patrick</t>
  </si>
  <si>
    <t>Paul</t>
  </si>
  <si>
    <t>Pavelski</t>
  </si>
  <si>
    <t>Pearson</t>
  </si>
  <si>
    <t>Pederson</t>
  </si>
  <si>
    <t>Peeke</t>
  </si>
  <si>
    <t>Peksa</t>
  </si>
  <si>
    <t>Pelech</t>
  </si>
  <si>
    <t>Pelletier</t>
  </si>
  <si>
    <t>Perbix</t>
  </si>
  <si>
    <t>Perets</t>
  </si>
  <si>
    <t>Perfetti</t>
  </si>
  <si>
    <t>Perreault</t>
  </si>
  <si>
    <t>Perron</t>
  </si>
  <si>
    <t>Perry</t>
  </si>
  <si>
    <t>Perunovich</t>
  </si>
  <si>
    <t>Pesce</t>
  </si>
  <si>
    <t>Peterka</t>
  </si>
  <si>
    <t>Petersen</t>
  </si>
  <si>
    <t>Peterson</t>
  </si>
  <si>
    <t>Petrovic</t>
  </si>
  <si>
    <t>Petruzzelli</t>
  </si>
  <si>
    <t>Petry</t>
  </si>
  <si>
    <t>Pettersen</t>
  </si>
  <si>
    <t>Petterson</t>
  </si>
  <si>
    <t>Pettersson</t>
  </si>
  <si>
    <t>Pezzetta</t>
  </si>
  <si>
    <t>Phillips</t>
  </si>
  <si>
    <t>Pickard</t>
  </si>
  <si>
    <t>Pietrangelo</t>
  </si>
  <si>
    <t>Pilon</t>
  </si>
  <si>
    <t>Pilut</t>
  </si>
  <si>
    <t>Pinho</t>
  </si>
  <si>
    <t>Pinto</t>
  </si>
  <si>
    <t>Pionk</t>
  </si>
  <si>
    <t>Pitlick</t>
  </si>
  <si>
    <t>Podkolzin</t>
  </si>
  <si>
    <t>Poehling</t>
  </si>
  <si>
    <t>Point</t>
  </si>
  <si>
    <t>Poitras</t>
  </si>
  <si>
    <t>Ponomarev</t>
  </si>
  <si>
    <t>Poolman</t>
  </si>
  <si>
    <t>Portillo</t>
  </si>
  <si>
    <t>Pospisil</t>
  </si>
  <si>
    <t>Poulin</t>
  </si>
  <si>
    <t>Pouliot</t>
  </si>
  <si>
    <t>Power</t>
  </si>
  <si>
    <t>Primeau</t>
  </si>
  <si>
    <t>Priskie</t>
  </si>
  <si>
    <t>Prosvetov</t>
  </si>
  <si>
    <t>Protas</t>
  </si>
  <si>
    <t>Provorov</t>
  </si>
  <si>
    <t>Puljujarvi</t>
  </si>
  <si>
    <t>Pulli</t>
  </si>
  <si>
    <t>Pulock</t>
  </si>
  <si>
    <t>Puustinen</t>
  </si>
  <si>
    <t>Pysyk</t>
  </si>
  <si>
    <t>Quick</t>
  </si>
  <si>
    <t>Quinn</t>
  </si>
  <si>
    <t>Quinney</t>
  </si>
  <si>
    <t>Raanta</t>
  </si>
  <si>
    <t>Raddysh</t>
  </si>
  <si>
    <t>Rakell</t>
  </si>
  <si>
    <t>Rantanen</t>
  </si>
  <si>
    <t>Rasmussen</t>
  </si>
  <si>
    <t>Rathbone</t>
  </si>
  <si>
    <t>Räty</t>
  </si>
  <si>
    <t>Raty</t>
  </si>
  <si>
    <t>Raymond</t>
  </si>
  <si>
    <t>Reaves</t>
  </si>
  <si>
    <t>Regenda</t>
  </si>
  <si>
    <t>Reichel</t>
  </si>
  <si>
    <t>Reilly</t>
  </si>
  <si>
    <t>Reimer</t>
  </si>
  <si>
    <t>Reinbacher</t>
  </si>
  <si>
    <t>Reinhart</t>
  </si>
  <si>
    <t>Richards</t>
  </si>
  <si>
    <t>Rielly</t>
  </si>
  <si>
    <t>Ristolainen</t>
  </si>
  <si>
    <t>Ritchie</t>
  </si>
  <si>
    <t>Rittich</t>
  </si>
  <si>
    <t>Robertson</t>
  </si>
  <si>
    <t>Robidas</t>
  </si>
  <si>
    <t>Rodrigue</t>
  </si>
  <si>
    <t>Rodrigues</t>
  </si>
  <si>
    <t>Romanov</t>
  </si>
  <si>
    <t>Roos</t>
  </si>
  <si>
    <t>Rosburg</t>
  </si>
  <si>
    <t>Rosen</t>
  </si>
  <si>
    <t>Roslovic</t>
  </si>
  <si>
    <t>Rossi</t>
  </si>
  <si>
    <t>Rousek</t>
  </si>
  <si>
    <t>Roy</t>
  </si>
  <si>
    <t>Rust</t>
  </si>
  <si>
    <t>Rutta</t>
  </si>
  <si>
    <t>Ruzicka</t>
  </si>
  <si>
    <t>Ryan</t>
  </si>
  <si>
    <t>Sabourin</t>
  </si>
  <si>
    <t>Sale</t>
  </si>
  <si>
    <t>Salo</t>
  </si>
  <si>
    <t>Samberg</t>
  </si>
  <si>
    <t>Samoskevich</t>
  </si>
  <si>
    <t>Samsonov</t>
  </si>
  <si>
    <t>Samuelsson</t>
  </si>
  <si>
    <t>Sanderson</t>
  </si>
  <si>
    <t>Sandin</t>
  </si>
  <si>
    <t>Sandstrom</t>
  </si>
  <si>
    <t>Sanheim</t>
  </si>
  <si>
    <t>Santini</t>
  </si>
  <si>
    <t>Saros</t>
  </si>
  <si>
    <t>Sautner</t>
  </si>
  <si>
    <t>Savard</t>
  </si>
  <si>
    <t>Savoie</t>
  </si>
  <si>
    <t>Scandella</t>
  </si>
  <si>
    <t>Scanlin</t>
  </si>
  <si>
    <t>Schaefer</t>
  </si>
  <si>
    <t>Scheifele</t>
  </si>
  <si>
    <t>Schenn</t>
  </si>
  <si>
    <t>Schmaltz</t>
  </si>
  <si>
    <t>Schmid</t>
  </si>
  <si>
    <t>Schmidt</t>
  </si>
  <si>
    <t>Schneider</t>
  </si>
  <si>
    <t>Schueneman</t>
  </si>
  <si>
    <t>Schuldt</t>
  </si>
  <si>
    <t>Schultz</t>
  </si>
  <si>
    <t>Schwartz</t>
  </si>
  <si>
    <t>Seeler</t>
  </si>
  <si>
    <t>Seguin</t>
  </si>
  <si>
    <t>Seider</t>
  </si>
  <si>
    <t>Sergachev</t>
  </si>
  <si>
    <t>Severson</t>
  </si>
  <si>
    <t>Sgarbossa</t>
  </si>
  <si>
    <t>Sharangovich</t>
  </si>
  <si>
    <t>Shattenkirk</t>
  </si>
  <si>
    <t>Sheary</t>
  </si>
  <si>
    <t>Shepard</t>
  </si>
  <si>
    <t>Shesterkin</t>
  </si>
  <si>
    <t>Siegenthaler</t>
  </si>
  <si>
    <t>Silfverberg</t>
  </si>
  <si>
    <t>Sillinger</t>
  </si>
  <si>
    <t>Silovs</t>
  </si>
  <si>
    <t>Simek</t>
  </si>
  <si>
    <t>Skinner</t>
  </si>
  <si>
    <t>Skjei</t>
  </si>
  <si>
    <t>Slafkovsky</t>
  </si>
  <si>
    <t>Slavin</t>
  </si>
  <si>
    <t>Smejkal</t>
  </si>
  <si>
    <t>Smith</t>
  </si>
  <si>
    <t>Snuggerud</t>
  </si>
  <si>
    <t>Soderblom</t>
  </si>
  <si>
    <t>Soderstrom</t>
  </si>
  <si>
    <t>Sogaard</t>
  </si>
  <si>
    <t>Solovyov</t>
  </si>
  <si>
    <t>Sorokin</t>
  </si>
  <si>
    <t>Soucy</t>
  </si>
  <si>
    <t>Spacek</t>
  </si>
  <si>
    <t>Spence</t>
  </si>
  <si>
    <t>Sprong</t>
  </si>
  <si>
    <t>Spurgeon</t>
  </si>
  <si>
    <t>Staal</t>
  </si>
  <si>
    <t>Stalock</t>
  </si>
  <si>
    <t>Stamkos</t>
  </si>
  <si>
    <t>Stankoven</t>
  </si>
  <si>
    <t>Stastny</t>
  </si>
  <si>
    <t>Stecher</t>
  </si>
  <si>
    <t>Steel</t>
  </si>
  <si>
    <t>Stenlund</t>
  </si>
  <si>
    <t>Stephens</t>
  </si>
  <si>
    <t>Stephenson</t>
  </si>
  <si>
    <t>Stezka</t>
  </si>
  <si>
    <t>Stienberg</t>
  </si>
  <si>
    <t>Stillman</t>
  </si>
  <si>
    <t>Stolarz</t>
  </si>
  <si>
    <t>Stone</t>
  </si>
  <si>
    <t>Stralman</t>
  </si>
  <si>
    <t>Strome</t>
  </si>
  <si>
    <t>Studenic</t>
  </si>
  <si>
    <t>Studnicka</t>
  </si>
  <si>
    <t>Stutzle</t>
  </si>
  <si>
    <t>Subban</t>
  </si>
  <si>
    <t>Sundqvist</t>
  </si>
  <si>
    <t>Suter</t>
  </si>
  <si>
    <t>Sutter</t>
  </si>
  <si>
    <t>Suzuki</t>
  </si>
  <si>
    <t>Svechkov</t>
  </si>
  <si>
    <t>Svechnikov</t>
  </si>
  <si>
    <t>Swaney</t>
  </si>
  <si>
    <t>Swayman</t>
  </si>
  <si>
    <t>Talbot</t>
  </si>
  <si>
    <t>Tanev</t>
  </si>
  <si>
    <t>Tarasenko</t>
  </si>
  <si>
    <t>Tarasov</t>
  </si>
  <si>
    <t>Tatar</t>
  </si>
  <si>
    <t>Tavares</t>
  </si>
  <si>
    <t>Teravainen</t>
  </si>
  <si>
    <t>Terry</t>
  </si>
  <si>
    <t>Texier</t>
  </si>
  <si>
    <t>Theodore</t>
  </si>
  <si>
    <t>Thomas</t>
  </si>
  <si>
    <t>Thompson</t>
  </si>
  <si>
    <t>Thomson</t>
  </si>
  <si>
    <t>Thrun</t>
  </si>
  <si>
    <t>Timmins</t>
  </si>
  <si>
    <t>Tippett</t>
  </si>
  <si>
    <t>Tkachuk</t>
  </si>
  <si>
    <t>Toews</t>
  </si>
  <si>
    <t>Toffoli</t>
  </si>
  <si>
    <t>Tolvanen</t>
  </si>
  <si>
    <t>Tomasino</t>
  </si>
  <si>
    <t>Tomkins</t>
  </si>
  <si>
    <t>Toropchenko</t>
  </si>
  <si>
    <t>Trenin</t>
  </si>
  <si>
    <t>Trocheck</t>
  </si>
  <si>
    <t>Trouba</t>
  </si>
  <si>
    <t>Tuch</t>
  </si>
  <si>
    <t>Tucker</t>
  </si>
  <si>
    <t>Turcotte</t>
  </si>
  <si>
    <t>Ullmark</t>
  </si>
  <si>
    <t>Vaakanainen</t>
  </si>
  <si>
    <t>Valimaki</t>
  </si>
  <si>
    <t>Van Riemsdyk</t>
  </si>
  <si>
    <t>Vanecek</t>
  </si>
  <si>
    <t>Varlamov</t>
  </si>
  <si>
    <t>Vasilevskiy</t>
  </si>
  <si>
    <t>Vatrano</t>
  </si>
  <si>
    <t>Vejmelka</t>
  </si>
  <si>
    <t>Veleno</t>
  </si>
  <si>
    <t>Verhaeghe</t>
  </si>
  <si>
    <t>Vesey</t>
  </si>
  <si>
    <t>Vilardi</t>
  </si>
  <si>
    <t>Gabriel</t>
  </si>
  <si>
    <t>Vladar</t>
  </si>
  <si>
    <t>Vlasic</t>
  </si>
  <si>
    <t>Voronkov</t>
  </si>
  <si>
    <t>Vrana</t>
  </si>
  <si>
    <t>Waeber</t>
  </si>
  <si>
    <t>Wagner</t>
  </si>
  <si>
    <t>Wahlstrom</t>
  </si>
  <si>
    <t>Walker</t>
  </si>
  <si>
    <t>Wallstedt</t>
  </si>
  <si>
    <t>Walman</t>
  </si>
  <si>
    <t>Ward</t>
  </si>
  <si>
    <t>Warren</t>
  </si>
  <si>
    <t>Weber</t>
  </si>
  <si>
    <t>Wedgewood</t>
  </si>
  <si>
    <t>Weegar</t>
  </si>
  <si>
    <t>Weissbach</t>
  </si>
  <si>
    <t>Wennberg</t>
  </si>
  <si>
    <t>Werenski</t>
  </si>
  <si>
    <t>Wheeler</t>
  </si>
  <si>
    <t>Whitecloud</t>
  </si>
  <si>
    <t>Wideman</t>
  </si>
  <si>
    <t>Wilde</t>
  </si>
  <si>
    <t>Willander</t>
  </si>
  <si>
    <t>Wilson</t>
  </si>
  <si>
    <t>Wolanin</t>
  </si>
  <si>
    <t>Wolf</t>
  </si>
  <si>
    <t>Woll</t>
  </si>
  <si>
    <t>Woo</t>
  </si>
  <si>
    <t>Wood</t>
  </si>
  <si>
    <t>Wotherspoon</t>
  </si>
  <si>
    <t>Xhekaj</t>
  </si>
  <si>
    <t>Yamamoto</t>
  </si>
  <si>
    <t>Yaroslav</t>
  </si>
  <si>
    <t>Ylonen</t>
  </si>
  <si>
    <t>York</t>
  </si>
  <si>
    <t>Zacha</t>
  </si>
  <si>
    <t>Zadina</t>
  </si>
  <si>
    <t>Zadorov</t>
  </si>
  <si>
    <t>Zaitsev</t>
  </si>
  <si>
    <t>Zamula</t>
  </si>
  <si>
    <t>Zary</t>
  </si>
  <si>
    <t>Zboril</t>
  </si>
  <si>
    <t>Zegras</t>
  </si>
  <si>
    <t>Zetterlund</t>
  </si>
  <si>
    <t>Zibanejad</t>
  </si>
  <si>
    <t>Zmolek</t>
  </si>
  <si>
    <t>Zub</t>
  </si>
  <si>
    <t>Zuccarello</t>
  </si>
  <si>
    <t>Zucker</t>
  </si>
  <si>
    <t>Ukko</t>
  </si>
  <si>
    <t>Pekka-Luukkonen</t>
  </si>
  <si>
    <t>Dustin</t>
  </si>
  <si>
    <t>True</t>
  </si>
  <si>
    <t>First Name</t>
  </si>
  <si>
    <t>Last Name</t>
  </si>
  <si>
    <t>Years Left (Current)</t>
  </si>
  <si>
    <t>Years Left (Next)</t>
  </si>
  <si>
    <t>AAV (Current)</t>
  </si>
  <si>
    <t>AAV (Next)</t>
  </si>
  <si>
    <t>Contract End</t>
  </si>
  <si>
    <t>2033-34</t>
  </si>
  <si>
    <t>Handfield</t>
  </si>
  <si>
    <t>Isaac</t>
  </si>
  <si>
    <t>Jenne</t>
  </si>
  <si>
    <t>Jonathan</t>
  </si>
  <si>
    <t>Heise</t>
  </si>
  <si>
    <t>Andrew</t>
  </si>
  <si>
    <t>Anagnostopoulos</t>
  </si>
  <si>
    <t>Justin</t>
  </si>
  <si>
    <t>Share</t>
  </si>
  <si>
    <t>Zack</t>
  </si>
  <si>
    <t>Eric</t>
  </si>
  <si>
    <t>Spensieri</t>
  </si>
  <si>
    <t>name</t>
  </si>
  <si>
    <t>id</t>
  </si>
  <si>
    <t>picture</t>
  </si>
  <si>
    <t>email</t>
  </si>
  <si>
    <t>Aaron</t>
  </si>
  <si>
    <t>Anthony</t>
  </si>
  <si>
    <t>Daniel</t>
  </si>
  <si>
    <t>Katz</t>
  </si>
  <si>
    <t>Jordan</t>
  </si>
  <si>
    <t>Roumeliotis</t>
  </si>
  <si>
    <t>Charness</t>
  </si>
  <si>
    <t>Gourdji</t>
  </si>
  <si>
    <t>Stephen</t>
  </si>
  <si>
    <t>Posesorsky</t>
  </si>
  <si>
    <t>SQL</t>
  </si>
  <si>
    <t>Osti de Pastrnak</t>
  </si>
  <si>
    <t>Chief Keefe</t>
  </si>
  <si>
    <t>Handford Whalers</t>
  </si>
  <si>
    <t>No Point in Warmups</t>
  </si>
  <si>
    <t>Garner/Share</t>
  </si>
  <si>
    <t>Gayness Ladder</t>
  </si>
  <si>
    <t>The Keepers</t>
  </si>
  <si>
    <t>Tkachuk E Cheese</t>
  </si>
  <si>
    <t>Dovness Everdeen</t>
  </si>
  <si>
    <t>Millzy HC</t>
  </si>
  <si>
    <t>Petterphiles</t>
  </si>
  <si>
    <t>The Malakas</t>
  </si>
  <si>
    <t>Rookie Bank?</t>
  </si>
  <si>
    <t>num_teams</t>
  </si>
  <si>
    <t>salary_cap</t>
  </si>
  <si>
    <t>max_roster_size</t>
  </si>
  <si>
    <t>min_forwards</t>
  </si>
  <si>
    <t>min_defense</t>
  </si>
  <si>
    <t>min_goalies</t>
  </si>
  <si>
    <t>commissioner_id</t>
  </si>
  <si>
    <t>espensieri@hotmail.com</t>
  </si>
  <si>
    <t>Picture</t>
  </si>
  <si>
    <t>e_spen</t>
  </si>
  <si>
    <t>ostidepastrnak</t>
  </si>
  <si>
    <t>chiefkeefe</t>
  </si>
  <si>
    <t>nopointinwarmups</t>
  </si>
  <si>
    <t>gaynessladder</t>
  </si>
  <si>
    <t>thekeepers</t>
  </si>
  <si>
    <t>tkachukecheese</t>
  </si>
  <si>
    <t>dovnesseverdeen</t>
  </si>
  <si>
    <t>millzyhc</t>
  </si>
  <si>
    <t>petterphiles</t>
  </si>
  <si>
    <t>league</t>
  </si>
  <si>
    <t>j_share</t>
  </si>
  <si>
    <t>r_hand</t>
  </si>
  <si>
    <t>z_miller</t>
  </si>
  <si>
    <t>c_hand</t>
  </si>
  <si>
    <t>m_roum</t>
  </si>
  <si>
    <t>a_anag</t>
  </si>
  <si>
    <t>d_katz</t>
  </si>
  <si>
    <t>j_garn</t>
  </si>
  <si>
    <t>m_pose</t>
  </si>
  <si>
    <t>dov_char</t>
  </si>
  <si>
    <t>zik_jenn</t>
  </si>
  <si>
    <t>aar_nurse</t>
  </si>
  <si>
    <t>s_mic</t>
  </si>
  <si>
    <t>a_mic</t>
  </si>
  <si>
    <t>s_gourd</t>
  </si>
  <si>
    <t>handfordwhalers</t>
  </si>
  <si>
    <t>themalakas</t>
  </si>
  <si>
    <t>j_heise</t>
  </si>
  <si>
    <t>status</t>
  </si>
  <si>
    <t>Active</t>
  </si>
  <si>
    <t>managed_by</t>
  </si>
  <si>
    <t>a_mic, s_mic</t>
  </si>
  <si>
    <t>j_heise, a_anag</t>
  </si>
  <si>
    <t>j_share, j_garn</t>
  </si>
  <si>
    <t>s_gourd, d_katz</t>
  </si>
  <si>
    <t>c_hand, m_roum</t>
  </si>
  <si>
    <t>https://bbhl-angular-bucket.nyc3.cdn.digitaloceanspaces.com/keeper_team_pics/malakas.png</t>
  </si>
  <si>
    <t>https://bbhl-angular-bucket.nyc3.cdn.digitaloceanspaces.com/keeper_team_pics/petterphiles.png</t>
  </si>
  <si>
    <t>https://bbhl-angular-bucket.nyc3.cdn.digitaloceanspaces.com/keeper_team_pics/osti-pastrnak.png</t>
  </si>
  <si>
    <t>https://bbhl-angular-bucket.nyc3.cdn.digitaloceanspaces.com/keeper_team_pics/dovness.png</t>
  </si>
  <si>
    <t>https://bbhl-angular-bucket.nyc3.cdn.digitaloceanspaces.com/keeper_team_pics/tkachuk-e-cheese.png</t>
  </si>
  <si>
    <t>https://bbhl-angular-bucket.nyc3.cdn.digitaloceanspaces.com/keeper_team_pics/keepers.png</t>
  </si>
  <si>
    <t>https://bbhl-angular-bucket.nyc3.cdn.digitaloceanspaces.com/keeper_team_pics/ladders.png</t>
  </si>
  <si>
    <t>https://bbhl-angular-bucket.nyc3.cdn.digitaloceanspaces.com/keeper_team_pics/point_warmups.png</t>
  </si>
  <si>
    <t>https://bbhl-angular-bucket.nyc3.cdn.digitaloceanspaces.com/keeper_team_pics/handford.png</t>
  </si>
  <si>
    <t>https://bbhl-angular-bucket.nyc3.cdn.digitaloceanspaces.com/keeper_team_pics/cief_keefe.png</t>
  </si>
  <si>
    <t>https://bbhl-angular-bucket.nyc3.cdn.digitaloceanspaces.com/keeper_team_pics/millzy.png</t>
  </si>
  <si>
    <t>garner-share</t>
  </si>
  <si>
    <t>player ID</t>
  </si>
  <si>
    <t>vinnie-hinostroza</t>
  </si>
  <si>
    <t>dustin-tokarski</t>
  </si>
  <si>
    <t>ukko-pekka-luukkonen</t>
  </si>
  <si>
    <t>gabriel-vilardi</t>
  </si>
  <si>
    <t>player_id</t>
  </si>
  <si>
    <t>league_id</t>
  </si>
  <si>
    <t>team_id</t>
  </si>
  <si>
    <t>olen-zellweger</t>
  </si>
  <si>
    <t>brayden-yager</t>
  </si>
  <si>
    <t>shane-wright</t>
  </si>
  <si>
    <t>wyatt-kaiser</t>
  </si>
  <si>
    <t>brady-tkachuk</t>
  </si>
  <si>
    <t>logan-thompson</t>
  </si>
  <si>
    <t>nick-suzuki</t>
  </si>
  <si>
    <t>matthew-savoie</t>
  </si>
  <si>
    <t>jason-robertson</t>
  </si>
  <si>
    <t>nicholas-robertson</t>
  </si>
  <si>
    <t>darren-raddysh</t>
  </si>
  <si>
    <t>quentin-musty</t>
  </si>
  <si>
    <t>gabriel-perreault</t>
  </si>
  <si>
    <t>ukko-pekka-lukkonen</t>
  </si>
  <si>
    <t>noah-ostlund</t>
  </si>
  <si>
    <t>alex-nylander</t>
  </si>
  <si>
    <t>brock-nelson</t>
  </si>
  <si>
    <t>oliver-moore</t>
  </si>
  <si>
    <t>jt-miller</t>
  </si>
  <si>
    <t>kevin-korchinski</t>
  </si>
  <si>
    <t>joakim-kemell</t>
  </si>
  <si>
    <t>jordan-dumais</t>
  </si>
  <si>
    <t>david-jiricek</t>
  </si>
  <si>
    <t>isak-rosen</t>
  </si>
  <si>
    <t>lane-hutson</t>
  </si>
  <si>
    <t>jack-hughes</t>
  </si>
  <si>
    <t>luke-highes</t>
  </si>
  <si>
    <t>riley-heidt</t>
  </si>
  <si>
    <t>mikhail-gulyayev</t>
  </si>
  <si>
    <t>noel-gunler</t>
  </si>
  <si>
    <t>francesco-pinelli</t>
  </si>
  <si>
    <t>anton-forsberg</t>
  </si>
  <si>
    <t>jagger-firkus</t>
  </si>
  <si>
    <t>fabain-lysell</t>
  </si>
  <si>
    <t>ethan-gauthier</t>
  </si>
  <si>
    <t>eduard-sale</t>
  </si>
  <si>
    <t>dimitri-simashev</t>
  </si>
  <si>
    <t>denton-mateychuk</t>
  </si>
  <si>
    <t>david-reinbacher</t>
  </si>
  <si>
    <t>danila-yurov</t>
  </si>
  <si>
    <t>matt-coronato</t>
  </si>
  <si>
    <t>sam-colangelo</t>
  </si>
  <si>
    <t>brandt-clarke</t>
  </si>
  <si>
    <t>charlie-stramel</t>
  </si>
  <si>
    <t>leo-carlsson</t>
  </si>
  <si>
    <t>adam-boqvist</t>
  </si>
  <si>
    <t>axel-sandin-pelikka</t>
  </si>
  <si>
    <t>andrew-cristall</t>
  </si>
  <si>
    <t>sebastian-aho-f</t>
  </si>
  <si>
    <t>yaroslav-askarov</t>
  </si>
  <si>
    <t>ryker-evans</t>
  </si>
  <si>
    <t>maxime-lajoie</t>
  </si>
  <si>
    <t>frederik-andersen</t>
  </si>
  <si>
    <t>justus-annunen</t>
  </si>
  <si>
    <t>john-beecher</t>
  </si>
  <si>
    <t>philip-broberg</t>
  </si>
  <si>
    <t>william-dufour</t>
  </si>
  <si>
    <t>oliver-ekman-larsson</t>
  </si>
  <si>
    <t>brock-faber</t>
  </si>
  <si>
    <t>nico-hischier</t>
  </si>
  <si>
    <t>matthew-knies</t>
  </si>
  <si>
    <t>pyotr-kochetkov</t>
  </si>
  <si>
    <t>jordan-kyrou</t>
  </si>
  <si>
    <t>robin-lehner</t>
  </si>
  <si>
    <t>auston-matthews</t>
  </si>
  <si>
    <t>k'andre-miller</t>
  </si>
  <si>
    <t>alex-newhook</t>
  </si>
  <si>
    <t>william-nylander</t>
  </si>
  <si>
    <t>john-jason-peterka</t>
  </si>
  <si>
    <t>jonathan-quick</t>
  </si>
  <si>
    <t>ilya-samsonov</t>
  </si>
  <si>
    <t>nick-seeler</t>
  </si>
  <si>
    <t>steven-stamkos</t>
  </si>
  <si>
    <t>tim-stutzle</t>
  </si>
  <si>
    <t>ryan-suzuki</t>
  </si>
  <si>
    <t>fedor-svechkov</t>
  </si>
  <si>
    <t>devon-toews</t>
  </si>
  <si>
    <t>marc-edouard-vlasic</t>
  </si>
  <si>
    <t>blake-wheeler</t>
  </si>
  <si>
    <t>rasmus-andersson</t>
  </si>
  <si>
    <t>matthew-beniers</t>
  </si>
  <si>
    <t>matthew-boldy</t>
  </si>
  <si>
    <t>pavel-buchnevich</t>
  </si>
  <si>
    <t>sean-couturier</t>
  </si>
  <si>
    <t>leon-draisaitl</t>
  </si>
  <si>
    <t>ivan-fedotov</t>
  </si>
  <si>
    <t>claude-giroux</t>
  </si>
  <si>
    <t>kaiden-guhle</t>
  </si>
  <si>
    <t>miro-heiskanen</t>
  </si>
  <si>
    <t>samuel-honzek</t>
  </si>
  <si>
    <t>ville-husso</t>
  </si>
  <si>
    <t>kirill-kaprizov</t>
  </si>
  <si>
    <t>william-karlsson</t>
  </si>
  <si>
    <t>marat-khusnutdinov</t>
  </si>
  <si>
    <t>jacob-markstrom</t>
  </si>
  <si>
    <t>fraser-minten</t>
  </si>
  <si>
    <t>jake-muzzin</t>
  </si>
  <si>
    <t>tyler-myers</t>
  </si>
  <si>
    <t>martin-necas</t>
  </si>
  <si>
    <t>shane-pinto</t>
  </si>
  <si>
    <t>cayden-primeau</t>
  </si>
  <si>
    <t>jack-quinn</t>
  </si>
  <si>
    <t>morgan-rielly</t>
  </si>
  <si>
    <t>rasmus-sandin</t>
  </si>
  <si>
    <t>cole-sillinger</t>
  </si>
  <si>
    <t>arber-xhekaj</t>
  </si>
  <si>
    <t>samuel-bolduc</t>
  </si>
  <si>
    <t>michael-carcone</t>
  </si>
  <si>
    <t>blake-coleman</t>
  </si>
  <si>
    <t>jamie-drysdale</t>
  </si>
  <si>
    <t>gustav-forsling</t>
  </si>
  <si>
    <t>morgan-geekie</t>
  </si>
  <si>
    <t>jake-guentzel</t>
  </si>
  <si>
    <t>filip-gustavsson</t>
  </si>
  <si>
    <t>dougie-hamilton</t>
  </si>
  <si>
    <t>filip-hronek</t>
  </si>
  <si>
    <t>zach-hyman</t>
  </si>
  <si>
    <t>logan-mailloux</t>
  </si>
  <si>
    <t>mason-marchment</t>
  </si>
  <si>
    <t>dawson-mercer</t>
  </si>
  <si>
    <t>trevor-moore</t>
  </si>
  <si>
    <t>jake-neighbours</t>
  </si>
  <si>
    <t>simon-nemec</t>
  </si>
  <si>
    <t>jesse-puljujarvi</t>
  </si>
  <si>
    <t>miko-rantanen</t>
  </si>
  <si>
    <t>lukas-reichel</t>
  </si>
  <si>
    <t>reid-schaefer</t>
  </si>
  <si>
    <t>brady-skjei</t>
  </si>
  <si>
    <t>daniel-sprong</t>
  </si>
  <si>
    <t>chandler-stephenson</t>
  </si>
  <si>
    <t>anthony-stolarz</t>
  </si>
  <si>
    <t>troy-terry</t>
  </si>
  <si>
    <t>alex-turcotte</t>
  </si>
  <si>
    <t>linus-ullmark</t>
  </si>
  <si>
    <t>sebastian-aho-d</t>
  </si>
  <si>
    <t>drake-batherson</t>
  </si>
  <si>
    <t>matt-benning</t>
  </si>
  <si>
    <t>erik-brannstrom</t>
  </si>
  <si>
    <t>noah-cates</t>
  </si>
  <si>
    <t>simon-edvinsson</t>
  </si>
  <si>
    <t>ty-emberson</t>
  </si>
  <si>
    <t>tyson-foerster</t>
  </si>
  <si>
    <t>rafael-harvey-pinard</t>
  </si>
  <si>
    <t>adin-hill</t>
  </si>
  <si>
    <t>roope-hintz</t>
  </si>
  <si>
    <t>arthur-kaliyev</t>
  </si>
  <si>
    <t>michael-kesselring</t>
  </si>
  <si>
    <t>joonas-korpisalo</t>
  </si>
  <si>
    <t>peyton-krebs</t>
  </si>
  <si>
    <t>andrei-kuzmenko</t>
  </si>
  <si>
    <t>hampus-lindholm</t>
  </si>
  <si>
    <t>jacob-macdonald</t>
  </si>
  <si>
    <t>nikolas-matinpalo</t>
  </si>
  <si>
    <t>daniil-miromanov</t>
  </si>
  <si>
    <t>riley-nash</t>
  </si>
  <si>
    <t>david-pastrnak</t>
  </si>
  <si>
    <t>nicholas-paul</t>
  </si>
  <si>
    <t>jacob-perreault</t>
  </si>
  <si>
    <t>justin-richards</t>
  </si>
  <si>
    <t>adam-ruzicka</t>
  </si>
  <si>
    <t>connor-sheary</t>
  </si>
  <si>
    <t>mads-sogaard</t>
  </si>
  <si>
    <t>fabian-zetterlund</t>
  </si>
  <si>
    <t>colby-barlow</t>
  </si>
  <si>
    <t>evan-bouchard</t>
  </si>
  <si>
    <t>cole-caufield</t>
  </si>
  <si>
    <t>lukas-cormier</t>
  </si>
  <si>
    <t>sean-durzi</t>
  </si>
  <si>
    <t>julien-gauthier</t>
  </si>
  <si>
    <t>seth-jarvis</t>
  </si>
  <si>
    <t>dakota-joshua</t>
  </si>
  <si>
    <t>john-klingberg</t>
  </si>
  <si>
    <t>nikita-kucherov</t>
  </si>
  <si>
    <t>jiri-kulich</t>
  </si>
  <si>
    <t>chaz-lucius</t>
  </si>
  <si>
    <t>nathan-mackinnon</t>
  </si>
  <si>
    <t>kirill-marchenko</t>
  </si>
  <si>
    <t>mitchell-marner</t>
  </si>
  <si>
    <t>bobby-mcmann</t>
  </si>
  <si>
    <t>mason-mctavish</t>
  </si>
  <si>
    <t>casey-mittelstadt</t>
  </si>
  <si>
    <t>valeri-nichushkin</t>
  </si>
  <si>
    <t>cole-perfetti</t>
  </si>
  <si>
    <t>scott-perunovich</t>
  </si>
  <si>
    <t>oskar-pettersson</t>
  </si>
  <si>
    <t>calvin-pickard</t>
  </si>
  <si>
    <t>mackie-samoskevich</t>
  </si>
  <si>
    <t>cam-talbot</t>
  </si>
  <si>
    <t>tage-thompson</t>
  </si>
  <si>
    <t>henry-thrun</t>
  </si>
  <si>
    <t>tyler-toffoli</t>
  </si>
  <si>
    <t>jusso-valimaki</t>
  </si>
  <si>
    <t>dimitri-voronkov</t>
  </si>
  <si>
    <t>joseph-woll</t>
  </si>
  <si>
    <t>egor-zamula</t>
  </si>
  <si>
    <t>emil-andrae</t>
  </si>
  <si>
    <t>drew-commesso</t>
  </si>
  <si>
    <t>charlie-coyle</t>
  </si>
  <si>
    <t>dylan-cozens</t>
  </si>
  <si>
    <t>kirby-dach</t>
  </si>
  <si>
    <t>alex-debrincat</t>
  </si>
  <si>
    <t>thatcher-demko</t>
  </si>
  <si>
    <t>jordan-eberle</t>
  </si>
  <si>
    <t>shayne-gostisbehere</t>
  </si>
  <si>
    <t>joel-hofer</t>
  </si>
  <si>
    <t>dylan-holloway</t>
  </si>
  <si>
    <t>quinn-hughes</t>
  </si>
  <si>
    <t>tyler-johnson</t>
  </si>
  <si>
    <t>wyatt-johnston</t>
  </si>
  <si>
    <t>roman-josi</t>
  </si>
  <si>
    <t>patrick-kane</t>
  </si>
  <si>
    <t>hendrix-lapierre</t>
  </si>
  <si>
    <t>tristan-luneau</t>
  </si>
  <si>
    <t>alex-lyon</t>
  </si>
  <si>
    <t>matias-maccelli</t>
  </si>
  <si>
    <t>connor-mcmichael</t>
  </si>
  <si>
    <t>matvei-michkov</t>
  </si>
  <si>
    <t>alex-nedeljkovic</t>
  </si>
  <si>
    <t>joe-pavelski</t>
  </si>
  <si>
    <t>matthew-poitras</t>
  </si>
  <si>
    <t>erik-portillo</t>
  </si>
  <si>
    <t>dylan-samberg</t>
  </si>
  <si>
    <t>will-smith</t>
  </si>
  <si>
    <t>jimmy-snuggerud</t>
  </si>
  <si>
    <t>daniil-tarasov</t>
  </si>
  <si>
    <t>philip-tomasino</t>
  </si>
  <si>
    <t>vincent-trocheck</t>
  </si>
  <si>
    <t>sean-walker</t>
  </si>
  <si>
    <t>tom-willander</t>
  </si>
  <si>
    <t>dustin-wolf</t>
  </si>
  <si>
    <t>mats-zuccarello</t>
  </si>
  <si>
    <t>calen-addison</t>
  </si>
  <si>
    <t>owen-beck</t>
  </si>
  <si>
    <t>jonatan-berggren</t>
  </si>
  <si>
    <t>jesper-bratt</t>
  </si>
  <si>
    <t>quinton-byfield</t>
  </si>
  <si>
    <t>jonathan-drouin</t>
  </si>
  <si>
    <t>kevin-fiala</t>
  </si>
  <si>
    <t>nolan-foote</t>
  </si>
  <si>
    <t>adam-fox</t>
  </si>
  <si>
    <t>noah-hanifin</t>
  </si>
  <si>
    <t>barrett-hayton</t>
  </si>
  <si>
    <t>danton-heinen</t>
  </si>
  <si>
    <t>nils-hoglander</t>
  </si>
  <si>
    <t>henri-jokiharju</t>
  </si>
  <si>
    <t>dylan-larkin</t>
  </si>
  <si>
    <t>ryan-mcgregor</t>
  </si>
  <si>
    <t>sam-montembeault</t>
  </si>
  <si>
    <t>liam-ohgren</t>
  </si>
  <si>
    <t>ryan-o'reilly</t>
  </si>
  <si>
    <t>brayden-point</t>
  </si>
  <si>
    <t>samuel-poulin</t>
  </si>
  <si>
    <t>mike-reilly</t>
  </si>
  <si>
    <t>stuart-skinner</t>
  </si>
  <si>
    <t>jiri-smejkal</t>
  </si>
  <si>
    <t>jeremy-swayman</t>
  </si>
  <si>
    <t>cameron-york</t>
  </si>
  <si>
    <t>pavel-zacha</t>
  </si>
  <si>
    <t>mika-zibanejad</t>
  </si>
  <si>
    <t>viktor-arvidsson</t>
  </si>
  <si>
    <t>mavrik-bourque</t>
  </si>
  <si>
    <t>yegor-chinakhov</t>
  </si>
  <si>
    <t>declan-chisholm</t>
  </si>
  <si>
    <t>rasmus-dahlin</t>
  </si>
  <si>
    <t>matt-duchene</t>
  </si>
  <si>
    <t>anthony-duclair</t>
  </si>
  <si>
    <t>morgan-frost</t>
  </si>
  <si>
    <t>mikael-granlund</t>
  </si>
  <si>
    <t>dylan-guenther</t>
  </si>
  <si>
    <t>ryan-lindgren</t>
  </si>
  <si>
    <t>nils-lundkvist</t>
  </si>
  <si>
    <t>cale-makar</t>
  </si>
  <si>
    <t>timo-meier</t>
  </si>
  <si>
    <t>scott-morrow</t>
  </si>
  <si>
    <t>frank-nazar</t>
  </si>
  <si>
    <t>jake-oettinger</t>
  </si>
  <si>
    <t>jakob-pelletier</t>
  </si>
  <si>
    <t>corey-perry</t>
  </si>
  <si>
    <t>aliaksei-protas</t>
  </si>
  <si>
    <t>aku-raty</t>
  </si>
  <si>
    <t>calum-ritchie</t>
  </si>
  <si>
    <t>marco-rossi</t>
  </si>
  <si>
    <t>nicolas-roy</t>
  </si>
  <si>
    <t>shea-theodore</t>
  </si>
  <si>
    <t>frank-vatrano</t>
  </si>
  <si>
    <t>carter-verhaeghe</t>
  </si>
  <si>
    <t>jesper-wallstedt</t>
  </si>
  <si>
    <t>adam-beckman</t>
  </si>
  <si>
    <t>nick-bjugstad</t>
  </si>
  <si>
    <t>brock-boeser</t>
  </si>
  <si>
    <t>xavier-bourgault</t>
  </si>
  <si>
    <t>joey-daccord</t>
  </si>
  <si>
    <t>erik-gustafsson</t>
  </si>
  <si>
    <t>brandon-hagel</t>
  </si>
  <si>
    <t>ryan-hartman</t>
  </si>
  <si>
    <t>alexander-holtz</t>
  </si>
  <si>
    <t>kaapo-kakko</t>
  </si>
  <si>
    <t>adrian-kempe</t>
  </si>
  <si>
    <t>philipp-kurashev</t>
  </si>
  <si>
    <t>timothy-liljegren</t>
  </si>
  <si>
    <t>michael-matheson</t>
  </si>
  <si>
    <t>connor-mcdavid</t>
  </si>
  <si>
    <t>ben-meyers</t>
  </si>
  <si>
    <t>brandon-montour</t>
  </si>
  <si>
    <t>janis-moser</t>
  </si>
  <si>
    <t>ryan-nugent-hopkins</t>
  </si>
  <si>
    <t>gustav-nyquist</t>
  </si>
  <si>
    <t>vasili-podkolzin</t>
  </si>
  <si>
    <t>sam-reinhart</t>
  </si>
  <si>
    <t>juuse-saros</t>
  </si>
  <si>
    <t>yegor-sharangovich</t>
  </si>
  <si>
    <t>ryan-suter</t>
  </si>
  <si>
    <t>owen-tippett</t>
  </si>
  <si>
    <t>alex-tuch</t>
  </si>
  <si>
    <t>connor-zary</t>
  </si>
  <si>
    <t>zach-benson</t>
  </si>
  <si>
    <t>brendan-brisson</t>
  </si>
  <si>
    <t>daniil-but</t>
  </si>
  <si>
    <t>sebastien-cossa</t>
  </si>
  <si>
    <t>sidney-crosby</t>
  </si>
  <si>
    <t>anthony-deangelo</t>
  </si>
  <si>
    <t>josh-doan</t>
  </si>
  <si>
    <t>gage-goncalves</t>
  </si>
  <si>
    <t>connor-hellebuyck</t>
  </si>
  <si>
    <t>dennis-hildeby</t>
  </si>
  <si>
    <t>isaac-howard</t>
  </si>
  <si>
    <t>spencer-knight</t>
  </si>
  <si>
    <t>jackson-lacombe</t>
  </si>
  <si>
    <t>alexei-lafreniere</t>
  </si>
  <si>
    <t>ryan-leonard</t>
  </si>
  <si>
    <t>kris-letang</t>
  </si>
  <si>
    <t>jared-mccann</t>
  </si>
  <si>
    <t>ivan-miroshnichenko</t>
  </si>
  <si>
    <t>shakir-mukhamadullin</t>
  </si>
  <si>
    <t>oskar-olausson</t>
  </si>
  <si>
    <t>brennan-othman</t>
  </si>
  <si>
    <t>lucas-raymond</t>
  </si>
  <si>
    <t>mark-scheifele</t>
  </si>
  <si>
    <t>igor-shesterkin</t>
  </si>
  <si>
    <t>ryan-strome</t>
  </si>
  <si>
    <t>robert-thomas</t>
  </si>
  <si>
    <t>conor-timmins</t>
  </si>
  <si>
    <t>eeli-tolvanen</t>
  </si>
  <si>
    <t>trevor-zegras</t>
  </si>
  <si>
    <t>thomas-bordeleau</t>
  </si>
  <si>
    <t>kyle-connor</t>
  </si>
  <si>
    <t>william-eklund</t>
  </si>
  <si>
    <t>samuel-ersson</t>
  </si>
  <si>
    <t>adam-fantilli</t>
  </si>
  <si>
    <t>filip-forsberg</t>
  </si>
  <si>
    <t>alexander-georgiev</t>
  </si>
  <si>
    <t>thomas-harley</t>
  </si>
  <si>
    <t>victor-hedman</t>
  </si>
  <si>
    <t>clayton-keller</t>
  </si>
  <si>
    <t>travis-konecny</t>
  </si>
  <si>
    <t>nikolai-kovalenko</t>
  </si>
  <si>
    <t>chris-kreider</t>
  </si>
  <si>
    <t>sean-monahan</t>
  </si>
  <si>
    <t>josh-morrissey</t>
  </si>
  <si>
    <t>artemi-panarin</t>
  </si>
  <si>
    <t>jake-sanderson</t>
  </si>
  <si>
    <t>nick-schmaltz</t>
  </si>
  <si>
    <t>moritz-seider</t>
  </si>
  <si>
    <t>juraj-slafkovsky</t>
  </si>
  <si>
    <t>ilya-sorokin</t>
  </si>
  <si>
    <t>logan-stankoven</t>
  </si>
  <si>
    <t>connor-bedard</t>
  </si>
  <si>
    <t>bobby-brink</t>
  </si>
  <si>
    <t>bowen-byram</t>
  </si>
  <si>
    <t>jakob-chychrun</t>
  </si>
  <si>
    <t>logan-cooley</t>
  </si>
  <si>
    <t>lucas-dostal</t>
  </si>
  <si>
    <t>vince-dunn</t>
  </si>
  <si>
    <t>jack-eichel</t>
  </si>
  <si>
    <t>joel-eriksson ek</t>
  </si>
  <si>
    <t>luke-evangelista</t>
  </si>
  <si>
    <t>jordan-harris</t>
  </si>
  <si>
    <t>tristan-jarry</t>
  </si>
  <si>
    <t>marcus-johansson</t>
  </si>
  <si>
    <t>tye-kartye</t>
  </si>
  <si>
    <t>marco-kasper</t>
  </si>
  <si>
    <t>devon-levi</t>
  </si>
  <si>
    <t>mason-lohrei</t>
  </si>
  <si>
    <t>anton-lundell</t>
  </si>
  <si>
    <t>brad-marchand</t>
  </si>
  <si>
    <t>nick-perbix</t>
  </si>
  <si>
    <t>taylor-raddysh</t>
  </si>
  <si>
    <t>braden-schneider</t>
  </si>
  <si>
    <t>andrei-svechnikov</t>
  </si>
  <si>
    <t>teuvo-teravainen</t>
  </si>
  <si>
    <t>matthew-tkachuk</t>
  </si>
  <si>
    <t>andrei-vasilevskiy</t>
  </si>
  <si>
    <t>joe-veleno</t>
  </si>
  <si>
    <t/>
  </si>
  <si>
    <t>kandre-miller</t>
  </si>
  <si>
    <t>adam-brooks</t>
  </si>
  <si>
    <t>wyatt-aamodt</t>
  </si>
  <si>
    <t>noel-acciari</t>
  </si>
  <si>
    <t>alexeyv-alexeyev</t>
  </si>
  <si>
    <t>jake-allen</t>
  </si>
  <si>
    <t>wade-allison</t>
  </si>
  <si>
    <t>michael-amadio</t>
  </si>
  <si>
    <t>rodion-amirov</t>
  </si>
  <si>
    <t>jaret-andersen-dolet</t>
  </si>
  <si>
    <t>craig-anderson</t>
  </si>
  <si>
    <t>joey-anderson</t>
  </si>
  <si>
    <t>josh-anderson</t>
  </si>
  <si>
    <t>michael-anderson</t>
  </si>
  <si>
    <t>mason-appleton</t>
  </si>
  <si>
    <t>josh-archibald</t>
  </si>
  <si>
    <t>joel-armia</t>
  </si>
  <si>
    <t>rasmus-asplund</t>
  </si>
  <si>
    <t>andreas-athanasiou</t>
  </si>
  <si>
    <t>cam-atkinson</t>
  </si>
  <si>
    <t>ronnie-attard</t>
  </si>
  <si>
    <t>nicolas-aube-kubel</t>
  </si>
  <si>
    <t>mikael-backlund</t>
  </si>
  <si>
    <t>nicklas-backstrom</t>
  </si>
  <si>
    <t>kevin-bahl</t>
  </si>
  <si>
    <t>arshdeep-bains</t>
  </si>
  <si>
    <t>rudolfs-balcers</t>
  </si>
  <si>
    <t>uvis-balinskis</t>
  </si>
  <si>
    <t>alexander-barabanov</t>
  </si>
  <si>
    <t>ivan-barbashev</t>
  </si>
  <si>
    <t>aleksander-barkov</t>
  </si>
  <si>
    <t>alex-barre-boulet</t>
  </si>
  <si>
    <t>tyson-barrie</t>
  </si>
  <si>
    <t>justin-barron</t>
  </si>
  <si>
    <t>morgan-barron</t>
  </si>
  <si>
    <t>mathew-barzal</t>
  </si>
  <si>
    <t>nathan-bastian</t>
  </si>
  <si>
    <t>gavin-bayreuther</t>
  </si>
  <si>
    <t>jake-bean</t>
  </si>
  <si>
    <t>ethan-bear</t>
  </si>
  <si>
    <t>nicolas-beaudin</t>
  </si>
  <si>
    <t>anthony-beauvillier</t>
  </si>
  <si>
    <t>pierre-edouard-bellemare</t>
  </si>
  <si>
    <t>kieffer-bellows</t>
  </si>
  <si>
    <t>louis-belpedio</t>
  </si>
  <si>
    <t>alex-belzile</t>
  </si>
  <si>
    <t>emil-bemstrom</t>
  </si>
  <si>
    <t>jamie-benn</t>
  </si>
  <si>
    <t>jordie-benn</t>
  </si>
  <si>
    <t>sam-bennett</t>
  </si>
  <si>
    <t>simon-benoit</t>
  </si>
  <si>
    <t>tyler-benson</t>
  </si>
  <si>
    <t>patrice-bergeron</t>
  </si>
  <si>
    <t>jacob-bernard-docker</t>
  </si>
  <si>
    <t>jonathan-bernier</t>
  </si>
  <si>
    <t>tyler-bertuzzi</t>
  </si>
  <si>
    <t>lian-bichsel</t>
  </si>
  <si>
    <t>jordan-binnington</t>
  </si>
  <si>
    <t>brandon-biro</t>
  </si>
  <si>
    <t>clark-bishop</t>
  </si>
  <si>
    <t>anders-bjork</t>
  </si>
  <si>
    <t>marcus-bjork</t>
  </si>
  <si>
    <t>oliver-bjorkstrand</t>
  </si>
  <si>
    <t>tobias-bjornfot</t>
  </si>
  <si>
    <t>mackenzie-blackwood</t>
  </si>
  <si>
    <t>sammy-blais</t>
  </si>
  <si>
    <t>nick-blankenburg</t>
  </si>
  <si>
    <t>anton-blidh</t>
  </si>
  <si>
    <t>teddy-blueger</t>
  </si>
  <si>
    <t>matej-blumel</t>
  </si>
  <si>
    <t>sergei-bobrovsky</t>
  </si>
  <si>
    <t>zach-bogosian</t>
  </si>
  <si>
    <t>dominik-bokk</t>
  </si>
  <si>
    <t>nick-bonino</t>
  </si>
  <si>
    <t>jesper-boqvist</t>
  </si>
  <si>
    <t>william-borgen</t>
  </si>
  <si>
    <t>henrik-borgstrom</t>
  </si>
  <si>
    <t>robert-bortuzzo</t>
  </si>
  <si>
    <t>shane-bowers</t>
  </si>
  <si>
    <t>travis-boyd</t>
  </si>
  <si>
    <t>tyler-bozak</t>
  </si>
  <si>
    <t>derrick-brassard</t>
  </si>
  <si>
    <t>guillaume-brisebois</t>
  </si>
  <si>
    <t>t.j.-brodie</t>
  </si>
  <si>
    <t>jonas-brodin</t>
  </si>
  <si>
    <t>laurent-brossoit</t>
  </si>
  <si>
    <t>connor-brown</t>
  </si>
  <si>
    <t>dustin-brown</t>
  </si>
  <si>
    <t>logan-brown</t>
  </si>
  <si>
    <t>patrick-brown</t>
  </si>
  <si>
    <t>michael-bunting</t>
  </si>
  <si>
    <t>andre-burakovsky</t>
  </si>
  <si>
    <t>brent-burns</t>
  </si>
  <si>
    <t>kyle-burroughs</t>
  </si>
  <si>
    <t>brandon-bussi</t>
  </si>
  <si>
    <t>will-butcher</t>
  </si>
  <si>
    <t>paul-byron</t>
  </si>
  <si>
    <t>filip-bystedt</t>
  </si>
  <si>
    <t>drake-caggiula</t>
  </si>
  <si>
    <t>jack-campbell</t>
  </si>
  <si>
    <t>kyle-capobianco</t>
  </si>
  <si>
    <t>brandon-carlo</t>
  </si>
  <si>
    <t>john-carlson</t>
  </si>
  <si>
    <t>lucas-carlsson</t>
  </si>
  <si>
    <t>ryan-carpenter</t>
  </si>
  <si>
    <t>connor-carrick</t>
  </si>
  <si>
    <t>alexandre-carrier</t>
  </si>
  <si>
    <t>jeff-carter</t>
  </si>
  <si>
    <t>joseph-cecconi</t>
  </si>
  <si>
    <t>erik-cernak</t>
  </si>
  <si>
    <t>corson-ceulemans</t>
  </si>
  <si>
    <t>thomas-chabot</t>
  </si>
  <si>
    <t>mitchell-chaffee</t>
  </si>
  <si>
    <t>rourke-chartier</t>
  </si>
  <si>
    <t>jalen-chatfield</t>
  </si>
  <si>
    <t>alex-chiasson</t>
  </si>
  <si>
    <t>dennis-cholowski</t>
  </si>
  <si>
    <t>jacob-christiansen</t>
  </si>
  <si>
    <t>filip-chytil</t>
  </si>
  <si>
    <t>anthony-cirelli</t>
  </si>
  <si>
    <t>kyle-clague</t>
  </si>
  <si>
    <t>connor-clifton</t>
  </si>
  <si>
    <t>nathan-clurman</t>
  </si>
  <si>
    <t>dylan-coghlan</t>
  </si>
  <si>
    <t>andrew-cogliano</t>
  </si>
  <si>
    <t>ian-cole</t>
  </si>
  <si>
    <t>ross-colton</t>
  </si>
  <si>
    <t>jt-compher</t>
  </si>
  <si>
    <t>eric-comrie</t>
  </si>
  <si>
    <t>max-comtois</t>
  </si>
  <si>
    <t>brett-connolly</t>
  </si>
  <si>
    <t>devin-cooley</t>
  </si>
  <si>
    <t>pheonix-copley</t>
  </si>
  <si>
    <t>andrew-copp</t>
  </si>
  <si>
    <t>paul-cotter</t>
  </si>
  <si>
    <t>logan-couture</t>
  </si>
  <si>
    <t>kyle-crisculo</t>
  </si>
  <si>
    <t>cameron-crotty</t>
  </si>
  <si>
    <t>lawson-crouse</t>
  </si>
  <si>
    <t>josh-currie</t>
  </si>
  <si>
    <t>will-cuylle</t>
  </si>
  <si>
    <t>evgeni-dadonov</t>
  </si>
  <si>
    <t>riley-damiani</t>
  </si>
  <si>
    <t>phillip-danault</t>
  </si>
  <si>
    <t>justin-danforth</t>
  </si>
  <si>
    <t>nate-danielson</t>
  </si>
  <si>
    <t>oscar-dansk</t>
  </si>
  <si>
    <t>jeremy-davies</t>
  </si>
  <si>
    <t>nico-daws</t>
  </si>
  <si>
    <t>sean-day</t>
  </si>
  <si>
    <t>calvin-de haan</t>
  </si>
  <si>
    <t>jake-debrusk</t>
  </si>
  <si>
    <t>collin-delia</t>
  </si>
  <si>
    <t>aaron-dell</t>
  </si>
  <si>
    <t>ty-dellandrea</t>
  </si>
  <si>
    <t>dylan-demelo</t>
  </si>
  <si>
    <t>grigori-denisenko</t>
  </si>
  <si>
    <t>travis-dermott</t>
  </si>
  <si>
    <t>casey-desmith</t>
  </si>
  <si>
    <t>connor-dewar</t>
  </si>
  <si>
    <t>brenden-dillon</t>
  </si>
  <si>
    <t>domenic-divincentiis</t>
  </si>
  <si>
    <t>noah-dobson</t>
  </si>
  <si>
    <t>max-domi</t>
  </si>
  <si>
    <t>louis-domingue</t>
  </si>
  <si>
    <t>ryan-donato</t>
  </si>
  <si>
    <t>joonas-donskoi</t>
  </si>
  <si>
    <t>pavel-dorofeyev</t>
  </si>
  <si>
    <t>drew-doughty</t>
  </si>
  <si>
    <t>justin-dowling</t>
  </si>
  <si>
    <t>chris-driedger</t>
  </si>
  <si>
    <t>jack-drury</t>
  </si>
  <si>
    <t>dillon-dube</t>
  </si>
  <si>
    <t>pierrick-dube</t>
  </si>
  <si>
    <t>pierre-luc-dubois</t>
  </si>
  <si>
    <t>brandon-duhaime</t>
  </si>
  <si>
    <t>mathew-dumba</t>
  </si>
  <si>
    <t>brian-dumoulin</t>
  </si>
  <si>
    <t>joshua-dunne</t>
  </si>
  <si>
    <t>christian-dvorak</t>
  </si>
  <si>
    <t>alexander-edler</t>
  </si>
  <si>
    <t>joel-edmundson</t>
  </si>
  <si>
    <t>nikolaj-ehlers</t>
  </si>
  <si>
    <t>aaron-ekblad</t>
  </si>
  <si>
    <t>mattias-ekholm</t>
  </si>
  <si>
    <t>lars-eller</t>
  </si>
  <si>
    <t>brian-elliott</t>
  </si>
  <si>
    <t>ryan-ellis</t>
  </si>
  <si>
    <t>andreas-englund</t>
  </si>
  <si>
    <t>pierre-engvall</t>
  </si>
  <si>
    <t>jake-evans</t>
  </si>
  <si>
    <t>mikey-eyssimont</t>
  </si>
  <si>
    <t>robby-fabbri</t>
  </si>
  <si>
    <t>dante-fabbro</t>
  </si>
  <si>
    <t>samuel-fagemo</t>
  </si>
  <si>
    <t>radek-faksa</t>
  </si>
  <si>
    <t>joel-farabee</t>
  </si>
  <si>
    <t>hudson-fasching</t>
  </si>
  <si>
    <t>jesper-fast</t>
  </si>
  <si>
    <t>justin-faulk</t>
  </si>
  <si>
    <t>martin-fehervary</t>
  </si>
  <si>
    <t>mario-ferraro</t>
  </si>
  <si>
    <t>jack-finley</t>
  </si>
  <si>
    <t>christian-fischer</t>
  </si>
  <si>
    <t>trey-fix-wolansky</t>
  </si>
  <si>
    <t>cale-fleury</t>
  </si>
  <si>
    <t>haydn-fleury</t>
  </si>
  <si>
    <t>marc-andre-fleury</t>
  </si>
  <si>
    <t>carson-focht</t>
  </si>
  <si>
    <t>warren-foegele</t>
  </si>
  <si>
    <t>marcus-foligno</t>
  </si>
  <si>
    <t>nick-foligno</t>
  </si>
  <si>
    <t>cal-foote</t>
  </si>
  <si>
    <t>derek-forbort</t>
  </si>
  <si>
    <t>gabriel-fortier</t>
  </si>
  <si>
    <t>liam-foudy</t>
  </si>
  <si>
    <t>cam-fowler</t>
  </si>
  <si>
    <t>pavel-francouz</t>
  </si>
  <si>
    <t>trent-frederic</t>
  </si>
  <si>
    <t>zach-fucale</t>
  </si>
  <si>
    <t>sam-gagner</t>
  </si>
  <si>
    <t>brendan-gallagher</t>
  </si>
  <si>
    <t>zachary-gallant</t>
  </si>
  <si>
    <t>dylan-gambrell</t>
  </si>
  <si>
    <t>jake-gardiner</t>
  </si>
  <si>
    <t>rhett-gardner</t>
  </si>
  <si>
    <t>conor-garland</t>
  </si>
  <si>
    <t>adam-gaudette</t>
  </si>
  <si>
    <t>frederick-gaudreau</t>
  </si>
  <si>
    <t>johnny-gaudreau</t>
  </si>
  <si>
    <t>cutter-gauthier</t>
  </si>
  <si>
    <t>vladislav-gavrikov</t>
  </si>
  <si>
    <t>leon-gawanke</t>
  </si>
  <si>
    <t>conor-geekie</t>
  </si>
  <si>
    <t>mason-geersten</t>
  </si>
  <si>
    <t>alexis-gendron</t>
  </si>
  <si>
    <t>john-gibson</t>
  </si>
  <si>
    <t>mark-giordano</t>
  </si>
  <si>
    <t>samuel-girard</t>
  </si>
  <si>
    <t>zemgus-girgensons</t>
  </si>
  <si>
    <t>cody-glass</t>
  </si>
  <si>
    <t>benjamin-gleason</t>
  </si>
  <si>
    <t>luke-glendening</t>
  </si>
  <si>
    <t>barclay-goodrow</t>
  </si>
  <si>
    <t>yanni-gourde</t>
  </si>
  <si>
    <t>derek-grant</t>
  </si>
  <si>
    <t>ryan-graves</t>
  </si>
  <si>
    <t>jordan-greenway</t>
  </si>
  <si>
    <t>noah-gregor</t>
  </si>
  <si>
    <t>ridly-greig</t>
  </si>
  <si>
    <t>thomas-greiss</t>
  </si>
  <si>
    <t>jordan-gross</t>
  </si>
  <si>
    <t>philipp-grubauer</t>
  </si>
  <si>
    <t>jayden-grubbe</t>
  </si>
  <si>
    <t>carl-grundstrom</t>
  </si>
  <si>
    <t>matt-grzelcyk</t>
  </si>
  <si>
    <t>radko-gudas</t>
  </si>
  <si>
    <t>erik-gudbranson</t>
  </si>
  <si>
    <t>denis-gurianov</t>
  </si>
  <si>
    <t>cole-guttman</t>
  </si>
  <si>
    <t>robert-hagg</t>
  </si>
  <si>
    <t>nicolas-hague</t>
  </si>
  <si>
    <t>jaroslav-halak</t>
  </si>
  <si>
    <t>taylor-hall</t>
  </si>
  <si>
    <t>filip-hallander</t>
  </si>
  <si>
    <t>hardy-haman aktell</t>
  </si>
  <si>
    <t>travis-hamonic</t>
  </si>
  <si>
    <t>joel-hanley</t>
  </si>
  <si>
    <t>carter-hart</t>
  </si>
  <si>
    <t>garnet-hathaway</t>
  </si>
  <si>
    <t>erik-haula</t>
  </si>
  <si>
    <t>john-hayden</t>
  </si>
  <si>
    <t>kevin-hayes</t>
  </si>
  <si>
    <t>andre-heim</t>
  </si>
  <si>
    <t>ville-heinola</t>
  </si>
  <si>
    <t>magnus-hellberg</t>
  </si>
  <si>
    <t>adam-henrique</t>
  </si>
  <si>
    <t>tomas-hertl</t>
  </si>
  <si>
    <t>joe-hicketts</t>
  </si>
  <si>
    <t>matthew-highmore</t>
  </si>
  <si>
    <t>akito-hirose</t>
  </si>
  <si>
    <t>mike-hoffman</t>
  </si>
  <si>
    <t>nick-holden</t>
  </si>
  <si>
    <t>justin-holl</t>
  </si>
  <si>
    <t>mac-hollowell</t>
  </si>
  <si>
    <t>pontus-holmberg</t>
  </si>
  <si>
    <t>simon-holmstrom</t>
  </si>
  <si>
    <t>bo-horvat</t>
  </si>
  <si>
    <t>brett-howden</t>
  </si>
  <si>
    <t>jonathan-huberdeau</t>
  </si>
  <si>
    <t>luke-hughes</t>
  </si>
  <si>
    <t>brad-hunt</t>
  </si>
  <si>
    <t>dryden-hunt</t>
  </si>
  <si>
    <t>michael-hutchinson</t>
  </si>
  <si>
    <t>ben-hutton</t>
  </si>
  <si>
    <t>lane-huttson</t>
  </si>
  <si>
    <t>alex-iafallo</t>
  </si>
  <si>
    <t>bokondji-imama</t>
  </si>
  <si>
    <t>connor-ingram</t>
  </si>
  <si>
    <t>matt-irwin</t>
  </si>
  <si>
    <t>ruslan-iskhakov</t>
  </si>
  <si>
    <t>josh-jacobs</t>
  </si>
  <si>
    <t>mattias-janmark</t>
  </si>
  <si>
    <t>calle-jarnkrok</t>
  </si>
  <si>
    <t>tanner-jeannot</t>
  </si>
  <si>
    <t>jan-jenik</t>
  </si>
  <si>
    <t>boone-jenner</t>
  </si>
  <si>
    <t>nick-jensen</t>
  </si>
  <si>
    <t>ryan-johansen</t>
  </si>
  <si>
    <t>jonas-johansson</t>
  </si>
  <si>
    <t>erik-johnson</t>
  </si>
  <si>
    <t>jack-johnson</t>
  </si>
  <si>
    <t>kent-johnson</t>
  </si>
  <si>
    <t>ryan-johnson</t>
  </si>
  <si>
    <t>andreas-johnsson</t>
  </si>
  <si>
    <t>benjamin-jones</t>
  </si>
  <si>
    <t>caleb-jones</t>
  </si>
  <si>
    <t>hunter-jones</t>
  </si>
  <si>
    <t>martin-jones</t>
  </si>
  <si>
    <t>max-jones</t>
  </si>
  <si>
    <t>seth-jones</t>
  </si>
  <si>
    <t>zac-jones</t>
  </si>
  <si>
    <t>axel-jonsson-fjallby</t>
  </si>
  <si>
    <t>mathieu-joseph</t>
  </si>
  <si>
    <t>pierre-olivier-joseph</t>
  </si>
  <si>
    <t>tyson-jost</t>
  </si>
  <si>
    <t>olli-juolevi</t>
  </si>
  <si>
    <t>noah-juulsen</t>
  </si>
  <si>
    <t>nazem-kadri</t>
  </si>
  <si>
    <t>kaapo-kahkonen</t>
  </si>
  <si>
    <t>erik-kallgren</t>
  </si>
  <si>
    <t>wyatt-kalynuk</t>
  </si>
  <si>
    <t>david-kampf</t>
  </si>
  <si>
    <t>steven-kampfer</t>
  </si>
  <si>
    <t>evander-kane</t>
  </si>
  <si>
    <t>kasperi-kapanen</t>
  </si>
  <si>
    <t>erik-karlsson</t>
  </si>
  <si>
    <t>frederik-karlstrom</t>
  </si>
  <si>
    <t>ondrej-kase</t>
  </si>
  <si>
    <t>brady-keeper</t>
  </si>
  <si>
    <t>philip-kemp</t>
  </si>
  <si>
    <t>alexander-kerfoot</t>
  </si>
  <si>
    <t>phil-kessel</t>
  </si>
  <si>
    <t>kyle-keyser</t>
  </si>
  <si>
    <t>anton-khudobin</t>
  </si>
  <si>
    <t>matt-kiersted</t>
  </si>
  <si>
    <t>alex-killorn</t>
  </si>
  <si>
    <t>liam-kirk</t>
  </si>
  <si>
    <t>joel-kiviranta</t>
  </si>
  <si>
    <t>oscar-klefbom</t>
  </si>
  <si>
    <t>nikolai-knyzhov</t>
  </si>
  <si>
    <t>patrik-koch</t>
  </si>
  <si>
    <t>slater-koekkoek</t>
  </si>
  <si>
    <t>cole-koepke</t>
  </si>
  <si>
    <t>niklas-kokko</t>
  </si>
  <si>
    <t>keegan-kolesar</t>
  </si>
  <si>
    <t>vsevolod-komarov</t>
  </si>
  <si>
    <t>anze-kopitar</t>
  </si>
  <si>
    <t>joona-koppanen</t>
  </si>
  <si>
    <t>kaeden-korczak</t>
  </si>
  <si>
    <t>klim-kostin</t>
  </si>
  <si>
    <t>jesperi-kotkaniemi</t>
  </si>
  <si>
    <t>vitali-kravtsov</t>
  </si>
  <si>
    <t>torey-krug</t>
  </si>
  <si>
    <t>dominik-kubalik</t>
  </si>
  <si>
    <t>daylan-kuefler</t>
  </si>
  <si>
    <t>darcy-kuemper</t>
  </si>
  <si>
    <t>karson-kuhlman</t>
  </si>
  <si>
    <t>brett-kulak</t>
  </si>
  <si>
    <t>dmitry-kulikov</t>
  </si>
  <si>
    <t>luke-kunin</t>
  </si>
  <si>
    <t>janne-kuokkanen</t>
  </si>
  <si>
    <t>rasmus-kupari</t>
  </si>
  <si>
    <t>evgeny-kuznetsov</t>
  </si>
  <si>
    <t>oliver-kylington</t>
  </si>
  <si>
    <t>kevin-labanc</t>
  </si>
  <si>
    <t>paul-ladue</t>
  </si>
  <si>
    <t>alex-laferriere</t>
  </si>
  <si>
    <t>mathias-laferriere</t>
  </si>
  <si>
    <t>sam-lafferty</t>
  </si>
  <si>
    <t>patrik-laine</t>
  </si>
  <si>
    <t>gabriel-landeskog</t>
  </si>
  <si>
    <t>kevin-lankinnen</t>
  </si>
  <si>
    <t>adam-larsson</t>
  </si>
  <si>
    <t>jacob-larsson</t>
  </si>
  <si>
    <t>scott-laughton</t>
  </si>
  <si>
    <t>jeremy-lauzon</t>
  </si>
  <si>
    <t>curtis-lazar</t>
  </si>
  <si>
    <t>nick-leddy</t>
  </si>
  <si>
    <t>anders-lee</t>
  </si>
  <si>
    <t>artturi-lehkonen</t>
  </si>
  <si>
    <t>jonathan-lekkerimaki</t>
  </si>
  <si>
    <t>brendan-lemieux</t>
  </si>
  <si>
    <t>john-lethemon</t>
  </si>
  <si>
    <t>anton-levtchi</t>
  </si>
  <si>
    <t>trevor-lewis</t>
  </si>
  <si>
    <t>kalan-lind</t>
  </si>
  <si>
    <t>kole-lind</t>
  </si>
  <si>
    <t>oskar-lindblom</t>
  </si>
  <si>
    <t>carl-lindbom</t>
  </si>
  <si>
    <t>esa-lindell</t>
  </si>
  <si>
    <t>charlie-lindgren</t>
  </si>
  <si>
    <t>elias-lindholm</t>
  </si>
  <si>
    <t>gustav-lindstrom</t>
  </si>
  <si>
    <t>bryan-little</t>
  </si>
  <si>
    <t>eetu-liukas</t>
  </si>
  <si>
    <t>jake-livingstone</t>
  </si>
  <si>
    <t>blake-lizotte</t>
  </si>
  <si>
    <t>jacob-lucchini</t>
  </si>
  <si>
    <t>milan-lucic</t>
  </si>
  <si>
    <t>matt-luff</t>
  </si>
  <si>
    <t>isac-lundestrom</t>
  </si>
  <si>
    <t>eetu-luostarinen</t>
  </si>
  <si>
    <t>brady-lyle</t>
  </si>
  <si>
    <t>fabian-lysell</t>
  </si>
  <si>
    <t>ilya-lyubushkin</t>
  </si>
  <si>
    <t>olli-maatta</t>
  </si>
  <si>
    <t>kurtis-macdermid</t>
  </si>
  <si>
    <t>mackenzie-maceachern</t>
  </si>
  <si>
    <t>zack-macewen</t>
  </si>
  <si>
    <t>connor-mackey</t>
  </si>
  <si>
    <t>kyle-maclean</t>
  </si>
  <si>
    <t>tyler-madden</t>
  </si>
  <si>
    <t>matthew-maggio</t>
  </si>
  <si>
    <t>josh-mahura</t>
  </si>
  <si>
    <t>phillipe-maillet</t>
  </si>
  <si>
    <t>eetu-makiniemi</t>
  </si>
  <si>
    <t>denis-malgin</t>
  </si>
  <si>
    <t>sam-malinski</t>
  </si>
  <si>
    <t>evgeni-malkin</t>
  </si>
  <si>
    <t>anton-malmstrom</t>
  </si>
  <si>
    <t>mikhail-maltsev</t>
  </si>
  <si>
    <t>andrew-mangiapane</t>
  </si>
  <si>
    <t>josh-manson</t>
  </si>
  <si>
    <t>anthony-mantha</t>
  </si>
  <si>
    <t>jonathan-marchessault</t>
  </si>
  <si>
    <t>john-marino</t>
  </si>
  <si>
    <t>spencer-martin</t>
  </si>
  <si>
    <t>alec-martinez</t>
  </si>
  <si>
    <t>emil-martinsen lilleberg</t>
  </si>
  <si>
    <t>scott-mayfield</t>
  </si>
  <si>
    <t>dysin-mayo</t>
  </si>
  <si>
    <t>carter-mazur</t>
  </si>
  <si>
    <t>charlie-mcavoy</t>
  </si>
  <si>
    <t>jack-mcbain</t>
  </si>
  <si>
    <t>jake-mccabe</t>
  </si>
  <si>
    <t>ryan-mcdonagh</t>
  </si>
  <si>
    <t>hugh-mcging</t>
  </si>
  <si>
    <t>dylan-mcilrath</t>
  </si>
  <si>
    <t>zane-mcintyre</t>
  </si>
  <si>
    <t>jared-mcisaac</t>
  </si>
  <si>
    <t>michael-mcleod</t>
  </si>
  <si>
    <t>ryan-mcleod</t>
  </si>
  <si>
    <t>brayden-mcnabb</t>
  </si>
  <si>
    <t>cole-mcward</t>
  </si>
  <si>
    <t>griffin-mendel</t>
  </si>
  <si>
    <t>waltteri-merela</t>
  </si>
  <si>
    <t>ryan-merkley</t>
  </si>
  <si>
    <t>dakota-mermis</t>
  </si>
  <si>
    <t>jon-merrill</t>
  </si>
  <si>
    <t>elvis-merzlikins</t>
  </si>
  <si>
    <t>victor-mete</t>
  </si>
  <si>
    <t>carson-meyer</t>
  </si>
  <si>
    <t>ilya-mikheyev</t>
  </si>
  <si>
    <t>niko-mikkola</t>
  </si>
  <si>
    <t>sonny-milano</t>
  </si>
  <si>
    <t>colin-miller</t>
  </si>
  <si>
    <t>j.t.-miller</t>
  </si>
  <si>
    <t>dsaniil-misyul</t>
  </si>
  <si>
    <t>ian-mitchell</t>
  </si>
  <si>
    <t>tanner-molendyk</t>
  </si>
  <si>
    <t>john-moore</t>
  </si>
  <si>
    <t>mason-morelli</t>
  </si>
  <si>
    <t>petr-mrazek</t>
  </si>
  <si>
    <t>matt-murray</t>
  </si>
  <si>
    <t>matthew-murray</t>
  </si>
  <si>
    <t>ryan-murray</t>
  </si>
  <si>
    <t>phillipe-myers</t>
  </si>
  <si>
    <t>vladislav-namestnikov</t>
  </si>
  <si>
    <t>ty-nelson</t>
  </si>
  <si>
    <t>nino-niederreiter</t>
  </si>
  <si>
    <t>tristen-nielsen</t>
  </si>
  <si>
    <t>topi-niemela</t>
  </si>
  <si>
    <t>matt-nieto</t>
  </si>
  <si>
    <t>stefan-noesen</t>
  </si>
  <si>
    <t>mattias-norlinder</t>
  </si>
  <si>
    <t>josh-norris</t>
  </si>
  <si>
    <t>tomas-nosek</t>
  </si>
  <si>
    <t>thomas-novak</t>
  </si>
  <si>
    <t>nikita-novikov</t>
  </si>
  <si>
    <t>darnell-nurse</t>
  </si>
  <si>
    <t>markus-nutivaara</t>
  </si>
  <si>
    <t>jani-nyman</t>
  </si>
  <si>
    <t>jordan-oesterle</t>
  </si>
  <si>
    <t>nikita-okhotiuk</t>
  </si>
  <si>
    <t>kyle-okposo</t>
  </si>
  <si>
    <t>jamie-oleksiak</t>
  </si>
  <si>
    <t>mathieu-olivier</t>
  </si>
  <si>
    <t>fredrik-olofsson</t>
  </si>
  <si>
    <t>victor-olofsson</t>
  </si>
  <si>
    <t>montana-onyebuchi</t>
  </si>
  <si>
    <t>dmitry-orlov</t>
  </si>
  <si>
    <t>t.j.-oshie</t>
  </si>
  <si>
    <t>xavier-ouellet</t>
  </si>
  <si>
    <t>alex-ovechkin</t>
  </si>
  <si>
    <t>brayden-pachal</t>
  </si>
  <si>
    <t>max-pacioretty</t>
  </si>
  <si>
    <t>jean-gabriel-pageau</t>
  </si>
  <si>
    <t>ondrej-palat</t>
  </si>
  <si>
    <t>colton-parayko</t>
  </si>
  <si>
    <t>zach-parise</t>
  </si>
  <si>
    <t>juuso-parsinnen</t>
  </si>
  <si>
    <t>jiri-patera</t>
  </si>
  <si>
    <t>nolan-patrick</t>
  </si>
  <si>
    <t>tanner-pearson</t>
  </si>
  <si>
    <t>lane-pederson</t>
  </si>
  <si>
    <t>andrew-peeke</t>
  </si>
  <si>
    <t>vyacheslav-peksa</t>
  </si>
  <si>
    <t>adam-pelech</t>
  </si>
  <si>
    <t>yaniv-perets</t>
  </si>
  <si>
    <t>david-perron</t>
  </si>
  <si>
    <t>brett-pesce</t>
  </si>
  <si>
    <t>cal-petersen</t>
  </si>
  <si>
    <t>jacob-peterson</t>
  </si>
  <si>
    <t>alex-petrovic</t>
  </si>
  <si>
    <t>keith-petruzzelli</t>
  </si>
  <si>
    <t>jeff-petry</t>
  </si>
  <si>
    <t>mathias emilio-pettersen</t>
  </si>
  <si>
    <t>marcus-petterson</t>
  </si>
  <si>
    <t>elias-pettersson</t>
  </si>
  <si>
    <t>michael-pezzetta</t>
  </si>
  <si>
    <t>matthew-phillips</t>
  </si>
  <si>
    <t>alex-pietrangelo</t>
  </si>
  <si>
    <t>garrett-pilon</t>
  </si>
  <si>
    <t>lawrence-pilut</t>
  </si>
  <si>
    <t>brian-pinho</t>
  </si>
  <si>
    <t>neal-pionk</t>
  </si>
  <si>
    <t>rem-pitlick</t>
  </si>
  <si>
    <t>tyler-pitlick</t>
  </si>
  <si>
    <t>ryan-poehling</t>
  </si>
  <si>
    <t>vasili-ponomarev</t>
  </si>
  <si>
    <t>colton-poolman</t>
  </si>
  <si>
    <t>tucker-poolman</t>
  </si>
  <si>
    <t>martin-pospisil</t>
  </si>
  <si>
    <t>derrick-pouliot</t>
  </si>
  <si>
    <t>owen-power</t>
  </si>
  <si>
    <t>chase-priskie</t>
  </si>
  <si>
    <t>ivan-prosvetov</t>
  </si>
  <si>
    <t>ivan-provorov</t>
  </si>
  <si>
    <t>valterri-pulli</t>
  </si>
  <si>
    <t>ryan-pulock</t>
  </si>
  <si>
    <t>valtteri-puustinen</t>
  </si>
  <si>
    <t>mark-pysyk</t>
  </si>
  <si>
    <t>gage-quinney</t>
  </si>
  <si>
    <t>antti-raanta</t>
  </si>
  <si>
    <t>rickard-rakell</t>
  </si>
  <si>
    <t>michael-rasmussen</t>
  </si>
  <si>
    <t>jack-rathbone</t>
  </si>
  <si>
    <t>aatu-räty</t>
  </si>
  <si>
    <t>ryan-reaves</t>
  </si>
  <si>
    <t>pavol-regenda</t>
  </si>
  <si>
    <t>james-reimer</t>
  </si>
  <si>
    <t>rasmus-ristolainen</t>
  </si>
  <si>
    <t>david-rittich</t>
  </si>
  <si>
    <t>tucker-robertson</t>
  </si>
  <si>
    <t>justin-robidas</t>
  </si>
  <si>
    <t>olivier-rodrigue</t>
  </si>
  <si>
    <t>evan-rodrigues</t>
  </si>
  <si>
    <t>alexander-romanov</t>
  </si>
  <si>
    <t>georgi-romanov</t>
  </si>
  <si>
    <t>filip-roos</t>
  </si>
  <si>
    <t>jerad-rosburg</t>
  </si>
  <si>
    <t>calle-rosen</t>
  </si>
  <si>
    <t>jack-roslovic</t>
  </si>
  <si>
    <t>lukas-rousek</t>
  </si>
  <si>
    <t>joshua-roy</t>
  </si>
  <si>
    <t>matt-roy</t>
  </si>
  <si>
    <t>bryan-rust</t>
  </si>
  <si>
    <t>jan-rutta</t>
  </si>
  <si>
    <t>derek-ryan</t>
  </si>
  <si>
    <t>scott-sabourin</t>
  </si>
  <si>
    <t>robin-salo</t>
  </si>
  <si>
    <t>mattias-samuelsson</t>
  </si>
  <si>
    <t>felix-sandstrom</t>
  </si>
  <si>
    <t>travis-sanheim</t>
  </si>
  <si>
    <t>steve-santini</t>
  </si>
  <si>
    <t>ashton-sautner</t>
  </si>
  <si>
    <t>david-savard</t>
  </si>
  <si>
    <t>samuel-savoie</t>
  </si>
  <si>
    <t>marco-scandella</t>
  </si>
  <si>
    <t>brandon-scanlin</t>
  </si>
  <si>
    <t>brayden-schenn</t>
  </si>
  <si>
    <t>luke-schenn</t>
  </si>
  <si>
    <t>akira-schmid</t>
  </si>
  <si>
    <t>nate-schmidt</t>
  </si>
  <si>
    <t>corey-schueneman</t>
  </si>
  <si>
    <t>jimmy-schuldt</t>
  </si>
  <si>
    <t>justin-schultz</t>
  </si>
  <si>
    <t>jaden-schwartz</t>
  </si>
  <si>
    <t>tyler-seguin</t>
  </si>
  <si>
    <t>mikhail-sergachev</t>
  </si>
  <si>
    <t>damon-severson</t>
  </si>
  <si>
    <t>michael-sgarbossa</t>
  </si>
  <si>
    <t>kevin-shattenkirk</t>
  </si>
  <si>
    <t>hunter-shepard</t>
  </si>
  <si>
    <t>jonas-siegenthaler</t>
  </si>
  <si>
    <t>jakub-silfverberg</t>
  </si>
  <si>
    <t>arturs-silovs</t>
  </si>
  <si>
    <t>radim-simek</t>
  </si>
  <si>
    <t>jeff-skinner</t>
  </si>
  <si>
    <t>jaccob-slavin</t>
  </si>
  <si>
    <t>craig-smith</t>
  </si>
  <si>
    <t>givani-smith</t>
  </si>
  <si>
    <t>nathan-smith</t>
  </si>
  <si>
    <t>reilly-smith</t>
  </si>
  <si>
    <t>ty-smith</t>
  </si>
  <si>
    <t>arvid-soderblom</t>
  </si>
  <si>
    <t>elmer-soderblom</t>
  </si>
  <si>
    <t>victor-soderstrom</t>
  </si>
  <si>
    <t>ilya-solovyov</t>
  </si>
  <si>
    <t>carson-soucy</t>
  </si>
  <si>
    <t>david-spacek</t>
  </si>
  <si>
    <t>jordan-spence</t>
  </si>
  <si>
    <t>jared-spurgeon</t>
  </si>
  <si>
    <t>jordan-staal</t>
  </si>
  <si>
    <t>marc-staal</t>
  </si>
  <si>
    <t>alex-stalock</t>
  </si>
  <si>
    <t>paul-stastny</t>
  </si>
  <si>
    <t>troy-stecher</t>
  </si>
  <si>
    <t>sam-steel</t>
  </si>
  <si>
    <t>kevin-stenlund</t>
  </si>
  <si>
    <t>mitchell-stephens</t>
  </si>
  <si>
    <t>ales-stezka</t>
  </si>
  <si>
    <t>matthew-stienberg</t>
  </si>
  <si>
    <t>riley-stillman</t>
  </si>
  <si>
    <t>mark-stone</t>
  </si>
  <si>
    <t>michael-stone</t>
  </si>
  <si>
    <t>anton-stralman</t>
  </si>
  <si>
    <t>dylan-strome</t>
  </si>
  <si>
    <t>milan-studenic</t>
  </si>
  <si>
    <t>jack-studnicka</t>
  </si>
  <si>
    <t>malcolm-subban</t>
  </si>
  <si>
    <t>oskar-sundqvist</t>
  </si>
  <si>
    <t>pius-suter</t>
  </si>
  <si>
    <t>riley-sutter</t>
  </si>
  <si>
    <t>nick-swaney</t>
  </si>
  <si>
    <t>brandon-tanev</t>
  </si>
  <si>
    <t>chris-tanev</t>
  </si>
  <si>
    <t>vladimir-tarasenko</t>
  </si>
  <si>
    <t>tomas-tatar</t>
  </si>
  <si>
    <t>john-tavares</t>
  </si>
  <si>
    <t>alexandre-texier</t>
  </si>
  <si>
    <t>akil-thomas</t>
  </si>
  <si>
    <t>lassi-thomson</t>
  </si>
  <si>
    <t>matt-tomkins</t>
  </si>
  <si>
    <t>alexey-toropchenko</t>
  </si>
  <si>
    <t>yakov-trenin</t>
  </si>
  <si>
    <t>jacob-trouba</t>
  </si>
  <si>
    <t>alex-true</t>
  </si>
  <si>
    <t>tyler-tucker</t>
  </si>
  <si>
    <t>urho-vaakanainen</t>
  </si>
  <si>
    <t>james-van riemsdyk</t>
  </si>
  <si>
    <t>trevor-van riemsdyk</t>
  </si>
  <si>
    <t>vitek-vanecek</t>
  </si>
  <si>
    <t>semyon-varlamov</t>
  </si>
  <si>
    <t>karel-vejmelka</t>
  </si>
  <si>
    <t>jimmy-vesey</t>
  </si>
  <si>
    <t>daniel-vladar</t>
  </si>
  <si>
    <t>alex-vlasic</t>
  </si>
  <si>
    <t>jakub-vrana</t>
  </si>
  <si>
    <t>ludovic-waeber</t>
  </si>
  <si>
    <t>fabian-wagner</t>
  </si>
  <si>
    <t>oliver-wahlstrom</t>
  </si>
  <si>
    <t>jake-walman</t>
  </si>
  <si>
    <t>taylor-ward</t>
  </si>
  <si>
    <t>noah-warren</t>
  </si>
  <si>
    <t>shea-weber</t>
  </si>
  <si>
    <t>scott-wedgewood</t>
  </si>
  <si>
    <t>mackenzie-weegar</t>
  </si>
  <si>
    <t>linus-weissbach</t>
  </si>
  <si>
    <t>alex-wennberg</t>
  </si>
  <si>
    <t>zachary-werenski</t>
  </si>
  <si>
    <t>zach-whitecloud</t>
  </si>
  <si>
    <t>chris-wideman</t>
  </si>
  <si>
    <t>bode-wilde</t>
  </si>
  <si>
    <t>tom-wilson</t>
  </si>
  <si>
    <t>christian-wolanin</t>
  </si>
  <si>
    <t>jett-woo</t>
  </si>
  <si>
    <t>miles-wood</t>
  </si>
  <si>
    <t>tyler-wotherspoon</t>
  </si>
  <si>
    <t>kailer-yamamoto</t>
  </si>
  <si>
    <t>askarov-yaroslav</t>
  </si>
  <si>
    <t>jesse-ylonen</t>
  </si>
  <si>
    <t>filip-zadina</t>
  </si>
  <si>
    <t>nikita-zadorov</t>
  </si>
  <si>
    <t>nikita-zaitsev</t>
  </si>
  <si>
    <t>jakub-zboril</t>
  </si>
  <si>
    <t>will-zmolek</t>
  </si>
  <si>
    <t>artem-zub</t>
  </si>
  <si>
    <t>jason-zucker</t>
  </si>
  <si>
    <t>yes</t>
  </si>
  <si>
    <t>topias-leinonen</t>
  </si>
  <si>
    <t>brad-lambert</t>
  </si>
  <si>
    <t>pavel-mintyukov</t>
  </si>
  <si>
    <t>nico-myatovic</t>
  </si>
  <si>
    <t>bradley-nadeau</t>
  </si>
  <si>
    <t>easton-cowan</t>
  </si>
  <si>
    <t>zachary-bolduc</t>
  </si>
  <si>
    <t>matthew-wood</t>
  </si>
  <si>
    <t>rutger-mcgroarty</t>
  </si>
  <si>
    <t>aatu-raty</t>
  </si>
  <si>
    <t>michal-hrabal</t>
  </si>
  <si>
    <t>dalibor-dvorsky</t>
  </si>
  <si>
    <t>alexander-nikishin</t>
  </si>
  <si>
    <t>Alexander</t>
  </si>
  <si>
    <t>Nikishin</t>
  </si>
  <si>
    <t>joel-eriksson-ek</t>
  </si>
  <si>
    <t>ryan-oreilly</t>
  </si>
  <si>
    <t>Wyatt</t>
  </si>
  <si>
    <t>Noel</t>
  </si>
  <si>
    <t>Calen</t>
  </si>
  <si>
    <t>Sebastian</t>
  </si>
  <si>
    <t>Alexeyv</t>
  </si>
  <si>
    <t>Jake</t>
  </si>
  <si>
    <t>Wade</t>
  </si>
  <si>
    <t>Michael</t>
  </si>
  <si>
    <t>Rodion</t>
  </si>
  <si>
    <t>Frederik</t>
  </si>
  <si>
    <t>Jaret</t>
  </si>
  <si>
    <t>Craig</t>
  </si>
  <si>
    <t>Joey</t>
  </si>
  <si>
    <t>Josh</t>
  </si>
  <si>
    <t>Rasmus</t>
  </si>
  <si>
    <t>Emil</t>
  </si>
  <si>
    <t>Justus</t>
  </si>
  <si>
    <t>Mason</t>
  </si>
  <si>
    <t>Joel</t>
  </si>
  <si>
    <t>Viktor</t>
  </si>
  <si>
    <t>Andreas</t>
  </si>
  <si>
    <t>Cam</t>
  </si>
  <si>
    <t>Ronnie</t>
  </si>
  <si>
    <t>Nicolas</t>
  </si>
  <si>
    <t>Mikael</t>
  </si>
  <si>
    <t>Nicklas</t>
  </si>
  <si>
    <t>Kevin</t>
  </si>
  <si>
    <t>Arshdeep</t>
  </si>
  <si>
    <t>Rudolfs</t>
  </si>
  <si>
    <t>Uvis</t>
  </si>
  <si>
    <t>Ivan</t>
  </si>
  <si>
    <t>Aleksander</t>
  </si>
  <si>
    <t>Colby</t>
  </si>
  <si>
    <t>Alex</t>
  </si>
  <si>
    <t>Tyson</t>
  </si>
  <si>
    <t>Morgan</t>
  </si>
  <si>
    <t>Mathew</t>
  </si>
  <si>
    <t>Nathan</t>
  </si>
  <si>
    <t>Drake</t>
  </si>
  <si>
    <t>Gavin</t>
  </si>
  <si>
    <t>Ethan</t>
  </si>
  <si>
    <t>Owen</t>
  </si>
  <si>
    <t>Adam</t>
  </si>
  <si>
    <t>John</t>
  </si>
  <si>
    <t>Pierre-Edouard</t>
  </si>
  <si>
    <t>Kieffer</t>
  </si>
  <si>
    <t>Louis</t>
  </si>
  <si>
    <t>Matthew</t>
  </si>
  <si>
    <t>Jamie</t>
  </si>
  <si>
    <t>Jordie</t>
  </si>
  <si>
    <t>Sam</t>
  </si>
  <si>
    <t>Simon</t>
  </si>
  <si>
    <t>Tyler</t>
  </si>
  <si>
    <t>Zach</t>
  </si>
  <si>
    <t>Patrice</t>
  </si>
  <si>
    <t>Jonatan</t>
  </si>
  <si>
    <t>Jacob</t>
  </si>
  <si>
    <t>Lian</t>
  </si>
  <si>
    <t>Brandon</t>
  </si>
  <si>
    <t>Clark</t>
  </si>
  <si>
    <t>Anders</t>
  </si>
  <si>
    <t>Marcus</t>
  </si>
  <si>
    <t>Oliver</t>
  </si>
  <si>
    <t>Tobias</t>
  </si>
  <si>
    <t>Nick</t>
  </si>
  <si>
    <t>Mackenzie</t>
  </si>
  <si>
    <t>Sammy</t>
  </si>
  <si>
    <t>Anton</t>
  </si>
  <si>
    <t>Teddy</t>
  </si>
  <si>
    <t>Matej</t>
  </si>
  <si>
    <t>Sergei</t>
  </si>
  <si>
    <t>Brock</t>
  </si>
  <si>
    <t>Dominik</t>
  </si>
  <si>
    <t>Samuel</t>
  </si>
  <si>
    <t>Jesper</t>
  </si>
  <si>
    <t>William</t>
  </si>
  <si>
    <t>Henrik</t>
  </si>
  <si>
    <t>Robert</t>
  </si>
  <si>
    <t>Evan</t>
  </si>
  <si>
    <t>Xavier</t>
  </si>
  <si>
    <t>Mavrik</t>
  </si>
  <si>
    <t>Shane</t>
  </si>
  <si>
    <t>Travis</t>
  </si>
  <si>
    <t>Erik</t>
  </si>
  <si>
    <t>Derrick</t>
  </si>
  <si>
    <t>Bobby</t>
  </si>
  <si>
    <t>Guillaume</t>
  </si>
  <si>
    <t>Brendan</t>
  </si>
  <si>
    <t>Philip</t>
  </si>
  <si>
    <t>T.J.</t>
  </si>
  <si>
    <t>Jonas</t>
  </si>
  <si>
    <t>Laurent</t>
  </si>
  <si>
    <t>Logan</t>
  </si>
  <si>
    <t>Pavel</t>
  </si>
  <si>
    <t>Andre</t>
  </si>
  <si>
    <t>Brent</t>
  </si>
  <si>
    <t>Kyle</t>
  </si>
  <si>
    <t>Daniil</t>
  </si>
  <si>
    <t>Will</t>
  </si>
  <si>
    <t>Quinton</t>
  </si>
  <si>
    <t>Bowen</t>
  </si>
  <si>
    <t>Filip</t>
  </si>
  <si>
    <t>Jack</t>
  </si>
  <si>
    <t>Leo</t>
  </si>
  <si>
    <t>Lucas</t>
  </si>
  <si>
    <t>Alexandre</t>
  </si>
  <si>
    <t>Jeff</t>
  </si>
  <si>
    <t>Noah</t>
  </si>
  <si>
    <t>Corson</t>
  </si>
  <si>
    <t>Rourke</t>
  </si>
  <si>
    <t>Jalen</t>
  </si>
  <si>
    <t>Yegor</t>
  </si>
  <si>
    <t>Declan</t>
  </si>
  <si>
    <t>Dennis</t>
  </si>
  <si>
    <t>Jakob</t>
  </si>
  <si>
    <t>Dylan</t>
  </si>
  <si>
    <t>Ian</t>
  </si>
  <si>
    <t>Blake</t>
  </si>
  <si>
    <t>Ross</t>
  </si>
  <si>
    <t>Drew</t>
  </si>
  <si>
    <t>JT</t>
  </si>
  <si>
    <t>Max</t>
  </si>
  <si>
    <t>Brett</t>
  </si>
  <si>
    <t>Devin</t>
  </si>
  <si>
    <t>Pheonix</t>
  </si>
  <si>
    <t>Lukas</t>
  </si>
  <si>
    <t>Sebastien</t>
  </si>
  <si>
    <t>Sean</t>
  </si>
  <si>
    <t>Charlie</t>
  </si>
  <si>
    <t>Sidney</t>
  </si>
  <si>
    <t>Cameron</t>
  </si>
  <si>
    <t>Lawson</t>
  </si>
  <si>
    <t>Kirby</t>
  </si>
  <si>
    <t>Evgeni</t>
  </si>
  <si>
    <t>Riley</t>
  </si>
  <si>
    <t>Phillip</t>
  </si>
  <si>
    <t>Nate</t>
  </si>
  <si>
    <t>Oscar</t>
  </si>
  <si>
    <t>Jeremy</t>
  </si>
  <si>
    <t>Nico</t>
  </si>
  <si>
    <t>Calvin</t>
  </si>
  <si>
    <t>Collin</t>
  </si>
  <si>
    <t>Ty</t>
  </si>
  <si>
    <t>Thatcher</t>
  </si>
  <si>
    <t>Grigori</t>
  </si>
  <si>
    <t>Casey</t>
  </si>
  <si>
    <t>Brenden</t>
  </si>
  <si>
    <t>Domenic</t>
  </si>
  <si>
    <t>Joonas</t>
  </si>
  <si>
    <t>Leon</t>
  </si>
  <si>
    <t>Pierrick</t>
  </si>
  <si>
    <t>Pierre-Luc</t>
  </si>
  <si>
    <t>Brian</t>
  </si>
  <si>
    <t>Vince</t>
  </si>
  <si>
    <t>Christian</t>
  </si>
  <si>
    <t>Nikolaj</t>
  </si>
  <si>
    <t>Mattias</t>
  </si>
  <si>
    <t>Lars</t>
  </si>
  <si>
    <t>Pierre</t>
  </si>
  <si>
    <t>Luke</t>
  </si>
  <si>
    <t>Mikey</t>
  </si>
  <si>
    <t>Robby</t>
  </si>
  <si>
    <t>Dante</t>
  </si>
  <si>
    <t>Radek</t>
  </si>
  <si>
    <t>Hudson</t>
  </si>
  <si>
    <t>Mario</t>
  </si>
  <si>
    <t>Trey</t>
  </si>
  <si>
    <t>Cale</t>
  </si>
  <si>
    <t>Haydn</t>
  </si>
  <si>
    <t>Marc-Andre</t>
  </si>
  <si>
    <t>Carson</t>
  </si>
  <si>
    <t>Cal</t>
  </si>
  <si>
    <t>Nolan</t>
  </si>
  <si>
    <t>Derek</t>
  </si>
  <si>
    <t>Gustav</t>
  </si>
  <si>
    <t>Liam</t>
  </si>
  <si>
    <t>Trent</t>
  </si>
  <si>
    <t>Zachary</t>
  </si>
  <si>
    <t>Rhett</t>
  </si>
  <si>
    <t>Conor</t>
  </si>
  <si>
    <t>Frederick</t>
  </si>
  <si>
    <t>Johnny</t>
  </si>
  <si>
    <t>Cutter</t>
  </si>
  <si>
    <t>Julien</t>
  </si>
  <si>
    <t>Vladislav</t>
  </si>
  <si>
    <t>Alexis</t>
  </si>
  <si>
    <t>Mark</t>
  </si>
  <si>
    <t>Zemgus</t>
  </si>
  <si>
    <t>Claude</t>
  </si>
  <si>
    <t>Cody</t>
  </si>
  <si>
    <t>Benjamin</t>
  </si>
  <si>
    <t>Gage</t>
  </si>
  <si>
    <t>Barclay</t>
  </si>
  <si>
    <t>Yanni</t>
  </si>
  <si>
    <t>Ridly</t>
  </si>
  <si>
    <t>Philipp</t>
  </si>
  <si>
    <t>Jayden</t>
  </si>
  <si>
    <t>Carl</t>
  </si>
  <si>
    <t>Radko</t>
  </si>
  <si>
    <t>Kaiden</t>
  </si>
  <si>
    <t>Denis</t>
  </si>
  <si>
    <t>Jaroslav</t>
  </si>
  <si>
    <t>Taylor</t>
  </si>
  <si>
    <t>Hardy</t>
  </si>
  <si>
    <t>Dougie</t>
  </si>
  <si>
    <t>Rafael</t>
  </si>
  <si>
    <t>Garnet</t>
  </si>
  <si>
    <t>Barrett</t>
  </si>
  <si>
    <t>Victor</t>
  </si>
  <si>
    <t>Danton</t>
  </si>
  <si>
    <t>Ville</t>
  </si>
  <si>
    <t>Miro</t>
  </si>
  <si>
    <t>Magnus</t>
  </si>
  <si>
    <t>Tomas</t>
  </si>
  <si>
    <t>Joe</t>
  </si>
  <si>
    <t>Adin</t>
  </si>
  <si>
    <t>Roope</t>
  </si>
  <si>
    <t>Akito</t>
  </si>
  <si>
    <t>Mike</t>
  </si>
  <si>
    <t>Nils</t>
  </si>
  <si>
    <t>Mac</t>
  </si>
  <si>
    <t>Pontus</t>
  </si>
  <si>
    <t>Bo</t>
  </si>
  <si>
    <t>Brad</t>
  </si>
  <si>
    <t>Dryden</t>
  </si>
  <si>
    <t>Ben</t>
  </si>
  <si>
    <t>Lane</t>
  </si>
  <si>
    <t>Bokondji</t>
  </si>
  <si>
    <t>Ruslan</t>
  </si>
  <si>
    <t>Calle</t>
  </si>
  <si>
    <t>Tristan</t>
  </si>
  <si>
    <t>Seth</t>
  </si>
  <si>
    <t>Tanner</t>
  </si>
  <si>
    <t>Jan</t>
  </si>
  <si>
    <t>Boone</t>
  </si>
  <si>
    <t>Kent</t>
  </si>
  <si>
    <t>Henri</t>
  </si>
  <si>
    <t>Caleb</t>
  </si>
  <si>
    <t>Hunter</t>
  </si>
  <si>
    <t>Zac</t>
  </si>
  <si>
    <t>Axel</t>
  </si>
  <si>
    <t>Mathieu</t>
  </si>
  <si>
    <t>Pierre-Olivier</t>
  </si>
  <si>
    <t>Dakota</t>
  </si>
  <si>
    <t>Roman</t>
  </si>
  <si>
    <t>Olli</t>
  </si>
  <si>
    <t>Nazem</t>
  </si>
  <si>
    <t>Kaapo</t>
  </si>
  <si>
    <t>Arthur</t>
  </si>
  <si>
    <t>David</t>
  </si>
  <si>
    <t>Steven</t>
  </si>
  <si>
    <t>Evander</t>
  </si>
  <si>
    <t>Kasperi</t>
  </si>
  <si>
    <t>Kirill</t>
  </si>
  <si>
    <t>Tye</t>
  </si>
  <si>
    <t>Ondrej</t>
  </si>
  <si>
    <t>Marco</t>
  </si>
  <si>
    <t>Brady</t>
  </si>
  <si>
    <t>Clayton</t>
  </si>
  <si>
    <t>Adrian</t>
  </si>
  <si>
    <t>Phil</t>
  </si>
  <si>
    <t>Marat</t>
  </si>
  <si>
    <t>Spencer</t>
  </si>
  <si>
    <t>Nikolai</t>
  </si>
  <si>
    <t>Patrik</t>
  </si>
  <si>
    <t>Pyotr</t>
  </si>
  <si>
    <t>Slater</t>
  </si>
  <si>
    <t>Niklas</t>
  </si>
  <si>
    <t>Keegan</t>
  </si>
  <si>
    <t>Vsevolod</t>
  </si>
  <si>
    <t>Anze</t>
  </si>
  <si>
    <t>Joona</t>
  </si>
  <si>
    <t>Kaeden</t>
  </si>
  <si>
    <t>Klim</t>
  </si>
  <si>
    <t>Jesperi</t>
  </si>
  <si>
    <t>Vitali</t>
  </si>
  <si>
    <t>Peyton</t>
  </si>
  <si>
    <t>Torey</t>
  </si>
  <si>
    <t>Nikita</t>
  </si>
  <si>
    <t>Daylan</t>
  </si>
  <si>
    <t>Darcy</t>
  </si>
  <si>
    <t>Karson</t>
  </si>
  <si>
    <t>Jiri</t>
  </si>
  <si>
    <t>Dmitry</t>
  </si>
  <si>
    <t>Janne</t>
  </si>
  <si>
    <t>Andrei</t>
  </si>
  <si>
    <t>Evgeny</t>
  </si>
  <si>
    <t>Jackson</t>
  </si>
  <si>
    <t>Mathias</t>
  </si>
  <si>
    <t>Alexei</t>
  </si>
  <si>
    <t>Maxime</t>
  </si>
  <si>
    <t>Hendrix</t>
  </si>
  <si>
    <t>Scott</t>
  </si>
  <si>
    <t>Curtis</t>
  </si>
  <si>
    <t>Artturi</t>
  </si>
  <si>
    <t>Robin</t>
  </si>
  <si>
    <t>Kris</t>
  </si>
  <si>
    <t>Devon</t>
  </si>
  <si>
    <t>Trevor</t>
  </si>
  <si>
    <t>Timothy</t>
  </si>
  <si>
    <t>Kalan</t>
  </si>
  <si>
    <t>Kole</t>
  </si>
  <si>
    <t>Oskar</t>
  </si>
  <si>
    <t>Esa</t>
  </si>
  <si>
    <t>Elias</t>
  </si>
  <si>
    <t>Hampus</t>
  </si>
  <si>
    <t>Bryan</t>
  </si>
  <si>
    <t>Eetu</t>
  </si>
  <si>
    <t>Milan</t>
  </si>
  <si>
    <t>Chaz</t>
  </si>
  <si>
    <t>Isac</t>
  </si>
  <si>
    <t>Ukko-Pekka</t>
  </si>
  <si>
    <t>Fabian</t>
  </si>
  <si>
    <t>Ilya</t>
  </si>
  <si>
    <t>Matias</t>
  </si>
  <si>
    <t>Kurtis</t>
  </si>
  <si>
    <t>Phillipe</t>
  </si>
  <si>
    <t>Mikhail</t>
  </si>
  <si>
    <t>Alec</t>
  </si>
  <si>
    <t>Nikolas</t>
  </si>
  <si>
    <t>Auston</t>
  </si>
  <si>
    <t>Dysin</t>
  </si>
  <si>
    <t>Jared</t>
  </si>
  <si>
    <t>Hugh</t>
  </si>
  <si>
    <t>Zane</t>
  </si>
  <si>
    <t>Brayden</t>
  </si>
  <si>
    <t>Timo</t>
  </si>
  <si>
    <t>Griffin</t>
  </si>
  <si>
    <t>Dawson</t>
  </si>
  <si>
    <t>Waltteri</t>
  </si>
  <si>
    <t>Jon</t>
  </si>
  <si>
    <t>Elvis</t>
  </si>
  <si>
    <t>Matvei</t>
  </si>
  <si>
    <t>Niko</t>
  </si>
  <si>
    <t>Sonny</t>
  </si>
  <si>
    <t>Colin</t>
  </si>
  <si>
    <t>J.T.</t>
  </si>
  <si>
    <t>K'Andre</t>
  </si>
  <si>
    <t>Fraser</t>
  </si>
  <si>
    <t>Dsaniil</t>
  </si>
  <si>
    <t>Janis</t>
  </si>
  <si>
    <t>Petr</t>
  </si>
  <si>
    <t>Shakir</t>
  </si>
  <si>
    <t>Frank</t>
  </si>
  <si>
    <t>Valeri</t>
  </si>
  <si>
    <t>Nino</t>
  </si>
  <si>
    <t>Tristen</t>
  </si>
  <si>
    <t>Topi</t>
  </si>
  <si>
    <t>Stefan</t>
  </si>
  <si>
    <t>Darnell</t>
  </si>
  <si>
    <t>Markus</t>
  </si>
  <si>
    <t>Jani</t>
  </si>
  <si>
    <t>Fredrik</t>
  </si>
  <si>
    <t>Montana</t>
  </si>
  <si>
    <t>Brennan</t>
  </si>
  <si>
    <t>Jean-Gabriel</t>
  </si>
  <si>
    <t>Artemi</t>
  </si>
  <si>
    <t>Juuso</t>
  </si>
  <si>
    <t>Nicholas</t>
  </si>
  <si>
    <t>Vyacheslav</t>
  </si>
  <si>
    <t>Yaniv</t>
  </si>
  <si>
    <t>Corey</t>
  </si>
  <si>
    <t>John-Jason</t>
  </si>
  <si>
    <t>Keith</t>
  </si>
  <si>
    <t>Mathias Emilio</t>
  </si>
  <si>
    <t>Garrett</t>
  </si>
  <si>
    <t>Lawrence</t>
  </si>
  <si>
    <t>Neal</t>
  </si>
  <si>
    <t>Rem</t>
  </si>
  <si>
    <t>Vasili</t>
  </si>
  <si>
    <t>Cayden</t>
  </si>
  <si>
    <t>Chase</t>
  </si>
  <si>
    <t>Aliaksei</t>
  </si>
  <si>
    <t>Jesse</t>
  </si>
  <si>
    <t>Valterri</t>
  </si>
  <si>
    <t>Valtteri</t>
  </si>
  <si>
    <t>Antti</t>
  </si>
  <si>
    <t>Darren</t>
  </si>
  <si>
    <t>Rickard</t>
  </si>
  <si>
    <t>Miko</t>
  </si>
  <si>
    <t>Aatu</t>
  </si>
  <si>
    <t>Aku</t>
  </si>
  <si>
    <t>Pavol</t>
  </si>
  <si>
    <t>James</t>
  </si>
  <si>
    <t>Calum</t>
  </si>
  <si>
    <t>Jason</t>
  </si>
  <si>
    <t>Georgi</t>
  </si>
  <si>
    <t>Jerad</t>
  </si>
  <si>
    <t>Isak</t>
  </si>
  <si>
    <t>Eduard</t>
  </si>
  <si>
    <t>Mackie</t>
  </si>
  <si>
    <t>Felix</t>
  </si>
  <si>
    <t>Steve</t>
  </si>
  <si>
    <t>Juuse</t>
  </si>
  <si>
    <t>Ashton</t>
  </si>
  <si>
    <t>Reid</t>
  </si>
  <si>
    <t>Akira</t>
  </si>
  <si>
    <t>Braden</t>
  </si>
  <si>
    <t>Jimmy</t>
  </si>
  <si>
    <t>Jaden</t>
  </si>
  <si>
    <t>Moritz</t>
  </si>
  <si>
    <t>Damon</t>
  </si>
  <si>
    <t>Igor</t>
  </si>
  <si>
    <t>Jakub</t>
  </si>
  <si>
    <t>Arturs</t>
  </si>
  <si>
    <t>Radim</t>
  </si>
  <si>
    <t>Stuart</t>
  </si>
  <si>
    <t>Juraj</t>
  </si>
  <si>
    <t>Jaccob</t>
  </si>
  <si>
    <t>Givani</t>
  </si>
  <si>
    <t>Arvid</t>
  </si>
  <si>
    <t>Elmer</t>
  </si>
  <si>
    <t>Mads</t>
  </si>
  <si>
    <t>Marc</t>
  </si>
  <si>
    <t>Troy</t>
  </si>
  <si>
    <t>Chandler</t>
  </si>
  <si>
    <t>Ales</t>
  </si>
  <si>
    <t>Tim</t>
  </si>
  <si>
    <t>Malcolm</t>
  </si>
  <si>
    <t>Pius</t>
  </si>
  <si>
    <t>Fedor</t>
  </si>
  <si>
    <t>Vladimir</t>
  </si>
  <si>
    <t>Teuvo</t>
  </si>
  <si>
    <t>Shea</t>
  </si>
  <si>
    <t>Akil</t>
  </si>
  <si>
    <t>Tage</t>
  </si>
  <si>
    <t>Lassi</t>
  </si>
  <si>
    <t>Henry</t>
  </si>
  <si>
    <t>Eeli</t>
  </si>
  <si>
    <t>Alexey</t>
  </si>
  <si>
    <t>Yakov</t>
  </si>
  <si>
    <t>Vincent</t>
  </si>
  <si>
    <t>Linus</t>
  </si>
  <si>
    <t>Urho</t>
  </si>
  <si>
    <t>Jusso</t>
  </si>
  <si>
    <t>Vitek</t>
  </si>
  <si>
    <t>Semyon</t>
  </si>
  <si>
    <t>Karel</t>
  </si>
  <si>
    <t>Marc-Edouard</t>
  </si>
  <si>
    <t>Dimitri</t>
  </si>
  <si>
    <t>Ludovic</t>
  </si>
  <si>
    <t>MacKenzie</t>
  </si>
  <si>
    <t>Bode</t>
  </si>
  <si>
    <t>Tom</t>
  </si>
  <si>
    <t>Jett</t>
  </si>
  <si>
    <t>Miles</t>
  </si>
  <si>
    <t>Arber</t>
  </si>
  <si>
    <t>Kailer</t>
  </si>
  <si>
    <t>Askarov</t>
  </si>
  <si>
    <t>Egor</t>
  </si>
  <si>
    <t>Mika</t>
  </si>
  <si>
    <t>Artem</t>
  </si>
  <si>
    <t>Mats</t>
  </si>
  <si>
    <t>drew-oconnor</t>
  </si>
  <si>
    <t>logan-oconnor</t>
  </si>
  <si>
    <t>logo</t>
  </si>
  <si>
    <t>https://assets.nhle.com/logos/nhl/svg/TBL_light.svg</t>
  </si>
  <si>
    <t>https://assets.nhle.com/logos/nhl/svg/WSH_light.svg</t>
  </si>
  <si>
    <t>https://assets.nhle.com/logos/nhl/svg/TOR_light.svg</t>
  </si>
  <si>
    <t>https://assets.nhle.com/logos/nhl/svg/COL_light.svg</t>
  </si>
  <si>
    <t>https://assets.nhle.com/logos/nhl/svg/CGY_light.svg</t>
  </si>
  <si>
    <t>https://assets.nhle.com/logos/nhl/svg/UTA_light.svg</t>
  </si>
  <si>
    <t>https://assets.nhle.com/logos/nhl/svg/VAN_light.svg</t>
  </si>
  <si>
    <t>https://assets.nhle.com/logos/nhl/svg/ANA_light.svg</t>
  </si>
  <si>
    <t>https://assets.nhle.com/logos/nhl/svg/BOS_light.svg</t>
  </si>
  <si>
    <t>https://assets.nhle.com/logos/nhl/svg/BUF_light.svg</t>
  </si>
  <si>
    <t>https://assets.nhle.com/logos/nhl/svg/CAR_light.svg</t>
  </si>
  <si>
    <t>https://assets.nhle.com/logos/nhl/svg/CBJ_light.svg</t>
  </si>
  <si>
    <t>https://assets.nhle.com/logos/nhl/svg/CHI_light.svg</t>
  </si>
  <si>
    <t>https://assets.nhle.com/logos/nhl/svg/DAL_light.svg</t>
  </si>
  <si>
    <t>https://assets.nhle.com/logos/nhl/svg/DET_light.svg</t>
  </si>
  <si>
    <t>https://assets.nhle.com/logos/nhl/svg/EDM_light.svg</t>
  </si>
  <si>
    <t>https://assets.nhle.com/logos/nhl/svg/FLA_light.svg</t>
  </si>
  <si>
    <t>https://assets.nhle.com/logos/nhl/svg/LAK_light.svg</t>
  </si>
  <si>
    <t>https://assets.nhle.com/logos/nhl/svg/MIN_light.svg</t>
  </si>
  <si>
    <t>https://assets.nhle.com/logos/nhl/svg/MTL_light.svg</t>
  </si>
  <si>
    <t>https://assets.nhle.com/logos/nhl/svg/NJD_light.svg</t>
  </si>
  <si>
    <t>https://assets.nhle.com/logos/nhl/svg/NSH_light.svg</t>
  </si>
  <si>
    <t>https://assets.nhle.com/logos/nhl/svg/NYI_light.svg</t>
  </si>
  <si>
    <t>https://assets.nhle.com/logos/nhl/svg/NYR_light.svg</t>
  </si>
  <si>
    <t>https://assets.nhle.com/logos/nhl/svg/OTT_light.svg</t>
  </si>
  <si>
    <t>https://assets.nhle.com/logos/nhl/svg/PHI_light.svg</t>
  </si>
  <si>
    <t>https://assets.nhle.com/logos/nhl/svg/PIT_light.svg</t>
  </si>
  <si>
    <t>https://assets.nhle.com/logos/nhl/svg/SEA_light.svg</t>
  </si>
  <si>
    <t>https://assets.nhle.com/logos/nhl/svg/SJS_light.svg</t>
  </si>
  <si>
    <t>https://assets.nhle.com/logos/nhl/svg/STL_light.svg</t>
  </si>
  <si>
    <t>https://assets.nhle.com/logos/nhl/svg/VGK_light.svg</t>
  </si>
  <si>
    <t>https://assets.nhle.com/logos/nhl/svg/WPG_light.svg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</si>
</sst>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4" fontId="0" fillId="0" borderId="0" xfId="0" applyNumberFormat="1"/>
    <xf numFmtId="0" fontId="1" fillId="0" borderId="0" xfId="0" applyFont="1"/>
    <xf numFmtId="8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pensieri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C8FE-ADD3-41F1-BCE9-8C3683C5A1C3}">
  <dimension ref="A1:F18"/>
  <sheetViews>
    <sheetView workbookViewId="0">
      <selection activeCell="F2" sqref="F2"/>
    </sheetView>
  </sheetViews>
  <sheetFormatPr defaultRowHeight="14.5" x14ac:dyDescent="0.35"/>
  <cols>
    <col min="2" max="3" width="23.7265625" customWidth="1"/>
    <col min="4" max="4" width="17.7265625" bestFit="1" customWidth="1"/>
    <col min="5" max="5" width="21.26953125" bestFit="1" customWidth="1"/>
    <col min="6" max="6" width="48.26953125" customWidth="1"/>
  </cols>
  <sheetData>
    <row r="1" spans="1:6" x14ac:dyDescent="0.35">
      <c r="A1" t="s">
        <v>1076</v>
      </c>
      <c r="B1" t="s">
        <v>1055</v>
      </c>
      <c r="C1" t="s">
        <v>1056</v>
      </c>
      <c r="D1" t="s">
        <v>1111</v>
      </c>
      <c r="E1" t="s">
        <v>1078</v>
      </c>
      <c r="F1" t="s">
        <v>1089</v>
      </c>
    </row>
    <row r="2" spans="1:6" x14ac:dyDescent="0.35">
      <c r="A2" t="s">
        <v>1126</v>
      </c>
      <c r="B2" t="s">
        <v>1</v>
      </c>
      <c r="C2" t="s">
        <v>1063</v>
      </c>
      <c r="F2" t="str">
        <f>"('"&amp;A2&amp;"', '"&amp;C2&amp;"', '"&amp;D2&amp;"', '"&amp;B2&amp;"'),"</f>
        <v>('c_hand', 'Handfield', '', 'Chris'),</v>
      </c>
    </row>
    <row r="3" spans="1:6" x14ac:dyDescent="0.35">
      <c r="A3" t="s">
        <v>1127</v>
      </c>
      <c r="B3" t="s">
        <v>2</v>
      </c>
      <c r="C3" t="s">
        <v>1084</v>
      </c>
      <c r="F3" t="str">
        <f t="shared" ref="F3:F18" si="0">"('"&amp;A3&amp;"', '"&amp;B3&amp;"', '"&amp;C3&amp;"', '"&amp;E3&amp;"'),"</f>
        <v>('m_roum', 'Matt', 'Roumeliotis', ''),</v>
      </c>
    </row>
    <row r="4" spans="1:6" x14ac:dyDescent="0.35">
      <c r="A4" t="s">
        <v>1132</v>
      </c>
      <c r="B4" t="s">
        <v>3</v>
      </c>
      <c r="C4" t="s">
        <v>1085</v>
      </c>
      <c r="F4" t="str">
        <f t="shared" si="0"/>
        <v>('dov_char', 'Dov', 'Charness', ''),</v>
      </c>
    </row>
    <row r="5" spans="1:6" x14ac:dyDescent="0.35">
      <c r="A5" t="s">
        <v>1133</v>
      </c>
      <c r="B5" t="s">
        <v>1064</v>
      </c>
      <c r="C5" t="s">
        <v>1065</v>
      </c>
      <c r="F5" t="str">
        <f t="shared" si="0"/>
        <v>('zik_jenn', 'Isaac', 'Jenne', ''),</v>
      </c>
    </row>
    <row r="6" spans="1:6" x14ac:dyDescent="0.35">
      <c r="A6" t="s">
        <v>1136</v>
      </c>
      <c r="B6" t="s">
        <v>1080</v>
      </c>
      <c r="C6" t="s">
        <v>4</v>
      </c>
      <c r="F6" t="str">
        <f t="shared" si="0"/>
        <v>('a_mic', 'Anthony', 'Miceli', ''),</v>
      </c>
    </row>
    <row r="7" spans="1:6" x14ac:dyDescent="0.35">
      <c r="A7" t="s">
        <v>1134</v>
      </c>
      <c r="B7" t="s">
        <v>1079</v>
      </c>
      <c r="C7" t="s">
        <v>5</v>
      </c>
      <c r="F7" t="str">
        <f t="shared" si="0"/>
        <v>('aar_nurse', 'Aaron', 'Nurse', ''),</v>
      </c>
    </row>
    <row r="8" spans="1:6" x14ac:dyDescent="0.35">
      <c r="A8" t="s">
        <v>1135</v>
      </c>
      <c r="B8" t="s">
        <v>1087</v>
      </c>
      <c r="C8" t="s">
        <v>4</v>
      </c>
      <c r="F8" t="str">
        <f t="shared" si="0"/>
        <v>('s_mic', 'Stephen', 'Miceli', ''),</v>
      </c>
    </row>
    <row r="9" spans="1:6" x14ac:dyDescent="0.35">
      <c r="A9" t="s">
        <v>1140</v>
      </c>
      <c r="B9" t="s">
        <v>1066</v>
      </c>
      <c r="C9" t="s">
        <v>1067</v>
      </c>
      <c r="F9" t="str">
        <f t="shared" si="0"/>
        <v>('j_heise', 'Jonathan', 'Heise', ''),</v>
      </c>
    </row>
    <row r="10" spans="1:6" x14ac:dyDescent="0.35">
      <c r="A10" t="s">
        <v>1128</v>
      </c>
      <c r="B10" t="s">
        <v>1068</v>
      </c>
      <c r="C10" t="s">
        <v>1069</v>
      </c>
      <c r="F10" t="str">
        <f t="shared" si="0"/>
        <v>('a_anag', 'Andrew', 'Anagnostopoulos', ''),</v>
      </c>
    </row>
    <row r="11" spans="1:6" x14ac:dyDescent="0.35">
      <c r="A11" t="s">
        <v>1137</v>
      </c>
      <c r="B11" t="s">
        <v>6</v>
      </c>
      <c r="C11" t="s">
        <v>1086</v>
      </c>
      <c r="F11" t="str">
        <f t="shared" si="0"/>
        <v>('s_gourd', 'Shayne', 'Gourdji', ''),</v>
      </c>
    </row>
    <row r="12" spans="1:6" x14ac:dyDescent="0.35">
      <c r="A12" t="s">
        <v>1129</v>
      </c>
      <c r="B12" t="s">
        <v>1081</v>
      </c>
      <c r="C12" t="s">
        <v>1082</v>
      </c>
      <c r="F12" t="str">
        <f t="shared" si="0"/>
        <v>('d_katz', 'Daniel', 'Katz', ''),</v>
      </c>
    </row>
    <row r="13" spans="1:6" x14ac:dyDescent="0.35">
      <c r="A13" t="s">
        <v>1130</v>
      </c>
      <c r="B13" t="s">
        <v>1083</v>
      </c>
      <c r="C13" t="s">
        <v>7</v>
      </c>
      <c r="F13" t="str">
        <f t="shared" si="0"/>
        <v>('j_garn', 'Jordan', 'Garner', ''),</v>
      </c>
    </row>
    <row r="14" spans="1:6" x14ac:dyDescent="0.35">
      <c r="A14" t="s">
        <v>1123</v>
      </c>
      <c r="B14" t="s">
        <v>1070</v>
      </c>
      <c r="C14" t="s">
        <v>1071</v>
      </c>
      <c r="F14" t="str">
        <f t="shared" si="0"/>
        <v>('j_share', 'Justin', 'Share', ''),</v>
      </c>
    </row>
    <row r="15" spans="1:6" x14ac:dyDescent="0.35">
      <c r="A15" t="s">
        <v>1124</v>
      </c>
      <c r="B15" t="s">
        <v>867</v>
      </c>
      <c r="C15" t="s">
        <v>1063</v>
      </c>
      <c r="F15" t="str">
        <f t="shared" si="0"/>
        <v>('r_hand', 'Ryan', 'Handfield', ''),</v>
      </c>
    </row>
    <row r="16" spans="1:6" x14ac:dyDescent="0.35">
      <c r="A16" t="s">
        <v>1125</v>
      </c>
      <c r="B16" t="s">
        <v>1072</v>
      </c>
      <c r="C16" t="s">
        <v>698</v>
      </c>
      <c r="F16" t="str">
        <f t="shared" si="0"/>
        <v>('z_miller', 'Zack', 'Miller', ''),</v>
      </c>
    </row>
    <row r="17" spans="1:6" x14ac:dyDescent="0.35">
      <c r="A17" t="s">
        <v>1112</v>
      </c>
      <c r="B17" t="s">
        <v>1073</v>
      </c>
      <c r="C17" t="s">
        <v>1074</v>
      </c>
      <c r="E17" s="8" t="s">
        <v>1110</v>
      </c>
      <c r="F17" t="str">
        <f t="shared" si="0"/>
        <v>('e_spen', 'Eric', 'Spensieri', 'espensieri@hotmail.com'),</v>
      </c>
    </row>
    <row r="18" spans="1:6" x14ac:dyDescent="0.35">
      <c r="A18" t="s">
        <v>1131</v>
      </c>
      <c r="B18" t="s">
        <v>703</v>
      </c>
      <c r="C18" t="s">
        <v>1088</v>
      </c>
      <c r="F18" t="str">
        <f t="shared" si="0"/>
        <v>('m_pose', 'Mitchell', 'Posesorsky', ''),</v>
      </c>
    </row>
  </sheetData>
  <autoFilter ref="A1:F18" xr:uid="{A371C8FE-ADD3-41F1-BCE9-8C3683C5A1C3}"/>
  <hyperlinks>
    <hyperlink ref="E17" r:id="rId1" xr:uid="{2025BBDC-61A5-4E5E-8323-64B10E8595ED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646C-555E-450D-95CB-6CD6DF6709FC}">
  <dimension ref="A1:W1069"/>
  <sheetViews>
    <sheetView workbookViewId="0">
      <selection activeCell="D1" sqref="D1:D1048576"/>
    </sheetView>
  </sheetViews>
  <sheetFormatPr defaultRowHeight="14.5" x14ac:dyDescent="0.35"/>
  <cols>
    <col min="1" max="1" width="22.1796875" bestFit="1" customWidth="1"/>
    <col min="2" max="2" width="22.26953125" bestFit="1" customWidth="1"/>
    <col min="3" max="3" width="22.26953125" customWidth="1"/>
    <col min="4" max="4" width="8.90625" bestFit="1" customWidth="1"/>
    <col min="5" max="5" width="6.54296875" bestFit="1" customWidth="1"/>
    <col min="6" max="7" width="15.08984375" customWidth="1"/>
    <col min="8" max="8" width="13.90625" bestFit="1" customWidth="1"/>
    <col min="9" max="12" width="10.90625" hidden="1" customWidth="1"/>
    <col min="13" max="14" width="11.453125" hidden="1" customWidth="1"/>
    <col min="15" max="17" width="10.90625" hidden="1" customWidth="1"/>
    <col min="18" max="18" width="9.90625" hidden="1" customWidth="1"/>
    <col min="19" max="19" width="17.1796875" bestFit="1" customWidth="1"/>
    <col min="20" max="20" width="14.54296875" style="7" bestFit="1" customWidth="1"/>
    <col min="21" max="21" width="12.08984375" bestFit="1" customWidth="1"/>
    <col min="22" max="22" width="14.26953125" customWidth="1"/>
    <col min="23" max="23" width="99.54296875" bestFit="1" customWidth="1"/>
  </cols>
  <sheetData>
    <row r="1" spans="1:23" s="3" customFormat="1" x14ac:dyDescent="0.35">
      <c r="A1" s="3" t="s">
        <v>1161</v>
      </c>
      <c r="B1" s="3" t="s">
        <v>1055</v>
      </c>
      <c r="C1" s="3" t="s">
        <v>1056</v>
      </c>
      <c r="D1" s="3" t="s">
        <v>0</v>
      </c>
      <c r="E1" s="3" t="s">
        <v>57</v>
      </c>
      <c r="F1" s="3" t="s">
        <v>1141</v>
      </c>
      <c r="G1" s="3" t="s">
        <v>72</v>
      </c>
      <c r="H1" s="3" t="s">
        <v>1061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1057</v>
      </c>
      <c r="T1" s="6" t="s">
        <v>1058</v>
      </c>
      <c r="U1" s="3" t="s">
        <v>1059</v>
      </c>
      <c r="V1" s="3" t="s">
        <v>1060</v>
      </c>
      <c r="W1" s="3" t="s">
        <v>1089</v>
      </c>
    </row>
    <row r="2" spans="1:23" x14ac:dyDescent="0.35">
      <c r="A2" t="s">
        <v>1565</v>
      </c>
      <c r="B2" t="s">
        <v>73</v>
      </c>
      <c r="C2" t="s">
        <v>2281</v>
      </c>
      <c r="D2" t="s">
        <v>43</v>
      </c>
      <c r="E2" t="s">
        <v>68</v>
      </c>
      <c r="F2" t="s">
        <v>1142</v>
      </c>
      <c r="G2" t="s">
        <v>10</v>
      </c>
      <c r="H2" t="str" cm="1">
        <f t="array" ref="H2">INDEX($I$1:$R$1, MATCH(TRUE, INDEX(I2:R2="",0), 0))</f>
        <v>2024-25</v>
      </c>
      <c r="I2" s="1">
        <v>775000</v>
      </c>
      <c r="S2">
        <f>COUNTIF(I2:R2,I2)</f>
        <v>1</v>
      </c>
      <c r="T2" s="7" t="str">
        <f>IF(10-COUNTIF(I2:R2,I2)-COUNTBLANK(I2:R2)=0,"NULL",10-COUNTIF(I2:R2,I2)-COUNTBLANK(I2:R2))</f>
        <v>NULL</v>
      </c>
      <c r="U2" s="1">
        <f>I2</f>
        <v>775000</v>
      </c>
      <c r="V2" s="1" t="str">
        <f>IF(IF(I2=J2,IF(J2=K2,IF(K2=L2,0,L2),K2),J2)=0,"NULL",IF(I2=J2,IF(J2=K2,IF(K2=L2,0,L2),K2),J2))</f>
        <v>NULL</v>
      </c>
      <c r="W2" t="str">
        <f>"('"&amp;A2&amp;"', '"&amp;B2&amp;"', '"&amp;C2&amp;"', '"&amp;D2&amp;"', '"&amp;E2&amp;"', '"&amp;F2&amp;"', '"&amp;G2&amp;"', '"&amp;H2&amp;"', '"&amp;S2&amp;"', '"&amp;U2&amp;"', '"&amp;T2&amp;"', '"&amp;V2&amp;"'),"</f>
        <v>('wyatt-aamodt', 'Aamodt', 'Wyatt', 'COL', 'D', 'Active', 'UFA', '2024-25', '1', '775000', 'NULL', 'NULL'),</v>
      </c>
    </row>
    <row r="3" spans="1:23" x14ac:dyDescent="0.35">
      <c r="A3" t="s">
        <v>1566</v>
      </c>
      <c r="B3" t="s">
        <v>74</v>
      </c>
      <c r="C3" t="s">
        <v>2282</v>
      </c>
      <c r="D3" t="s">
        <v>8</v>
      </c>
      <c r="E3" t="s">
        <v>9</v>
      </c>
      <c r="F3" t="s">
        <v>1142</v>
      </c>
      <c r="G3" t="s">
        <v>10</v>
      </c>
      <c r="H3" t="str" cm="1">
        <f t="array" ref="H3">INDEX($I$1:$R$1, MATCH(TRUE, INDEX(I3:R3="",0), 0))</f>
        <v>2026-27</v>
      </c>
      <c r="I3" s="1">
        <v>2000000</v>
      </c>
      <c r="J3" s="1">
        <v>2000000</v>
      </c>
      <c r="K3" s="1">
        <v>2000000</v>
      </c>
      <c r="S3">
        <f>COUNTIF(I3:R3,I3)</f>
        <v>3</v>
      </c>
      <c r="T3" s="7" t="str">
        <f t="shared" ref="T3:T66" si="0">IF(10-COUNTIF(I3:R3,I3)-COUNTBLANK(I3:R3)=0,"NULL",10-COUNTIF(I3:R3,I3)-COUNTBLANK(I3:R3))</f>
        <v>NULL</v>
      </c>
      <c r="U3" s="1">
        <f>I3</f>
        <v>2000000</v>
      </c>
      <c r="V3" s="1" t="str">
        <f t="shared" ref="V3:V66" si="1">IF(IF(I3=J3,IF(J3=K3,IF(K3=L3,0,L3),K3),J3)=0,"NULL",IF(I3=J3,IF(J3=K3,IF(K3=L3,0,L3),K3),J3))</f>
        <v>NULL</v>
      </c>
      <c r="W3" t="str">
        <f>"('"&amp;A3&amp;"', '"&amp;B3&amp;"', '"&amp;C3&amp;"', '"&amp;D3&amp;"', '"&amp;E3&amp;"', '"&amp;F3&amp;"', '"&amp;G3&amp;"', '"&amp;H3&amp;"', '"&amp;S3&amp;"', '"&amp;U3&amp;"', '"&amp;T3&amp;"', '"&amp;V3&amp;"'),"</f>
        <v>('noel-acciari', 'Acciari', 'Noel', 'PIT', 'F', 'Active', 'UFA', '2026-27', '3', '2000000', 'NULL', 'NULL'),</v>
      </c>
    </row>
    <row r="4" spans="1:23" x14ac:dyDescent="0.35">
      <c r="A4" t="s">
        <v>1400</v>
      </c>
      <c r="B4" t="s">
        <v>75</v>
      </c>
      <c r="C4" t="s">
        <v>2283</v>
      </c>
      <c r="D4" t="s">
        <v>46</v>
      </c>
      <c r="E4" t="s">
        <v>68</v>
      </c>
      <c r="F4" t="s">
        <v>1142</v>
      </c>
      <c r="G4" t="s">
        <v>13</v>
      </c>
      <c r="H4" t="str" cm="1">
        <f t="array" ref="H4">INDEX($I$1:$R$1, MATCH(TRUE, INDEX(I4:R4="",0), 0))</f>
        <v>2024-25</v>
      </c>
      <c r="I4" s="1">
        <v>825000</v>
      </c>
      <c r="S4">
        <f>COUNTIF(I4:R4,I4)</f>
        <v>1</v>
      </c>
      <c r="T4" s="7" t="str">
        <f t="shared" si="0"/>
        <v>NULL</v>
      </c>
      <c r="U4" s="1">
        <f>I4</f>
        <v>825000</v>
      </c>
      <c r="V4" s="1" t="str">
        <f t="shared" si="1"/>
        <v>NULL</v>
      </c>
      <c r="W4" t="str">
        <f>"('"&amp;A4&amp;"', '"&amp;B4&amp;"', '"&amp;C4&amp;"', '"&amp;D4&amp;"', '"&amp;E4&amp;"', '"&amp;F4&amp;"', '"&amp;G4&amp;"', '"&amp;H4&amp;"', '"&amp;S4&amp;"', '"&amp;U4&amp;"', '"&amp;T4&amp;"', '"&amp;V4&amp;"'),"</f>
        <v>('calen-addison', 'Addison', 'Calen', 'SJ', 'D', 'Active', 'RFA', '2024-25', '1', '825000', 'NULL', 'NULL'),</v>
      </c>
    </row>
    <row r="5" spans="1:23" x14ac:dyDescent="0.35">
      <c r="A5" t="s">
        <v>2276</v>
      </c>
      <c r="B5" t="s">
        <v>2277</v>
      </c>
      <c r="C5" t="s">
        <v>2278</v>
      </c>
      <c r="D5" t="s">
        <v>11</v>
      </c>
      <c r="E5" t="s">
        <v>68</v>
      </c>
      <c r="F5" t="s">
        <v>54</v>
      </c>
      <c r="I5" s="1"/>
      <c r="S5">
        <f>COUNTIF(I5:R5,I5)</f>
        <v>0</v>
      </c>
      <c r="T5" s="7" t="str">
        <f t="shared" si="0"/>
        <v>NULL</v>
      </c>
      <c r="U5" s="1">
        <f>I5</f>
        <v>0</v>
      </c>
      <c r="V5" s="1" t="str">
        <f t="shared" si="1"/>
        <v>NULL</v>
      </c>
      <c r="W5" t="str">
        <f>"('"&amp;A5&amp;"', '"&amp;B5&amp;"', '"&amp;C5&amp;"', '"&amp;D5&amp;"', '"&amp;E5&amp;"', '"&amp;F5&amp;"', '"&amp;G5&amp;"', '"&amp;H5&amp;"', '"&amp;S5&amp;"', '"&amp;U5&amp;"', '"&amp;T5&amp;"', '"&amp;V5&amp;"'),"</f>
        <v>('alexander-nikishin', 'Alexander', 'Nikishin', 'CAR', 'D', 'Unsigned', '', '', '0', '0', 'NULL', 'NULL'),</v>
      </c>
    </row>
    <row r="6" spans="1:23" x14ac:dyDescent="0.35">
      <c r="A6" t="s">
        <v>1217</v>
      </c>
      <c r="B6" t="s">
        <v>76</v>
      </c>
      <c r="C6" t="s">
        <v>2284</v>
      </c>
      <c r="D6" t="s">
        <v>11</v>
      </c>
      <c r="E6" t="s">
        <v>9</v>
      </c>
      <c r="F6" t="s">
        <v>1142</v>
      </c>
      <c r="G6" t="s">
        <v>10</v>
      </c>
      <c r="H6" t="str" cm="1">
        <f t="array" ref="H6">INDEX($I$1:$R$1, MATCH(TRUE, INDEX(I6:R6="",0), 0))</f>
        <v>2032-33</v>
      </c>
      <c r="I6" s="1">
        <v>8460250</v>
      </c>
      <c r="J6" s="1">
        <v>9750000</v>
      </c>
      <c r="K6" s="1">
        <v>9750000</v>
      </c>
      <c r="L6" s="1">
        <v>9750000</v>
      </c>
      <c r="M6" s="1">
        <v>9750000</v>
      </c>
      <c r="N6" s="1">
        <v>9750000</v>
      </c>
      <c r="O6" s="1">
        <v>9750000</v>
      </c>
      <c r="P6" s="1">
        <v>9750000</v>
      </c>
      <c r="Q6" s="1">
        <v>9750000</v>
      </c>
      <c r="S6">
        <f>COUNTIF(I6:R6,I6)</f>
        <v>1</v>
      </c>
      <c r="T6" s="7">
        <f t="shared" si="0"/>
        <v>8</v>
      </c>
      <c r="U6" s="1">
        <f>I6</f>
        <v>8460250</v>
      </c>
      <c r="V6" s="1">
        <f t="shared" si="1"/>
        <v>9750000</v>
      </c>
      <c r="W6" t="str">
        <f>"('"&amp;A6&amp;"', '"&amp;B6&amp;"', '"&amp;C6&amp;"', '"&amp;D6&amp;"', '"&amp;E6&amp;"', '"&amp;F6&amp;"', '"&amp;G6&amp;"', '"&amp;H6&amp;"', '"&amp;S6&amp;"', '"&amp;U6&amp;"', '"&amp;T6&amp;"', '"&amp;V6&amp;"'),"</f>
        <v>('sebastian-aho-f', 'Aho', 'Sebastian', 'CAR', 'F', 'Active', 'UFA', '2032-33', '1', '8460250', '8', '9750000'),</v>
      </c>
    </row>
    <row r="7" spans="1:23" x14ac:dyDescent="0.35">
      <c r="A7" t="s">
        <v>1303</v>
      </c>
      <c r="B7" t="s">
        <v>76</v>
      </c>
      <c r="C7" t="s">
        <v>2284</v>
      </c>
      <c r="D7" t="s">
        <v>28</v>
      </c>
      <c r="E7" t="s">
        <v>68</v>
      </c>
      <c r="F7" t="s">
        <v>1142</v>
      </c>
      <c r="G7" t="s">
        <v>10</v>
      </c>
      <c r="H7" t="str" cm="1">
        <f t="array" ref="H7">INDEX($I$1:$R$1, MATCH(TRUE, INDEX(I7:R7="",0), 0))</f>
        <v>2024-25</v>
      </c>
      <c r="I7" s="1">
        <v>825000</v>
      </c>
      <c r="S7">
        <f>COUNTIF(I7:R7,I7)</f>
        <v>1</v>
      </c>
      <c r="T7" s="7" t="str">
        <f t="shared" si="0"/>
        <v>NULL</v>
      </c>
      <c r="U7" s="1">
        <f>I7</f>
        <v>825000</v>
      </c>
      <c r="V7" s="1" t="str">
        <f t="shared" si="1"/>
        <v>NULL</v>
      </c>
      <c r="W7" t="str">
        <f>"('"&amp;A7&amp;"', '"&amp;B7&amp;"', '"&amp;C7&amp;"', '"&amp;D7&amp;"', '"&amp;E7&amp;"', '"&amp;F7&amp;"', '"&amp;G7&amp;"', '"&amp;H7&amp;"', '"&amp;S7&amp;"', '"&amp;U7&amp;"', '"&amp;T7&amp;"', '"&amp;V7&amp;"'),"</f>
        <v>('sebastian-aho-d', 'Aho', 'Sebastian', 'NYI', 'D', 'Active', 'UFA', '2024-25', '1', '825000', 'NULL', 'NULL'),</v>
      </c>
    </row>
    <row r="8" spans="1:23" x14ac:dyDescent="0.35">
      <c r="A8" t="s">
        <v>1567</v>
      </c>
      <c r="B8" t="s">
        <v>77</v>
      </c>
      <c r="C8" t="s">
        <v>2285</v>
      </c>
      <c r="D8" t="s">
        <v>24</v>
      </c>
      <c r="E8" t="s">
        <v>68</v>
      </c>
      <c r="F8" t="s">
        <v>1142</v>
      </c>
      <c r="G8" t="s">
        <v>10</v>
      </c>
      <c r="H8" t="str" cm="1">
        <f t="array" ref="H8">INDEX($I$1:$R$1, MATCH(TRUE, INDEX(I8:R8="",0), 0))</f>
        <v>2025-26</v>
      </c>
      <c r="I8" s="1">
        <v>825000</v>
      </c>
      <c r="J8" s="1">
        <v>825000</v>
      </c>
      <c r="S8">
        <f>COUNTIF(I8:R8,I8)</f>
        <v>2</v>
      </c>
      <c r="T8" s="7" t="str">
        <f t="shared" si="0"/>
        <v>NULL</v>
      </c>
      <c r="U8" s="1">
        <f>I8</f>
        <v>825000</v>
      </c>
      <c r="V8" s="1" t="str">
        <f t="shared" si="1"/>
        <v>NULL</v>
      </c>
      <c r="W8" t="str">
        <f>"('"&amp;A8&amp;"', '"&amp;B8&amp;"', '"&amp;C8&amp;"', '"&amp;D8&amp;"', '"&amp;E8&amp;"', '"&amp;F8&amp;"', '"&amp;G8&amp;"', '"&amp;H8&amp;"', '"&amp;S8&amp;"', '"&amp;U8&amp;"', '"&amp;T8&amp;"', '"&amp;V8&amp;"'),"</f>
        <v>('alexeyv-alexeyev', 'Alexeyev', 'Alexeyv', 'WSH', 'D', 'Active', 'UFA', '2025-26', '2', '825000', 'NULL', 'NULL'),</v>
      </c>
    </row>
    <row r="9" spans="1:23" x14ac:dyDescent="0.35">
      <c r="A9" t="s">
        <v>1568</v>
      </c>
      <c r="B9" t="s">
        <v>78</v>
      </c>
      <c r="C9" t="s">
        <v>2286</v>
      </c>
      <c r="D9" t="s">
        <v>18</v>
      </c>
      <c r="E9" t="s">
        <v>69</v>
      </c>
      <c r="F9" t="s">
        <v>1142</v>
      </c>
      <c r="G9" t="s">
        <v>10</v>
      </c>
      <c r="H9" t="str" cm="1">
        <f t="array" ref="H9">INDEX($I$1:$R$1, MATCH(TRUE, INDEX(I9:R9="",0), 0))</f>
        <v>2025-26</v>
      </c>
      <c r="I9" s="1">
        <v>3850000</v>
      </c>
      <c r="J9" s="1">
        <v>3850000</v>
      </c>
      <c r="S9">
        <f>COUNTIF(I9:R9,I9)</f>
        <v>2</v>
      </c>
      <c r="T9" s="7" t="str">
        <f t="shared" si="0"/>
        <v>NULL</v>
      </c>
      <c r="U9" s="1">
        <f>I9</f>
        <v>3850000</v>
      </c>
      <c r="V9" s="1" t="str">
        <f t="shared" si="1"/>
        <v>NULL</v>
      </c>
      <c r="W9" t="str">
        <f>"('"&amp;A9&amp;"', '"&amp;B9&amp;"', '"&amp;C9&amp;"', '"&amp;D9&amp;"', '"&amp;E9&amp;"', '"&amp;F9&amp;"', '"&amp;G9&amp;"', '"&amp;H9&amp;"', '"&amp;S9&amp;"', '"&amp;U9&amp;"', '"&amp;T9&amp;"', '"&amp;V9&amp;"'),"</f>
        <v>('jake-allen', 'Allen', 'Jake', 'MTL', 'G', 'Active', 'UFA', '2025-26', '2', '3850000', 'NULL', 'NULL'),</v>
      </c>
    </row>
    <row r="10" spans="1:23" x14ac:dyDescent="0.35">
      <c r="A10" t="s">
        <v>1569</v>
      </c>
      <c r="B10" t="s">
        <v>79</v>
      </c>
      <c r="C10" t="s">
        <v>2287</v>
      </c>
      <c r="D10" t="s">
        <v>12</v>
      </c>
      <c r="E10" t="s">
        <v>9</v>
      </c>
      <c r="F10" t="s">
        <v>1142</v>
      </c>
      <c r="G10" t="s">
        <v>13</v>
      </c>
      <c r="H10" t="str" cm="1">
        <f t="array" ref="H10">INDEX($I$1:$R$1, MATCH(TRUE, INDEX(I10:R10="",0), 0))</f>
        <v>2024-25</v>
      </c>
      <c r="I10" s="1">
        <v>785000</v>
      </c>
      <c r="S10">
        <f>COUNTIF(I10:R10,I10)</f>
        <v>1</v>
      </c>
      <c r="T10" s="7" t="str">
        <f t="shared" si="0"/>
        <v>NULL</v>
      </c>
      <c r="U10" s="1">
        <f>I10</f>
        <v>785000</v>
      </c>
      <c r="V10" s="1" t="str">
        <f t="shared" si="1"/>
        <v>NULL</v>
      </c>
      <c r="W10" t="str">
        <f>"('"&amp;A10&amp;"', '"&amp;B10&amp;"', '"&amp;C10&amp;"', '"&amp;D10&amp;"', '"&amp;E10&amp;"', '"&amp;F10&amp;"', '"&amp;G10&amp;"', '"&amp;H10&amp;"', '"&amp;S10&amp;"', '"&amp;U10&amp;"', '"&amp;T10&amp;"', '"&amp;V10&amp;"'),"</f>
        <v>('wade-allison', 'Allison', 'Wade', 'PHI', 'F', 'Active', 'RFA', '2024-25', '1', '785000', 'NULL', 'NULL'),</v>
      </c>
    </row>
    <row r="11" spans="1:23" x14ac:dyDescent="0.35">
      <c r="A11" t="s">
        <v>1570</v>
      </c>
      <c r="B11" t="s">
        <v>80</v>
      </c>
      <c r="C11" t="s">
        <v>2288</v>
      </c>
      <c r="D11" t="s">
        <v>14</v>
      </c>
      <c r="E11" t="s">
        <v>9</v>
      </c>
      <c r="F11" t="s">
        <v>1142</v>
      </c>
      <c r="G11" t="s">
        <v>10</v>
      </c>
      <c r="H11" t="str" cm="1">
        <f t="array" ref="H11">INDEX($I$1:$R$1, MATCH(TRUE, INDEX(I11:R11="",0), 0))</f>
        <v>2024-25</v>
      </c>
      <c r="I11" s="1">
        <v>762500</v>
      </c>
      <c r="S11">
        <f>COUNTIF(I11:R11,I11)</f>
        <v>1</v>
      </c>
      <c r="T11" s="7" t="str">
        <f t="shared" si="0"/>
        <v>NULL</v>
      </c>
      <c r="U11" s="1">
        <f>I11</f>
        <v>762500</v>
      </c>
      <c r="V11" s="1" t="str">
        <f t="shared" si="1"/>
        <v>NULL</v>
      </c>
      <c r="W11" t="str">
        <f>"('"&amp;A11&amp;"', '"&amp;B11&amp;"', '"&amp;C11&amp;"', '"&amp;D11&amp;"', '"&amp;E11&amp;"', '"&amp;F11&amp;"', '"&amp;G11&amp;"', '"&amp;H11&amp;"', '"&amp;S11&amp;"', '"&amp;U11&amp;"', '"&amp;T11&amp;"', '"&amp;V11&amp;"'),"</f>
        <v>('michael-amadio', 'Amadio', 'Michael', 'VGK', 'F', 'Active', 'UFA', '2024-25', '1', '762500', 'NULL', 'NULL'),</v>
      </c>
    </row>
    <row r="12" spans="1:23" x14ac:dyDescent="0.35">
      <c r="A12" t="s">
        <v>1571</v>
      </c>
      <c r="B12" t="s">
        <v>81</v>
      </c>
      <c r="C12" t="s">
        <v>2289</v>
      </c>
      <c r="D12" t="s">
        <v>15</v>
      </c>
      <c r="E12" t="s">
        <v>9</v>
      </c>
      <c r="F12" t="s">
        <v>1142</v>
      </c>
      <c r="G12" t="s">
        <v>13</v>
      </c>
      <c r="H12" t="str" cm="1">
        <f t="array" ref="H12">INDEX($I$1:$R$1, MATCH(TRUE, INDEX(I12:R12="",0), 0))</f>
        <v>2024-25</v>
      </c>
      <c r="I12" s="1">
        <v>925000</v>
      </c>
      <c r="S12">
        <f>COUNTIF(I12:R12,I12)</f>
        <v>1</v>
      </c>
      <c r="T12" s="7" t="str">
        <f t="shared" si="0"/>
        <v>NULL</v>
      </c>
      <c r="U12" s="1">
        <f>I12</f>
        <v>925000</v>
      </c>
      <c r="V12" s="1" t="str">
        <f t="shared" si="1"/>
        <v>NULL</v>
      </c>
      <c r="W12" t="str">
        <f>"('"&amp;A12&amp;"', '"&amp;B12&amp;"', '"&amp;C12&amp;"', '"&amp;D12&amp;"', '"&amp;E12&amp;"', '"&amp;F12&amp;"', '"&amp;G12&amp;"', '"&amp;H12&amp;"', '"&amp;S12&amp;"', '"&amp;U12&amp;"', '"&amp;T12&amp;"', '"&amp;V12&amp;"'),"</f>
        <v>('rodion-amirov', 'Amirov', 'Rodion', 'TOR', 'F', 'Active', 'RFA', '2024-25', '1', '925000', 'NULL', 'NULL'),</v>
      </c>
    </row>
    <row r="13" spans="1:23" x14ac:dyDescent="0.35">
      <c r="A13" t="s">
        <v>1221</v>
      </c>
      <c r="B13" t="s">
        <v>82</v>
      </c>
      <c r="C13" t="s">
        <v>2290</v>
      </c>
      <c r="D13" t="s">
        <v>11</v>
      </c>
      <c r="E13" t="s">
        <v>69</v>
      </c>
      <c r="F13" t="s">
        <v>1142</v>
      </c>
      <c r="G13" t="s">
        <v>10</v>
      </c>
      <c r="H13" t="str" cm="1">
        <f t="array" ref="H13">INDEX($I$1:$R$1, MATCH(TRUE, INDEX(I13:R13="",0), 0))</f>
        <v>2025-26</v>
      </c>
      <c r="I13" s="1">
        <v>3400000</v>
      </c>
      <c r="J13" s="1">
        <v>3400000</v>
      </c>
      <c r="S13">
        <f>COUNTIF(I13:R13,I13)</f>
        <v>2</v>
      </c>
      <c r="T13" s="7" t="str">
        <f t="shared" si="0"/>
        <v>NULL</v>
      </c>
      <c r="U13" s="1">
        <f>I13</f>
        <v>3400000</v>
      </c>
      <c r="V13" s="1" t="str">
        <f t="shared" si="1"/>
        <v>NULL</v>
      </c>
      <c r="W13" t="str">
        <f>"('"&amp;A13&amp;"', '"&amp;B13&amp;"', '"&amp;C13&amp;"', '"&amp;D13&amp;"', '"&amp;E13&amp;"', '"&amp;F13&amp;"', '"&amp;G13&amp;"', '"&amp;H13&amp;"', '"&amp;S13&amp;"', '"&amp;U13&amp;"', '"&amp;T13&amp;"', '"&amp;V13&amp;"'),"</f>
        <v>('frederik-andersen', 'Andersen', 'Frederik', 'CAR', 'G', 'Active', 'UFA', '2025-26', '2', '3400000', 'NULL', 'NULL'),</v>
      </c>
    </row>
    <row r="14" spans="1:23" x14ac:dyDescent="0.35">
      <c r="A14" t="s">
        <v>1572</v>
      </c>
      <c r="B14" t="s">
        <v>83</v>
      </c>
      <c r="C14" t="s">
        <v>2291</v>
      </c>
      <c r="D14" t="s">
        <v>16</v>
      </c>
      <c r="E14" t="s">
        <v>9</v>
      </c>
      <c r="F14" t="s">
        <v>1142</v>
      </c>
      <c r="G14" t="s">
        <v>10</v>
      </c>
      <c r="H14" t="str" cm="1">
        <f t="array" ref="H14">INDEX($I$1:$R$1, MATCH(TRUE, INDEX(I14:R14="",0), 0))</f>
        <v>2024-25</v>
      </c>
      <c r="I14" s="1">
        <v>775000</v>
      </c>
      <c r="S14">
        <f>COUNTIF(I14:R14,I14)</f>
        <v>1</v>
      </c>
      <c r="T14" s="7" t="str">
        <f t="shared" si="0"/>
        <v>NULL</v>
      </c>
      <c r="U14" s="1">
        <f>I14</f>
        <v>775000</v>
      </c>
      <c r="V14" s="1" t="str">
        <f t="shared" si="1"/>
        <v>NULL</v>
      </c>
      <c r="W14" t="str">
        <f>"('"&amp;A14&amp;"', '"&amp;B14&amp;"', '"&amp;C14&amp;"', '"&amp;D14&amp;"', '"&amp;E14&amp;"', '"&amp;F14&amp;"', '"&amp;G14&amp;"', '"&amp;H14&amp;"', '"&amp;S14&amp;"', '"&amp;U14&amp;"', '"&amp;T14&amp;"', '"&amp;V14&amp;"'),"</f>
        <v>('jaret-andersen-dolet', 'Andersen-Dolet', 'Jaret', 'LA', 'F', 'Active', 'UFA', '2024-25', '1', '775000', 'NULL', 'NULL'),</v>
      </c>
    </row>
    <row r="15" spans="1:23" x14ac:dyDescent="0.35">
      <c r="A15" t="s">
        <v>1573</v>
      </c>
      <c r="B15" t="s">
        <v>84</v>
      </c>
      <c r="C15" t="s">
        <v>2292</v>
      </c>
      <c r="D15" t="s">
        <v>38</v>
      </c>
      <c r="E15" t="s">
        <v>69</v>
      </c>
      <c r="F15" t="s">
        <v>54</v>
      </c>
      <c r="H15" t="str" cm="1">
        <f t="array" ref="H15">INDEX($I$1:$R$1, MATCH(TRUE, INDEX(I15:R15="",0), 0))</f>
        <v>2023-24</v>
      </c>
      <c r="S15">
        <f>COUNTIF(I15:R15,I15)</f>
        <v>0</v>
      </c>
      <c r="T15" s="7" t="str">
        <f t="shared" si="0"/>
        <v>NULL</v>
      </c>
      <c r="U15" s="1">
        <f>I15</f>
        <v>0</v>
      </c>
      <c r="V15" s="1" t="str">
        <f t="shared" si="1"/>
        <v>NULL</v>
      </c>
      <c r="W15" t="str">
        <f>"('"&amp;A15&amp;"', '"&amp;B15&amp;"', '"&amp;C15&amp;"', '"&amp;D15&amp;"', '"&amp;E15&amp;"', '"&amp;F15&amp;"', '"&amp;G15&amp;"', '"&amp;H15&amp;"', '"&amp;S15&amp;"', '"&amp;U15&amp;"', '"&amp;T15&amp;"', '"&amp;V15&amp;"'),"</f>
        <v>('craig-anderson', 'Anderson', 'Craig', 'BUF', 'G', 'Unsigned', '', '2023-24', '0', '0', 'NULL', 'NULL'),</v>
      </c>
    </row>
    <row r="16" spans="1:23" x14ac:dyDescent="0.35">
      <c r="A16" t="s">
        <v>1574</v>
      </c>
      <c r="B16" t="s">
        <v>84</v>
      </c>
      <c r="C16" t="s">
        <v>2293</v>
      </c>
      <c r="D16" t="s">
        <v>17</v>
      </c>
      <c r="E16" t="s">
        <v>9</v>
      </c>
      <c r="F16" t="s">
        <v>1142</v>
      </c>
      <c r="G16" t="s">
        <v>13</v>
      </c>
      <c r="H16" t="str" cm="1">
        <f t="array" ref="H16">INDEX($I$1:$R$1, MATCH(TRUE, INDEX(I16:R16="",0), 0))</f>
        <v>2024-25</v>
      </c>
      <c r="I16" s="1">
        <v>800000</v>
      </c>
      <c r="S16">
        <f>COUNTIF(I16:R16,I16)</f>
        <v>1</v>
      </c>
      <c r="T16" s="7" t="str">
        <f t="shared" si="0"/>
        <v>NULL</v>
      </c>
      <c r="U16" s="1">
        <f>I16</f>
        <v>800000</v>
      </c>
      <c r="V16" s="1" t="str">
        <f t="shared" si="1"/>
        <v>NULL</v>
      </c>
      <c r="W16" t="str">
        <f>"('"&amp;A16&amp;"', '"&amp;B16&amp;"', '"&amp;C16&amp;"', '"&amp;D16&amp;"', '"&amp;E16&amp;"', '"&amp;F16&amp;"', '"&amp;G16&amp;"', '"&amp;H16&amp;"', '"&amp;S16&amp;"', '"&amp;U16&amp;"', '"&amp;T16&amp;"', '"&amp;V16&amp;"'),"</f>
        <v>('joey-anderson', 'Anderson', 'Joey', 'CHI', 'F', 'Active', 'RFA', '2024-25', '1', '800000', 'NULL', 'NULL'),</v>
      </c>
    </row>
    <row r="17" spans="1:23" x14ac:dyDescent="0.35">
      <c r="A17" t="s">
        <v>1575</v>
      </c>
      <c r="B17" t="s">
        <v>84</v>
      </c>
      <c r="C17" t="s">
        <v>2294</v>
      </c>
      <c r="D17" t="s">
        <v>18</v>
      </c>
      <c r="E17" t="s">
        <v>9</v>
      </c>
      <c r="F17" t="s">
        <v>1142</v>
      </c>
      <c r="G17" t="s">
        <v>10</v>
      </c>
      <c r="H17" t="str" cm="1">
        <f t="array" ref="H17">INDEX($I$1:$R$1, MATCH(TRUE, INDEX(I17:R17="",0), 0))</f>
        <v>2027-28</v>
      </c>
      <c r="I17" s="1">
        <v>5500000</v>
      </c>
      <c r="J17" s="1">
        <v>5500000</v>
      </c>
      <c r="K17" s="1">
        <v>5500000</v>
      </c>
      <c r="L17" s="1">
        <v>5500000</v>
      </c>
      <c r="S17">
        <f>COUNTIF(I17:R17,I17)</f>
        <v>4</v>
      </c>
      <c r="T17" s="7" t="str">
        <f t="shared" si="0"/>
        <v>NULL</v>
      </c>
      <c r="U17" s="1">
        <f>I17</f>
        <v>5500000</v>
      </c>
      <c r="V17" s="1" t="str">
        <f t="shared" si="1"/>
        <v>NULL</v>
      </c>
      <c r="W17" t="str">
        <f>"('"&amp;A17&amp;"', '"&amp;B17&amp;"', '"&amp;C17&amp;"', '"&amp;D17&amp;"', '"&amp;E17&amp;"', '"&amp;F17&amp;"', '"&amp;G17&amp;"', '"&amp;H17&amp;"', '"&amp;S17&amp;"', '"&amp;U17&amp;"', '"&amp;T17&amp;"', '"&amp;V17&amp;"'),"</f>
        <v>('josh-anderson', 'Anderson', 'Josh', 'MTL', 'F', 'Active', 'UFA', '2027-28', '4', '5500000', 'NULL', 'NULL'),</v>
      </c>
    </row>
    <row r="18" spans="1:23" x14ac:dyDescent="0.35">
      <c r="A18" t="s">
        <v>1576</v>
      </c>
      <c r="B18" t="s">
        <v>84</v>
      </c>
      <c r="C18" t="s">
        <v>2288</v>
      </c>
      <c r="D18" t="s">
        <v>21</v>
      </c>
      <c r="E18" t="s">
        <v>68</v>
      </c>
      <c r="F18" t="s">
        <v>1142</v>
      </c>
      <c r="G18" t="s">
        <v>10</v>
      </c>
      <c r="H18" t="str" cm="1">
        <f t="array" ref="H18">INDEX($I$1:$R$1, MATCH(TRUE, INDEX(I18:R18="",0), 0))</f>
        <v>2031-32</v>
      </c>
      <c r="I18" s="1">
        <v>4125000</v>
      </c>
      <c r="J18" s="1">
        <v>4125000</v>
      </c>
      <c r="K18" s="1">
        <v>4125000</v>
      </c>
      <c r="L18" s="1">
        <v>4125000</v>
      </c>
      <c r="M18" s="1">
        <v>4125000</v>
      </c>
      <c r="N18" s="1">
        <v>4125000</v>
      </c>
      <c r="O18" s="1">
        <v>4125000</v>
      </c>
      <c r="P18" s="1">
        <v>4125000</v>
      </c>
      <c r="S18">
        <f>COUNTIF(I18:R18,I18)</f>
        <v>8</v>
      </c>
      <c r="T18" s="7" t="str">
        <f t="shared" si="0"/>
        <v>NULL</v>
      </c>
      <c r="U18" s="1">
        <f>I18</f>
        <v>4125000</v>
      </c>
      <c r="V18" s="1" t="str">
        <f t="shared" si="1"/>
        <v>NULL</v>
      </c>
      <c r="W18" t="str">
        <f>"('"&amp;A18&amp;"', '"&amp;B18&amp;"', '"&amp;C18&amp;"', '"&amp;D18&amp;"', '"&amp;E18&amp;"', '"&amp;F18&amp;"', '"&amp;G18&amp;"', '"&amp;H18&amp;"', '"&amp;S18&amp;"', '"&amp;U18&amp;"', '"&amp;T18&amp;"', '"&amp;V18&amp;"'),"</f>
        <v>('michael-anderson', 'Anderson', 'Michael', 'LAK', 'D', 'Active', 'UFA', '2031-32', '8', '4125000', 'NULL', 'NULL'),</v>
      </c>
    </row>
    <row r="19" spans="1:23" x14ac:dyDescent="0.35">
      <c r="A19" t="s">
        <v>1248</v>
      </c>
      <c r="B19" t="s">
        <v>85</v>
      </c>
      <c r="C19" t="s">
        <v>2295</v>
      </c>
      <c r="D19" t="s">
        <v>25</v>
      </c>
      <c r="E19" t="s">
        <v>68</v>
      </c>
      <c r="F19" t="s">
        <v>1142</v>
      </c>
      <c r="G19" t="s">
        <v>10</v>
      </c>
      <c r="H19" t="str" cm="1">
        <f t="array" ref="H19">INDEX($I$1:$R$1, MATCH(TRUE, INDEX(I19:R19="",0), 0))</f>
        <v>2026-27</v>
      </c>
      <c r="I19" s="1">
        <v>4550000</v>
      </c>
      <c r="J19" s="1">
        <v>4550000</v>
      </c>
      <c r="K19" s="1">
        <v>4550000</v>
      </c>
      <c r="S19">
        <f>COUNTIF(I19:R19,I19)</f>
        <v>3</v>
      </c>
      <c r="T19" s="7" t="str">
        <f t="shared" si="0"/>
        <v>NULL</v>
      </c>
      <c r="U19" s="1">
        <f>I19</f>
        <v>4550000</v>
      </c>
      <c r="V19" s="1" t="str">
        <f t="shared" si="1"/>
        <v>NULL</v>
      </c>
      <c r="W19" t="str">
        <f>"('"&amp;A19&amp;"', '"&amp;B19&amp;"', '"&amp;C19&amp;"', '"&amp;D19&amp;"', '"&amp;E19&amp;"', '"&amp;F19&amp;"', '"&amp;G19&amp;"', '"&amp;H19&amp;"', '"&amp;S19&amp;"', '"&amp;U19&amp;"', '"&amp;T19&amp;"', '"&amp;V19&amp;"'),"</f>
        <v>('rasmus-andersson', 'Andersson', 'Rasmus', 'CGY', 'D', 'Active', 'UFA', '2026-27', '3', '4550000', 'NULL', 'NULL'),</v>
      </c>
    </row>
    <row r="20" spans="1:23" x14ac:dyDescent="0.35">
      <c r="A20" t="s">
        <v>1364</v>
      </c>
      <c r="B20" t="s">
        <v>86</v>
      </c>
      <c r="C20" t="s">
        <v>2296</v>
      </c>
      <c r="D20" t="s">
        <v>12</v>
      </c>
      <c r="E20" t="s">
        <v>68</v>
      </c>
      <c r="F20" t="s">
        <v>1142</v>
      </c>
      <c r="G20" t="s">
        <v>13</v>
      </c>
      <c r="H20" t="str" cm="1">
        <f t="array" ref="H20">INDEX($I$1:$R$1, MATCH(TRUE, INDEX(I20:R20="",0), 0))</f>
        <v>2026-27</v>
      </c>
      <c r="I20" s="1">
        <v>903333</v>
      </c>
      <c r="J20" s="1">
        <v>903333</v>
      </c>
      <c r="K20" s="1">
        <v>903333</v>
      </c>
      <c r="S20">
        <f>COUNTIF(I20:R20,I20)</f>
        <v>3</v>
      </c>
      <c r="T20" s="7" t="str">
        <f t="shared" si="0"/>
        <v>NULL</v>
      </c>
      <c r="U20" s="1">
        <f>I20</f>
        <v>903333</v>
      </c>
      <c r="V20" s="1" t="str">
        <f t="shared" si="1"/>
        <v>NULL</v>
      </c>
      <c r="W20" t="str">
        <f>"('"&amp;A20&amp;"', '"&amp;B20&amp;"', '"&amp;C20&amp;"', '"&amp;D20&amp;"', '"&amp;E20&amp;"', '"&amp;F20&amp;"', '"&amp;G20&amp;"', '"&amp;H20&amp;"', '"&amp;S20&amp;"', '"&amp;U20&amp;"', '"&amp;T20&amp;"', '"&amp;V20&amp;"'),"</f>
        <v>('emil-andrae', 'Andrae', 'Emil', 'PHI', 'D', 'Active', 'RFA', '2026-27', '3', '903333', 'NULL', 'NULL'),</v>
      </c>
    </row>
    <row r="21" spans="1:23" x14ac:dyDescent="0.35">
      <c r="A21" t="s">
        <v>1222</v>
      </c>
      <c r="B21" t="s">
        <v>87</v>
      </c>
      <c r="C21" t="s">
        <v>2297</v>
      </c>
      <c r="D21" t="s">
        <v>43</v>
      </c>
      <c r="E21" t="s">
        <v>69</v>
      </c>
      <c r="F21" t="s">
        <v>1142</v>
      </c>
      <c r="H21" t="str" cm="1">
        <f t="array" ref="H21">INDEX($I$1:$R$1, MATCH(TRUE, INDEX(I21:R21="",0), 0))</f>
        <v>2026-27</v>
      </c>
      <c r="I21" s="1">
        <v>775000</v>
      </c>
      <c r="J21" s="1">
        <v>837500</v>
      </c>
      <c r="K21" s="1">
        <v>837500</v>
      </c>
      <c r="S21">
        <f>COUNTIF(I21:R21,I21)</f>
        <v>1</v>
      </c>
      <c r="T21" s="7">
        <f t="shared" si="0"/>
        <v>2</v>
      </c>
      <c r="U21" s="1">
        <f>I21</f>
        <v>775000</v>
      </c>
      <c r="V21" s="1">
        <f t="shared" si="1"/>
        <v>837500</v>
      </c>
      <c r="W21" t="str">
        <f>"('"&amp;A21&amp;"', '"&amp;B21&amp;"', '"&amp;C21&amp;"', '"&amp;D21&amp;"', '"&amp;E21&amp;"', '"&amp;F21&amp;"', '"&amp;G21&amp;"', '"&amp;H21&amp;"', '"&amp;S21&amp;"', '"&amp;U21&amp;"', '"&amp;T21&amp;"', '"&amp;V21&amp;"'),"</f>
        <v>('justus-annunen', 'Annunen', 'Justus', 'COL', 'G', 'Active', '', '2026-27', '1', '775000', '2', '837500'),</v>
      </c>
    </row>
    <row r="22" spans="1:23" x14ac:dyDescent="0.35">
      <c r="A22" t="s">
        <v>1577</v>
      </c>
      <c r="B22" t="s">
        <v>88</v>
      </c>
      <c r="C22" t="s">
        <v>2298</v>
      </c>
      <c r="D22" t="s">
        <v>19</v>
      </c>
      <c r="E22" t="s">
        <v>9</v>
      </c>
      <c r="F22" t="s">
        <v>1142</v>
      </c>
      <c r="G22" t="s">
        <v>10</v>
      </c>
      <c r="H22" t="str" cm="1">
        <f t="array" ref="H22">INDEX($I$1:$R$1, MATCH(TRUE, INDEX(I22:R22="",0), 0))</f>
        <v>2025-26</v>
      </c>
      <c r="I22" s="1">
        <v>2166667</v>
      </c>
      <c r="J22" s="1">
        <v>2166667</v>
      </c>
      <c r="S22">
        <f>COUNTIF(I22:R22,I22)</f>
        <v>2</v>
      </c>
      <c r="T22" s="7" t="str">
        <f t="shared" si="0"/>
        <v>NULL</v>
      </c>
      <c r="U22" s="1">
        <f>I22</f>
        <v>2166667</v>
      </c>
      <c r="V22" s="1" t="str">
        <f t="shared" si="1"/>
        <v>NULL</v>
      </c>
      <c r="W22" t="str">
        <f>"('"&amp;A22&amp;"', '"&amp;B22&amp;"', '"&amp;C22&amp;"', '"&amp;D22&amp;"', '"&amp;E22&amp;"', '"&amp;F22&amp;"', '"&amp;G22&amp;"', '"&amp;H22&amp;"', '"&amp;S22&amp;"', '"&amp;U22&amp;"', '"&amp;T22&amp;"', '"&amp;V22&amp;"'),"</f>
        <v>('mason-appleton', 'Appleton', 'Mason', 'WPG', 'F', 'Active', 'UFA', '2025-26', '2', '2166667', 'NULL', 'NULL'),</v>
      </c>
    </row>
    <row r="23" spans="1:23" x14ac:dyDescent="0.35">
      <c r="A23" t="s">
        <v>1578</v>
      </c>
      <c r="B23" t="s">
        <v>89</v>
      </c>
      <c r="C23" t="s">
        <v>2294</v>
      </c>
      <c r="D23" t="s">
        <v>20</v>
      </c>
      <c r="E23" t="s">
        <v>9</v>
      </c>
      <c r="F23" t="s">
        <v>1142</v>
      </c>
      <c r="G23" t="s">
        <v>10</v>
      </c>
      <c r="H23" t="str" cm="1">
        <f t="array" ref="H23">INDEX($I$1:$R$1, MATCH(TRUE, INDEX(I23:R23="",0), 0))</f>
        <v>2025-26</v>
      </c>
      <c r="I23" s="1">
        <v>800000</v>
      </c>
      <c r="J23" s="1">
        <v>800000</v>
      </c>
      <c r="S23">
        <f>COUNTIF(I23:R23,I23)</f>
        <v>2</v>
      </c>
      <c r="T23" s="7" t="str">
        <f t="shared" si="0"/>
        <v>NULL</v>
      </c>
      <c r="U23" s="1">
        <f>I23</f>
        <v>800000</v>
      </c>
      <c r="V23" s="1" t="str">
        <f t="shared" si="1"/>
        <v>NULL</v>
      </c>
      <c r="W23" t="str">
        <f>"('"&amp;A23&amp;"', '"&amp;B23&amp;"', '"&amp;C23&amp;"', '"&amp;D23&amp;"', '"&amp;E23&amp;"', '"&amp;F23&amp;"', '"&amp;G23&amp;"', '"&amp;H23&amp;"', '"&amp;S23&amp;"', '"&amp;U23&amp;"', '"&amp;T23&amp;"', '"&amp;V23&amp;"'),"</f>
        <v>('josh-archibald', 'Archibald', 'Josh', 'TB', 'F', 'Active', 'UFA', '2025-26', '2', '800000', 'NULL', 'NULL'),</v>
      </c>
    </row>
    <row r="24" spans="1:23" x14ac:dyDescent="0.35">
      <c r="A24" t="s">
        <v>1579</v>
      </c>
      <c r="B24" t="s">
        <v>90</v>
      </c>
      <c r="C24" t="s">
        <v>2299</v>
      </c>
      <c r="D24" t="s">
        <v>18</v>
      </c>
      <c r="E24" t="s">
        <v>9</v>
      </c>
      <c r="F24" t="s">
        <v>1142</v>
      </c>
      <c r="G24" t="s">
        <v>10</v>
      </c>
      <c r="H24" t="str" cm="1">
        <f t="array" ref="H24">INDEX($I$1:$R$1, MATCH(TRUE, INDEX(I24:R24="",0), 0))</f>
        <v>2025-26</v>
      </c>
      <c r="I24" s="1">
        <v>3400000</v>
      </c>
      <c r="J24" s="1">
        <v>3400000</v>
      </c>
      <c r="S24">
        <f>COUNTIF(I24:R24,I24)</f>
        <v>2</v>
      </c>
      <c r="T24" s="7" t="str">
        <f t="shared" si="0"/>
        <v>NULL</v>
      </c>
      <c r="U24" s="1">
        <f>I24</f>
        <v>3400000</v>
      </c>
      <c r="V24" s="1" t="str">
        <f t="shared" si="1"/>
        <v>NULL</v>
      </c>
      <c r="W24" t="str">
        <f>"('"&amp;A24&amp;"', '"&amp;B24&amp;"', '"&amp;C24&amp;"', '"&amp;D24&amp;"', '"&amp;E24&amp;"', '"&amp;F24&amp;"', '"&amp;G24&amp;"', '"&amp;H24&amp;"', '"&amp;S24&amp;"', '"&amp;U24&amp;"', '"&amp;T24&amp;"', '"&amp;V24&amp;"'),"</f>
        <v>('joel-armia', 'Armia', 'Joel', 'MTL', 'F', 'Active', 'UFA', '2025-26', '2', '3400000', 'NULL', 'NULL'),</v>
      </c>
    </row>
    <row r="25" spans="1:23" x14ac:dyDescent="0.35">
      <c r="A25" t="s">
        <v>1428</v>
      </c>
      <c r="B25" t="s">
        <v>91</v>
      </c>
      <c r="C25" t="s">
        <v>2300</v>
      </c>
      <c r="D25" t="s">
        <v>21</v>
      </c>
      <c r="E25" t="s">
        <v>9</v>
      </c>
      <c r="F25" t="s">
        <v>1142</v>
      </c>
      <c r="G25" t="s">
        <v>10</v>
      </c>
      <c r="H25" t="str" cm="1">
        <f t="array" ref="H25">INDEX($I$1:$R$1, MATCH(TRUE, INDEX(I25:R25="",0), 0))</f>
        <v>2025-26</v>
      </c>
      <c r="I25" s="1">
        <v>4250000</v>
      </c>
      <c r="J25" s="1">
        <v>4250000</v>
      </c>
      <c r="S25">
        <f>COUNTIF(I25:R25,I25)</f>
        <v>2</v>
      </c>
      <c r="T25" s="7" t="str">
        <f t="shared" si="0"/>
        <v>NULL</v>
      </c>
      <c r="U25" s="1">
        <f>I25</f>
        <v>4250000</v>
      </c>
      <c r="V25" s="1" t="str">
        <f t="shared" si="1"/>
        <v>NULL</v>
      </c>
      <c r="W25" t="str">
        <f>"('"&amp;A25&amp;"', '"&amp;B25&amp;"', '"&amp;C25&amp;"', '"&amp;D25&amp;"', '"&amp;E25&amp;"', '"&amp;F25&amp;"', '"&amp;G25&amp;"', '"&amp;H25&amp;"', '"&amp;S25&amp;"', '"&amp;U25&amp;"', '"&amp;T25&amp;"', '"&amp;V25&amp;"'),"</f>
        <v>('viktor-arvidsson', 'Arvidsson', 'Viktor', 'LAK', 'F', 'Active', 'UFA', '2025-26', '2', '4250000', 'NULL', 'NULL'),</v>
      </c>
    </row>
    <row r="26" spans="1:23" x14ac:dyDescent="0.35">
      <c r="A26" t="s">
        <v>1580</v>
      </c>
      <c r="B26" t="s">
        <v>92</v>
      </c>
      <c r="C26" t="s">
        <v>2295</v>
      </c>
      <c r="D26" t="s">
        <v>22</v>
      </c>
      <c r="E26" t="s">
        <v>9</v>
      </c>
      <c r="F26" t="s">
        <v>1142</v>
      </c>
      <c r="G26" t="s">
        <v>10</v>
      </c>
      <c r="H26" t="str" cm="1">
        <f t="array" ref="H26">INDEX($I$1:$R$1, MATCH(TRUE, INDEX(I26:R26="",0), 0))</f>
        <v>2024-25</v>
      </c>
      <c r="I26" s="1">
        <v>775000</v>
      </c>
      <c r="S26">
        <f>COUNTIF(I26:R26,I26)</f>
        <v>1</v>
      </c>
      <c r="T26" s="7" t="str">
        <f t="shared" si="0"/>
        <v>NULL</v>
      </c>
      <c r="U26" s="1">
        <f>I26</f>
        <v>775000</v>
      </c>
      <c r="V26" s="1" t="str">
        <f t="shared" si="1"/>
        <v>NULL</v>
      </c>
      <c r="W26" t="str">
        <f>"('"&amp;A26&amp;"', '"&amp;B26&amp;"', '"&amp;C26&amp;"', '"&amp;D26&amp;"', '"&amp;E26&amp;"', '"&amp;F26&amp;"', '"&amp;G26&amp;"', '"&amp;H26&amp;"', '"&amp;S26&amp;"', '"&amp;U26&amp;"', '"&amp;T26&amp;"', '"&amp;V26&amp;"'),"</f>
        <v>('rasmus-asplund', 'Asplund', 'Rasmus', 'FLA', 'F', 'Active', 'UFA', '2024-25', '1', '775000', 'NULL', 'NULL'),</v>
      </c>
    </row>
    <row r="27" spans="1:23" x14ac:dyDescent="0.35">
      <c r="A27" t="s">
        <v>1581</v>
      </c>
      <c r="B27" t="s">
        <v>93</v>
      </c>
      <c r="C27" t="s">
        <v>2301</v>
      </c>
      <c r="D27" t="s">
        <v>17</v>
      </c>
      <c r="E27" t="s">
        <v>9</v>
      </c>
      <c r="F27" t="s">
        <v>1142</v>
      </c>
      <c r="G27" t="s">
        <v>10</v>
      </c>
      <c r="H27" t="str" cm="1">
        <f t="array" ref="H27">INDEX($I$1:$R$1, MATCH(TRUE, INDEX(I27:R27="",0), 0))</f>
        <v>2025-26</v>
      </c>
      <c r="I27" s="1">
        <v>4250000</v>
      </c>
      <c r="J27" s="1">
        <v>4250000</v>
      </c>
      <c r="S27">
        <f>COUNTIF(I27:R27,I27)</f>
        <v>2</v>
      </c>
      <c r="T27" s="7" t="str">
        <f t="shared" si="0"/>
        <v>NULL</v>
      </c>
      <c r="U27" s="1">
        <f>I27</f>
        <v>4250000</v>
      </c>
      <c r="V27" s="1" t="str">
        <f t="shared" si="1"/>
        <v>NULL</v>
      </c>
      <c r="W27" t="str">
        <f>"('"&amp;A27&amp;"', '"&amp;B27&amp;"', '"&amp;C27&amp;"', '"&amp;D27&amp;"', '"&amp;E27&amp;"', '"&amp;F27&amp;"', '"&amp;G27&amp;"', '"&amp;H27&amp;"', '"&amp;S27&amp;"', '"&amp;U27&amp;"', '"&amp;T27&amp;"', '"&amp;V27&amp;"'),"</f>
        <v>('andreas-athanasiou', 'Athanasiou', 'Andreas', 'CHI', 'F', 'Active', 'UFA', '2025-26', '2', '4250000', 'NULL', 'NULL'),</v>
      </c>
    </row>
    <row r="28" spans="1:23" x14ac:dyDescent="0.35">
      <c r="A28" t="s">
        <v>1582</v>
      </c>
      <c r="B28" t="s">
        <v>94</v>
      </c>
      <c r="C28" t="s">
        <v>2302</v>
      </c>
      <c r="D28" t="s">
        <v>23</v>
      </c>
      <c r="E28" t="s">
        <v>9</v>
      </c>
      <c r="F28" t="s">
        <v>1142</v>
      </c>
      <c r="G28" t="s">
        <v>10</v>
      </c>
      <c r="H28" t="str" cm="1">
        <f t="array" ref="H28">INDEX($I$1:$R$1, MATCH(TRUE, INDEX(I28:R28="",0), 0))</f>
        <v>2025-26</v>
      </c>
      <c r="I28" s="1">
        <v>5875000</v>
      </c>
      <c r="J28" s="1">
        <v>5875000</v>
      </c>
      <c r="S28">
        <f>COUNTIF(I28:R28,I28)</f>
        <v>2</v>
      </c>
      <c r="T28" s="7" t="str">
        <f t="shared" si="0"/>
        <v>NULL</v>
      </c>
      <c r="U28" s="1">
        <f>I28</f>
        <v>5875000</v>
      </c>
      <c r="V28" s="1" t="str">
        <f t="shared" si="1"/>
        <v>NULL</v>
      </c>
      <c r="W28" t="str">
        <f>"('"&amp;A28&amp;"', '"&amp;B28&amp;"', '"&amp;C28&amp;"', '"&amp;D28&amp;"', '"&amp;E28&amp;"', '"&amp;F28&amp;"', '"&amp;G28&amp;"', '"&amp;H28&amp;"', '"&amp;S28&amp;"', '"&amp;U28&amp;"', '"&amp;T28&amp;"', '"&amp;V28&amp;"'),"</f>
        <v>('cam-atkinson', 'Atkinson', 'Cam', 'CLB', 'F', 'Active', 'UFA', '2025-26', '2', '5875000', 'NULL', 'NULL'),</v>
      </c>
    </row>
    <row r="29" spans="1:23" x14ac:dyDescent="0.35">
      <c r="A29" t="s">
        <v>1583</v>
      </c>
      <c r="B29" t="s">
        <v>95</v>
      </c>
      <c r="C29" t="s">
        <v>2303</v>
      </c>
      <c r="D29" t="s">
        <v>12</v>
      </c>
      <c r="E29" t="s">
        <v>68</v>
      </c>
      <c r="F29" t="s">
        <v>1142</v>
      </c>
      <c r="G29" t="s">
        <v>13</v>
      </c>
      <c r="H29" t="str" cm="1">
        <f t="array" ref="H29">INDEX($I$1:$R$1, MATCH(TRUE, INDEX(I29:R29="",0), 0))</f>
        <v>2025-26</v>
      </c>
      <c r="I29" s="1">
        <v>850000</v>
      </c>
      <c r="J29" s="1">
        <v>850000</v>
      </c>
      <c r="S29">
        <f>COUNTIF(I29:R29,I29)</f>
        <v>2</v>
      </c>
      <c r="T29" s="7" t="str">
        <f t="shared" si="0"/>
        <v>NULL</v>
      </c>
      <c r="U29" s="1">
        <f>I29</f>
        <v>850000</v>
      </c>
      <c r="V29" s="1" t="str">
        <f t="shared" si="1"/>
        <v>NULL</v>
      </c>
      <c r="W29" t="str">
        <f>"('"&amp;A29&amp;"', '"&amp;B29&amp;"', '"&amp;C29&amp;"', '"&amp;D29&amp;"', '"&amp;E29&amp;"', '"&amp;F29&amp;"', '"&amp;G29&amp;"', '"&amp;H29&amp;"', '"&amp;S29&amp;"', '"&amp;U29&amp;"', '"&amp;T29&amp;"', '"&amp;V29&amp;"'),"</f>
        <v>('ronnie-attard', 'Attard', 'Ronnie', 'PHI', 'D', 'Active', 'RFA', '2025-26', '2', '850000', 'NULL', 'NULL'),</v>
      </c>
    </row>
    <row r="30" spans="1:23" x14ac:dyDescent="0.35">
      <c r="A30" t="s">
        <v>1584</v>
      </c>
      <c r="B30" t="s">
        <v>96</v>
      </c>
      <c r="C30" t="s">
        <v>2304</v>
      </c>
      <c r="D30" t="s">
        <v>24</v>
      </c>
      <c r="E30" t="s">
        <v>9</v>
      </c>
      <c r="F30" t="s">
        <v>1142</v>
      </c>
      <c r="G30" t="s">
        <v>10</v>
      </c>
      <c r="H30" t="str" cm="1">
        <f t="array" ref="H30">INDEX($I$1:$R$1, MATCH(TRUE, INDEX(I30:R30="",0), 0))</f>
        <v>2024-25</v>
      </c>
      <c r="I30" s="1">
        <v>1225000</v>
      </c>
      <c r="S30">
        <f>COUNTIF(I30:R30,I30)</f>
        <v>1</v>
      </c>
      <c r="T30" s="7" t="str">
        <f t="shared" si="0"/>
        <v>NULL</v>
      </c>
      <c r="U30" s="1">
        <f>I30</f>
        <v>1225000</v>
      </c>
      <c r="V30" s="1" t="str">
        <f t="shared" si="1"/>
        <v>NULL</v>
      </c>
      <c r="W30" t="str">
        <f>"('"&amp;A30&amp;"', '"&amp;B30&amp;"', '"&amp;C30&amp;"', '"&amp;D30&amp;"', '"&amp;E30&amp;"', '"&amp;F30&amp;"', '"&amp;G30&amp;"', '"&amp;H30&amp;"', '"&amp;S30&amp;"', '"&amp;U30&amp;"', '"&amp;T30&amp;"', '"&amp;V30&amp;"'),"</f>
        <v>('nicolas-aube-kubel', 'Aube-Kubel', 'Nicolas', 'WSH', 'F', 'Active', 'UFA', '2024-25', '1', '1225000', 'NULL', 'NULL'),</v>
      </c>
    </row>
    <row r="31" spans="1:23" x14ac:dyDescent="0.35">
      <c r="A31" t="s">
        <v>1585</v>
      </c>
      <c r="B31" t="s">
        <v>97</v>
      </c>
      <c r="C31" t="s">
        <v>2305</v>
      </c>
      <c r="D31" t="s">
        <v>25</v>
      </c>
      <c r="E31" t="s">
        <v>9</v>
      </c>
      <c r="F31" t="s">
        <v>1142</v>
      </c>
      <c r="G31" t="s">
        <v>10</v>
      </c>
      <c r="H31" t="str" cm="1">
        <f t="array" ref="H31">INDEX($I$1:$R$1, MATCH(TRUE, INDEX(I31:R31="",0), 0))</f>
        <v>2024-25</v>
      </c>
      <c r="I31" s="1">
        <v>5350000</v>
      </c>
      <c r="S31">
        <f>COUNTIF(I31:R31,I31)</f>
        <v>1</v>
      </c>
      <c r="T31" s="7" t="str">
        <f t="shared" si="0"/>
        <v>NULL</v>
      </c>
      <c r="U31" s="1">
        <f>I31</f>
        <v>5350000</v>
      </c>
      <c r="V31" s="1" t="str">
        <f t="shared" si="1"/>
        <v>NULL</v>
      </c>
      <c r="W31" t="str">
        <f>"('"&amp;A31&amp;"', '"&amp;B31&amp;"', '"&amp;C31&amp;"', '"&amp;D31&amp;"', '"&amp;E31&amp;"', '"&amp;F31&amp;"', '"&amp;G31&amp;"', '"&amp;H31&amp;"', '"&amp;S31&amp;"', '"&amp;U31&amp;"', '"&amp;T31&amp;"', '"&amp;V31&amp;"'),"</f>
        <v>('mikael-backlund', 'Backlund', 'Mikael', 'CGY', 'F', 'Active', 'UFA', '2024-25', '1', '5350000', 'NULL', 'NULL'),</v>
      </c>
    </row>
    <row r="32" spans="1:23" x14ac:dyDescent="0.35">
      <c r="A32" t="s">
        <v>1586</v>
      </c>
      <c r="B32" t="s">
        <v>98</v>
      </c>
      <c r="C32" t="s">
        <v>2306</v>
      </c>
      <c r="D32" t="s">
        <v>24</v>
      </c>
      <c r="E32" t="s">
        <v>9</v>
      </c>
      <c r="F32" t="s">
        <v>1142</v>
      </c>
      <c r="G32" t="s">
        <v>10</v>
      </c>
      <c r="H32" t="str" cm="1">
        <f t="array" ref="H32">INDEX($I$1:$R$1, MATCH(TRUE, INDEX(I32:R32="",0), 0))</f>
        <v>2025-26</v>
      </c>
      <c r="I32" s="1">
        <v>9200000</v>
      </c>
      <c r="J32" s="1">
        <v>9200000</v>
      </c>
      <c r="S32">
        <f>COUNTIF(I32:R32,I32)</f>
        <v>2</v>
      </c>
      <c r="T32" s="7" t="str">
        <f t="shared" si="0"/>
        <v>NULL</v>
      </c>
      <c r="U32" s="1">
        <f>I32</f>
        <v>9200000</v>
      </c>
      <c r="V32" s="1" t="str">
        <f t="shared" si="1"/>
        <v>NULL</v>
      </c>
      <c r="W32" t="str">
        <f>"('"&amp;A32&amp;"', '"&amp;B32&amp;"', '"&amp;C32&amp;"', '"&amp;D32&amp;"', '"&amp;E32&amp;"', '"&amp;F32&amp;"', '"&amp;G32&amp;"', '"&amp;H32&amp;"', '"&amp;S32&amp;"', '"&amp;U32&amp;"', '"&amp;T32&amp;"', '"&amp;V32&amp;"'),"</f>
        <v>('nicklas-backstrom', 'Backstrom', 'Nicklas', 'WSH', 'F', 'Active', 'UFA', '2025-26', '2', '9200000', 'NULL', 'NULL'),</v>
      </c>
    </row>
    <row r="33" spans="1:23" x14ac:dyDescent="0.35">
      <c r="A33" t="s">
        <v>1587</v>
      </c>
      <c r="B33" t="s">
        <v>99</v>
      </c>
      <c r="C33" t="s">
        <v>2307</v>
      </c>
      <c r="D33" t="s">
        <v>29</v>
      </c>
      <c r="E33" t="s">
        <v>68</v>
      </c>
      <c r="F33" t="s">
        <v>1142</v>
      </c>
      <c r="G33" t="s">
        <v>13</v>
      </c>
      <c r="H33" t="str" cm="1">
        <f t="array" ref="H33">INDEX($I$1:$R$1, MATCH(TRUE, INDEX(I33:R33="",0), 0))</f>
        <v>2025-26</v>
      </c>
      <c r="I33" s="1">
        <v>1050000</v>
      </c>
      <c r="J33" s="1">
        <v>1050000</v>
      </c>
      <c r="S33">
        <f>COUNTIF(I33:R33,I33)</f>
        <v>2</v>
      </c>
      <c r="T33" s="7" t="str">
        <f t="shared" si="0"/>
        <v>NULL</v>
      </c>
      <c r="U33" s="1">
        <f>I33</f>
        <v>1050000</v>
      </c>
      <c r="V33" s="1" t="str">
        <f t="shared" si="1"/>
        <v>NULL</v>
      </c>
      <c r="W33" t="str">
        <f>"('"&amp;A33&amp;"', '"&amp;B33&amp;"', '"&amp;C33&amp;"', '"&amp;D33&amp;"', '"&amp;E33&amp;"', '"&amp;F33&amp;"', '"&amp;G33&amp;"', '"&amp;H33&amp;"', '"&amp;S33&amp;"', '"&amp;U33&amp;"', '"&amp;T33&amp;"', '"&amp;V33&amp;"'),"</f>
        <v>('kevin-bahl', 'Bahl', 'Kevin', 'NJ', 'D', 'Active', 'RFA', '2025-26', '2', '1050000', 'NULL', 'NULL'),</v>
      </c>
    </row>
    <row r="34" spans="1:23" x14ac:dyDescent="0.35">
      <c r="A34" t="s">
        <v>1588</v>
      </c>
      <c r="B34" t="s">
        <v>100</v>
      </c>
      <c r="C34" t="s">
        <v>2308</v>
      </c>
      <c r="D34" t="s">
        <v>26</v>
      </c>
      <c r="E34" t="s">
        <v>9</v>
      </c>
      <c r="F34" t="s">
        <v>1142</v>
      </c>
      <c r="G34" t="s">
        <v>13</v>
      </c>
      <c r="H34" t="str" cm="1">
        <f t="array" ref="H34">INDEX($I$1:$R$1, MATCH(TRUE, INDEX(I34:R34="",0), 0))</f>
        <v>2025-26</v>
      </c>
      <c r="I34" s="1">
        <v>816667</v>
      </c>
      <c r="J34" s="1">
        <v>816667</v>
      </c>
      <c r="S34">
        <f>COUNTIF(I34:R34,I34)</f>
        <v>2</v>
      </c>
      <c r="T34" s="7" t="str">
        <f t="shared" si="0"/>
        <v>NULL</v>
      </c>
      <c r="U34" s="1">
        <f>I34</f>
        <v>816667</v>
      </c>
      <c r="V34" s="1" t="str">
        <f t="shared" si="1"/>
        <v>NULL</v>
      </c>
      <c r="W34" t="str">
        <f>"('"&amp;A34&amp;"', '"&amp;B34&amp;"', '"&amp;C34&amp;"', '"&amp;D34&amp;"', '"&amp;E34&amp;"', '"&amp;F34&amp;"', '"&amp;G34&amp;"', '"&amp;H34&amp;"', '"&amp;S34&amp;"', '"&amp;U34&amp;"', '"&amp;T34&amp;"', '"&amp;V34&amp;"'),"</f>
        <v>('arshdeep-bains', 'Bains', 'Arshdeep', 'VAN', 'F', 'Active', 'RFA', '2025-26', '2', '816667', 'NULL', 'NULL'),</v>
      </c>
    </row>
    <row r="35" spans="1:23" x14ac:dyDescent="0.35">
      <c r="A35" t="s">
        <v>1589</v>
      </c>
      <c r="B35" t="s">
        <v>101</v>
      </c>
      <c r="C35" t="s">
        <v>2309</v>
      </c>
      <c r="D35" t="s">
        <v>22</v>
      </c>
      <c r="E35" t="s">
        <v>9</v>
      </c>
      <c r="F35" t="s">
        <v>54</v>
      </c>
      <c r="H35" t="str" cm="1">
        <f t="array" ref="H35">INDEX($I$1:$R$1, MATCH(TRUE, INDEX(I35:R35="",0), 0))</f>
        <v>2023-24</v>
      </c>
      <c r="S35">
        <f>COUNTIF(I35:R35,I35)</f>
        <v>0</v>
      </c>
      <c r="T35" s="7" t="str">
        <f t="shared" si="0"/>
        <v>NULL</v>
      </c>
      <c r="U35" s="1">
        <f>I35</f>
        <v>0</v>
      </c>
      <c r="V35" s="1" t="str">
        <f t="shared" si="1"/>
        <v>NULL</v>
      </c>
      <c r="W35" t="str">
        <f>"('"&amp;A35&amp;"', '"&amp;B35&amp;"', '"&amp;C35&amp;"', '"&amp;D35&amp;"', '"&amp;E35&amp;"', '"&amp;F35&amp;"', '"&amp;G35&amp;"', '"&amp;H35&amp;"', '"&amp;S35&amp;"', '"&amp;U35&amp;"', '"&amp;T35&amp;"', '"&amp;V35&amp;"'),"</f>
        <v>('rudolfs-balcers', 'Balcers', 'Rudolfs', 'FLA', 'F', 'Unsigned', '', '2023-24', '0', '0', 'NULL', 'NULL'),</v>
      </c>
    </row>
    <row r="36" spans="1:23" x14ac:dyDescent="0.35">
      <c r="A36" t="s">
        <v>1590</v>
      </c>
      <c r="B36" t="s">
        <v>102</v>
      </c>
      <c r="C36" t="s">
        <v>2310</v>
      </c>
      <c r="D36" t="s">
        <v>22</v>
      </c>
      <c r="E36" t="s">
        <v>68</v>
      </c>
      <c r="F36" t="s">
        <v>1142</v>
      </c>
      <c r="H36" t="str" cm="1">
        <f t="array" ref="H36">INDEX($I$1:$R$1, MATCH(TRUE, INDEX(I36:R36="",0), 0))</f>
        <v>2024-25</v>
      </c>
      <c r="I36" s="1">
        <v>870000</v>
      </c>
      <c r="S36">
        <f>COUNTIF(I36:R36,I36)</f>
        <v>1</v>
      </c>
      <c r="T36" s="7" t="str">
        <f t="shared" si="0"/>
        <v>NULL</v>
      </c>
      <c r="U36" s="1">
        <f>I36</f>
        <v>870000</v>
      </c>
      <c r="V36" s="1" t="str">
        <f t="shared" si="1"/>
        <v>NULL</v>
      </c>
      <c r="W36" t="str">
        <f>"('"&amp;A36&amp;"', '"&amp;B36&amp;"', '"&amp;C36&amp;"', '"&amp;D36&amp;"', '"&amp;E36&amp;"', '"&amp;F36&amp;"', '"&amp;G36&amp;"', '"&amp;H36&amp;"', '"&amp;S36&amp;"', '"&amp;U36&amp;"', '"&amp;T36&amp;"', '"&amp;V36&amp;"'),"</f>
        <v>('uvis-balinskis', 'Balinskis', 'Uvis', 'FLA', 'D', 'Active', '', '2024-25', '1', '870000', 'NULL', 'NULL'),</v>
      </c>
    </row>
    <row r="37" spans="1:23" x14ac:dyDescent="0.35">
      <c r="A37" t="s">
        <v>1591</v>
      </c>
      <c r="B37" t="s">
        <v>103</v>
      </c>
      <c r="C37" t="s">
        <v>2277</v>
      </c>
      <c r="D37" t="s">
        <v>27</v>
      </c>
      <c r="E37" t="s">
        <v>9</v>
      </c>
      <c r="F37" t="s">
        <v>1142</v>
      </c>
      <c r="G37" t="s">
        <v>10</v>
      </c>
      <c r="H37" t="str" cm="1">
        <f t="array" ref="H37">INDEX($I$1:$R$1, MATCH(TRUE, INDEX(I37:R37="",0), 0))</f>
        <v>2024-25</v>
      </c>
      <c r="I37" s="1">
        <v>2500000</v>
      </c>
      <c r="S37">
        <f>COUNTIF(I37:R37,I37)</f>
        <v>1</v>
      </c>
      <c r="T37" s="7" t="str">
        <f t="shared" si="0"/>
        <v>NULL</v>
      </c>
      <c r="U37" s="1">
        <f>I37</f>
        <v>2500000</v>
      </c>
      <c r="V37" s="1" t="str">
        <f t="shared" si="1"/>
        <v>NULL</v>
      </c>
      <c r="W37" t="str">
        <f>"('"&amp;A37&amp;"', '"&amp;B37&amp;"', '"&amp;C37&amp;"', '"&amp;D37&amp;"', '"&amp;E37&amp;"', '"&amp;F37&amp;"', '"&amp;G37&amp;"', '"&amp;H37&amp;"', '"&amp;S37&amp;"', '"&amp;U37&amp;"', '"&amp;T37&amp;"', '"&amp;V37&amp;"'),"</f>
        <v>('alexander-barabanov', 'Barabanov', 'Alexander', 'SJS', 'F', 'Active', 'UFA', '2024-25', '1', '2500000', 'NULL', 'NULL'),</v>
      </c>
    </row>
    <row r="38" spans="1:23" x14ac:dyDescent="0.35">
      <c r="A38" t="s">
        <v>1592</v>
      </c>
      <c r="B38" t="s">
        <v>104</v>
      </c>
      <c r="C38" t="s">
        <v>2311</v>
      </c>
      <c r="D38" t="s">
        <v>14</v>
      </c>
      <c r="E38" t="s">
        <v>9</v>
      </c>
      <c r="F38" t="s">
        <v>1142</v>
      </c>
      <c r="G38" t="s">
        <v>10</v>
      </c>
      <c r="H38" t="str" cm="1">
        <f t="array" ref="H38">INDEX($I$1:$R$1, MATCH(TRUE, INDEX(I38:R38="",0), 0))</f>
        <v>2028-29</v>
      </c>
      <c r="I38" s="1">
        <v>5000000</v>
      </c>
      <c r="J38" s="1">
        <v>5000000</v>
      </c>
      <c r="K38" s="1">
        <v>5000000</v>
      </c>
      <c r="L38" s="1">
        <v>5000000</v>
      </c>
      <c r="M38" s="1">
        <v>5000000</v>
      </c>
      <c r="S38">
        <f>COUNTIF(I38:R38,I38)</f>
        <v>5</v>
      </c>
      <c r="T38" s="7" t="str">
        <f t="shared" si="0"/>
        <v>NULL</v>
      </c>
      <c r="U38" s="1">
        <f>I38</f>
        <v>5000000</v>
      </c>
      <c r="V38" s="1" t="str">
        <f t="shared" si="1"/>
        <v>NULL</v>
      </c>
      <c r="W38" t="str">
        <f>"('"&amp;A38&amp;"', '"&amp;B38&amp;"', '"&amp;C38&amp;"', '"&amp;D38&amp;"', '"&amp;E38&amp;"', '"&amp;F38&amp;"', '"&amp;G38&amp;"', '"&amp;H38&amp;"', '"&amp;S38&amp;"', '"&amp;U38&amp;"', '"&amp;T38&amp;"', '"&amp;V38&amp;"'),"</f>
        <v>('ivan-barbashev', 'Barbashev', 'Ivan', 'VGK', 'F', 'Active', 'UFA', '2028-29', '5', '5000000', 'NULL', 'NULL'),</v>
      </c>
    </row>
    <row r="39" spans="1:23" x14ac:dyDescent="0.35">
      <c r="A39" t="s">
        <v>1593</v>
      </c>
      <c r="B39" t="s">
        <v>105</v>
      </c>
      <c r="C39" t="s">
        <v>2312</v>
      </c>
      <c r="D39" t="s">
        <v>22</v>
      </c>
      <c r="E39" t="s">
        <v>9</v>
      </c>
      <c r="F39" t="s">
        <v>1142</v>
      </c>
      <c r="G39" t="s">
        <v>10</v>
      </c>
      <c r="H39" t="str" cm="1">
        <f t="array" ref="H39">INDEX($I$1:$R$1, MATCH(TRUE, INDEX(I39:R39="",0), 0))</f>
        <v>2030-31</v>
      </c>
      <c r="I39" s="1">
        <v>10000000</v>
      </c>
      <c r="J39" s="1">
        <v>10000000</v>
      </c>
      <c r="K39" s="1">
        <v>10000000</v>
      </c>
      <c r="L39" s="1">
        <v>10000000</v>
      </c>
      <c r="M39" s="1">
        <v>10000000</v>
      </c>
      <c r="N39" s="1">
        <v>10000000</v>
      </c>
      <c r="O39" s="1">
        <v>10000000</v>
      </c>
      <c r="S39">
        <f>COUNTIF(I39:R39,I39)</f>
        <v>7</v>
      </c>
      <c r="T39" s="7" t="str">
        <f t="shared" si="0"/>
        <v>NULL</v>
      </c>
      <c r="U39" s="1">
        <f>I39</f>
        <v>10000000</v>
      </c>
      <c r="V39" s="1" t="str">
        <f t="shared" si="1"/>
        <v>NULL</v>
      </c>
      <c r="W39" t="str">
        <f>"('"&amp;A39&amp;"', '"&amp;B39&amp;"', '"&amp;C39&amp;"', '"&amp;D39&amp;"', '"&amp;E39&amp;"', '"&amp;F39&amp;"', '"&amp;G39&amp;"', '"&amp;H39&amp;"', '"&amp;S39&amp;"', '"&amp;U39&amp;"', '"&amp;T39&amp;"', '"&amp;V39&amp;"'),"</f>
        <v>('aleksander-barkov', 'Barkov', 'Aleksander', 'FLA', 'F', 'Active', 'UFA', '2030-31', '7', '10000000', 'NULL', 'NULL'),</v>
      </c>
    </row>
    <row r="40" spans="1:23" x14ac:dyDescent="0.35">
      <c r="A40" t="s">
        <v>1332</v>
      </c>
      <c r="B40" t="s">
        <v>106</v>
      </c>
      <c r="C40" t="s">
        <v>2313</v>
      </c>
      <c r="D40" t="s">
        <v>19</v>
      </c>
      <c r="E40" t="s">
        <v>9</v>
      </c>
      <c r="F40" t="s">
        <v>1142</v>
      </c>
      <c r="G40" t="s">
        <v>13</v>
      </c>
      <c r="H40" t="str" cm="1">
        <f t="array" ref="H40">INDEX($I$1:$R$1, MATCH(TRUE, INDEX(I40:R40="",0), 0))</f>
        <v>2027-28</v>
      </c>
      <c r="I40" s="1">
        <v>950000</v>
      </c>
      <c r="J40" s="1">
        <v>918333</v>
      </c>
      <c r="K40" s="1">
        <v>918333</v>
      </c>
      <c r="L40" s="1">
        <v>918333</v>
      </c>
      <c r="S40">
        <f>COUNTIF(I40:R40,I40)</f>
        <v>1</v>
      </c>
      <c r="T40" s="7">
        <f t="shared" si="0"/>
        <v>3</v>
      </c>
      <c r="U40" s="1">
        <f>I40</f>
        <v>950000</v>
      </c>
      <c r="V40" s="1">
        <f t="shared" si="1"/>
        <v>918333</v>
      </c>
      <c r="W40" t="str">
        <f>"('"&amp;A40&amp;"', '"&amp;B40&amp;"', '"&amp;C40&amp;"', '"&amp;D40&amp;"', '"&amp;E40&amp;"', '"&amp;F40&amp;"', '"&amp;G40&amp;"', '"&amp;H40&amp;"', '"&amp;S40&amp;"', '"&amp;U40&amp;"', '"&amp;T40&amp;"', '"&amp;V40&amp;"'),"</f>
        <v>('colby-barlow', 'Barlow', 'Colby', 'WPG', 'F', 'Active', 'RFA', '2027-28', '1', '950000', '3', '918333'),</v>
      </c>
    </row>
    <row r="41" spans="1:23" x14ac:dyDescent="0.35">
      <c r="A41" t="s">
        <v>1594</v>
      </c>
      <c r="B41" t="s">
        <v>107</v>
      </c>
      <c r="C41" t="s">
        <v>2314</v>
      </c>
      <c r="D41" t="s">
        <v>20</v>
      </c>
      <c r="E41" t="s">
        <v>9</v>
      </c>
      <c r="F41" t="s">
        <v>1142</v>
      </c>
      <c r="G41" t="s">
        <v>10</v>
      </c>
      <c r="H41" t="str" cm="1">
        <f t="array" ref="H41">INDEX($I$1:$R$1, MATCH(TRUE, INDEX(I41:R41="",0), 0))</f>
        <v>2024-25</v>
      </c>
      <c r="I41" s="1">
        <v>758333</v>
      </c>
      <c r="S41">
        <f>COUNTIF(I41:R41,I41)</f>
        <v>1</v>
      </c>
      <c r="T41" s="7" t="str">
        <f t="shared" si="0"/>
        <v>NULL</v>
      </c>
      <c r="U41" s="1">
        <f>I41</f>
        <v>758333</v>
      </c>
      <c r="V41" s="1" t="str">
        <f t="shared" si="1"/>
        <v>NULL</v>
      </c>
      <c r="W41" t="str">
        <f>"('"&amp;A41&amp;"', '"&amp;B41&amp;"', '"&amp;C41&amp;"', '"&amp;D41&amp;"', '"&amp;E41&amp;"', '"&amp;F41&amp;"', '"&amp;G41&amp;"', '"&amp;H41&amp;"', '"&amp;S41&amp;"', '"&amp;U41&amp;"', '"&amp;T41&amp;"', '"&amp;V41&amp;"'),"</f>
        <v>('alex-barre-boulet', 'Barre-Boulet', 'Alex', 'TB', 'F', 'Active', 'UFA', '2024-25', '1', '758333', 'NULL', 'NULL'),</v>
      </c>
    </row>
    <row r="42" spans="1:23" x14ac:dyDescent="0.35">
      <c r="A42" t="s">
        <v>1595</v>
      </c>
      <c r="B42" t="s">
        <v>108</v>
      </c>
      <c r="C42" t="s">
        <v>2315</v>
      </c>
      <c r="D42" t="s">
        <v>51</v>
      </c>
      <c r="E42" t="s">
        <v>68</v>
      </c>
      <c r="F42" t="s">
        <v>1142</v>
      </c>
      <c r="G42" t="s">
        <v>10</v>
      </c>
      <c r="H42" t="str" cm="1">
        <f t="array" ref="H42">INDEX($I$1:$R$1, MATCH(TRUE, INDEX(I42:R42="",0), 0))</f>
        <v>2024-25</v>
      </c>
      <c r="I42" s="1">
        <v>4500000</v>
      </c>
      <c r="S42">
        <f>COUNTIF(I42:R42,I42)</f>
        <v>1</v>
      </c>
      <c r="T42" s="7" t="str">
        <f t="shared" si="0"/>
        <v>NULL</v>
      </c>
      <c r="U42" s="1">
        <f>I42</f>
        <v>4500000</v>
      </c>
      <c r="V42" s="1" t="str">
        <f t="shared" si="1"/>
        <v>NULL</v>
      </c>
      <c r="W42" t="str">
        <f>"('"&amp;A42&amp;"', '"&amp;B42&amp;"', '"&amp;C42&amp;"', '"&amp;D42&amp;"', '"&amp;E42&amp;"', '"&amp;F42&amp;"', '"&amp;G42&amp;"', '"&amp;H42&amp;"', '"&amp;S42&amp;"', '"&amp;U42&amp;"', '"&amp;T42&amp;"', '"&amp;V42&amp;"'),"</f>
        <v>('tyson-barrie', 'Barrie', 'Tyson', 'NSH', 'D', 'Active', 'UFA', '2024-25', '1', '4500000', 'NULL', 'NULL'),</v>
      </c>
    </row>
    <row r="43" spans="1:23" x14ac:dyDescent="0.35">
      <c r="A43" t="s">
        <v>1596</v>
      </c>
      <c r="B43" t="s">
        <v>109</v>
      </c>
      <c r="C43" t="s">
        <v>1070</v>
      </c>
      <c r="D43" t="s">
        <v>18</v>
      </c>
      <c r="E43" t="s">
        <v>68</v>
      </c>
      <c r="F43" t="s">
        <v>1142</v>
      </c>
      <c r="G43" t="s">
        <v>13</v>
      </c>
      <c r="H43" t="str" cm="1">
        <f t="array" ref="H43">INDEX($I$1:$R$1, MATCH(TRUE, INDEX(I43:R43="",0), 0))</f>
        <v>2024-25</v>
      </c>
      <c r="I43" s="1">
        <v>925000</v>
      </c>
      <c r="S43">
        <f>COUNTIF(I43:R43,I43)</f>
        <v>1</v>
      </c>
      <c r="T43" s="7" t="str">
        <f t="shared" si="0"/>
        <v>NULL</v>
      </c>
      <c r="U43" s="1">
        <f>I43</f>
        <v>925000</v>
      </c>
      <c r="V43" s="1" t="str">
        <f t="shared" si="1"/>
        <v>NULL</v>
      </c>
      <c r="W43" t="str">
        <f>"('"&amp;A43&amp;"', '"&amp;B43&amp;"', '"&amp;C43&amp;"', '"&amp;D43&amp;"', '"&amp;E43&amp;"', '"&amp;F43&amp;"', '"&amp;G43&amp;"', '"&amp;H43&amp;"', '"&amp;S43&amp;"', '"&amp;U43&amp;"', '"&amp;T43&amp;"', '"&amp;V43&amp;"'),"</f>
        <v>('justin-barron', 'Barron', 'Justin', 'MTL', 'D', 'Active', 'RFA', '2024-25', '1', '925000', 'NULL', 'NULL'),</v>
      </c>
    </row>
    <row r="44" spans="1:23" x14ac:dyDescent="0.35">
      <c r="A44" t="s">
        <v>1597</v>
      </c>
      <c r="B44" t="s">
        <v>109</v>
      </c>
      <c r="C44" t="s">
        <v>2316</v>
      </c>
      <c r="D44" t="s">
        <v>19</v>
      </c>
      <c r="E44" t="s">
        <v>9</v>
      </c>
      <c r="F44" t="s">
        <v>1142</v>
      </c>
      <c r="G44" t="s">
        <v>13</v>
      </c>
      <c r="H44" t="str" cm="1">
        <f t="array" ref="H44">INDEX($I$1:$R$1, MATCH(TRUE, INDEX(I44:R44="",0), 0))</f>
        <v>2025-26</v>
      </c>
      <c r="I44" s="1">
        <v>1350000</v>
      </c>
      <c r="J44" s="1">
        <v>1350000</v>
      </c>
      <c r="S44">
        <f>COUNTIF(I44:R44,I44)</f>
        <v>2</v>
      </c>
      <c r="T44" s="7" t="str">
        <f t="shared" si="0"/>
        <v>NULL</v>
      </c>
      <c r="U44" s="1">
        <f>I44</f>
        <v>1350000</v>
      </c>
      <c r="V44" s="1" t="str">
        <f t="shared" si="1"/>
        <v>NULL</v>
      </c>
      <c r="W44" t="str">
        <f>"('"&amp;A44&amp;"', '"&amp;B44&amp;"', '"&amp;C44&amp;"', '"&amp;D44&amp;"', '"&amp;E44&amp;"', '"&amp;F44&amp;"', '"&amp;G44&amp;"', '"&amp;H44&amp;"', '"&amp;S44&amp;"', '"&amp;U44&amp;"', '"&amp;T44&amp;"', '"&amp;V44&amp;"'),"</f>
        <v>('morgan-barron', 'Barron', 'Morgan', 'WPG', 'F', 'Active', 'RFA', '2025-26', '2', '1350000', 'NULL', 'NULL'),</v>
      </c>
    </row>
    <row r="45" spans="1:23" x14ac:dyDescent="0.35">
      <c r="A45" t="s">
        <v>1598</v>
      </c>
      <c r="B45" t="s">
        <v>110</v>
      </c>
      <c r="C45" t="s">
        <v>2317</v>
      </c>
      <c r="D45" t="s">
        <v>28</v>
      </c>
      <c r="E45" t="s">
        <v>9</v>
      </c>
      <c r="F45" t="s">
        <v>1142</v>
      </c>
      <c r="G45" t="s">
        <v>10</v>
      </c>
      <c r="H45" t="str" cm="1">
        <f t="array" ref="H45">INDEX($I$1:$R$1, MATCH(TRUE, INDEX(I45:R45="",0), 0))</f>
        <v>2031-32</v>
      </c>
      <c r="I45" s="1">
        <v>9150000</v>
      </c>
      <c r="J45" s="1">
        <v>9150000</v>
      </c>
      <c r="K45" s="1">
        <v>9150000</v>
      </c>
      <c r="L45" s="1">
        <v>9150000</v>
      </c>
      <c r="M45" s="1">
        <v>9150000</v>
      </c>
      <c r="N45" s="1">
        <v>9150000</v>
      </c>
      <c r="O45" s="1">
        <v>9150000</v>
      </c>
      <c r="P45" s="1">
        <v>9150000</v>
      </c>
      <c r="S45">
        <f>COUNTIF(I45:R45,I45)</f>
        <v>8</v>
      </c>
      <c r="T45" s="7" t="str">
        <f t="shared" si="0"/>
        <v>NULL</v>
      </c>
      <c r="U45" s="1">
        <f>I45</f>
        <v>9150000</v>
      </c>
      <c r="V45" s="1" t="str">
        <f t="shared" si="1"/>
        <v>NULL</v>
      </c>
      <c r="W45" t="str">
        <f>"('"&amp;A45&amp;"', '"&amp;B45&amp;"', '"&amp;C45&amp;"', '"&amp;D45&amp;"', '"&amp;E45&amp;"', '"&amp;F45&amp;"', '"&amp;G45&amp;"', '"&amp;H45&amp;"', '"&amp;S45&amp;"', '"&amp;U45&amp;"', '"&amp;T45&amp;"', '"&amp;V45&amp;"'),"</f>
        <v>('mathew-barzal', 'Barzal', 'Mathew', 'NYI', 'F', 'Active', 'UFA', '2031-32', '8', '9150000', 'NULL', 'NULL'),</v>
      </c>
    </row>
    <row r="46" spans="1:23" x14ac:dyDescent="0.35">
      <c r="A46" t="s">
        <v>1599</v>
      </c>
      <c r="B46" t="s">
        <v>111</v>
      </c>
      <c r="C46" t="s">
        <v>2318</v>
      </c>
      <c r="D46" t="s">
        <v>29</v>
      </c>
      <c r="E46" t="s">
        <v>9</v>
      </c>
      <c r="F46" t="s">
        <v>1142</v>
      </c>
      <c r="G46" t="s">
        <v>10</v>
      </c>
      <c r="H46" t="str" cm="1">
        <f t="array" ref="H46">INDEX($I$1:$R$1, MATCH(TRUE, INDEX(I46:R46="",0), 0))</f>
        <v>2025-26</v>
      </c>
      <c r="I46" s="1">
        <v>1350000</v>
      </c>
      <c r="J46" s="1">
        <v>1350000</v>
      </c>
      <c r="S46">
        <f>COUNTIF(I46:R46,I46)</f>
        <v>2</v>
      </c>
      <c r="T46" s="7" t="str">
        <f t="shared" si="0"/>
        <v>NULL</v>
      </c>
      <c r="U46" s="1">
        <f>I46</f>
        <v>1350000</v>
      </c>
      <c r="V46" s="1" t="str">
        <f t="shared" si="1"/>
        <v>NULL</v>
      </c>
      <c r="W46" t="str">
        <f>"('"&amp;A46&amp;"', '"&amp;B46&amp;"', '"&amp;C46&amp;"', '"&amp;D46&amp;"', '"&amp;E46&amp;"', '"&amp;F46&amp;"', '"&amp;G46&amp;"', '"&amp;H46&amp;"', '"&amp;S46&amp;"', '"&amp;U46&amp;"', '"&amp;T46&amp;"', '"&amp;V46&amp;"'),"</f>
        <v>('nathan-bastian', 'Bastian', 'Nathan', 'NJ', 'F', 'Active', 'UFA', '2025-26', '2', '1350000', 'NULL', 'NULL'),</v>
      </c>
    </row>
    <row r="47" spans="1:23" x14ac:dyDescent="0.35">
      <c r="A47" t="s">
        <v>1304</v>
      </c>
      <c r="B47" t="s">
        <v>112</v>
      </c>
      <c r="C47" t="s">
        <v>2319</v>
      </c>
      <c r="D47" t="s">
        <v>30</v>
      </c>
      <c r="E47" t="s">
        <v>9</v>
      </c>
      <c r="F47" t="s">
        <v>1142</v>
      </c>
      <c r="G47" t="s">
        <v>10</v>
      </c>
      <c r="H47" t="str" cm="1">
        <f t="array" ref="H47">INDEX($I$1:$R$1, MATCH(TRUE, INDEX(I47:R47="",0), 0))</f>
        <v>2027-28</v>
      </c>
      <c r="I47" s="1">
        <v>4975000</v>
      </c>
      <c r="J47" s="1">
        <v>4975000</v>
      </c>
      <c r="K47" s="1">
        <v>4975000</v>
      </c>
      <c r="L47" s="1">
        <v>4975000</v>
      </c>
      <c r="S47">
        <f>COUNTIF(I47:R47,I47)</f>
        <v>4</v>
      </c>
      <c r="T47" s="7" t="str">
        <f t="shared" si="0"/>
        <v>NULL</v>
      </c>
      <c r="U47" s="1">
        <f>I47</f>
        <v>4975000</v>
      </c>
      <c r="V47" s="1" t="str">
        <f t="shared" si="1"/>
        <v>NULL</v>
      </c>
      <c r="W47" t="str">
        <f>"('"&amp;A47&amp;"', '"&amp;B47&amp;"', '"&amp;C47&amp;"', '"&amp;D47&amp;"', '"&amp;E47&amp;"', '"&amp;F47&amp;"', '"&amp;G47&amp;"', '"&amp;H47&amp;"', '"&amp;S47&amp;"', '"&amp;U47&amp;"', '"&amp;T47&amp;"', '"&amp;V47&amp;"'),"</f>
        <v>('drake-batherson', 'Batherson', 'Drake', 'OTT', 'F', 'Active', 'UFA', '2027-28', '4', '4975000', 'NULL', 'NULL'),</v>
      </c>
    </row>
    <row r="48" spans="1:23" x14ac:dyDescent="0.35">
      <c r="A48" t="s">
        <v>1600</v>
      </c>
      <c r="B48" t="s">
        <v>113</v>
      </c>
      <c r="C48" t="s">
        <v>2320</v>
      </c>
      <c r="D48" t="s">
        <v>36</v>
      </c>
      <c r="E48" t="s">
        <v>68</v>
      </c>
      <c r="F48" t="s">
        <v>1142</v>
      </c>
      <c r="G48" t="s">
        <v>10</v>
      </c>
      <c r="H48" t="str" cm="1">
        <f t="array" ref="H48">INDEX($I$1:$R$1, MATCH(TRUE, INDEX(I48:R48="",0), 0))</f>
        <v>2024-25</v>
      </c>
      <c r="I48" s="1">
        <v>775000</v>
      </c>
      <c r="S48">
        <f>COUNTIF(I48:R48,I48)</f>
        <v>1</v>
      </c>
      <c r="T48" s="7" t="str">
        <f t="shared" si="0"/>
        <v>NULL</v>
      </c>
      <c r="U48" s="1">
        <f>I48</f>
        <v>775000</v>
      </c>
      <c r="V48" s="1" t="str">
        <f t="shared" si="1"/>
        <v>NULL</v>
      </c>
      <c r="W48" t="str">
        <f>"('"&amp;A48&amp;"', '"&amp;B48&amp;"', '"&amp;C48&amp;"', '"&amp;D48&amp;"', '"&amp;E48&amp;"', '"&amp;F48&amp;"', '"&amp;G48&amp;"', '"&amp;H48&amp;"', '"&amp;S48&amp;"', '"&amp;U48&amp;"', '"&amp;T48&amp;"', '"&amp;V48&amp;"'),"</f>
        <v>('gavin-bayreuther', 'Bayreuther', 'Gavin', 'DAL', 'D', 'Active', 'UFA', '2024-25', '1', '775000', 'NULL', 'NULL'),</v>
      </c>
    </row>
    <row r="49" spans="1:23" x14ac:dyDescent="0.35">
      <c r="A49" t="s">
        <v>1601</v>
      </c>
      <c r="B49" t="s">
        <v>114</v>
      </c>
      <c r="C49" t="s">
        <v>2286</v>
      </c>
      <c r="D49" t="s">
        <v>11</v>
      </c>
      <c r="E49" t="s">
        <v>68</v>
      </c>
      <c r="F49" t="s">
        <v>1142</v>
      </c>
      <c r="G49" t="s">
        <v>13</v>
      </c>
      <c r="H49" t="str" cm="1">
        <f t="array" ref="H49">INDEX($I$1:$R$1, MATCH(TRUE, INDEX(I49:R49="",0), 0))</f>
        <v>2024-25</v>
      </c>
      <c r="I49" s="1">
        <v>2333333</v>
      </c>
      <c r="S49">
        <f>COUNTIF(I49:R49,I49)</f>
        <v>1</v>
      </c>
      <c r="T49" s="7" t="str">
        <f t="shared" si="0"/>
        <v>NULL</v>
      </c>
      <c r="U49" s="1">
        <f>I49</f>
        <v>2333333</v>
      </c>
      <c r="V49" s="1" t="str">
        <f t="shared" si="1"/>
        <v>NULL</v>
      </c>
      <c r="W49" t="str">
        <f>"('"&amp;A49&amp;"', '"&amp;B49&amp;"', '"&amp;C49&amp;"', '"&amp;D49&amp;"', '"&amp;E49&amp;"', '"&amp;F49&amp;"', '"&amp;G49&amp;"', '"&amp;H49&amp;"', '"&amp;S49&amp;"', '"&amp;U49&amp;"', '"&amp;T49&amp;"', '"&amp;V49&amp;"'),"</f>
        <v>('jake-bean', 'Bean', 'Jake', 'CAR', 'D', 'Active', 'RFA', '2024-25', '1', '2333333', 'NULL', 'NULL'),</v>
      </c>
    </row>
    <row r="50" spans="1:23" x14ac:dyDescent="0.35">
      <c r="A50" t="s">
        <v>1602</v>
      </c>
      <c r="B50" t="s">
        <v>115</v>
      </c>
      <c r="C50" t="s">
        <v>2321</v>
      </c>
      <c r="D50" t="s">
        <v>11</v>
      </c>
      <c r="E50" t="s">
        <v>68</v>
      </c>
      <c r="F50" t="s">
        <v>54</v>
      </c>
      <c r="H50" t="str" cm="1">
        <f t="array" ref="H50">INDEX($I$1:$R$1, MATCH(TRUE, INDEX(I50:R50="",0), 0))</f>
        <v>2023-24</v>
      </c>
      <c r="S50">
        <f>COUNTIF(I50:R50,I50)</f>
        <v>0</v>
      </c>
      <c r="T50" s="7" t="str">
        <f t="shared" si="0"/>
        <v>NULL</v>
      </c>
      <c r="U50" s="1">
        <f>I50</f>
        <v>0</v>
      </c>
      <c r="V50" s="1" t="str">
        <f t="shared" si="1"/>
        <v>NULL</v>
      </c>
      <c r="W50" t="str">
        <f>"('"&amp;A50&amp;"', '"&amp;B50&amp;"', '"&amp;C50&amp;"', '"&amp;D50&amp;"', '"&amp;E50&amp;"', '"&amp;F50&amp;"', '"&amp;G50&amp;"', '"&amp;H50&amp;"', '"&amp;S50&amp;"', '"&amp;U50&amp;"', '"&amp;T50&amp;"', '"&amp;V50&amp;"'),"</f>
        <v>('ethan-bear', 'Bear', 'Ethan', 'CAR', 'D', 'Unsigned', '', '2023-24', '0', '0', 'NULL', 'NULL'),</v>
      </c>
    </row>
    <row r="51" spans="1:23" x14ac:dyDescent="0.35">
      <c r="A51" t="s">
        <v>1603</v>
      </c>
      <c r="B51" t="s">
        <v>116</v>
      </c>
      <c r="C51" t="s">
        <v>2304</v>
      </c>
      <c r="D51" t="s">
        <v>48</v>
      </c>
      <c r="E51" t="s">
        <v>68</v>
      </c>
      <c r="F51" t="s">
        <v>1142</v>
      </c>
      <c r="G51" t="s">
        <v>10</v>
      </c>
      <c r="H51" t="str" cm="1">
        <f t="array" ref="H51">INDEX($I$1:$R$1, MATCH(TRUE, INDEX(I51:R51="",0), 0))</f>
        <v>2024-25</v>
      </c>
      <c r="I51" s="1">
        <v>775000</v>
      </c>
      <c r="S51">
        <f>COUNTIF(I51:R51,I51)</f>
        <v>1</v>
      </c>
      <c r="T51" s="7" t="str">
        <f t="shared" si="0"/>
        <v>NULL</v>
      </c>
      <c r="U51" s="1">
        <f>I51</f>
        <v>775000</v>
      </c>
      <c r="V51" s="1" t="str">
        <f t="shared" si="1"/>
        <v>NULL</v>
      </c>
      <c r="W51" t="str">
        <f>"('"&amp;A51&amp;"', '"&amp;B51&amp;"', '"&amp;C51&amp;"', '"&amp;D51&amp;"', '"&amp;E51&amp;"', '"&amp;F51&amp;"', '"&amp;G51&amp;"', '"&amp;H51&amp;"', '"&amp;S51&amp;"', '"&amp;U51&amp;"', '"&amp;T51&amp;"', '"&amp;V51&amp;"'),"</f>
        <v>('nicolas-beaudin', 'Beaudin', 'Nicolas', 'MON', 'D', 'Active', 'UFA', '2024-25', '1', '775000', 'NULL', 'NULL'),</v>
      </c>
    </row>
    <row r="52" spans="1:23" x14ac:dyDescent="0.35">
      <c r="A52" t="s">
        <v>1604</v>
      </c>
      <c r="B52" t="s">
        <v>117</v>
      </c>
      <c r="C52" t="s">
        <v>1080</v>
      </c>
      <c r="D52" t="s">
        <v>28</v>
      </c>
      <c r="E52" t="s">
        <v>9</v>
      </c>
      <c r="F52" t="s">
        <v>1142</v>
      </c>
      <c r="G52" t="s">
        <v>10</v>
      </c>
      <c r="H52" t="str" cm="1">
        <f t="array" ref="H52">INDEX($I$1:$R$1, MATCH(TRUE, INDEX(I52:R52="",0), 0))</f>
        <v>2024-25</v>
      </c>
      <c r="I52" s="1">
        <v>4150000</v>
      </c>
      <c r="S52">
        <f>COUNTIF(I52:R52,I52)</f>
        <v>1</v>
      </c>
      <c r="T52" s="7" t="str">
        <f t="shared" si="0"/>
        <v>NULL</v>
      </c>
      <c r="U52" s="1">
        <f>I52</f>
        <v>4150000</v>
      </c>
      <c r="V52" s="1" t="str">
        <f t="shared" si="1"/>
        <v>NULL</v>
      </c>
      <c r="W52" t="str">
        <f>"('"&amp;A52&amp;"', '"&amp;B52&amp;"', '"&amp;C52&amp;"', '"&amp;D52&amp;"', '"&amp;E52&amp;"', '"&amp;F52&amp;"', '"&amp;G52&amp;"', '"&amp;H52&amp;"', '"&amp;S52&amp;"', '"&amp;U52&amp;"', '"&amp;T52&amp;"', '"&amp;V52&amp;"'),"</f>
        <v>('anthony-beauvillier', 'Beauvillier', 'Anthony', 'NYI', 'F', 'Active', 'UFA', '2024-25', '1', '4150000', 'NULL', 'NULL'),</v>
      </c>
    </row>
    <row r="53" spans="1:23" x14ac:dyDescent="0.35">
      <c r="A53" t="s">
        <v>1401</v>
      </c>
      <c r="B53" t="s">
        <v>118</v>
      </c>
      <c r="C53" t="s">
        <v>2322</v>
      </c>
      <c r="D53" t="s">
        <v>18</v>
      </c>
      <c r="E53" t="s">
        <v>9</v>
      </c>
      <c r="F53" t="s">
        <v>1142</v>
      </c>
      <c r="G53" t="s">
        <v>13</v>
      </c>
      <c r="H53" t="str" cm="1">
        <f t="array" ref="H53">INDEX($I$1:$R$1, MATCH(TRUE, INDEX(I53:R53="",0), 0))</f>
        <v>2025-26</v>
      </c>
      <c r="I53" s="1">
        <v>916667</v>
      </c>
      <c r="J53" s="1">
        <v>916667</v>
      </c>
      <c r="S53">
        <f>COUNTIF(I53:R53,I53)</f>
        <v>2</v>
      </c>
      <c r="T53" s="7" t="str">
        <f t="shared" si="0"/>
        <v>NULL</v>
      </c>
      <c r="U53" s="1">
        <f>I53</f>
        <v>916667</v>
      </c>
      <c r="V53" s="1" t="str">
        <f t="shared" si="1"/>
        <v>NULL</v>
      </c>
      <c r="W53" t="str">
        <f>"('"&amp;A53&amp;"', '"&amp;B53&amp;"', '"&amp;C53&amp;"', '"&amp;D53&amp;"', '"&amp;E53&amp;"', '"&amp;F53&amp;"', '"&amp;G53&amp;"', '"&amp;H53&amp;"', '"&amp;S53&amp;"', '"&amp;U53&amp;"', '"&amp;T53&amp;"', '"&amp;V53&amp;"'),"</f>
        <v>('owen-beck', 'Beck', 'Owen', 'MTL', 'F', 'Active', 'RFA', '2025-26', '2', '916667', 'NULL', 'NULL'),</v>
      </c>
    </row>
    <row r="54" spans="1:23" x14ac:dyDescent="0.35">
      <c r="A54" t="s">
        <v>1456</v>
      </c>
      <c r="B54" t="s">
        <v>119</v>
      </c>
      <c r="C54" t="s">
        <v>2323</v>
      </c>
      <c r="D54" t="s">
        <v>31</v>
      </c>
      <c r="E54" t="s">
        <v>9</v>
      </c>
      <c r="F54" t="s">
        <v>54</v>
      </c>
      <c r="H54" t="str" cm="1">
        <f t="array" ref="H54">INDEX($I$1:$R$1, MATCH(TRUE, INDEX(I54:R54="",0), 0))</f>
        <v>2023-24</v>
      </c>
      <c r="S54">
        <f>COUNTIF(I54:R54,I54)</f>
        <v>0</v>
      </c>
      <c r="T54" s="7" t="str">
        <f t="shared" si="0"/>
        <v>NULL</v>
      </c>
      <c r="U54" s="1">
        <f>I54</f>
        <v>0</v>
      </c>
      <c r="V54" s="1" t="str">
        <f t="shared" si="1"/>
        <v>NULL</v>
      </c>
      <c r="W54" t="str">
        <f>"('"&amp;A54&amp;"', '"&amp;B54&amp;"', '"&amp;C54&amp;"', '"&amp;D54&amp;"', '"&amp;E54&amp;"', '"&amp;F54&amp;"', '"&amp;G54&amp;"', '"&amp;H54&amp;"', '"&amp;S54&amp;"', '"&amp;U54&amp;"', '"&amp;T54&amp;"', '"&amp;V54&amp;"'),"</f>
        <v>('adam-beckman', 'Beckman', 'Adam', 'MIN', 'F', 'Unsigned', '', '2023-24', '0', '0', 'NULL', 'NULL'),</v>
      </c>
    </row>
    <row r="55" spans="1:23" x14ac:dyDescent="0.35">
      <c r="A55" t="s">
        <v>1535</v>
      </c>
      <c r="B55" t="s">
        <v>120</v>
      </c>
      <c r="C55" t="s">
        <v>235</v>
      </c>
      <c r="D55" t="s">
        <v>17</v>
      </c>
      <c r="E55" t="s">
        <v>9</v>
      </c>
      <c r="F55" t="s">
        <v>1142</v>
      </c>
      <c r="G55" t="s">
        <v>13</v>
      </c>
      <c r="H55" t="str" cm="1">
        <f t="array" ref="H55">INDEX($I$1:$R$1, MATCH(TRUE, INDEX(I55:R55="",0), 0))</f>
        <v>2026-27</v>
      </c>
      <c r="I55" s="1">
        <v>950000</v>
      </c>
      <c r="J55" s="1">
        <v>950000</v>
      </c>
      <c r="K55" s="1">
        <v>950000</v>
      </c>
      <c r="S55">
        <f>COUNTIF(I55:R55,I55)</f>
        <v>3</v>
      </c>
      <c r="T55" s="7" t="str">
        <f t="shared" si="0"/>
        <v>NULL</v>
      </c>
      <c r="U55" s="1">
        <f>I55</f>
        <v>950000</v>
      </c>
      <c r="V55" s="1" t="str">
        <f t="shared" si="1"/>
        <v>NULL</v>
      </c>
      <c r="W55" t="str">
        <f>"('"&amp;A55&amp;"', '"&amp;B55&amp;"', '"&amp;C55&amp;"', '"&amp;D55&amp;"', '"&amp;E55&amp;"', '"&amp;F55&amp;"', '"&amp;G55&amp;"', '"&amp;H55&amp;"', '"&amp;S55&amp;"', '"&amp;U55&amp;"', '"&amp;T55&amp;"', '"&amp;V55&amp;"'),"</f>
        <v>('connor-bedard', 'Bedard', 'Connor', 'CHI', 'F', 'Active', 'RFA', '2026-27', '3', '950000', 'NULL', 'NULL'),</v>
      </c>
    </row>
    <row r="56" spans="1:23" x14ac:dyDescent="0.35">
      <c r="A56" t="s">
        <v>1223</v>
      </c>
      <c r="B56" t="s">
        <v>121</v>
      </c>
      <c r="C56" t="s">
        <v>2324</v>
      </c>
      <c r="D56" t="s">
        <v>32</v>
      </c>
      <c r="E56" t="s">
        <v>9</v>
      </c>
      <c r="F56" t="s">
        <v>1142</v>
      </c>
      <c r="G56" t="s">
        <v>13</v>
      </c>
      <c r="H56" t="str" cm="1">
        <f t="array" ref="H56">INDEX($I$1:$R$1, MATCH(TRUE, INDEX(I56:R56="",0), 0))</f>
        <v>2025-26</v>
      </c>
      <c r="I56" s="1">
        <v>925000</v>
      </c>
      <c r="J56" s="1">
        <v>925000</v>
      </c>
      <c r="S56">
        <f>COUNTIF(I56:R56,I56)</f>
        <v>2</v>
      </c>
      <c r="T56" s="7" t="str">
        <f t="shared" si="0"/>
        <v>NULL</v>
      </c>
      <c r="U56" s="1">
        <f>I56</f>
        <v>925000</v>
      </c>
      <c r="V56" s="1" t="str">
        <f t="shared" si="1"/>
        <v>NULL</v>
      </c>
      <c r="W56" t="str">
        <f>"('"&amp;A56&amp;"', '"&amp;B56&amp;"', '"&amp;C56&amp;"', '"&amp;D56&amp;"', '"&amp;E56&amp;"', '"&amp;F56&amp;"', '"&amp;G56&amp;"', '"&amp;H56&amp;"', '"&amp;S56&amp;"', '"&amp;U56&amp;"', '"&amp;T56&amp;"', '"&amp;V56&amp;"'),"</f>
        <v>('john-beecher', 'Beecher', 'John', 'BOS', 'F', 'Active', 'RFA', '2025-26', '2', '925000', 'NULL', 'NULL'),</v>
      </c>
    </row>
    <row r="57" spans="1:23" x14ac:dyDescent="0.35">
      <c r="A57" t="s">
        <v>1605</v>
      </c>
      <c r="B57" t="s">
        <v>122</v>
      </c>
      <c r="C57" t="s">
        <v>2325</v>
      </c>
      <c r="D57" t="s">
        <v>33</v>
      </c>
      <c r="E57" t="s">
        <v>9</v>
      </c>
      <c r="F57" t="s">
        <v>1142</v>
      </c>
      <c r="G57" t="s">
        <v>10</v>
      </c>
      <c r="H57" t="str" cm="1">
        <f t="array" ref="H57">INDEX($I$1:$R$1, MATCH(TRUE, INDEX(I57:R57="",0), 0))</f>
        <v>2024-25</v>
      </c>
      <c r="I57" s="1">
        <v>775000</v>
      </c>
      <c r="S57">
        <f>COUNTIF(I57:R57,I57)</f>
        <v>1</v>
      </c>
      <c r="T57" s="7" t="str">
        <f t="shared" si="0"/>
        <v>NULL</v>
      </c>
      <c r="U57" s="1">
        <f>I57</f>
        <v>775000</v>
      </c>
      <c r="V57" s="1" t="str">
        <f t="shared" si="1"/>
        <v>NULL</v>
      </c>
      <c r="W57" t="str">
        <f>"('"&amp;A57&amp;"', '"&amp;B57&amp;"', '"&amp;C57&amp;"', '"&amp;D57&amp;"', '"&amp;E57&amp;"', '"&amp;F57&amp;"', '"&amp;G57&amp;"', '"&amp;H57&amp;"', '"&amp;S57&amp;"', '"&amp;U57&amp;"', '"&amp;T57&amp;"', '"&amp;V57&amp;"'),"</f>
        <v>('pierre-edouard-bellemare', 'Bellemare', 'Pierre-Edouard', 'SEA', 'F', 'Active', 'UFA', '2024-25', '1', '775000', 'NULL', 'NULL'),</v>
      </c>
    </row>
    <row r="58" spans="1:23" x14ac:dyDescent="0.35">
      <c r="A58" t="s">
        <v>1606</v>
      </c>
      <c r="B58" t="s">
        <v>123</v>
      </c>
      <c r="C58" t="s">
        <v>2326</v>
      </c>
      <c r="D58" t="s">
        <v>28</v>
      </c>
      <c r="E58" t="s">
        <v>9</v>
      </c>
      <c r="F58" t="s">
        <v>54</v>
      </c>
      <c r="H58" t="str" cm="1">
        <f t="array" ref="H58">INDEX($I$1:$R$1, MATCH(TRUE, INDEX(I58:R58="",0), 0))</f>
        <v>2023-24</v>
      </c>
      <c r="S58">
        <f>COUNTIF(I58:R58,I58)</f>
        <v>0</v>
      </c>
      <c r="T58" s="7" t="str">
        <f t="shared" si="0"/>
        <v>NULL</v>
      </c>
      <c r="U58" s="1">
        <f>I58</f>
        <v>0</v>
      </c>
      <c r="V58" s="1" t="str">
        <f t="shared" si="1"/>
        <v>NULL</v>
      </c>
      <c r="W58" t="str">
        <f>"('"&amp;A58&amp;"', '"&amp;B58&amp;"', '"&amp;C58&amp;"', '"&amp;D58&amp;"', '"&amp;E58&amp;"', '"&amp;F58&amp;"', '"&amp;G58&amp;"', '"&amp;H58&amp;"', '"&amp;S58&amp;"', '"&amp;U58&amp;"', '"&amp;T58&amp;"', '"&amp;V58&amp;"'),"</f>
        <v>('kieffer-bellows', 'Bellows', 'Kieffer', 'NYI', 'F', 'Unsigned', '', '2023-24', '0', '0', 'NULL', 'NULL'),</v>
      </c>
    </row>
    <row r="59" spans="1:23" x14ac:dyDescent="0.35">
      <c r="A59" t="s">
        <v>1607</v>
      </c>
      <c r="B59" t="s">
        <v>124</v>
      </c>
      <c r="C59" t="s">
        <v>2327</v>
      </c>
      <c r="D59" t="s">
        <v>12</v>
      </c>
      <c r="E59" t="s">
        <v>68</v>
      </c>
      <c r="F59" t="s">
        <v>1142</v>
      </c>
      <c r="G59" t="s">
        <v>13</v>
      </c>
      <c r="H59" t="str" cm="1">
        <f t="array" ref="H59">INDEX($I$1:$R$1, MATCH(TRUE, INDEX(I59:R59="",0), 0))</f>
        <v>2025-26</v>
      </c>
      <c r="I59" s="1">
        <v>775000</v>
      </c>
      <c r="J59" s="1">
        <v>775000</v>
      </c>
      <c r="S59">
        <f>COUNTIF(I59:R59,I59)</f>
        <v>2</v>
      </c>
      <c r="T59" s="7" t="str">
        <f t="shared" si="0"/>
        <v>NULL</v>
      </c>
      <c r="U59" s="1">
        <f>I59</f>
        <v>775000</v>
      </c>
      <c r="V59" s="1" t="str">
        <f t="shared" si="1"/>
        <v>NULL</v>
      </c>
      <c r="W59" t="str">
        <f>"('"&amp;A59&amp;"', '"&amp;B59&amp;"', '"&amp;C59&amp;"', '"&amp;D59&amp;"', '"&amp;E59&amp;"', '"&amp;F59&amp;"', '"&amp;G59&amp;"', '"&amp;H59&amp;"', '"&amp;S59&amp;"', '"&amp;U59&amp;"', '"&amp;T59&amp;"', '"&amp;V59&amp;"'),"</f>
        <v>('louis-belpedio', 'Belpedio', 'Louis', 'PHI', 'D', 'Active', 'RFA', '2025-26', '2', '775000', 'NULL', 'NULL'),</v>
      </c>
    </row>
    <row r="60" spans="1:23" x14ac:dyDescent="0.35">
      <c r="A60" t="s">
        <v>1608</v>
      </c>
      <c r="B60" t="s">
        <v>125</v>
      </c>
      <c r="C60" t="s">
        <v>2314</v>
      </c>
      <c r="D60" t="s">
        <v>34</v>
      </c>
      <c r="E60" t="s">
        <v>9</v>
      </c>
      <c r="F60" t="s">
        <v>1142</v>
      </c>
      <c r="G60" t="s">
        <v>10</v>
      </c>
      <c r="H60" t="str" cm="1">
        <f t="array" ref="H60">INDEX($I$1:$R$1, MATCH(TRUE, INDEX(I60:R60="",0), 0))</f>
        <v>2025-26</v>
      </c>
      <c r="I60" s="1">
        <v>775000</v>
      </c>
      <c r="J60" s="1">
        <v>775000</v>
      </c>
      <c r="S60">
        <f>COUNTIF(I60:R60,I60)</f>
        <v>2</v>
      </c>
      <c r="T60" s="7" t="str">
        <f t="shared" si="0"/>
        <v>NULL</v>
      </c>
      <c r="U60" s="1">
        <f>I60</f>
        <v>775000</v>
      </c>
      <c r="V60" s="1" t="str">
        <f t="shared" si="1"/>
        <v>NULL</v>
      </c>
      <c r="W60" t="str">
        <f>"('"&amp;A60&amp;"', '"&amp;B60&amp;"', '"&amp;C60&amp;"', '"&amp;D60&amp;"', '"&amp;E60&amp;"', '"&amp;F60&amp;"', '"&amp;G60&amp;"', '"&amp;H60&amp;"', '"&amp;S60&amp;"', '"&amp;U60&amp;"', '"&amp;T60&amp;"', '"&amp;V60&amp;"'),"</f>
        <v>('alex-belzile', 'Belzile', 'Alex', 'NYR', 'F', 'Active', 'UFA', '2025-26', '2', '775000', 'NULL', 'NULL'),</v>
      </c>
    </row>
    <row r="61" spans="1:23" x14ac:dyDescent="0.35">
      <c r="A61" t="s">
        <v>1609</v>
      </c>
      <c r="B61" t="s">
        <v>126</v>
      </c>
      <c r="C61" t="s">
        <v>2296</v>
      </c>
      <c r="D61" t="s">
        <v>35</v>
      </c>
      <c r="E61" t="s">
        <v>9</v>
      </c>
      <c r="F61" t="s">
        <v>1142</v>
      </c>
      <c r="G61" t="s">
        <v>13</v>
      </c>
      <c r="H61" t="str" cm="1">
        <f t="array" ref="H61">INDEX($I$1:$R$1, MATCH(TRUE, INDEX(I61:R61="",0), 0))</f>
        <v>2024-25</v>
      </c>
      <c r="I61" s="1">
        <v>900000</v>
      </c>
      <c r="S61">
        <f>COUNTIF(I61:R61,I61)</f>
        <v>1</v>
      </c>
      <c r="T61" s="7" t="str">
        <f t="shared" si="0"/>
        <v>NULL</v>
      </c>
      <c r="U61" s="1">
        <f>I61</f>
        <v>900000</v>
      </c>
      <c r="V61" s="1" t="str">
        <f t="shared" si="1"/>
        <v>NULL</v>
      </c>
      <c r="W61" t="str">
        <f>"('"&amp;A61&amp;"', '"&amp;B61&amp;"', '"&amp;C61&amp;"', '"&amp;D61&amp;"', '"&amp;E61&amp;"', '"&amp;F61&amp;"', '"&amp;G61&amp;"', '"&amp;H61&amp;"', '"&amp;S61&amp;"', '"&amp;U61&amp;"', '"&amp;T61&amp;"', '"&amp;V61&amp;"'),"</f>
        <v>('emil-bemstrom', 'Bemstrom', 'Emil', 'CBJ', 'F', 'Active', 'RFA', '2024-25', '1', '900000', 'NULL', 'NULL'),</v>
      </c>
    </row>
    <row r="62" spans="1:23" x14ac:dyDescent="0.35">
      <c r="A62" t="s">
        <v>1249</v>
      </c>
      <c r="B62" t="s">
        <v>127</v>
      </c>
      <c r="C62" t="s">
        <v>2328</v>
      </c>
      <c r="D62" t="s">
        <v>33</v>
      </c>
      <c r="E62" t="s">
        <v>9</v>
      </c>
      <c r="F62" t="s">
        <v>1142</v>
      </c>
      <c r="G62" t="s">
        <v>13</v>
      </c>
      <c r="H62" t="str" cm="1">
        <f t="array" ref="H62">INDEX($I$1:$R$1, MATCH(TRUE, INDEX(I62:R62="",0), 0))</f>
        <v>2024-25</v>
      </c>
      <c r="I62" s="1">
        <v>897500</v>
      </c>
      <c r="S62">
        <f>COUNTIF(I62:R62,I62)</f>
        <v>1</v>
      </c>
      <c r="T62" s="7" t="str">
        <f t="shared" si="0"/>
        <v>NULL</v>
      </c>
      <c r="U62" s="1">
        <f>I62</f>
        <v>897500</v>
      </c>
      <c r="V62" s="1" t="str">
        <f t="shared" si="1"/>
        <v>NULL</v>
      </c>
      <c r="W62" t="str">
        <f>"('"&amp;A62&amp;"', '"&amp;B62&amp;"', '"&amp;C62&amp;"', '"&amp;D62&amp;"', '"&amp;E62&amp;"', '"&amp;F62&amp;"', '"&amp;G62&amp;"', '"&amp;H62&amp;"', '"&amp;S62&amp;"', '"&amp;U62&amp;"', '"&amp;T62&amp;"', '"&amp;V62&amp;"'),"</f>
        <v>('matthew-beniers', 'Beniers', 'Matthew', 'SEA', 'F', 'Active', 'RFA', '2024-25', '1', '897500', 'NULL', 'NULL'),</v>
      </c>
    </row>
    <row r="63" spans="1:23" x14ac:dyDescent="0.35">
      <c r="A63" t="s">
        <v>1610</v>
      </c>
      <c r="B63" t="s">
        <v>128</v>
      </c>
      <c r="C63" t="s">
        <v>2329</v>
      </c>
      <c r="D63" t="s">
        <v>36</v>
      </c>
      <c r="E63" t="s">
        <v>9</v>
      </c>
      <c r="F63" t="s">
        <v>1142</v>
      </c>
      <c r="G63" t="s">
        <v>10</v>
      </c>
      <c r="H63" t="str" cm="1">
        <f t="array" ref="H63">INDEX($I$1:$R$1, MATCH(TRUE, INDEX(I63:R63="",0), 0))</f>
        <v>2025-26</v>
      </c>
      <c r="I63" s="1">
        <v>9500000</v>
      </c>
      <c r="J63" s="1">
        <v>9500000</v>
      </c>
      <c r="S63">
        <f>COUNTIF(I63:R63,I63)</f>
        <v>2</v>
      </c>
      <c r="T63" s="7" t="str">
        <f t="shared" si="0"/>
        <v>NULL</v>
      </c>
      <c r="U63" s="1">
        <f>I63</f>
        <v>9500000</v>
      </c>
      <c r="V63" s="1" t="str">
        <f t="shared" si="1"/>
        <v>NULL</v>
      </c>
      <c r="W63" t="str">
        <f>"('"&amp;A63&amp;"', '"&amp;B63&amp;"', '"&amp;C63&amp;"', '"&amp;D63&amp;"', '"&amp;E63&amp;"', '"&amp;F63&amp;"', '"&amp;G63&amp;"', '"&amp;H63&amp;"', '"&amp;S63&amp;"', '"&amp;U63&amp;"', '"&amp;T63&amp;"', '"&amp;V63&amp;"'),"</f>
        <v>('jamie-benn', 'Benn', 'Jamie', 'DAL', 'F', 'Active', 'UFA', '2025-26', '2', '9500000', 'NULL', 'NULL'),</v>
      </c>
    </row>
    <row r="64" spans="1:23" x14ac:dyDescent="0.35">
      <c r="A64" t="s">
        <v>1611</v>
      </c>
      <c r="B64" t="s">
        <v>128</v>
      </c>
      <c r="C64" t="s">
        <v>2330</v>
      </c>
      <c r="D64" t="s">
        <v>15</v>
      </c>
      <c r="E64" t="s">
        <v>68</v>
      </c>
      <c r="F64" t="s">
        <v>54</v>
      </c>
      <c r="H64" t="str" cm="1">
        <f t="array" ref="H64">INDEX($I$1:$R$1, MATCH(TRUE, INDEX(I64:R64="",0), 0))</f>
        <v>2023-24</v>
      </c>
      <c r="S64">
        <f>COUNTIF(I64:R64,I64)</f>
        <v>0</v>
      </c>
      <c r="T64" s="7" t="str">
        <f t="shared" si="0"/>
        <v>NULL</v>
      </c>
      <c r="U64" s="1">
        <f>I64</f>
        <v>0</v>
      </c>
      <c r="V64" s="1" t="str">
        <f t="shared" si="1"/>
        <v>NULL</v>
      </c>
      <c r="W64" t="str">
        <f>"('"&amp;A64&amp;"', '"&amp;B64&amp;"', '"&amp;C64&amp;"', '"&amp;D64&amp;"', '"&amp;E64&amp;"', '"&amp;F64&amp;"', '"&amp;G64&amp;"', '"&amp;H64&amp;"', '"&amp;S64&amp;"', '"&amp;U64&amp;"', '"&amp;T64&amp;"', '"&amp;V64&amp;"'),"</f>
        <v>('jordie-benn', 'Benn', 'Jordie', 'TOR', 'D', 'Unsigned', '', '2023-24', '0', '0', 'NULL', 'NULL'),</v>
      </c>
    </row>
    <row r="65" spans="1:23" x14ac:dyDescent="0.35">
      <c r="A65" t="s">
        <v>1612</v>
      </c>
      <c r="B65" t="s">
        <v>129</v>
      </c>
      <c r="C65" t="s">
        <v>2331</v>
      </c>
      <c r="D65" t="s">
        <v>22</v>
      </c>
      <c r="E65" t="s">
        <v>9</v>
      </c>
      <c r="F65" t="s">
        <v>1142</v>
      </c>
      <c r="G65" t="s">
        <v>10</v>
      </c>
      <c r="H65" t="str" cm="1">
        <f t="array" ref="H65">INDEX($I$1:$R$1, MATCH(TRUE, INDEX(I65:R65="",0), 0))</f>
        <v>2025-26</v>
      </c>
      <c r="I65" s="1">
        <v>4425000</v>
      </c>
      <c r="J65" s="1">
        <v>4425000</v>
      </c>
      <c r="S65">
        <f>COUNTIF(I65:R65,I65)</f>
        <v>2</v>
      </c>
      <c r="T65" s="7" t="str">
        <f t="shared" si="0"/>
        <v>NULL</v>
      </c>
      <c r="U65" s="1">
        <f>I65</f>
        <v>4425000</v>
      </c>
      <c r="V65" s="1" t="str">
        <f t="shared" si="1"/>
        <v>NULL</v>
      </c>
      <c r="W65" t="str">
        <f>"('"&amp;A65&amp;"', '"&amp;B65&amp;"', '"&amp;C65&amp;"', '"&amp;D65&amp;"', '"&amp;E65&amp;"', '"&amp;F65&amp;"', '"&amp;G65&amp;"', '"&amp;H65&amp;"', '"&amp;S65&amp;"', '"&amp;U65&amp;"', '"&amp;T65&amp;"', '"&amp;V65&amp;"'),"</f>
        <v>('sam-bennett', 'Bennett', 'Sam', 'FLA', 'F', 'Active', 'UFA', '2025-26', '2', '4425000', 'NULL', 'NULL'),</v>
      </c>
    </row>
    <row r="66" spans="1:23" x14ac:dyDescent="0.35">
      <c r="A66" t="s">
        <v>1305</v>
      </c>
      <c r="B66" t="s">
        <v>130</v>
      </c>
      <c r="C66" t="s">
        <v>2</v>
      </c>
      <c r="D66" t="s">
        <v>27</v>
      </c>
      <c r="E66" t="s">
        <v>68</v>
      </c>
      <c r="F66" t="s">
        <v>1142</v>
      </c>
      <c r="G66" t="s">
        <v>10</v>
      </c>
      <c r="H66" t="str" cm="1">
        <f t="array" ref="H66">INDEX($I$1:$R$1, MATCH(TRUE, INDEX(I66:R66="",0), 0))</f>
        <v>2026-27</v>
      </c>
      <c r="I66" s="1">
        <v>1250000</v>
      </c>
      <c r="J66" s="1">
        <v>1250000</v>
      </c>
      <c r="K66" s="1">
        <v>1250000</v>
      </c>
      <c r="S66">
        <f>COUNTIF(I66:R66,I66)</f>
        <v>3</v>
      </c>
      <c r="T66" s="7" t="str">
        <f t="shared" si="0"/>
        <v>NULL</v>
      </c>
      <c r="U66" s="1">
        <f>I66</f>
        <v>1250000</v>
      </c>
      <c r="V66" s="1" t="str">
        <f t="shared" si="1"/>
        <v>NULL</v>
      </c>
      <c r="W66" t="str">
        <f>"('"&amp;A66&amp;"', '"&amp;B66&amp;"', '"&amp;C66&amp;"', '"&amp;D66&amp;"', '"&amp;E66&amp;"', '"&amp;F66&amp;"', '"&amp;G66&amp;"', '"&amp;H66&amp;"', '"&amp;S66&amp;"', '"&amp;U66&amp;"', '"&amp;T66&amp;"', '"&amp;V66&amp;"'),"</f>
        <v>('matt-benning', 'Benning', 'Matt', 'SJS', 'D', 'Active', 'UFA', '2026-27', '3', '1250000', 'NULL', 'NULL'),</v>
      </c>
    </row>
    <row r="67" spans="1:23" x14ac:dyDescent="0.35">
      <c r="A67" t="s">
        <v>1613</v>
      </c>
      <c r="B67" t="s">
        <v>131</v>
      </c>
      <c r="C67" t="s">
        <v>2332</v>
      </c>
      <c r="D67" t="s">
        <v>15</v>
      </c>
      <c r="E67" t="s">
        <v>68</v>
      </c>
      <c r="F67" t="s">
        <v>1142</v>
      </c>
      <c r="G67" t="s">
        <v>10</v>
      </c>
      <c r="H67" t="str" cm="1">
        <f t="array" ref="H67">INDEX($I$1:$R$1, MATCH(TRUE, INDEX(I67:R67="",0), 0))</f>
        <v>2024-25</v>
      </c>
      <c r="I67" s="1">
        <v>775000</v>
      </c>
      <c r="S67">
        <f>COUNTIF(I67:R67,I67)</f>
        <v>1</v>
      </c>
      <c r="T67" s="7" t="str">
        <f t="shared" ref="T67:T130" si="2">IF(10-COUNTIF(I67:R67,I67)-COUNTBLANK(I67:R67)=0,"NULL",10-COUNTIF(I67:R67,I67)-COUNTBLANK(I67:R67))</f>
        <v>NULL</v>
      </c>
      <c r="U67" s="1">
        <f>I67</f>
        <v>775000</v>
      </c>
      <c r="V67" s="1" t="str">
        <f t="shared" ref="V67:V130" si="3">IF(IF(I67=J67,IF(J67=K67,IF(K67=L67,0,L67),K67),J67)=0,"NULL",IF(I67=J67,IF(J67=K67,IF(K67=L67,0,L67),K67),J67))</f>
        <v>NULL</v>
      </c>
      <c r="W67" t="str">
        <f>"('"&amp;A67&amp;"', '"&amp;B67&amp;"', '"&amp;C67&amp;"', '"&amp;D67&amp;"', '"&amp;E67&amp;"', '"&amp;F67&amp;"', '"&amp;G67&amp;"', '"&amp;H67&amp;"', '"&amp;S67&amp;"', '"&amp;U67&amp;"', '"&amp;T67&amp;"', '"&amp;V67&amp;"'),"</f>
        <v>('simon-benoit', 'Benoit', 'Simon', 'TOR', 'D', 'Active', 'UFA', '2024-25', '1', '775000', 'NULL', 'NULL'),</v>
      </c>
    </row>
    <row r="68" spans="1:23" x14ac:dyDescent="0.35">
      <c r="A68" t="s">
        <v>1614</v>
      </c>
      <c r="B68" t="s">
        <v>132</v>
      </c>
      <c r="C68" t="s">
        <v>2333</v>
      </c>
      <c r="D68" t="s">
        <v>37</v>
      </c>
      <c r="E68" t="s">
        <v>9</v>
      </c>
      <c r="F68" t="s">
        <v>54</v>
      </c>
      <c r="H68" t="str" cm="1">
        <f t="array" ref="H68">INDEX($I$1:$R$1, MATCH(TRUE, INDEX(I68:R68="",0), 0))</f>
        <v>2023-24</v>
      </c>
      <c r="S68">
        <f>COUNTIF(I68:R68,I68)</f>
        <v>0</v>
      </c>
      <c r="T68" s="7" t="str">
        <f t="shared" si="2"/>
        <v>NULL</v>
      </c>
      <c r="U68" s="1">
        <f>I68</f>
        <v>0</v>
      </c>
      <c r="V68" s="1" t="str">
        <f t="shared" si="3"/>
        <v>NULL</v>
      </c>
      <c r="W68" t="str">
        <f>"('"&amp;A68&amp;"', '"&amp;B68&amp;"', '"&amp;C68&amp;"', '"&amp;D68&amp;"', '"&amp;E68&amp;"', '"&amp;F68&amp;"', '"&amp;G68&amp;"', '"&amp;H68&amp;"', '"&amp;S68&amp;"', '"&amp;U68&amp;"', '"&amp;T68&amp;"', '"&amp;V68&amp;"'),"</f>
        <v>('tyler-benson', 'Benson', 'Tyler', 'EDM', 'F', 'Unsigned', '', '2023-24', '0', '0', 'NULL', 'NULL'),</v>
      </c>
    </row>
    <row r="69" spans="1:23" x14ac:dyDescent="0.35">
      <c r="A69" t="s">
        <v>1484</v>
      </c>
      <c r="B69" t="s">
        <v>132</v>
      </c>
      <c r="C69" t="s">
        <v>2334</v>
      </c>
      <c r="D69" t="s">
        <v>38</v>
      </c>
      <c r="E69" t="s">
        <v>9</v>
      </c>
      <c r="F69" t="s">
        <v>1142</v>
      </c>
      <c r="G69" t="s">
        <v>13</v>
      </c>
      <c r="H69" t="str" cm="1">
        <f t="array" ref="H69">INDEX($I$1:$R$1, MATCH(TRUE, INDEX(I69:R69="",0), 0))</f>
        <v>2026-27</v>
      </c>
      <c r="I69" s="1">
        <v>950000</v>
      </c>
      <c r="J69" s="1">
        <v>950000</v>
      </c>
      <c r="K69" s="1">
        <v>950000</v>
      </c>
      <c r="S69">
        <f>COUNTIF(I69:R69,I69)</f>
        <v>3</v>
      </c>
      <c r="T69" s="7" t="str">
        <f t="shared" si="2"/>
        <v>NULL</v>
      </c>
      <c r="U69" s="1">
        <f>I69</f>
        <v>950000</v>
      </c>
      <c r="V69" s="1" t="str">
        <f t="shared" si="3"/>
        <v>NULL</v>
      </c>
      <c r="W69" t="str">
        <f>"('"&amp;A69&amp;"', '"&amp;B69&amp;"', '"&amp;C69&amp;"', '"&amp;D69&amp;"', '"&amp;E69&amp;"', '"&amp;F69&amp;"', '"&amp;G69&amp;"', '"&amp;H69&amp;"', '"&amp;S69&amp;"', '"&amp;U69&amp;"', '"&amp;T69&amp;"', '"&amp;V69&amp;"'),"</f>
        <v>('zach-benson', 'Benson', 'Zach', 'BUF', 'F', 'Active', 'RFA', '2026-27', '3', '950000', 'NULL', 'NULL'),</v>
      </c>
    </row>
    <row r="70" spans="1:23" x14ac:dyDescent="0.35">
      <c r="A70" t="s">
        <v>1615</v>
      </c>
      <c r="B70" t="s">
        <v>133</v>
      </c>
      <c r="C70" t="s">
        <v>2335</v>
      </c>
      <c r="D70" t="s">
        <v>32</v>
      </c>
      <c r="E70" t="s">
        <v>9</v>
      </c>
      <c r="F70" t="s">
        <v>54</v>
      </c>
      <c r="H70" t="str" cm="1">
        <f t="array" ref="H70">INDEX($I$1:$R$1, MATCH(TRUE, INDEX(I70:R70="",0), 0))</f>
        <v>2023-24</v>
      </c>
      <c r="S70">
        <f>COUNTIF(I70:R70,I70)</f>
        <v>0</v>
      </c>
      <c r="T70" s="7" t="str">
        <f t="shared" si="2"/>
        <v>NULL</v>
      </c>
      <c r="U70" s="1">
        <f>I70</f>
        <v>0</v>
      </c>
      <c r="V70" s="1" t="str">
        <f t="shared" si="3"/>
        <v>NULL</v>
      </c>
      <c r="W70" t="str">
        <f>"('"&amp;A70&amp;"', '"&amp;B70&amp;"', '"&amp;C70&amp;"', '"&amp;D70&amp;"', '"&amp;E70&amp;"', '"&amp;F70&amp;"', '"&amp;G70&amp;"', '"&amp;H70&amp;"', '"&amp;S70&amp;"', '"&amp;U70&amp;"', '"&amp;T70&amp;"', '"&amp;V70&amp;"'),"</f>
        <v>('patrice-bergeron', 'Bergeron', 'Patrice', 'BOS', 'F', 'Unsigned', '', '2023-24', '0', '0', 'NULL', 'NULL'),</v>
      </c>
    </row>
    <row r="71" spans="1:23" x14ac:dyDescent="0.35">
      <c r="A71" t="s">
        <v>1402</v>
      </c>
      <c r="B71" t="s">
        <v>134</v>
      </c>
      <c r="C71" t="s">
        <v>2336</v>
      </c>
      <c r="D71" t="s">
        <v>39</v>
      </c>
      <c r="E71" t="s">
        <v>9</v>
      </c>
      <c r="F71" t="s">
        <v>1142</v>
      </c>
      <c r="G71" t="s">
        <v>13</v>
      </c>
      <c r="H71" t="str" cm="1">
        <f t="array" ref="H71">INDEX($I$1:$R$1, MATCH(TRUE, INDEX(I71:R71="",0), 0))</f>
        <v>2024-25</v>
      </c>
      <c r="I71" s="1">
        <v>925000</v>
      </c>
      <c r="S71">
        <f>COUNTIF(I71:R71,I71)</f>
        <v>1</v>
      </c>
      <c r="T71" s="7" t="str">
        <f t="shared" si="2"/>
        <v>NULL</v>
      </c>
      <c r="U71" s="1">
        <f>I71</f>
        <v>925000</v>
      </c>
      <c r="V71" s="1" t="str">
        <f t="shared" si="3"/>
        <v>NULL</v>
      </c>
      <c r="W71" t="str">
        <f>"('"&amp;A71&amp;"', '"&amp;B71&amp;"', '"&amp;C71&amp;"', '"&amp;D71&amp;"', '"&amp;E71&amp;"', '"&amp;F71&amp;"', '"&amp;G71&amp;"', '"&amp;H71&amp;"', '"&amp;S71&amp;"', '"&amp;U71&amp;"', '"&amp;T71&amp;"', '"&amp;V71&amp;"'),"</f>
        <v>('jonatan-berggren', 'Berggren', 'Jonatan', 'DET', 'F', 'Active', 'RFA', '2024-25', '1', '925000', 'NULL', 'NULL'),</v>
      </c>
    </row>
    <row r="72" spans="1:23" x14ac:dyDescent="0.35">
      <c r="A72" t="s">
        <v>1616</v>
      </c>
      <c r="B72" t="s">
        <v>135</v>
      </c>
      <c r="C72" t="s">
        <v>2337</v>
      </c>
      <c r="D72" t="s">
        <v>30</v>
      </c>
      <c r="E72" t="s">
        <v>68</v>
      </c>
      <c r="F72" t="s">
        <v>1142</v>
      </c>
      <c r="G72" t="s">
        <v>13</v>
      </c>
      <c r="H72" t="str" cm="1">
        <f t="array" ref="H72">INDEX($I$1:$R$1, MATCH(TRUE, INDEX(I72:R72="",0), 0))</f>
        <v>2025-26</v>
      </c>
      <c r="I72" s="1">
        <v>805000</v>
      </c>
      <c r="J72" s="1">
        <v>805000</v>
      </c>
      <c r="S72">
        <f>COUNTIF(I72:R72,I72)</f>
        <v>2</v>
      </c>
      <c r="T72" s="7" t="str">
        <f t="shared" si="2"/>
        <v>NULL</v>
      </c>
      <c r="U72" s="1">
        <f>I72</f>
        <v>805000</v>
      </c>
      <c r="V72" s="1" t="str">
        <f t="shared" si="3"/>
        <v>NULL</v>
      </c>
      <c r="W72" t="str">
        <f>"('"&amp;A72&amp;"', '"&amp;B72&amp;"', '"&amp;C72&amp;"', '"&amp;D72&amp;"', '"&amp;E72&amp;"', '"&amp;F72&amp;"', '"&amp;G72&amp;"', '"&amp;H72&amp;"', '"&amp;S72&amp;"', '"&amp;U72&amp;"', '"&amp;T72&amp;"', '"&amp;V72&amp;"'),"</f>
        <v>('jacob-bernard-docker', 'Bernard-Docker', 'Jacob', 'OTT', 'D', 'Active', 'RFA', '2025-26', '2', '805000', 'NULL', 'NULL'),</v>
      </c>
    </row>
    <row r="73" spans="1:23" x14ac:dyDescent="0.35">
      <c r="A73" t="s">
        <v>1617</v>
      </c>
      <c r="B73" t="s">
        <v>136</v>
      </c>
      <c r="C73" t="s">
        <v>1066</v>
      </c>
      <c r="D73" t="s">
        <v>29</v>
      </c>
      <c r="E73" t="s">
        <v>69</v>
      </c>
      <c r="F73" t="s">
        <v>54</v>
      </c>
      <c r="H73" t="str" cm="1">
        <f t="array" ref="H73">INDEX($I$1:$R$1, MATCH(TRUE, INDEX(I73:R73="",0), 0))</f>
        <v>2023-24</v>
      </c>
      <c r="S73">
        <f>COUNTIF(I73:R73,I73)</f>
        <v>0</v>
      </c>
      <c r="T73" s="7" t="str">
        <f t="shared" si="2"/>
        <v>NULL</v>
      </c>
      <c r="U73" s="1">
        <f>I73</f>
        <v>0</v>
      </c>
      <c r="V73" s="1" t="str">
        <f t="shared" si="3"/>
        <v>NULL</v>
      </c>
      <c r="W73" t="str">
        <f>"('"&amp;A73&amp;"', '"&amp;B73&amp;"', '"&amp;C73&amp;"', '"&amp;D73&amp;"', '"&amp;E73&amp;"', '"&amp;F73&amp;"', '"&amp;G73&amp;"', '"&amp;H73&amp;"', '"&amp;S73&amp;"', '"&amp;U73&amp;"', '"&amp;T73&amp;"', '"&amp;V73&amp;"'),"</f>
        <v>('jonathan-bernier', 'Bernier', 'Jonathan', 'NJ', 'G', 'Unsigned', '', '2023-24', '0', '0', 'NULL', 'NULL'),</v>
      </c>
    </row>
    <row r="74" spans="1:23" x14ac:dyDescent="0.35">
      <c r="A74" t="s">
        <v>1618</v>
      </c>
      <c r="B74" t="s">
        <v>137</v>
      </c>
      <c r="C74" t="s">
        <v>2333</v>
      </c>
      <c r="D74" t="s">
        <v>15</v>
      </c>
      <c r="E74" t="s">
        <v>9</v>
      </c>
      <c r="F74" t="s">
        <v>1142</v>
      </c>
      <c r="G74" t="s">
        <v>10</v>
      </c>
      <c r="H74" t="str" cm="1">
        <f t="array" ref="H74">INDEX($I$1:$R$1, MATCH(TRUE, INDEX(I74:R74="",0), 0))</f>
        <v>2024-25</v>
      </c>
      <c r="I74" s="1">
        <v>5500000</v>
      </c>
      <c r="S74">
        <f>COUNTIF(I74:R74,I74)</f>
        <v>1</v>
      </c>
      <c r="T74" s="7" t="str">
        <f t="shared" si="2"/>
        <v>NULL</v>
      </c>
      <c r="U74" s="1">
        <f>I74</f>
        <v>5500000</v>
      </c>
      <c r="V74" s="1" t="str">
        <f t="shared" si="3"/>
        <v>NULL</v>
      </c>
      <c r="W74" t="str">
        <f>"('"&amp;A74&amp;"', '"&amp;B74&amp;"', '"&amp;C74&amp;"', '"&amp;D74&amp;"', '"&amp;E74&amp;"', '"&amp;F74&amp;"', '"&amp;G74&amp;"', '"&amp;H74&amp;"', '"&amp;S74&amp;"', '"&amp;U74&amp;"', '"&amp;T74&amp;"', '"&amp;V74&amp;"'),"</f>
        <v>('tyler-bertuzzi', 'Bertuzzi', 'Tyler', 'TOR', 'F', 'Active', 'UFA', '2024-25', '1', '5500000', 'NULL', 'NULL'),</v>
      </c>
    </row>
    <row r="75" spans="1:23" x14ac:dyDescent="0.35">
      <c r="A75" t="s">
        <v>1619</v>
      </c>
      <c r="B75" t="s">
        <v>138</v>
      </c>
      <c r="C75" t="s">
        <v>2338</v>
      </c>
      <c r="D75" t="s">
        <v>36</v>
      </c>
      <c r="E75" t="s">
        <v>68</v>
      </c>
      <c r="F75" t="s">
        <v>1142</v>
      </c>
      <c r="G75" t="s">
        <v>13</v>
      </c>
      <c r="H75" t="str" cm="1">
        <f t="array" ref="H75">INDEX($I$1:$R$1, MATCH(TRUE, INDEX(I75:R75="",0), 0))</f>
        <v>2026-27</v>
      </c>
      <c r="I75" s="1">
        <v>950000</v>
      </c>
      <c r="J75" s="1">
        <v>950000</v>
      </c>
      <c r="K75" s="1">
        <v>950000</v>
      </c>
      <c r="S75">
        <f>COUNTIF(I75:R75,I75)</f>
        <v>3</v>
      </c>
      <c r="T75" s="7" t="str">
        <f t="shared" si="2"/>
        <v>NULL</v>
      </c>
      <c r="U75" s="1">
        <f>I75</f>
        <v>950000</v>
      </c>
      <c r="V75" s="1" t="str">
        <f t="shared" si="3"/>
        <v>NULL</v>
      </c>
      <c r="W75" t="str">
        <f>"('"&amp;A75&amp;"', '"&amp;B75&amp;"', '"&amp;C75&amp;"', '"&amp;D75&amp;"', '"&amp;E75&amp;"', '"&amp;F75&amp;"', '"&amp;G75&amp;"', '"&amp;H75&amp;"', '"&amp;S75&amp;"', '"&amp;U75&amp;"', '"&amp;T75&amp;"', '"&amp;V75&amp;"'),"</f>
        <v>('lian-bichsel', 'Bichsel', 'Lian', 'DAL', 'D', 'Active', 'RFA', '2026-27', '3', '950000', 'NULL', 'NULL'),</v>
      </c>
    </row>
    <row r="76" spans="1:23" x14ac:dyDescent="0.35">
      <c r="A76" t="s">
        <v>1620</v>
      </c>
      <c r="B76" t="s">
        <v>139</v>
      </c>
      <c r="C76" t="s">
        <v>1083</v>
      </c>
      <c r="D76" t="s">
        <v>41</v>
      </c>
      <c r="E76" t="s">
        <v>69</v>
      </c>
      <c r="F76" t="s">
        <v>1142</v>
      </c>
      <c r="G76" t="s">
        <v>10</v>
      </c>
      <c r="H76" t="str" cm="1">
        <f t="array" ref="H76">INDEX($I$1:$R$1, MATCH(TRUE, INDEX(I76:R76="",0), 0))</f>
        <v>2027-28</v>
      </c>
      <c r="I76" s="1">
        <v>6000000</v>
      </c>
      <c r="J76" s="1">
        <v>6000000</v>
      </c>
      <c r="K76" s="1">
        <v>6000000</v>
      </c>
      <c r="L76" s="1">
        <v>6000000</v>
      </c>
      <c r="S76">
        <f>COUNTIF(I76:R76,I76)</f>
        <v>4</v>
      </c>
      <c r="T76" s="7" t="str">
        <f t="shared" si="2"/>
        <v>NULL</v>
      </c>
      <c r="U76" s="1">
        <f>I76</f>
        <v>6000000</v>
      </c>
      <c r="V76" s="1" t="str">
        <f t="shared" si="3"/>
        <v>NULL</v>
      </c>
      <c r="W76" t="str">
        <f>"('"&amp;A76&amp;"', '"&amp;B76&amp;"', '"&amp;C76&amp;"', '"&amp;D76&amp;"', '"&amp;E76&amp;"', '"&amp;F76&amp;"', '"&amp;G76&amp;"', '"&amp;H76&amp;"', '"&amp;S76&amp;"', '"&amp;U76&amp;"', '"&amp;T76&amp;"', '"&amp;V76&amp;"'),"</f>
        <v>('jordan-binnington', 'Binnington', 'Jordan', 'STL', 'G', 'Active', 'UFA', '2027-28', '4', '6000000', 'NULL', 'NULL'),</v>
      </c>
    </row>
    <row r="77" spans="1:23" x14ac:dyDescent="0.35">
      <c r="A77" t="s">
        <v>1621</v>
      </c>
      <c r="B77" t="s">
        <v>140</v>
      </c>
      <c r="C77" t="s">
        <v>2339</v>
      </c>
      <c r="D77" t="s">
        <v>38</v>
      </c>
      <c r="E77" t="s">
        <v>9</v>
      </c>
      <c r="F77" t="s">
        <v>1142</v>
      </c>
      <c r="H77" t="str" cm="1">
        <f t="array" ref="H77">INDEX($I$1:$R$1, MATCH(TRUE, INDEX(I77:R77="",0), 0))</f>
        <v>2024-25</v>
      </c>
      <c r="I77" s="1">
        <v>762500</v>
      </c>
      <c r="S77">
        <f>COUNTIF(I77:R77,I77)</f>
        <v>1</v>
      </c>
      <c r="T77" s="7" t="str">
        <f t="shared" si="2"/>
        <v>NULL</v>
      </c>
      <c r="U77" s="1">
        <f>I77</f>
        <v>762500</v>
      </c>
      <c r="V77" s="1" t="str">
        <f t="shared" si="3"/>
        <v>NULL</v>
      </c>
      <c r="W77" t="str">
        <f>"('"&amp;A77&amp;"', '"&amp;B77&amp;"', '"&amp;C77&amp;"', '"&amp;D77&amp;"', '"&amp;E77&amp;"', '"&amp;F77&amp;"', '"&amp;G77&amp;"', '"&amp;H77&amp;"', '"&amp;S77&amp;"', '"&amp;U77&amp;"', '"&amp;T77&amp;"', '"&amp;V77&amp;"'),"</f>
        <v>('brandon-biro', 'Biro', 'Brandon', 'BUF', 'F', 'Active', '', '2024-25', '1', '762500', 'NULL', 'NULL'),</v>
      </c>
    </row>
    <row r="78" spans="1:23" x14ac:dyDescent="0.35">
      <c r="A78" t="s">
        <v>1622</v>
      </c>
      <c r="B78" t="s">
        <v>141</v>
      </c>
      <c r="C78" t="s">
        <v>2340</v>
      </c>
      <c r="D78" t="s">
        <v>25</v>
      </c>
      <c r="E78" t="s">
        <v>9</v>
      </c>
      <c r="F78" t="s">
        <v>1142</v>
      </c>
      <c r="G78" t="s">
        <v>10</v>
      </c>
      <c r="H78" t="str" cm="1">
        <f t="array" ref="H78">INDEX($I$1:$R$1, MATCH(TRUE, INDEX(I78:R78="",0), 0))</f>
        <v>2025-26</v>
      </c>
      <c r="I78" s="1">
        <v>775000</v>
      </c>
      <c r="J78" s="1">
        <v>775000</v>
      </c>
      <c r="S78">
        <f>COUNTIF(I78:R78,I78)</f>
        <v>2</v>
      </c>
      <c r="T78" s="7" t="str">
        <f t="shared" si="2"/>
        <v>NULL</v>
      </c>
      <c r="U78" s="1">
        <f>I78</f>
        <v>775000</v>
      </c>
      <c r="V78" s="1" t="str">
        <f t="shared" si="3"/>
        <v>NULL</v>
      </c>
      <c r="W78" t="str">
        <f>"('"&amp;A78&amp;"', '"&amp;B78&amp;"', '"&amp;C78&amp;"', '"&amp;D78&amp;"', '"&amp;E78&amp;"', '"&amp;F78&amp;"', '"&amp;G78&amp;"', '"&amp;H78&amp;"', '"&amp;S78&amp;"', '"&amp;U78&amp;"', '"&amp;T78&amp;"', '"&amp;V78&amp;"'),"</f>
        <v>('clark-bishop', 'Bishop', 'Clark', 'CGY', 'F', 'Active', 'UFA', '2025-26', '2', '775000', 'NULL', 'NULL'),</v>
      </c>
    </row>
    <row r="79" spans="1:23" x14ac:dyDescent="0.35">
      <c r="A79" t="s">
        <v>1623</v>
      </c>
      <c r="B79" t="s">
        <v>142</v>
      </c>
      <c r="C79" t="s">
        <v>2341</v>
      </c>
      <c r="D79" t="s">
        <v>32</v>
      </c>
      <c r="E79" t="s">
        <v>9</v>
      </c>
      <c r="F79" t="s">
        <v>54</v>
      </c>
      <c r="H79" t="str" cm="1">
        <f t="array" ref="H79">INDEX($I$1:$R$1, MATCH(TRUE, INDEX(I79:R79="",0), 0))</f>
        <v>2023-24</v>
      </c>
      <c r="S79">
        <f>COUNTIF(I79:R79,I79)</f>
        <v>0</v>
      </c>
      <c r="T79" s="7" t="str">
        <f t="shared" si="2"/>
        <v>NULL</v>
      </c>
      <c r="U79" s="1">
        <f>I79</f>
        <v>0</v>
      </c>
      <c r="V79" s="1" t="str">
        <f t="shared" si="3"/>
        <v>NULL</v>
      </c>
      <c r="W79" t="str">
        <f>"('"&amp;A79&amp;"', '"&amp;B79&amp;"', '"&amp;C79&amp;"', '"&amp;D79&amp;"', '"&amp;E79&amp;"', '"&amp;F79&amp;"', '"&amp;G79&amp;"', '"&amp;H79&amp;"', '"&amp;S79&amp;"', '"&amp;U79&amp;"', '"&amp;T79&amp;"', '"&amp;V79&amp;"'),"</f>
        <v>('anders-bjork', 'Bjork', 'Anders', 'BOS', 'F', 'Unsigned', '', '2023-24', '0', '0', 'NULL', 'NULL'),</v>
      </c>
    </row>
    <row r="80" spans="1:23" x14ac:dyDescent="0.35">
      <c r="A80" t="s">
        <v>1624</v>
      </c>
      <c r="B80" t="s">
        <v>142</v>
      </c>
      <c r="C80" t="s">
        <v>2342</v>
      </c>
      <c r="D80" t="s">
        <v>35</v>
      </c>
      <c r="E80" t="s">
        <v>68</v>
      </c>
      <c r="F80" t="s">
        <v>1142</v>
      </c>
      <c r="G80" t="s">
        <v>13</v>
      </c>
      <c r="H80" t="str" cm="1">
        <f t="array" ref="H80">INDEX($I$1:$R$1, MATCH(TRUE, INDEX(I80:R80="",0), 0))</f>
        <v>2024-25</v>
      </c>
      <c r="I80" s="1">
        <v>775000</v>
      </c>
      <c r="S80">
        <f>COUNTIF(I80:R80,I80)</f>
        <v>1</v>
      </c>
      <c r="T80" s="7" t="str">
        <f t="shared" si="2"/>
        <v>NULL</v>
      </c>
      <c r="U80" s="1">
        <f>I80</f>
        <v>775000</v>
      </c>
      <c r="V80" s="1" t="str">
        <f t="shared" si="3"/>
        <v>NULL</v>
      </c>
      <c r="W80" t="str">
        <f>"('"&amp;A80&amp;"', '"&amp;B80&amp;"', '"&amp;C80&amp;"', '"&amp;D80&amp;"', '"&amp;E80&amp;"', '"&amp;F80&amp;"', '"&amp;G80&amp;"', '"&amp;H80&amp;"', '"&amp;S80&amp;"', '"&amp;U80&amp;"', '"&amp;T80&amp;"', '"&amp;V80&amp;"'),"</f>
        <v>('marcus-bjork', 'Bjork', 'Marcus', 'CBJ', 'D', 'Active', 'RFA', '2024-25', '1', '775000', 'NULL', 'NULL'),</v>
      </c>
    </row>
    <row r="81" spans="1:23" x14ac:dyDescent="0.35">
      <c r="A81" t="s">
        <v>1625</v>
      </c>
      <c r="B81" t="s">
        <v>143</v>
      </c>
      <c r="C81" t="s">
        <v>2343</v>
      </c>
      <c r="D81" t="s">
        <v>23</v>
      </c>
      <c r="E81" t="s">
        <v>9</v>
      </c>
      <c r="F81" t="s">
        <v>1142</v>
      </c>
      <c r="G81" t="s">
        <v>10</v>
      </c>
      <c r="H81" t="str" cm="1">
        <f t="array" ref="H81">INDEX($I$1:$R$1, MATCH(TRUE, INDEX(I81:R81="",0), 0))</f>
        <v>2026-27</v>
      </c>
      <c r="I81" s="1">
        <v>5400000</v>
      </c>
      <c r="J81" s="1">
        <v>5400000</v>
      </c>
      <c r="K81" s="1">
        <v>5400000</v>
      </c>
      <c r="S81">
        <f>COUNTIF(I81:R81,I81)</f>
        <v>3</v>
      </c>
      <c r="T81" s="7" t="str">
        <f t="shared" si="2"/>
        <v>NULL</v>
      </c>
      <c r="U81" s="1">
        <f>I81</f>
        <v>5400000</v>
      </c>
      <c r="V81" s="1" t="str">
        <f t="shared" si="3"/>
        <v>NULL</v>
      </c>
      <c r="W81" t="str">
        <f>"('"&amp;A81&amp;"', '"&amp;B81&amp;"', '"&amp;C81&amp;"', '"&amp;D81&amp;"', '"&amp;E81&amp;"', '"&amp;F81&amp;"', '"&amp;G81&amp;"', '"&amp;H81&amp;"', '"&amp;S81&amp;"', '"&amp;U81&amp;"', '"&amp;T81&amp;"', '"&amp;V81&amp;"'),"</f>
        <v>('oliver-bjorkstrand', 'Bjorkstrand', 'Oliver', 'CLB', 'F', 'Active', 'UFA', '2026-27', '3', '5400000', 'NULL', 'NULL'),</v>
      </c>
    </row>
    <row r="82" spans="1:23" x14ac:dyDescent="0.35">
      <c r="A82" t="s">
        <v>1626</v>
      </c>
      <c r="B82" t="s">
        <v>144</v>
      </c>
      <c r="C82" t="s">
        <v>2344</v>
      </c>
      <c r="D82" t="s">
        <v>21</v>
      </c>
      <c r="E82" t="s">
        <v>68</v>
      </c>
      <c r="F82" t="s">
        <v>1142</v>
      </c>
      <c r="G82" t="s">
        <v>13</v>
      </c>
      <c r="H82" t="str" cm="1">
        <f t="array" ref="H82">INDEX($I$1:$R$1, MATCH(TRUE, INDEX(I82:R82="",0), 0))</f>
        <v>2025-26</v>
      </c>
      <c r="I82" s="1">
        <v>775000</v>
      </c>
      <c r="J82" s="1">
        <v>775000</v>
      </c>
      <c r="S82">
        <f>COUNTIF(I82:R82,I82)</f>
        <v>2</v>
      </c>
      <c r="T82" s="7" t="str">
        <f t="shared" si="2"/>
        <v>NULL</v>
      </c>
      <c r="U82" s="1">
        <f>I82</f>
        <v>775000</v>
      </c>
      <c r="V82" s="1" t="str">
        <f t="shared" si="3"/>
        <v>NULL</v>
      </c>
      <c r="W82" t="str">
        <f>"('"&amp;A82&amp;"', '"&amp;B82&amp;"', '"&amp;C82&amp;"', '"&amp;D82&amp;"', '"&amp;E82&amp;"', '"&amp;F82&amp;"', '"&amp;G82&amp;"', '"&amp;H82&amp;"', '"&amp;S82&amp;"', '"&amp;U82&amp;"', '"&amp;T82&amp;"', '"&amp;V82&amp;"'),"</f>
        <v>('tobias-bjornfot', 'Bjornfot', 'Tobias', 'LAK', 'D', 'Active', 'RFA', '2025-26', '2', '775000', 'NULL', 'NULL'),</v>
      </c>
    </row>
    <row r="83" spans="1:23" x14ac:dyDescent="0.35">
      <c r="A83" t="s">
        <v>1457</v>
      </c>
      <c r="B83" t="s">
        <v>145</v>
      </c>
      <c r="C83" t="s">
        <v>2345</v>
      </c>
      <c r="D83" t="s">
        <v>40</v>
      </c>
      <c r="E83" t="s">
        <v>9</v>
      </c>
      <c r="F83" t="s">
        <v>1142</v>
      </c>
      <c r="G83" t="s">
        <v>10</v>
      </c>
      <c r="H83" t="str" cm="1">
        <f t="array" ref="H83">INDEX($I$1:$R$1, MATCH(TRUE, INDEX(I83:R83="",0), 0))</f>
        <v>2025-26</v>
      </c>
      <c r="I83" s="1">
        <v>2100000</v>
      </c>
      <c r="J83" s="1">
        <v>2100000</v>
      </c>
      <c r="S83">
        <f>COUNTIF(I83:R83,I83)</f>
        <v>2</v>
      </c>
      <c r="T83" s="7" t="str">
        <f t="shared" si="2"/>
        <v>NULL</v>
      </c>
      <c r="U83" s="1">
        <f>I83</f>
        <v>2100000</v>
      </c>
      <c r="V83" s="1" t="str">
        <f t="shared" si="3"/>
        <v>NULL</v>
      </c>
      <c r="W83" t="str">
        <f>"('"&amp;A83&amp;"', '"&amp;B83&amp;"', '"&amp;C83&amp;"', '"&amp;D83&amp;"', '"&amp;E83&amp;"', '"&amp;F83&amp;"', '"&amp;G83&amp;"', '"&amp;H83&amp;"', '"&amp;S83&amp;"', '"&amp;U83&amp;"', '"&amp;T83&amp;"', '"&amp;V83&amp;"'),"</f>
        <v>('nick-bjugstad', 'Bjugstad', 'Nick', 'UTA', 'F', 'Active', 'UFA', '2025-26', '2', '2100000', 'NULL', 'NULL'),</v>
      </c>
    </row>
    <row r="84" spans="1:23" x14ac:dyDescent="0.35">
      <c r="A84" t="s">
        <v>1627</v>
      </c>
      <c r="B84" t="s">
        <v>146</v>
      </c>
      <c r="C84" t="s">
        <v>2346</v>
      </c>
      <c r="D84" t="s">
        <v>46</v>
      </c>
      <c r="E84" t="s">
        <v>69</v>
      </c>
      <c r="F84" t="s">
        <v>1142</v>
      </c>
      <c r="G84" t="s">
        <v>10</v>
      </c>
      <c r="H84" t="str" cm="1">
        <f t="array" ref="H84">INDEX($I$1:$R$1, MATCH(TRUE, INDEX(I84:R84="",0), 0))</f>
        <v>2025-26</v>
      </c>
      <c r="I84" s="1">
        <v>2350000</v>
      </c>
      <c r="J84" s="1">
        <v>2350000</v>
      </c>
      <c r="S84">
        <f>COUNTIF(I84:R84,I84)</f>
        <v>2</v>
      </c>
      <c r="T84" s="7" t="str">
        <f t="shared" si="2"/>
        <v>NULL</v>
      </c>
      <c r="U84" s="1">
        <f>I84</f>
        <v>2350000</v>
      </c>
      <c r="V84" s="1" t="str">
        <f t="shared" si="3"/>
        <v>NULL</v>
      </c>
      <c r="W84" t="str">
        <f>"('"&amp;A84&amp;"', '"&amp;B84&amp;"', '"&amp;C84&amp;"', '"&amp;D84&amp;"', '"&amp;E84&amp;"', '"&amp;F84&amp;"', '"&amp;G84&amp;"', '"&amp;H84&amp;"', '"&amp;S84&amp;"', '"&amp;U84&amp;"', '"&amp;T84&amp;"', '"&amp;V84&amp;"'),"</f>
        <v>('mackenzie-blackwood', 'Blackwood', 'Mackenzie', 'SJ', 'G', 'Active', 'UFA', '2025-26', '2', '2350000', 'NULL', 'NULL'),</v>
      </c>
    </row>
    <row r="85" spans="1:23" x14ac:dyDescent="0.35">
      <c r="A85" t="s">
        <v>1628</v>
      </c>
      <c r="B85" t="s">
        <v>147</v>
      </c>
      <c r="C85" t="s">
        <v>2347</v>
      </c>
      <c r="D85" t="s">
        <v>41</v>
      </c>
      <c r="E85" t="s">
        <v>9</v>
      </c>
      <c r="F85" t="s">
        <v>1142</v>
      </c>
      <c r="G85" t="s">
        <v>10</v>
      </c>
      <c r="H85" t="str" cm="1">
        <f t="array" ref="H85">INDEX($I$1:$R$1, MATCH(TRUE, INDEX(I85:R85="",0), 0))</f>
        <v>2024-25</v>
      </c>
      <c r="I85" s="1">
        <v>1000000</v>
      </c>
      <c r="S85">
        <f>COUNTIF(I85:R85,I85)</f>
        <v>1</v>
      </c>
      <c r="T85" s="7" t="str">
        <f t="shared" si="2"/>
        <v>NULL</v>
      </c>
      <c r="U85" s="1">
        <f>I85</f>
        <v>1000000</v>
      </c>
      <c r="V85" s="1" t="str">
        <f t="shared" si="3"/>
        <v>NULL</v>
      </c>
      <c r="W85" t="str">
        <f>"('"&amp;A85&amp;"', '"&amp;B85&amp;"', '"&amp;C85&amp;"', '"&amp;D85&amp;"', '"&amp;E85&amp;"', '"&amp;F85&amp;"', '"&amp;G85&amp;"', '"&amp;H85&amp;"', '"&amp;S85&amp;"', '"&amp;U85&amp;"', '"&amp;T85&amp;"', '"&amp;V85&amp;"'),"</f>
        <v>('sammy-blais', 'Blais', 'Sammy', 'STL', 'F', 'Active', 'UFA', '2024-25', '1', '1000000', 'NULL', 'NULL'),</v>
      </c>
    </row>
    <row r="86" spans="1:23" x14ac:dyDescent="0.35">
      <c r="A86" t="s">
        <v>1629</v>
      </c>
      <c r="B86" t="s">
        <v>148</v>
      </c>
      <c r="C86" t="s">
        <v>2345</v>
      </c>
      <c r="D86" t="s">
        <v>35</v>
      </c>
      <c r="E86" t="s">
        <v>68</v>
      </c>
      <c r="F86" t="s">
        <v>1142</v>
      </c>
      <c r="G86" t="s">
        <v>13</v>
      </c>
      <c r="H86" t="str" cm="1">
        <f t="array" ref="H86">INDEX($I$1:$R$1, MATCH(TRUE, INDEX(I86:R86="",0), 0))</f>
        <v>2024-25</v>
      </c>
      <c r="I86" s="1">
        <v>825000</v>
      </c>
      <c r="S86">
        <f>COUNTIF(I86:R86,I86)</f>
        <v>1</v>
      </c>
      <c r="T86" s="7" t="str">
        <f t="shared" si="2"/>
        <v>NULL</v>
      </c>
      <c r="U86" s="1">
        <f>I86</f>
        <v>825000</v>
      </c>
      <c r="V86" s="1" t="str">
        <f t="shared" si="3"/>
        <v>NULL</v>
      </c>
      <c r="W86" t="str">
        <f>"('"&amp;A86&amp;"', '"&amp;B86&amp;"', '"&amp;C86&amp;"', '"&amp;D86&amp;"', '"&amp;E86&amp;"', '"&amp;F86&amp;"', '"&amp;G86&amp;"', '"&amp;H86&amp;"', '"&amp;S86&amp;"', '"&amp;U86&amp;"', '"&amp;T86&amp;"', '"&amp;V86&amp;"'),"</f>
        <v>('nick-blankenburg', 'Blankenburg', 'Nick', 'CBJ', 'D', 'Active', 'RFA', '2024-25', '1', '825000', 'NULL', 'NULL'),</v>
      </c>
    </row>
    <row r="87" spans="1:23" x14ac:dyDescent="0.35">
      <c r="A87" t="s">
        <v>1630</v>
      </c>
      <c r="B87" t="s">
        <v>149</v>
      </c>
      <c r="C87" t="s">
        <v>2348</v>
      </c>
      <c r="D87" t="s">
        <v>34</v>
      </c>
      <c r="E87" t="s">
        <v>9</v>
      </c>
      <c r="F87" t="s">
        <v>1142</v>
      </c>
      <c r="G87" t="s">
        <v>10</v>
      </c>
      <c r="H87" t="str" cm="1">
        <f t="array" ref="H87">INDEX($I$1:$R$1, MATCH(TRUE, INDEX(I87:R87="",0), 0))</f>
        <v>2025-26</v>
      </c>
      <c r="I87" s="1">
        <v>775000</v>
      </c>
      <c r="J87" s="1">
        <v>775000</v>
      </c>
      <c r="S87">
        <f>COUNTIF(I87:R87,I87)</f>
        <v>2</v>
      </c>
      <c r="T87" s="7" t="str">
        <f t="shared" si="2"/>
        <v>NULL</v>
      </c>
      <c r="U87" s="1">
        <f>I87</f>
        <v>775000</v>
      </c>
      <c r="V87" s="1" t="str">
        <f t="shared" si="3"/>
        <v>NULL</v>
      </c>
      <c r="W87" t="str">
        <f>"('"&amp;A87&amp;"', '"&amp;B87&amp;"', '"&amp;C87&amp;"', '"&amp;D87&amp;"', '"&amp;E87&amp;"', '"&amp;F87&amp;"', '"&amp;G87&amp;"', '"&amp;H87&amp;"', '"&amp;S87&amp;"', '"&amp;U87&amp;"', '"&amp;T87&amp;"', '"&amp;V87&amp;"'),"</f>
        <v>('anton-blidh', 'Blidh', 'Anton', 'NYR', 'F', 'Active', 'UFA', '2025-26', '2', '775000', 'NULL', 'NULL'),</v>
      </c>
    </row>
    <row r="88" spans="1:23" x14ac:dyDescent="0.35">
      <c r="A88" t="s">
        <v>1631</v>
      </c>
      <c r="B88" t="s">
        <v>150</v>
      </c>
      <c r="C88" t="s">
        <v>2349</v>
      </c>
      <c r="D88" t="s">
        <v>26</v>
      </c>
      <c r="E88" t="s">
        <v>9</v>
      </c>
      <c r="F88" t="s">
        <v>1142</v>
      </c>
      <c r="G88" t="s">
        <v>10</v>
      </c>
      <c r="H88" t="str" cm="1">
        <f t="array" ref="H88">INDEX($I$1:$R$1, MATCH(TRUE, INDEX(I88:R88="",0), 0))</f>
        <v>2024-25</v>
      </c>
      <c r="I88" s="1">
        <v>1900000</v>
      </c>
      <c r="S88">
        <f>COUNTIF(I88:R88,I88)</f>
        <v>1</v>
      </c>
      <c r="T88" s="7" t="str">
        <f t="shared" si="2"/>
        <v>NULL</v>
      </c>
      <c r="U88" s="1">
        <f>I88</f>
        <v>1900000</v>
      </c>
      <c r="V88" s="1" t="str">
        <f t="shared" si="3"/>
        <v>NULL</v>
      </c>
      <c r="W88" t="str">
        <f>"('"&amp;A88&amp;"', '"&amp;B88&amp;"', '"&amp;C88&amp;"', '"&amp;D88&amp;"', '"&amp;E88&amp;"', '"&amp;F88&amp;"', '"&amp;G88&amp;"', '"&amp;H88&amp;"', '"&amp;S88&amp;"', '"&amp;U88&amp;"', '"&amp;T88&amp;"', '"&amp;V88&amp;"'),"</f>
        <v>('teddy-blueger', 'Blueger', 'Teddy', 'VAN', 'F', 'Active', 'UFA', '2024-25', '1', '1900000', 'NULL', 'NULL'),</v>
      </c>
    </row>
    <row r="89" spans="1:23" x14ac:dyDescent="0.35">
      <c r="A89" t="s">
        <v>1632</v>
      </c>
      <c r="B89" t="s">
        <v>151</v>
      </c>
      <c r="C89" t="s">
        <v>2350</v>
      </c>
      <c r="D89" t="s">
        <v>36</v>
      </c>
      <c r="E89" t="s">
        <v>9</v>
      </c>
      <c r="F89" t="s">
        <v>1142</v>
      </c>
      <c r="G89" t="s">
        <v>13</v>
      </c>
      <c r="H89" t="str" cm="1">
        <f t="array" ref="H89">INDEX($I$1:$R$1, MATCH(TRUE, INDEX(I89:R89="",0), 0))</f>
        <v>2024-25</v>
      </c>
      <c r="I89" s="1">
        <v>925000</v>
      </c>
      <c r="S89">
        <f>COUNTIF(I89:R89,I89)</f>
        <v>1</v>
      </c>
      <c r="T89" s="7" t="str">
        <f t="shared" si="2"/>
        <v>NULL</v>
      </c>
      <c r="U89" s="1">
        <f>I89</f>
        <v>925000</v>
      </c>
      <c r="V89" s="1" t="str">
        <f t="shared" si="3"/>
        <v>NULL</v>
      </c>
      <c r="W89" t="str">
        <f>"('"&amp;A89&amp;"', '"&amp;B89&amp;"', '"&amp;C89&amp;"', '"&amp;D89&amp;"', '"&amp;E89&amp;"', '"&amp;F89&amp;"', '"&amp;G89&amp;"', '"&amp;H89&amp;"', '"&amp;S89&amp;"', '"&amp;U89&amp;"', '"&amp;T89&amp;"', '"&amp;V89&amp;"'),"</f>
        <v>('matej-blumel', 'Blumel', 'Matej', 'DAL', 'F', 'Active', 'RFA', '2024-25', '1', '925000', 'NULL', 'NULL'),</v>
      </c>
    </row>
    <row r="90" spans="1:23" x14ac:dyDescent="0.35">
      <c r="A90" t="s">
        <v>1633</v>
      </c>
      <c r="B90" t="s">
        <v>152</v>
      </c>
      <c r="C90" t="s">
        <v>2351</v>
      </c>
      <c r="D90" t="s">
        <v>22</v>
      </c>
      <c r="E90" t="s">
        <v>69</v>
      </c>
      <c r="F90" t="s">
        <v>1142</v>
      </c>
      <c r="G90" t="s">
        <v>10</v>
      </c>
      <c r="H90" t="str" cm="1">
        <f t="array" ref="H90">INDEX($I$1:$R$1, MATCH(TRUE, INDEX(I90:R90="",0), 0))</f>
        <v>2026-27</v>
      </c>
      <c r="I90" s="1">
        <v>10000000</v>
      </c>
      <c r="J90" s="1">
        <v>10000000</v>
      </c>
      <c r="K90" s="1">
        <v>10000000</v>
      </c>
      <c r="S90">
        <f>COUNTIF(I90:R90,I90)</f>
        <v>3</v>
      </c>
      <c r="T90" s="7" t="str">
        <f t="shared" si="2"/>
        <v>NULL</v>
      </c>
      <c r="U90" s="1">
        <f>I90</f>
        <v>10000000</v>
      </c>
      <c r="V90" s="1" t="str">
        <f t="shared" si="3"/>
        <v>NULL</v>
      </c>
      <c r="W90" t="str">
        <f>"('"&amp;A90&amp;"', '"&amp;B90&amp;"', '"&amp;C90&amp;"', '"&amp;D90&amp;"', '"&amp;E90&amp;"', '"&amp;F90&amp;"', '"&amp;G90&amp;"', '"&amp;H90&amp;"', '"&amp;S90&amp;"', '"&amp;U90&amp;"', '"&amp;T90&amp;"', '"&amp;V90&amp;"'),"</f>
        <v>('sergei-bobrovsky', 'Bobrovsky', 'Sergei', 'FLA', 'G', 'Active', 'UFA', '2026-27', '3', '10000000', 'NULL', 'NULL'),</v>
      </c>
    </row>
    <row r="91" spans="1:23" x14ac:dyDescent="0.35">
      <c r="A91" t="s">
        <v>1458</v>
      </c>
      <c r="B91" t="s">
        <v>153</v>
      </c>
      <c r="C91" t="s">
        <v>2352</v>
      </c>
      <c r="D91" t="s">
        <v>26</v>
      </c>
      <c r="E91" t="s">
        <v>9</v>
      </c>
      <c r="F91" t="s">
        <v>1142</v>
      </c>
      <c r="G91" t="s">
        <v>10</v>
      </c>
      <c r="H91" t="str" cm="1">
        <f t="array" ref="H91">INDEX($I$1:$R$1, MATCH(TRUE, INDEX(I91:R91="",0), 0))</f>
        <v>2025-26</v>
      </c>
      <c r="I91" s="1">
        <v>6650000</v>
      </c>
      <c r="J91" s="1">
        <v>6650000</v>
      </c>
      <c r="S91">
        <f>COUNTIF(I91:R91,I91)</f>
        <v>2</v>
      </c>
      <c r="T91" s="7" t="str">
        <f t="shared" si="2"/>
        <v>NULL</v>
      </c>
      <c r="U91" s="1">
        <f>I91</f>
        <v>6650000</v>
      </c>
      <c r="V91" s="1" t="str">
        <f t="shared" si="3"/>
        <v>NULL</v>
      </c>
      <c r="W91" t="str">
        <f>"('"&amp;A91&amp;"', '"&amp;B91&amp;"', '"&amp;C91&amp;"', '"&amp;D91&amp;"', '"&amp;E91&amp;"', '"&amp;F91&amp;"', '"&amp;G91&amp;"', '"&amp;H91&amp;"', '"&amp;S91&amp;"', '"&amp;U91&amp;"', '"&amp;T91&amp;"', '"&amp;V91&amp;"'),"</f>
        <v>('brock-boeser', 'Boeser', 'Brock', 'VAN', 'F', 'Active', 'UFA', '2025-26', '2', '6650000', 'NULL', 'NULL'),</v>
      </c>
    </row>
    <row r="92" spans="1:23" x14ac:dyDescent="0.35">
      <c r="A92" t="s">
        <v>1634</v>
      </c>
      <c r="B92" t="s">
        <v>154</v>
      </c>
      <c r="C92" t="s">
        <v>2334</v>
      </c>
      <c r="D92" t="s">
        <v>20</v>
      </c>
      <c r="E92" t="s">
        <v>68</v>
      </c>
      <c r="F92" t="s">
        <v>1142</v>
      </c>
      <c r="G92" t="s">
        <v>10</v>
      </c>
      <c r="H92" t="str" cm="1">
        <f t="array" ref="H92">INDEX($I$1:$R$1, MATCH(TRUE, INDEX(I92:R92="",0), 0))</f>
        <v>2024-25</v>
      </c>
      <c r="I92" s="1">
        <v>850000</v>
      </c>
      <c r="S92">
        <f>COUNTIF(I92:R92,I92)</f>
        <v>1</v>
      </c>
      <c r="T92" s="7" t="str">
        <f t="shared" si="2"/>
        <v>NULL</v>
      </c>
      <c r="U92" s="1">
        <f>I92</f>
        <v>850000</v>
      </c>
      <c r="V92" s="1" t="str">
        <f t="shared" si="3"/>
        <v>NULL</v>
      </c>
      <c r="W92" t="str">
        <f>"('"&amp;A92&amp;"', '"&amp;B92&amp;"', '"&amp;C92&amp;"', '"&amp;D92&amp;"', '"&amp;E92&amp;"', '"&amp;F92&amp;"', '"&amp;G92&amp;"', '"&amp;H92&amp;"', '"&amp;S92&amp;"', '"&amp;U92&amp;"', '"&amp;T92&amp;"', '"&amp;V92&amp;"'),"</f>
        <v>('zach-bogosian', 'Bogosian', 'Zach', 'TB', 'D', 'Active', 'UFA', '2024-25', '1', '850000', 'NULL', 'NULL'),</v>
      </c>
    </row>
    <row r="93" spans="1:23" x14ac:dyDescent="0.35">
      <c r="A93" t="s">
        <v>1635</v>
      </c>
      <c r="B93" t="s">
        <v>155</v>
      </c>
      <c r="C93" t="s">
        <v>2353</v>
      </c>
      <c r="D93" t="s">
        <v>11</v>
      </c>
      <c r="E93" t="s">
        <v>9</v>
      </c>
      <c r="F93" t="s">
        <v>54</v>
      </c>
      <c r="H93" t="str" cm="1">
        <f t="array" ref="H93">INDEX($I$1:$R$1, MATCH(TRUE, INDEX(I93:R93="",0), 0))</f>
        <v>2023-24</v>
      </c>
      <c r="S93">
        <f>COUNTIF(I93:R93,I93)</f>
        <v>0</v>
      </c>
      <c r="T93" s="7" t="str">
        <f t="shared" si="2"/>
        <v>NULL</v>
      </c>
      <c r="U93" s="1">
        <f>I93</f>
        <v>0</v>
      </c>
      <c r="V93" s="1" t="str">
        <f t="shared" si="3"/>
        <v>NULL</v>
      </c>
      <c r="W93" t="str">
        <f>"('"&amp;A93&amp;"', '"&amp;B93&amp;"', '"&amp;C93&amp;"', '"&amp;D93&amp;"', '"&amp;E93&amp;"', '"&amp;F93&amp;"', '"&amp;G93&amp;"', '"&amp;H93&amp;"', '"&amp;S93&amp;"', '"&amp;U93&amp;"', '"&amp;T93&amp;"', '"&amp;V93&amp;"'),"</f>
        <v>('dominik-bokk', 'Bokk', 'Dominik', 'CAR', 'F', 'Unsigned', '', '2023-24', '0', '0', 'NULL', 'NULL'),</v>
      </c>
    </row>
    <row r="94" spans="1:23" x14ac:dyDescent="0.35">
      <c r="A94" t="s">
        <v>1275</v>
      </c>
      <c r="B94" t="s">
        <v>156</v>
      </c>
      <c r="C94" t="s">
        <v>2354</v>
      </c>
      <c r="D94" t="s">
        <v>28</v>
      </c>
      <c r="E94" t="s">
        <v>68</v>
      </c>
      <c r="F94" t="s">
        <v>1142</v>
      </c>
      <c r="G94" t="s">
        <v>13</v>
      </c>
      <c r="H94" t="str" cm="1">
        <f t="array" ref="H94">INDEX($I$1:$R$1, MATCH(TRUE, INDEX(I94:R94="",0), 0))</f>
        <v>2025-26</v>
      </c>
      <c r="I94" s="1">
        <v>800000</v>
      </c>
      <c r="J94" s="1">
        <v>800000</v>
      </c>
      <c r="S94">
        <f>COUNTIF(I94:R94,I94)</f>
        <v>2</v>
      </c>
      <c r="T94" s="7" t="str">
        <f t="shared" si="2"/>
        <v>NULL</v>
      </c>
      <c r="U94" s="1">
        <f>I94</f>
        <v>800000</v>
      </c>
      <c r="V94" s="1" t="str">
        <f t="shared" si="3"/>
        <v>NULL</v>
      </c>
      <c r="W94" t="str">
        <f>"('"&amp;A94&amp;"', '"&amp;B94&amp;"', '"&amp;C94&amp;"', '"&amp;D94&amp;"', '"&amp;E94&amp;"', '"&amp;F94&amp;"', '"&amp;G94&amp;"', '"&amp;H94&amp;"', '"&amp;S94&amp;"', '"&amp;U94&amp;"', '"&amp;T94&amp;"', '"&amp;V94&amp;"'),"</f>
        <v>('samuel-bolduc', 'Bolduc', 'Samuel', 'NYI', 'D', 'Active', 'RFA', '2025-26', '2', '800000', 'NULL', 'NULL'),</v>
      </c>
    </row>
    <row r="95" spans="1:23" x14ac:dyDescent="0.35">
      <c r="A95" t="s">
        <v>1250</v>
      </c>
      <c r="B95" t="s">
        <v>157</v>
      </c>
      <c r="C95" t="s">
        <v>2328</v>
      </c>
      <c r="D95" t="s">
        <v>31</v>
      </c>
      <c r="E95" t="s">
        <v>9</v>
      </c>
      <c r="F95" t="s">
        <v>1142</v>
      </c>
      <c r="G95" t="s">
        <v>10</v>
      </c>
      <c r="H95" t="str" cm="1">
        <f t="array" ref="H95">INDEX($I$1:$R$1, MATCH(TRUE, INDEX(I95:R95="",0), 0))</f>
        <v>2030-31</v>
      </c>
      <c r="I95" s="1">
        <v>7000000</v>
      </c>
      <c r="J95" s="1">
        <v>7000000</v>
      </c>
      <c r="K95" s="1">
        <v>7000000</v>
      </c>
      <c r="L95" s="1">
        <v>7000000</v>
      </c>
      <c r="M95" s="1">
        <v>7000000</v>
      </c>
      <c r="N95" s="1">
        <v>7000000</v>
      </c>
      <c r="O95" s="1">
        <v>7000000</v>
      </c>
      <c r="S95">
        <f>COUNTIF(I95:R95,I95)</f>
        <v>7</v>
      </c>
      <c r="T95" s="7" t="str">
        <f t="shared" si="2"/>
        <v>NULL</v>
      </c>
      <c r="U95" s="1">
        <f>I95</f>
        <v>7000000</v>
      </c>
      <c r="V95" s="1" t="str">
        <f t="shared" si="3"/>
        <v>NULL</v>
      </c>
      <c r="W95" t="str">
        <f>"('"&amp;A95&amp;"', '"&amp;B95&amp;"', '"&amp;C95&amp;"', '"&amp;D95&amp;"', '"&amp;E95&amp;"', '"&amp;F95&amp;"', '"&amp;G95&amp;"', '"&amp;H95&amp;"', '"&amp;S95&amp;"', '"&amp;U95&amp;"', '"&amp;T95&amp;"', '"&amp;V95&amp;"'),"</f>
        <v>('matthew-boldy', 'Boldy', 'Matthew', 'MIN', 'F', 'Active', 'UFA', '2030-31', '7', '7000000', 'NULL', 'NULL'),</v>
      </c>
    </row>
    <row r="96" spans="1:23" x14ac:dyDescent="0.35">
      <c r="A96" t="s">
        <v>1636</v>
      </c>
      <c r="B96" t="s">
        <v>158</v>
      </c>
      <c r="C96" t="s">
        <v>2345</v>
      </c>
      <c r="D96" t="s">
        <v>34</v>
      </c>
      <c r="E96" t="s">
        <v>9</v>
      </c>
      <c r="F96" t="s">
        <v>1142</v>
      </c>
      <c r="G96" t="s">
        <v>10</v>
      </c>
      <c r="H96" t="str" cm="1">
        <f t="array" ref="H96">INDEX($I$1:$R$1, MATCH(TRUE, INDEX(I96:R96="",0), 0))</f>
        <v>2024-25</v>
      </c>
      <c r="I96" s="1">
        <v>800000</v>
      </c>
      <c r="S96">
        <f>COUNTIF(I96:R96,I96)</f>
        <v>1</v>
      </c>
      <c r="T96" s="7" t="str">
        <f t="shared" si="2"/>
        <v>NULL</v>
      </c>
      <c r="U96" s="1">
        <f>I96</f>
        <v>800000</v>
      </c>
      <c r="V96" s="1" t="str">
        <f t="shared" si="3"/>
        <v>NULL</v>
      </c>
      <c r="W96" t="str">
        <f>"('"&amp;A96&amp;"', '"&amp;B96&amp;"', '"&amp;C96&amp;"', '"&amp;D96&amp;"', '"&amp;E96&amp;"', '"&amp;F96&amp;"', '"&amp;G96&amp;"', '"&amp;H96&amp;"', '"&amp;S96&amp;"', '"&amp;U96&amp;"', '"&amp;T96&amp;"', '"&amp;V96&amp;"'),"</f>
        <v>('nick-bonino', 'Bonino', 'Nick', 'NYR', 'F', 'Active', 'UFA', '2024-25', '1', '800000', 'NULL', 'NULL'),</v>
      </c>
    </row>
    <row r="97" spans="1:23" x14ac:dyDescent="0.35">
      <c r="A97" t="s">
        <v>1214</v>
      </c>
      <c r="B97" t="s">
        <v>159</v>
      </c>
      <c r="C97" t="s">
        <v>2323</v>
      </c>
      <c r="D97" t="s">
        <v>17</v>
      </c>
      <c r="E97" t="s">
        <v>68</v>
      </c>
      <c r="F97" t="s">
        <v>1142</v>
      </c>
      <c r="G97" t="s">
        <v>13</v>
      </c>
      <c r="H97" t="str" cm="1">
        <f t="array" ref="H97">INDEX($I$1:$R$1, MATCH(TRUE, INDEX(I97:R97="",0), 0))</f>
        <v>2025-26</v>
      </c>
      <c r="I97" s="1">
        <v>2600000</v>
      </c>
      <c r="J97" s="1">
        <v>2600000</v>
      </c>
      <c r="S97">
        <f>COUNTIF(I97:R97,I97)</f>
        <v>2</v>
      </c>
      <c r="T97" s="7" t="str">
        <f t="shared" si="2"/>
        <v>NULL</v>
      </c>
      <c r="U97" s="1">
        <f>I97</f>
        <v>2600000</v>
      </c>
      <c r="V97" s="1" t="str">
        <f t="shared" si="3"/>
        <v>NULL</v>
      </c>
      <c r="W97" t="str">
        <f>"('"&amp;A97&amp;"', '"&amp;B97&amp;"', '"&amp;C97&amp;"', '"&amp;D97&amp;"', '"&amp;E97&amp;"', '"&amp;F97&amp;"', '"&amp;G97&amp;"', '"&amp;H97&amp;"', '"&amp;S97&amp;"', '"&amp;U97&amp;"', '"&amp;T97&amp;"', '"&amp;V97&amp;"'),"</f>
        <v>('adam-boqvist', 'Boqvist', 'Adam', 'CHI', 'D', 'Active', 'RFA', '2025-26', '2', '2600000', 'NULL', 'NULL'),</v>
      </c>
    </row>
    <row r="98" spans="1:23" x14ac:dyDescent="0.35">
      <c r="A98" t="s">
        <v>1637</v>
      </c>
      <c r="B98" t="s">
        <v>159</v>
      </c>
      <c r="C98" t="s">
        <v>2355</v>
      </c>
      <c r="D98" t="s">
        <v>32</v>
      </c>
      <c r="E98" t="s">
        <v>9</v>
      </c>
      <c r="F98" t="s">
        <v>1142</v>
      </c>
      <c r="H98" t="str" cm="1">
        <f t="array" ref="H98">INDEX($I$1:$R$1, MATCH(TRUE, INDEX(I98:R98="",0), 0))</f>
        <v>2024-25</v>
      </c>
      <c r="I98" s="1">
        <v>775000</v>
      </c>
      <c r="S98">
        <f>COUNTIF(I98:R98,I98)</f>
        <v>1</v>
      </c>
      <c r="T98" s="7" t="str">
        <f t="shared" si="2"/>
        <v>NULL</v>
      </c>
      <c r="U98" s="1">
        <f>I98</f>
        <v>775000</v>
      </c>
      <c r="V98" s="1" t="str">
        <f t="shared" si="3"/>
        <v>NULL</v>
      </c>
      <c r="W98" t="str">
        <f>"('"&amp;A98&amp;"', '"&amp;B98&amp;"', '"&amp;C98&amp;"', '"&amp;D98&amp;"', '"&amp;E98&amp;"', '"&amp;F98&amp;"', '"&amp;G98&amp;"', '"&amp;H98&amp;"', '"&amp;S98&amp;"', '"&amp;U98&amp;"', '"&amp;T98&amp;"', '"&amp;V98&amp;"'),"</f>
        <v>('jesper-boqvist', 'Boqvist', 'Jesper', 'BOS', 'F', 'Active', '', '2024-25', '1', '775000', 'NULL', 'NULL'),</v>
      </c>
    </row>
    <row r="99" spans="1:23" x14ac:dyDescent="0.35">
      <c r="A99" t="s">
        <v>1513</v>
      </c>
      <c r="B99" t="s">
        <v>160</v>
      </c>
      <c r="C99" t="s">
        <v>969</v>
      </c>
      <c r="D99" t="s">
        <v>27</v>
      </c>
      <c r="E99" t="s">
        <v>9</v>
      </c>
      <c r="F99" t="s">
        <v>1142</v>
      </c>
      <c r="G99" t="s">
        <v>13</v>
      </c>
      <c r="H99" t="str" cm="1">
        <f t="array" ref="H99">INDEX($I$1:$R$1, MATCH(TRUE, INDEX(I99:R99="",0), 0))</f>
        <v>2025-26</v>
      </c>
      <c r="I99" s="1">
        <v>916667</v>
      </c>
      <c r="J99" s="1">
        <v>874125</v>
      </c>
      <c r="S99">
        <f>COUNTIF(I99:R99,I99)</f>
        <v>1</v>
      </c>
      <c r="T99" s="7">
        <f t="shared" si="2"/>
        <v>1</v>
      </c>
      <c r="U99" s="1">
        <f>I99</f>
        <v>916667</v>
      </c>
      <c r="V99" s="1">
        <f t="shared" si="3"/>
        <v>874125</v>
      </c>
      <c r="W99" t="str">
        <f>"('"&amp;A99&amp;"', '"&amp;B99&amp;"', '"&amp;C99&amp;"', '"&amp;D99&amp;"', '"&amp;E99&amp;"', '"&amp;F99&amp;"', '"&amp;G99&amp;"', '"&amp;H99&amp;"', '"&amp;S99&amp;"', '"&amp;U99&amp;"', '"&amp;T99&amp;"', '"&amp;V99&amp;"'),"</f>
        <v>('thomas-bordeleau', 'Bordeleau', 'Thomas', 'SJS', 'F', 'Active', 'RFA', '2025-26', '1', '916667', '1', '874125'),</v>
      </c>
    </row>
    <row r="100" spans="1:23" x14ac:dyDescent="0.35">
      <c r="A100" t="s">
        <v>1638</v>
      </c>
      <c r="B100" t="s">
        <v>161</v>
      </c>
      <c r="C100" t="s">
        <v>2356</v>
      </c>
      <c r="D100" t="s">
        <v>33</v>
      </c>
      <c r="E100" t="s">
        <v>68</v>
      </c>
      <c r="F100" t="s">
        <v>1142</v>
      </c>
      <c r="G100" t="s">
        <v>13</v>
      </c>
      <c r="H100" t="str" cm="1">
        <f t="array" ref="H100">INDEX($I$1:$R$1, MATCH(TRUE, INDEX(I100:R100="",0), 0))</f>
        <v>2025-26</v>
      </c>
      <c r="I100" s="1">
        <v>2700000</v>
      </c>
      <c r="J100" s="1">
        <v>2700000</v>
      </c>
      <c r="S100">
        <f>COUNTIF(I100:R100,I100)</f>
        <v>2</v>
      </c>
      <c r="T100" s="7" t="str">
        <f t="shared" si="2"/>
        <v>NULL</v>
      </c>
      <c r="U100" s="1">
        <f>I100</f>
        <v>2700000</v>
      </c>
      <c r="V100" s="1" t="str">
        <f t="shared" si="3"/>
        <v>NULL</v>
      </c>
      <c r="W100" t="str">
        <f>"('"&amp;A100&amp;"', '"&amp;B100&amp;"', '"&amp;C100&amp;"', '"&amp;D100&amp;"', '"&amp;E100&amp;"', '"&amp;F100&amp;"', '"&amp;G100&amp;"', '"&amp;H100&amp;"', '"&amp;S100&amp;"', '"&amp;U100&amp;"', '"&amp;T100&amp;"', '"&amp;V100&amp;"'),"</f>
        <v>('william-borgen', 'Borgen', 'William', 'SEA', 'D', 'Active', 'RFA', '2025-26', '2', '2700000', 'NULL', 'NULL'),</v>
      </c>
    </row>
    <row r="101" spans="1:23" x14ac:dyDescent="0.35">
      <c r="A101" t="s">
        <v>1639</v>
      </c>
      <c r="B101" t="s">
        <v>162</v>
      </c>
      <c r="C101" t="s">
        <v>2357</v>
      </c>
      <c r="D101" t="s">
        <v>17</v>
      </c>
      <c r="E101" t="s">
        <v>9</v>
      </c>
      <c r="F101" t="s">
        <v>54</v>
      </c>
      <c r="H101" t="str" cm="1">
        <f t="array" ref="H101">INDEX($I$1:$R$1, MATCH(TRUE, INDEX(I101:R101="",0), 0))</f>
        <v>2023-24</v>
      </c>
      <c r="S101">
        <f>COUNTIF(I101:R101,I101)</f>
        <v>0</v>
      </c>
      <c r="T101" s="7" t="str">
        <f t="shared" si="2"/>
        <v>NULL</v>
      </c>
      <c r="U101" s="1">
        <f>I101</f>
        <v>0</v>
      </c>
      <c r="V101" s="1" t="str">
        <f t="shared" si="3"/>
        <v>NULL</v>
      </c>
      <c r="W101" t="str">
        <f>"('"&amp;A101&amp;"', '"&amp;B101&amp;"', '"&amp;C101&amp;"', '"&amp;D101&amp;"', '"&amp;E101&amp;"', '"&amp;F101&amp;"', '"&amp;G101&amp;"', '"&amp;H101&amp;"', '"&amp;S101&amp;"', '"&amp;U101&amp;"', '"&amp;T101&amp;"', '"&amp;V101&amp;"'),"</f>
        <v>('henrik-borgstrom', 'Borgstrom', 'Henrik', 'CHI', 'F', 'Unsigned', '', '2023-24', '0', '0', 'NULL', 'NULL'),</v>
      </c>
    </row>
    <row r="102" spans="1:23" x14ac:dyDescent="0.35">
      <c r="A102" t="s">
        <v>1640</v>
      </c>
      <c r="B102" t="s">
        <v>163</v>
      </c>
      <c r="C102" t="s">
        <v>2358</v>
      </c>
      <c r="D102" t="s">
        <v>41</v>
      </c>
      <c r="E102" t="s">
        <v>68</v>
      </c>
      <c r="F102" t="s">
        <v>1142</v>
      </c>
      <c r="G102" t="s">
        <v>10</v>
      </c>
      <c r="H102" t="str" cm="1">
        <f t="array" ref="H102">INDEX($I$1:$R$1, MATCH(TRUE, INDEX(I102:R102="",0), 0))</f>
        <v>2024-25</v>
      </c>
      <c r="I102" s="1">
        <v>950000</v>
      </c>
      <c r="S102">
        <f>COUNTIF(I102:R102,I102)</f>
        <v>1</v>
      </c>
      <c r="T102" s="7" t="str">
        <f t="shared" si="2"/>
        <v>NULL</v>
      </c>
      <c r="U102" s="1">
        <f>I102</f>
        <v>950000</v>
      </c>
      <c r="V102" s="1" t="str">
        <f t="shared" si="3"/>
        <v>NULL</v>
      </c>
      <c r="W102" t="str">
        <f>"('"&amp;A102&amp;"', '"&amp;B102&amp;"', '"&amp;C102&amp;"', '"&amp;D102&amp;"', '"&amp;E102&amp;"', '"&amp;F102&amp;"', '"&amp;G102&amp;"', '"&amp;H102&amp;"', '"&amp;S102&amp;"', '"&amp;U102&amp;"', '"&amp;T102&amp;"', '"&amp;V102&amp;"'),"</f>
        <v>('robert-bortuzzo', 'Bortuzzo', 'Robert', 'STL', 'D', 'Active', 'UFA', '2024-25', '1', '950000', 'NULL', 'NULL'),</v>
      </c>
    </row>
    <row r="103" spans="1:23" x14ac:dyDescent="0.35">
      <c r="A103" t="s">
        <v>1333</v>
      </c>
      <c r="B103" t="s">
        <v>164</v>
      </c>
      <c r="C103" t="s">
        <v>2359</v>
      </c>
      <c r="D103" t="s">
        <v>37</v>
      </c>
      <c r="E103" t="s">
        <v>68</v>
      </c>
      <c r="F103" t="s">
        <v>1142</v>
      </c>
      <c r="G103" t="s">
        <v>13</v>
      </c>
      <c r="H103" t="str" cm="1">
        <f t="array" ref="H103">INDEX($I$1:$R$1, MATCH(TRUE, INDEX(I103:R103="",0), 0))</f>
        <v>2025-26</v>
      </c>
      <c r="I103" s="1">
        <v>3900000</v>
      </c>
      <c r="J103" s="1">
        <v>3900000</v>
      </c>
      <c r="S103">
        <f>COUNTIF(I103:R103,I103)</f>
        <v>2</v>
      </c>
      <c r="T103" s="7" t="str">
        <f t="shared" si="2"/>
        <v>NULL</v>
      </c>
      <c r="U103" s="1">
        <f>I103</f>
        <v>3900000</v>
      </c>
      <c r="V103" s="1" t="str">
        <f t="shared" si="3"/>
        <v>NULL</v>
      </c>
      <c r="W103" t="str">
        <f>"('"&amp;A103&amp;"', '"&amp;B103&amp;"', '"&amp;C103&amp;"', '"&amp;D103&amp;"', '"&amp;E103&amp;"', '"&amp;F103&amp;"', '"&amp;G103&amp;"', '"&amp;H103&amp;"', '"&amp;S103&amp;"', '"&amp;U103&amp;"', '"&amp;T103&amp;"', '"&amp;V103&amp;"'),"</f>
        <v>('evan-bouchard', 'Bouchard', 'Evan', 'EDM', 'D', 'Active', 'RFA', '2025-26', '2', '3900000', 'NULL', 'NULL'),</v>
      </c>
    </row>
    <row r="104" spans="1:23" x14ac:dyDescent="0.35">
      <c r="A104" t="s">
        <v>1459</v>
      </c>
      <c r="B104" t="s">
        <v>165</v>
      </c>
      <c r="C104" t="s">
        <v>2360</v>
      </c>
      <c r="D104" t="s">
        <v>37</v>
      </c>
      <c r="E104" t="s">
        <v>9</v>
      </c>
      <c r="F104" t="s">
        <v>54</v>
      </c>
      <c r="H104" t="str" cm="1">
        <f t="array" ref="H104">INDEX($I$1:$R$1, MATCH(TRUE, INDEX(I104:R104="",0), 0))</f>
        <v>2023-24</v>
      </c>
      <c r="S104">
        <f>COUNTIF(I104:R104,I104)</f>
        <v>0</v>
      </c>
      <c r="T104" s="7" t="str">
        <f t="shared" si="2"/>
        <v>NULL</v>
      </c>
      <c r="U104" s="1">
        <f>I104</f>
        <v>0</v>
      </c>
      <c r="V104" s="1" t="str">
        <f t="shared" si="3"/>
        <v>NULL</v>
      </c>
      <c r="W104" t="str">
        <f>"('"&amp;A104&amp;"', '"&amp;B104&amp;"', '"&amp;C104&amp;"', '"&amp;D104&amp;"', '"&amp;E104&amp;"', '"&amp;F104&amp;"', '"&amp;G104&amp;"', '"&amp;H104&amp;"', '"&amp;S104&amp;"', '"&amp;U104&amp;"', '"&amp;T104&amp;"', '"&amp;V104&amp;"'),"</f>
        <v>('xavier-bourgault', 'Bourgault', 'Xavier', 'EDM', 'F', 'Unsigned', '', '2023-24', '0', '0', 'NULL', 'NULL'),</v>
      </c>
    </row>
    <row r="105" spans="1:23" x14ac:dyDescent="0.35">
      <c r="A105" t="s">
        <v>1429</v>
      </c>
      <c r="B105" t="s">
        <v>166</v>
      </c>
      <c r="C105" t="s">
        <v>2361</v>
      </c>
      <c r="D105" t="s">
        <v>36</v>
      </c>
      <c r="E105" t="s">
        <v>9</v>
      </c>
      <c r="F105" t="s">
        <v>1142</v>
      </c>
      <c r="G105" t="s">
        <v>13</v>
      </c>
      <c r="H105" t="str" cm="1">
        <f t="array" ref="H105">INDEX($I$1:$R$1, MATCH(TRUE, INDEX(I105:R105="",0), 0))</f>
        <v>2025-26</v>
      </c>
      <c r="I105" s="1">
        <v>894167</v>
      </c>
      <c r="J105" s="1">
        <v>894167</v>
      </c>
      <c r="S105">
        <f>COUNTIF(I105:R105,I105)</f>
        <v>2</v>
      </c>
      <c r="T105" s="7" t="str">
        <f t="shared" si="2"/>
        <v>NULL</v>
      </c>
      <c r="U105" s="1">
        <f>I105</f>
        <v>894167</v>
      </c>
      <c r="V105" s="1" t="str">
        <f t="shared" si="3"/>
        <v>NULL</v>
      </c>
      <c r="W105" t="str">
        <f>"('"&amp;A105&amp;"', '"&amp;B105&amp;"', '"&amp;C105&amp;"', '"&amp;D105&amp;"', '"&amp;E105&amp;"', '"&amp;F105&amp;"', '"&amp;G105&amp;"', '"&amp;H105&amp;"', '"&amp;S105&amp;"', '"&amp;U105&amp;"', '"&amp;T105&amp;"', '"&amp;V105&amp;"'),"</f>
        <v>('mavrik-bourque', 'Bourque', 'Mavrik', 'DAL', 'F', 'Active', 'RFA', '2025-26', '2', '894167', 'NULL', 'NULL'),</v>
      </c>
    </row>
    <row r="106" spans="1:23" x14ac:dyDescent="0.35">
      <c r="A106" t="s">
        <v>1641</v>
      </c>
      <c r="B106" t="s">
        <v>167</v>
      </c>
      <c r="C106" t="s">
        <v>2362</v>
      </c>
      <c r="D106" t="s">
        <v>29</v>
      </c>
      <c r="E106" t="s">
        <v>9</v>
      </c>
      <c r="F106" t="s">
        <v>1142</v>
      </c>
      <c r="G106" t="s">
        <v>13</v>
      </c>
      <c r="H106" t="str" cm="1">
        <f t="array" ref="H106">INDEX($I$1:$R$1, MATCH(TRUE, INDEX(I106:R106="",0), 0))</f>
        <v>2024-25</v>
      </c>
      <c r="I106" s="1">
        <v>775000</v>
      </c>
      <c r="S106">
        <f>COUNTIF(I106:R106,I106)</f>
        <v>1</v>
      </c>
      <c r="T106" s="7" t="str">
        <f t="shared" si="2"/>
        <v>NULL</v>
      </c>
      <c r="U106" s="1">
        <f>I106</f>
        <v>775000</v>
      </c>
      <c r="V106" s="1" t="str">
        <f t="shared" si="3"/>
        <v>NULL</v>
      </c>
      <c r="W106" t="str">
        <f>"('"&amp;A106&amp;"', '"&amp;B106&amp;"', '"&amp;C106&amp;"', '"&amp;D106&amp;"', '"&amp;E106&amp;"', '"&amp;F106&amp;"', '"&amp;G106&amp;"', '"&amp;H106&amp;"', '"&amp;S106&amp;"', '"&amp;U106&amp;"', '"&amp;T106&amp;"', '"&amp;V106&amp;"'),"</f>
        <v>('shane-bowers', 'Bowers', 'Shane', 'NJ', 'F', 'Active', 'RFA', '2024-25', '1', '775000', 'NULL', 'NULL'),</v>
      </c>
    </row>
    <row r="107" spans="1:23" x14ac:dyDescent="0.35">
      <c r="A107" t="s">
        <v>1642</v>
      </c>
      <c r="B107" t="s">
        <v>168</v>
      </c>
      <c r="C107" t="s">
        <v>2363</v>
      </c>
      <c r="D107" t="s">
        <v>40</v>
      </c>
      <c r="E107" t="s">
        <v>9</v>
      </c>
      <c r="F107" t="s">
        <v>1142</v>
      </c>
      <c r="G107" t="s">
        <v>10</v>
      </c>
      <c r="H107" t="str" cm="1">
        <f t="array" ref="H107">INDEX($I$1:$R$1, MATCH(TRUE, INDEX(I107:R107="",0), 0))</f>
        <v>2024-25</v>
      </c>
      <c r="I107" s="1">
        <v>1750000</v>
      </c>
      <c r="S107">
        <f>COUNTIF(I107:R107,I107)</f>
        <v>1</v>
      </c>
      <c r="T107" s="7" t="str">
        <f t="shared" si="2"/>
        <v>NULL</v>
      </c>
      <c r="U107" s="1">
        <f>I107</f>
        <v>1750000</v>
      </c>
      <c r="V107" s="1" t="str">
        <f t="shared" si="3"/>
        <v>NULL</v>
      </c>
      <c r="W107" t="str">
        <f>"('"&amp;A107&amp;"', '"&amp;B107&amp;"', '"&amp;C107&amp;"', '"&amp;D107&amp;"', '"&amp;E107&amp;"', '"&amp;F107&amp;"', '"&amp;G107&amp;"', '"&amp;H107&amp;"', '"&amp;S107&amp;"', '"&amp;U107&amp;"', '"&amp;T107&amp;"', '"&amp;V107&amp;"'),"</f>
        <v>('travis-boyd', 'Boyd', 'Travis', 'UTA', 'F', 'Active', 'UFA', '2024-25', '1', '1750000', 'NULL', 'NULL'),</v>
      </c>
    </row>
    <row r="108" spans="1:23" x14ac:dyDescent="0.35">
      <c r="A108" t="s">
        <v>1643</v>
      </c>
      <c r="B108" t="s">
        <v>169</v>
      </c>
      <c r="C108" t="s">
        <v>2333</v>
      </c>
      <c r="D108" t="s">
        <v>41</v>
      </c>
      <c r="E108" t="s">
        <v>9</v>
      </c>
      <c r="F108" t="s">
        <v>54</v>
      </c>
      <c r="H108" t="str" cm="1">
        <f t="array" ref="H108">INDEX($I$1:$R$1, MATCH(TRUE, INDEX(I108:R108="",0), 0))</f>
        <v>2023-24</v>
      </c>
      <c r="S108">
        <f>COUNTIF(I108:R108,I108)</f>
        <v>0</v>
      </c>
      <c r="T108" s="7" t="str">
        <f t="shared" si="2"/>
        <v>NULL</v>
      </c>
      <c r="U108" s="1">
        <f>I108</f>
        <v>0</v>
      </c>
      <c r="V108" s="1" t="str">
        <f t="shared" si="3"/>
        <v>NULL</v>
      </c>
      <c r="W108" t="str">
        <f>"('"&amp;A108&amp;"', '"&amp;B108&amp;"', '"&amp;C108&amp;"', '"&amp;D108&amp;"', '"&amp;E108&amp;"', '"&amp;F108&amp;"', '"&amp;G108&amp;"', '"&amp;H108&amp;"', '"&amp;S108&amp;"', '"&amp;U108&amp;"', '"&amp;T108&amp;"', '"&amp;V108&amp;"'),"</f>
        <v>('tyler-bozak', 'Bozak', 'Tyler', 'STL', 'F', 'Unsigned', '', '2023-24', '0', '0', 'NULL', 'NULL'),</v>
      </c>
    </row>
    <row r="109" spans="1:23" x14ac:dyDescent="0.35">
      <c r="A109" t="s">
        <v>1306</v>
      </c>
      <c r="B109" t="s">
        <v>170</v>
      </c>
      <c r="C109" t="s">
        <v>2364</v>
      </c>
      <c r="D109" t="s">
        <v>30</v>
      </c>
      <c r="E109" t="s">
        <v>68</v>
      </c>
      <c r="F109" t="s">
        <v>1142</v>
      </c>
      <c r="G109" t="s">
        <v>13</v>
      </c>
      <c r="H109" t="str" cm="1">
        <f t="array" ref="H109">INDEX($I$1:$R$1, MATCH(TRUE, INDEX(I109:R109="",0), 0))</f>
        <v>2024-25</v>
      </c>
      <c r="I109" s="1">
        <v>2000000</v>
      </c>
      <c r="S109">
        <f>COUNTIF(I109:R109,I109)</f>
        <v>1</v>
      </c>
      <c r="T109" s="7" t="str">
        <f t="shared" si="2"/>
        <v>NULL</v>
      </c>
      <c r="U109" s="1">
        <f>I109</f>
        <v>2000000</v>
      </c>
      <c r="V109" s="1" t="str">
        <f t="shared" si="3"/>
        <v>NULL</v>
      </c>
      <c r="W109" t="str">
        <f>"('"&amp;A109&amp;"', '"&amp;B109&amp;"', '"&amp;C109&amp;"', '"&amp;D109&amp;"', '"&amp;E109&amp;"', '"&amp;F109&amp;"', '"&amp;G109&amp;"', '"&amp;H109&amp;"', '"&amp;S109&amp;"', '"&amp;U109&amp;"', '"&amp;T109&amp;"', '"&amp;V109&amp;"'),"</f>
        <v>('erik-brannstrom', 'Brannstrom', 'Erik', 'OTT', 'D', 'Active', 'RFA', '2024-25', '1', '2000000', 'NULL', 'NULL'),</v>
      </c>
    </row>
    <row r="110" spans="1:23" x14ac:dyDescent="0.35">
      <c r="A110" t="s">
        <v>1644</v>
      </c>
      <c r="B110" t="s">
        <v>171</v>
      </c>
      <c r="C110" t="s">
        <v>2365</v>
      </c>
      <c r="D110" t="s">
        <v>30</v>
      </c>
      <c r="E110" t="s">
        <v>9</v>
      </c>
      <c r="F110" t="s">
        <v>54</v>
      </c>
      <c r="H110" t="str" cm="1">
        <f t="array" ref="H110">INDEX($I$1:$R$1, MATCH(TRUE, INDEX(I110:R110="",0), 0))</f>
        <v>2023-24</v>
      </c>
      <c r="S110">
        <f>COUNTIF(I110:R110,I110)</f>
        <v>0</v>
      </c>
      <c r="T110" s="7" t="str">
        <f t="shared" si="2"/>
        <v>NULL</v>
      </c>
      <c r="U110" s="1">
        <f>I110</f>
        <v>0</v>
      </c>
      <c r="V110" s="1" t="str">
        <f t="shared" si="3"/>
        <v>NULL</v>
      </c>
      <c r="W110" t="str">
        <f>"('"&amp;A110&amp;"', '"&amp;B110&amp;"', '"&amp;C110&amp;"', '"&amp;D110&amp;"', '"&amp;E110&amp;"', '"&amp;F110&amp;"', '"&amp;G110&amp;"', '"&amp;H110&amp;"', '"&amp;S110&amp;"', '"&amp;U110&amp;"', '"&amp;T110&amp;"', '"&amp;V110&amp;"'),"</f>
        <v>('derrick-brassard', 'Brassard', 'Derrick', 'OTT', 'F', 'Unsigned', '', '2023-24', '0', '0', 'NULL', 'NULL'),</v>
      </c>
    </row>
    <row r="111" spans="1:23" x14ac:dyDescent="0.35">
      <c r="A111" t="s">
        <v>1403</v>
      </c>
      <c r="B111" t="s">
        <v>172</v>
      </c>
      <c r="C111" t="s">
        <v>2355</v>
      </c>
      <c r="D111" t="s">
        <v>42</v>
      </c>
      <c r="E111" t="s">
        <v>9</v>
      </c>
      <c r="F111" t="s">
        <v>1142</v>
      </c>
      <c r="G111" t="s">
        <v>10</v>
      </c>
      <c r="H111" t="str" cm="1">
        <f t="array" ref="H111">INDEX($I$1:$R$1, MATCH(TRUE, INDEX(I111:R111="",0), 0))</f>
        <v>2031-32</v>
      </c>
      <c r="I111" s="1">
        <v>7875000</v>
      </c>
      <c r="J111" s="1">
        <v>7875000</v>
      </c>
      <c r="K111" s="1">
        <v>7875000</v>
      </c>
      <c r="L111" s="1">
        <v>7875000</v>
      </c>
      <c r="M111" s="1">
        <v>7875000</v>
      </c>
      <c r="N111" s="1">
        <v>7875000</v>
      </c>
      <c r="O111" s="1">
        <v>7875000</v>
      </c>
      <c r="P111" s="1">
        <v>7875000</v>
      </c>
      <c r="S111">
        <f>COUNTIF(I111:R111,I111)</f>
        <v>8</v>
      </c>
      <c r="T111" s="7" t="str">
        <f t="shared" si="2"/>
        <v>NULL</v>
      </c>
      <c r="U111" s="1">
        <f>I111</f>
        <v>7875000</v>
      </c>
      <c r="V111" s="1" t="str">
        <f t="shared" si="3"/>
        <v>NULL</v>
      </c>
      <c r="W111" t="str">
        <f>"('"&amp;A111&amp;"', '"&amp;B111&amp;"', '"&amp;C111&amp;"', '"&amp;D111&amp;"', '"&amp;E111&amp;"', '"&amp;F111&amp;"', '"&amp;G111&amp;"', '"&amp;H111&amp;"', '"&amp;S111&amp;"', '"&amp;U111&amp;"', '"&amp;T111&amp;"', '"&amp;V111&amp;"'),"</f>
        <v>('jesper-bratt', 'Bratt', 'Jesper', 'NJD', 'F', 'Active', 'UFA', '2031-32', '8', '7875000', 'NULL', 'NULL'),</v>
      </c>
    </row>
    <row r="112" spans="1:23" x14ac:dyDescent="0.35">
      <c r="A112" t="s">
        <v>1536</v>
      </c>
      <c r="B112" t="s">
        <v>173</v>
      </c>
      <c r="C112" t="s">
        <v>2366</v>
      </c>
      <c r="D112" t="s">
        <v>12</v>
      </c>
      <c r="E112" t="s">
        <v>9</v>
      </c>
      <c r="F112" t="s">
        <v>1142</v>
      </c>
      <c r="G112" t="s">
        <v>13</v>
      </c>
      <c r="H112" t="str" cm="1">
        <f t="array" ref="H112">INDEX($I$1:$R$1, MATCH(TRUE, INDEX(I112:R112="",0), 0))</f>
        <v>2024-25</v>
      </c>
      <c r="I112" s="1">
        <v>925000</v>
      </c>
      <c r="S112">
        <f>COUNTIF(I112:R112,I112)</f>
        <v>1</v>
      </c>
      <c r="T112" s="7" t="str">
        <f t="shared" si="2"/>
        <v>NULL</v>
      </c>
      <c r="U112" s="1">
        <f>I112</f>
        <v>925000</v>
      </c>
      <c r="V112" s="1" t="str">
        <f t="shared" si="3"/>
        <v>NULL</v>
      </c>
      <c r="W112" t="str">
        <f>"('"&amp;A112&amp;"', '"&amp;B112&amp;"', '"&amp;C112&amp;"', '"&amp;D112&amp;"', '"&amp;E112&amp;"', '"&amp;F112&amp;"', '"&amp;G112&amp;"', '"&amp;H112&amp;"', '"&amp;S112&amp;"', '"&amp;U112&amp;"', '"&amp;T112&amp;"', '"&amp;V112&amp;"'),"</f>
        <v>('bobby-brink', 'Brink', 'Bobby', 'PHI', 'F', 'Active', 'RFA', '2024-25', '1', '925000', 'NULL', 'NULL'),</v>
      </c>
    </row>
    <row r="113" spans="1:23" x14ac:dyDescent="0.35">
      <c r="A113" t="s">
        <v>1645</v>
      </c>
      <c r="B113" t="s">
        <v>174</v>
      </c>
      <c r="C113" t="s">
        <v>2367</v>
      </c>
      <c r="D113" t="s">
        <v>26</v>
      </c>
      <c r="E113" t="s">
        <v>68</v>
      </c>
      <c r="F113" t="s">
        <v>1142</v>
      </c>
      <c r="G113" t="s">
        <v>13</v>
      </c>
      <c r="H113" t="str" cm="1">
        <f t="array" ref="H113">INDEX($I$1:$R$1, MATCH(TRUE, INDEX(I113:R113="",0), 0))</f>
        <v>2024-25</v>
      </c>
      <c r="I113" s="1">
        <v>775000</v>
      </c>
      <c r="S113">
        <f>COUNTIF(I113:R113,I113)</f>
        <v>1</v>
      </c>
      <c r="T113" s="7" t="str">
        <f t="shared" si="2"/>
        <v>NULL</v>
      </c>
      <c r="U113" s="1">
        <f>I113</f>
        <v>775000</v>
      </c>
      <c r="V113" s="1" t="str">
        <f t="shared" si="3"/>
        <v>NULL</v>
      </c>
      <c r="W113" t="str">
        <f>"('"&amp;A113&amp;"', '"&amp;B113&amp;"', '"&amp;C113&amp;"', '"&amp;D113&amp;"', '"&amp;E113&amp;"', '"&amp;F113&amp;"', '"&amp;G113&amp;"', '"&amp;H113&amp;"', '"&amp;S113&amp;"', '"&amp;U113&amp;"', '"&amp;T113&amp;"', '"&amp;V113&amp;"'),"</f>
        <v>('guillaume-brisebois', 'Brisebois', 'Guillaume', 'VAN', 'D', 'Active', 'RFA', '2024-25', '1', '775000', 'NULL', 'NULL'),</v>
      </c>
    </row>
    <row r="114" spans="1:23" x14ac:dyDescent="0.35">
      <c r="A114" t="s">
        <v>1485</v>
      </c>
      <c r="B114" t="s">
        <v>175</v>
      </c>
      <c r="C114" t="s">
        <v>2368</v>
      </c>
      <c r="D114" t="s">
        <v>14</v>
      </c>
      <c r="E114" t="s">
        <v>9</v>
      </c>
      <c r="F114" t="s">
        <v>54</v>
      </c>
      <c r="H114" t="str" cm="1">
        <f t="array" ref="H114">INDEX($I$1:$R$1, MATCH(TRUE, INDEX(I114:R114="",0), 0))</f>
        <v>2023-24</v>
      </c>
      <c r="S114">
        <f>COUNTIF(I114:R114,I114)</f>
        <v>0</v>
      </c>
      <c r="T114" s="7" t="str">
        <f t="shared" si="2"/>
        <v>NULL</v>
      </c>
      <c r="U114" s="1">
        <f>I114</f>
        <v>0</v>
      </c>
      <c r="V114" s="1" t="str">
        <f t="shared" si="3"/>
        <v>NULL</v>
      </c>
      <c r="W114" t="str">
        <f>"('"&amp;A114&amp;"', '"&amp;B114&amp;"', '"&amp;C114&amp;"', '"&amp;D114&amp;"', '"&amp;E114&amp;"', '"&amp;F114&amp;"', '"&amp;G114&amp;"', '"&amp;H114&amp;"', '"&amp;S114&amp;"', '"&amp;U114&amp;"', '"&amp;T114&amp;"', '"&amp;V114&amp;"'),"</f>
        <v>('brendan-brisson', 'Brisson', 'Brendan', 'VGK', 'F', 'Unsigned', '', '2023-24', '0', '0', 'NULL', 'NULL'),</v>
      </c>
    </row>
    <row r="115" spans="1:23" x14ac:dyDescent="0.35">
      <c r="A115" t="s">
        <v>1224</v>
      </c>
      <c r="B115" t="s">
        <v>176</v>
      </c>
      <c r="C115" t="s">
        <v>2369</v>
      </c>
      <c r="D115" t="s">
        <v>37</v>
      </c>
      <c r="E115" t="s">
        <v>68</v>
      </c>
      <c r="F115" t="s">
        <v>1142</v>
      </c>
      <c r="G115" t="s">
        <v>10</v>
      </c>
      <c r="H115" t="str" cm="1">
        <f t="array" ref="H115">INDEX($I$1:$R$1, MATCH(TRUE, INDEX(I115:R115="",0), 0))</f>
        <v>2026-27</v>
      </c>
      <c r="I115" s="1">
        <v>863333</v>
      </c>
      <c r="J115" s="1">
        <v>4580917</v>
      </c>
      <c r="K115" s="1">
        <v>4580917</v>
      </c>
      <c r="S115">
        <f>COUNTIF(I115:R115,I115)</f>
        <v>1</v>
      </c>
      <c r="T115" s="7">
        <f t="shared" si="2"/>
        <v>2</v>
      </c>
      <c r="U115" s="1">
        <f>I115</f>
        <v>863333</v>
      </c>
      <c r="V115" s="1">
        <f t="shared" si="3"/>
        <v>4580917</v>
      </c>
      <c r="W115" t="str">
        <f>"('"&amp;A115&amp;"', '"&amp;B115&amp;"', '"&amp;C115&amp;"', '"&amp;D115&amp;"', '"&amp;E115&amp;"', '"&amp;F115&amp;"', '"&amp;G115&amp;"', '"&amp;H115&amp;"', '"&amp;S115&amp;"', '"&amp;U115&amp;"', '"&amp;T115&amp;"', '"&amp;V115&amp;"'),"</f>
        <v>('philip-broberg', 'Broberg', 'Philip', 'EDM', 'D', 'Active', 'UFA', '2026-27', '1', '863333', '2', '4580917'),</v>
      </c>
    </row>
    <row r="116" spans="1:23" x14ac:dyDescent="0.35">
      <c r="A116" t="s">
        <v>1646</v>
      </c>
      <c r="B116" t="s">
        <v>177</v>
      </c>
      <c r="C116" t="s">
        <v>2370</v>
      </c>
      <c r="D116" t="s">
        <v>15</v>
      </c>
      <c r="E116" t="s">
        <v>68</v>
      </c>
      <c r="F116" t="s">
        <v>1142</v>
      </c>
      <c r="G116" t="s">
        <v>10</v>
      </c>
      <c r="H116" t="str" cm="1">
        <f t="array" ref="H116">INDEX($I$1:$R$1, MATCH(TRUE, INDEX(I116:R116="",0), 0))</f>
        <v>2024-25</v>
      </c>
      <c r="I116" s="1">
        <v>5000000</v>
      </c>
      <c r="S116">
        <f>COUNTIF(I116:R116,I116)</f>
        <v>1</v>
      </c>
      <c r="T116" s="7" t="str">
        <f t="shared" si="2"/>
        <v>NULL</v>
      </c>
      <c r="U116" s="1">
        <f>I116</f>
        <v>5000000</v>
      </c>
      <c r="V116" s="1" t="str">
        <f t="shared" si="3"/>
        <v>NULL</v>
      </c>
      <c r="W116" t="str">
        <f>"('"&amp;A116&amp;"', '"&amp;B116&amp;"', '"&amp;C116&amp;"', '"&amp;D116&amp;"', '"&amp;E116&amp;"', '"&amp;F116&amp;"', '"&amp;G116&amp;"', '"&amp;H116&amp;"', '"&amp;S116&amp;"', '"&amp;U116&amp;"', '"&amp;T116&amp;"', '"&amp;V116&amp;"'),"</f>
        <v>('t.j.-brodie', 'Brodie', 'T.J.', 'TOR', 'D', 'Active', 'UFA', '2024-25', '1', '5000000', 'NULL', 'NULL'),</v>
      </c>
    </row>
    <row r="117" spans="1:23" x14ac:dyDescent="0.35">
      <c r="A117" t="s">
        <v>1647</v>
      </c>
      <c r="B117" t="s">
        <v>178</v>
      </c>
      <c r="C117" t="s">
        <v>2371</v>
      </c>
      <c r="D117" t="s">
        <v>31</v>
      </c>
      <c r="E117" t="s">
        <v>68</v>
      </c>
      <c r="F117" t="s">
        <v>1142</v>
      </c>
      <c r="G117" t="s">
        <v>10</v>
      </c>
      <c r="H117" t="str" cm="1">
        <f t="array" ref="H117">INDEX($I$1:$R$1, MATCH(TRUE, INDEX(I117:R117="",0), 0))</f>
        <v>2028-29</v>
      </c>
      <c r="I117" s="1">
        <v>6000000</v>
      </c>
      <c r="J117" s="1">
        <v>6000000</v>
      </c>
      <c r="K117" s="1">
        <v>6000000</v>
      </c>
      <c r="L117" s="1">
        <v>6000000</v>
      </c>
      <c r="M117" s="1">
        <v>6000000</v>
      </c>
      <c r="S117">
        <f>COUNTIF(I117:R117,I117)</f>
        <v>5</v>
      </c>
      <c r="T117" s="7" t="str">
        <f t="shared" si="2"/>
        <v>NULL</v>
      </c>
      <c r="U117" s="1">
        <f>I117</f>
        <v>6000000</v>
      </c>
      <c r="V117" s="1" t="str">
        <f t="shared" si="3"/>
        <v>NULL</v>
      </c>
      <c r="W117" t="str">
        <f>"('"&amp;A117&amp;"', '"&amp;B117&amp;"', '"&amp;C117&amp;"', '"&amp;D117&amp;"', '"&amp;E117&amp;"', '"&amp;F117&amp;"', '"&amp;G117&amp;"', '"&amp;H117&amp;"', '"&amp;S117&amp;"', '"&amp;U117&amp;"', '"&amp;T117&amp;"', '"&amp;V117&amp;"'),"</f>
        <v>('jonas-brodin', 'Brodin', 'Jonas', 'MIN', 'D', 'Active', 'UFA', '2028-29', '5', '6000000', 'NULL', 'NULL'),</v>
      </c>
    </row>
    <row r="118" spans="1:23" x14ac:dyDescent="0.35">
      <c r="A118" t="s">
        <v>1564</v>
      </c>
      <c r="B118" t="s">
        <v>179</v>
      </c>
      <c r="C118" t="s">
        <v>2323</v>
      </c>
      <c r="D118" t="s">
        <v>15</v>
      </c>
      <c r="E118" t="s">
        <v>9</v>
      </c>
      <c r="F118" t="s">
        <v>54</v>
      </c>
      <c r="H118" t="str" cm="1">
        <f t="array" ref="H118">INDEX($I$1:$R$1, MATCH(TRUE, INDEX(I118:R118="",0), 0))</f>
        <v>2023-24</v>
      </c>
      <c r="S118">
        <f>COUNTIF(I118:R118,I118)</f>
        <v>0</v>
      </c>
      <c r="T118" s="7" t="str">
        <f t="shared" si="2"/>
        <v>NULL</v>
      </c>
      <c r="U118" s="1">
        <f>I118</f>
        <v>0</v>
      </c>
      <c r="V118" s="1" t="str">
        <f t="shared" si="3"/>
        <v>NULL</v>
      </c>
      <c r="W118" t="str">
        <f>"('"&amp;A118&amp;"', '"&amp;B118&amp;"', '"&amp;C118&amp;"', '"&amp;D118&amp;"', '"&amp;E118&amp;"', '"&amp;F118&amp;"', '"&amp;G118&amp;"', '"&amp;H118&amp;"', '"&amp;S118&amp;"', '"&amp;U118&amp;"', '"&amp;T118&amp;"', '"&amp;V118&amp;"'),"</f>
        <v>('adam-brooks', 'Brooks', 'Adam', 'TOR', 'F', 'Unsigned', '', '2023-24', '0', '0', 'NULL', 'NULL'),</v>
      </c>
    </row>
    <row r="119" spans="1:23" x14ac:dyDescent="0.35">
      <c r="A119" t="s">
        <v>1648</v>
      </c>
      <c r="B119" t="s">
        <v>180</v>
      </c>
      <c r="C119" t="s">
        <v>2372</v>
      </c>
      <c r="D119" t="s">
        <v>19</v>
      </c>
      <c r="E119" t="s">
        <v>69</v>
      </c>
      <c r="F119" t="s">
        <v>1142</v>
      </c>
      <c r="G119" t="s">
        <v>10</v>
      </c>
      <c r="H119" t="str" cm="1">
        <f t="array" ref="H119">INDEX($I$1:$R$1, MATCH(TRUE, INDEX(I119:R119="",0), 0))</f>
        <v>2024-25</v>
      </c>
      <c r="I119" s="1">
        <v>1750000</v>
      </c>
      <c r="S119">
        <f>COUNTIF(I119:R119,I119)</f>
        <v>1</v>
      </c>
      <c r="T119" s="7" t="str">
        <f t="shared" si="2"/>
        <v>NULL</v>
      </c>
      <c r="U119" s="1">
        <f>I119</f>
        <v>1750000</v>
      </c>
      <c r="V119" s="1" t="str">
        <f t="shared" si="3"/>
        <v>NULL</v>
      </c>
      <c r="W119" t="str">
        <f>"('"&amp;A119&amp;"', '"&amp;B119&amp;"', '"&amp;C119&amp;"', '"&amp;D119&amp;"', '"&amp;E119&amp;"', '"&amp;F119&amp;"', '"&amp;G119&amp;"', '"&amp;H119&amp;"', '"&amp;S119&amp;"', '"&amp;U119&amp;"', '"&amp;T119&amp;"', '"&amp;V119&amp;"'),"</f>
        <v>('laurent-brossoit', 'Brossoit', 'Laurent', 'WPG', 'G', 'Active', 'UFA', '2024-25', '1', '1750000', 'NULL', 'NULL'),</v>
      </c>
    </row>
    <row r="120" spans="1:23" x14ac:dyDescent="0.35">
      <c r="A120" t="s">
        <v>1649</v>
      </c>
      <c r="B120" t="s">
        <v>181</v>
      </c>
      <c r="C120" t="s">
        <v>235</v>
      </c>
      <c r="D120" t="s">
        <v>37</v>
      </c>
      <c r="E120" t="s">
        <v>9</v>
      </c>
      <c r="F120" t="s">
        <v>1142</v>
      </c>
      <c r="G120" t="s">
        <v>10</v>
      </c>
      <c r="H120" t="str" cm="1">
        <f t="array" ref="H120">INDEX($I$1:$R$1, MATCH(TRUE, INDEX(I120:R120="",0), 0))</f>
        <v>2024-25</v>
      </c>
      <c r="I120" s="1">
        <v>775000</v>
      </c>
      <c r="S120">
        <f>COUNTIF(I120:R120,I120)</f>
        <v>1</v>
      </c>
      <c r="T120" s="7" t="str">
        <f t="shared" si="2"/>
        <v>NULL</v>
      </c>
      <c r="U120" s="1">
        <f>I120</f>
        <v>775000</v>
      </c>
      <c r="V120" s="1" t="str">
        <f t="shared" si="3"/>
        <v>NULL</v>
      </c>
      <c r="W120" t="str">
        <f>"('"&amp;A120&amp;"', '"&amp;B120&amp;"', '"&amp;C120&amp;"', '"&amp;D120&amp;"', '"&amp;E120&amp;"', '"&amp;F120&amp;"', '"&amp;G120&amp;"', '"&amp;H120&amp;"', '"&amp;S120&amp;"', '"&amp;U120&amp;"', '"&amp;T120&amp;"', '"&amp;V120&amp;"'),"</f>
        <v>('connor-brown', 'Brown', 'Connor', 'EDM', 'F', 'Active', 'UFA', '2024-25', '1', '775000', 'NULL', 'NULL'),</v>
      </c>
    </row>
    <row r="121" spans="1:23" x14ac:dyDescent="0.35">
      <c r="A121" t="s">
        <v>1650</v>
      </c>
      <c r="B121" t="s">
        <v>181</v>
      </c>
      <c r="C121" t="s">
        <v>1053</v>
      </c>
      <c r="D121" t="s">
        <v>21</v>
      </c>
      <c r="E121" t="s">
        <v>9</v>
      </c>
      <c r="F121" t="s">
        <v>54</v>
      </c>
      <c r="H121" t="str" cm="1">
        <f t="array" ref="H121">INDEX($I$1:$R$1, MATCH(TRUE, INDEX(I121:R121="",0), 0))</f>
        <v>2023-24</v>
      </c>
      <c r="S121">
        <f>COUNTIF(I121:R121,I121)</f>
        <v>0</v>
      </c>
      <c r="T121" s="7" t="str">
        <f t="shared" si="2"/>
        <v>NULL</v>
      </c>
      <c r="U121" s="1">
        <f>I121</f>
        <v>0</v>
      </c>
      <c r="V121" s="1" t="str">
        <f t="shared" si="3"/>
        <v>NULL</v>
      </c>
      <c r="W121" t="str">
        <f>"('"&amp;A121&amp;"', '"&amp;B121&amp;"', '"&amp;C121&amp;"', '"&amp;D121&amp;"', '"&amp;E121&amp;"', '"&amp;F121&amp;"', '"&amp;G121&amp;"', '"&amp;H121&amp;"', '"&amp;S121&amp;"', '"&amp;U121&amp;"', '"&amp;T121&amp;"', '"&amp;V121&amp;"'),"</f>
        <v>('dustin-brown', 'Brown', 'Dustin', 'LAK', 'F', 'Unsigned', '', '2023-24', '0', '0', 'NULL', 'NULL'),</v>
      </c>
    </row>
    <row r="122" spans="1:23" x14ac:dyDescent="0.35">
      <c r="A122" t="s">
        <v>1651</v>
      </c>
      <c r="B122" t="s">
        <v>181</v>
      </c>
      <c r="C122" t="s">
        <v>2373</v>
      </c>
      <c r="D122" t="s">
        <v>41</v>
      </c>
      <c r="E122" t="s">
        <v>9</v>
      </c>
      <c r="F122" t="s">
        <v>54</v>
      </c>
      <c r="H122" t="str" cm="1">
        <f t="array" ref="H122">INDEX($I$1:$R$1, MATCH(TRUE, INDEX(I122:R122="",0), 0))</f>
        <v>2023-24</v>
      </c>
      <c r="S122">
        <f>COUNTIF(I122:R122,I122)</f>
        <v>0</v>
      </c>
      <c r="T122" s="7" t="str">
        <f t="shared" si="2"/>
        <v>NULL</v>
      </c>
      <c r="U122" s="1">
        <f>I122</f>
        <v>0</v>
      </c>
      <c r="V122" s="1" t="str">
        <f t="shared" si="3"/>
        <v>NULL</v>
      </c>
      <c r="W122" t="str">
        <f>"('"&amp;A122&amp;"', '"&amp;B122&amp;"', '"&amp;C122&amp;"', '"&amp;D122&amp;"', '"&amp;E122&amp;"', '"&amp;F122&amp;"', '"&amp;G122&amp;"', '"&amp;H122&amp;"', '"&amp;S122&amp;"', '"&amp;U122&amp;"', '"&amp;T122&amp;"', '"&amp;V122&amp;"'),"</f>
        <v>('logan-brown', 'Brown', 'Logan', 'STL', 'F', 'Unsigned', '', '2023-24', '0', '0', 'NULL', 'NULL'),</v>
      </c>
    </row>
    <row r="123" spans="1:23" x14ac:dyDescent="0.35">
      <c r="A123" t="s">
        <v>1652</v>
      </c>
      <c r="B123" t="s">
        <v>181</v>
      </c>
      <c r="C123" t="s">
        <v>771</v>
      </c>
      <c r="D123" t="s">
        <v>32</v>
      </c>
      <c r="E123" t="s">
        <v>9</v>
      </c>
      <c r="F123" t="s">
        <v>1142</v>
      </c>
      <c r="G123" t="s">
        <v>10</v>
      </c>
      <c r="H123" t="str" cm="1">
        <f t="array" ref="H123">INDEX($I$1:$R$1, MATCH(TRUE, INDEX(I123:R123="",0), 0))</f>
        <v>2025-26</v>
      </c>
      <c r="I123" s="1">
        <v>800000</v>
      </c>
      <c r="J123" s="1">
        <v>800000</v>
      </c>
      <c r="S123">
        <f>COUNTIF(I123:R123,I123)</f>
        <v>2</v>
      </c>
      <c r="T123" s="7" t="str">
        <f t="shared" si="2"/>
        <v>NULL</v>
      </c>
      <c r="U123" s="1">
        <f>I123</f>
        <v>800000</v>
      </c>
      <c r="V123" s="1" t="str">
        <f t="shared" si="3"/>
        <v>NULL</v>
      </c>
      <c r="W123" t="str">
        <f>"('"&amp;A123&amp;"', '"&amp;B123&amp;"', '"&amp;C123&amp;"', '"&amp;D123&amp;"', '"&amp;E123&amp;"', '"&amp;F123&amp;"', '"&amp;G123&amp;"', '"&amp;H123&amp;"', '"&amp;S123&amp;"', '"&amp;U123&amp;"', '"&amp;T123&amp;"', '"&amp;V123&amp;"'),"</f>
        <v>('patrick-brown', 'Brown', 'Patrick', 'BOS', 'F', 'Active', 'UFA', '2025-26', '2', '800000', 'NULL', 'NULL'),</v>
      </c>
    </row>
    <row r="124" spans="1:23" x14ac:dyDescent="0.35">
      <c r="A124" t="s">
        <v>1251</v>
      </c>
      <c r="B124" t="s">
        <v>182</v>
      </c>
      <c r="C124" t="s">
        <v>2374</v>
      </c>
      <c r="D124" t="s">
        <v>41</v>
      </c>
      <c r="E124" t="s">
        <v>9</v>
      </c>
      <c r="F124" t="s">
        <v>1142</v>
      </c>
      <c r="G124" t="s">
        <v>10</v>
      </c>
      <c r="H124" t="str" cm="1">
        <f t="array" ref="H124">INDEX($I$1:$R$1, MATCH(TRUE, INDEX(I124:R124="",0), 0))</f>
        <v>2025-26</v>
      </c>
      <c r="I124" s="1">
        <v>5800000</v>
      </c>
      <c r="J124" s="1">
        <v>5800000</v>
      </c>
      <c r="S124">
        <f>COUNTIF(I124:R124,I124)</f>
        <v>2</v>
      </c>
      <c r="T124" s="7" t="str">
        <f t="shared" si="2"/>
        <v>NULL</v>
      </c>
      <c r="U124" s="1">
        <f>I124</f>
        <v>5800000</v>
      </c>
      <c r="V124" s="1" t="str">
        <f t="shared" si="3"/>
        <v>NULL</v>
      </c>
      <c r="W124" t="str">
        <f>"('"&amp;A124&amp;"', '"&amp;B124&amp;"', '"&amp;C124&amp;"', '"&amp;D124&amp;"', '"&amp;E124&amp;"', '"&amp;F124&amp;"', '"&amp;G124&amp;"', '"&amp;H124&amp;"', '"&amp;S124&amp;"', '"&amp;U124&amp;"', '"&amp;T124&amp;"', '"&amp;V124&amp;"'),"</f>
        <v>('pavel-buchnevich', 'Buchnevich', 'Pavel', 'STL', 'F', 'Active', 'UFA', '2025-26', '2', '5800000', 'NULL', 'NULL'),</v>
      </c>
    </row>
    <row r="125" spans="1:23" x14ac:dyDescent="0.35">
      <c r="A125" t="s">
        <v>1653</v>
      </c>
      <c r="B125" t="s">
        <v>183</v>
      </c>
      <c r="C125" t="s">
        <v>2288</v>
      </c>
      <c r="D125" t="s">
        <v>11</v>
      </c>
      <c r="E125" t="s">
        <v>9</v>
      </c>
      <c r="F125" t="s">
        <v>1142</v>
      </c>
      <c r="G125" t="s">
        <v>10</v>
      </c>
      <c r="H125" t="str" cm="1">
        <f t="array" ref="H125">INDEX($I$1:$R$1, MATCH(TRUE, INDEX(I125:R125="",0), 0))</f>
        <v>2026-27</v>
      </c>
      <c r="I125" s="1">
        <v>4500000</v>
      </c>
      <c r="J125" s="1">
        <v>4500000</v>
      </c>
      <c r="K125" s="1">
        <v>4500000</v>
      </c>
      <c r="S125">
        <f>COUNTIF(I125:R125,I125)</f>
        <v>3</v>
      </c>
      <c r="T125" s="7" t="str">
        <f t="shared" si="2"/>
        <v>NULL</v>
      </c>
      <c r="U125" s="1">
        <f>I125</f>
        <v>4500000</v>
      </c>
      <c r="V125" s="1" t="str">
        <f t="shared" si="3"/>
        <v>NULL</v>
      </c>
      <c r="W125" t="str">
        <f>"('"&amp;A125&amp;"', '"&amp;B125&amp;"', '"&amp;C125&amp;"', '"&amp;D125&amp;"', '"&amp;E125&amp;"', '"&amp;F125&amp;"', '"&amp;G125&amp;"', '"&amp;H125&amp;"', '"&amp;S125&amp;"', '"&amp;U125&amp;"', '"&amp;T125&amp;"', '"&amp;V125&amp;"'),"</f>
        <v>('michael-bunting', 'Bunting', 'Michael', 'CAR', 'F', 'Active', 'UFA', '2026-27', '3', '4500000', 'NULL', 'NULL'),</v>
      </c>
    </row>
    <row r="126" spans="1:23" x14ac:dyDescent="0.35">
      <c r="A126" t="s">
        <v>1654</v>
      </c>
      <c r="B126" t="s">
        <v>184</v>
      </c>
      <c r="C126" t="s">
        <v>2375</v>
      </c>
      <c r="D126" t="s">
        <v>43</v>
      </c>
      <c r="E126" t="s">
        <v>9</v>
      </c>
      <c r="F126" t="s">
        <v>1142</v>
      </c>
      <c r="G126" t="s">
        <v>10</v>
      </c>
      <c r="H126" t="str" cm="1">
        <f t="array" ref="H126">INDEX($I$1:$R$1, MATCH(TRUE, INDEX(I126:R126="",0), 0))</f>
        <v>2027-28</v>
      </c>
      <c r="I126" s="1">
        <v>5500000</v>
      </c>
      <c r="J126" s="1">
        <v>5500000</v>
      </c>
      <c r="K126" s="1">
        <v>5500000</v>
      </c>
      <c r="L126" s="1">
        <v>5500000</v>
      </c>
      <c r="S126">
        <f>COUNTIF(I126:R126,I126)</f>
        <v>4</v>
      </c>
      <c r="T126" s="7" t="str">
        <f t="shared" si="2"/>
        <v>NULL</v>
      </c>
      <c r="U126" s="1">
        <f>I126</f>
        <v>5500000</v>
      </c>
      <c r="V126" s="1" t="str">
        <f t="shared" si="3"/>
        <v>NULL</v>
      </c>
      <c r="W126" t="str">
        <f>"('"&amp;A126&amp;"', '"&amp;B126&amp;"', '"&amp;C126&amp;"', '"&amp;D126&amp;"', '"&amp;E126&amp;"', '"&amp;F126&amp;"', '"&amp;G126&amp;"', '"&amp;H126&amp;"', '"&amp;S126&amp;"', '"&amp;U126&amp;"', '"&amp;T126&amp;"', '"&amp;V126&amp;"'),"</f>
        <v>('andre-burakovsky', 'Burakovsky', 'Andre', 'COL', 'F', 'Active', 'UFA', '2027-28', '4', '5500000', 'NULL', 'NULL'),</v>
      </c>
    </row>
    <row r="127" spans="1:23" x14ac:dyDescent="0.35">
      <c r="A127" t="s">
        <v>1655</v>
      </c>
      <c r="B127" t="s">
        <v>185</v>
      </c>
      <c r="C127" t="s">
        <v>2376</v>
      </c>
      <c r="D127" t="s">
        <v>11</v>
      </c>
      <c r="E127" t="s">
        <v>68</v>
      </c>
      <c r="F127" t="s">
        <v>1142</v>
      </c>
      <c r="G127" t="s">
        <v>10</v>
      </c>
      <c r="H127" t="str" cm="1">
        <f t="array" ref="H127">INDEX($I$1:$R$1, MATCH(TRUE, INDEX(I127:R127="",0), 0))</f>
        <v>2025-26</v>
      </c>
      <c r="I127" s="1">
        <v>8000000</v>
      </c>
      <c r="J127" s="1">
        <v>8000000</v>
      </c>
      <c r="S127">
        <f>COUNTIF(I127:R127,I127)</f>
        <v>2</v>
      </c>
      <c r="T127" s="7" t="str">
        <f t="shared" si="2"/>
        <v>NULL</v>
      </c>
      <c r="U127" s="1">
        <f>I127</f>
        <v>8000000</v>
      </c>
      <c r="V127" s="1" t="str">
        <f t="shared" si="3"/>
        <v>NULL</v>
      </c>
      <c r="W127" t="str">
        <f>"('"&amp;A127&amp;"', '"&amp;B127&amp;"', '"&amp;C127&amp;"', '"&amp;D127&amp;"', '"&amp;E127&amp;"', '"&amp;F127&amp;"', '"&amp;G127&amp;"', '"&amp;H127&amp;"', '"&amp;S127&amp;"', '"&amp;U127&amp;"', '"&amp;T127&amp;"', '"&amp;V127&amp;"'),"</f>
        <v>('brent-burns', 'Burns', 'Brent', 'CAR', 'D', 'Active', 'UFA', '2025-26', '2', '8000000', 'NULL', 'NULL'),</v>
      </c>
    </row>
    <row r="128" spans="1:23" x14ac:dyDescent="0.35">
      <c r="A128" t="s">
        <v>1656</v>
      </c>
      <c r="B128" t="s">
        <v>186</v>
      </c>
      <c r="C128" t="s">
        <v>2377</v>
      </c>
      <c r="D128" t="s">
        <v>46</v>
      </c>
      <c r="E128" t="s">
        <v>68</v>
      </c>
      <c r="F128" t="s">
        <v>1142</v>
      </c>
      <c r="G128" t="s">
        <v>10</v>
      </c>
      <c r="H128" t="str" cm="1">
        <f t="array" ref="H128">INDEX($I$1:$R$1, MATCH(TRUE, INDEX(I128:R128="",0), 0))</f>
        <v>2026-27</v>
      </c>
      <c r="I128" s="1">
        <v>1100000</v>
      </c>
      <c r="J128" s="1">
        <v>1100000</v>
      </c>
      <c r="K128" s="1">
        <v>1100000</v>
      </c>
      <c r="S128">
        <f>COUNTIF(I128:R128,I128)</f>
        <v>3</v>
      </c>
      <c r="T128" s="7" t="str">
        <f t="shared" si="2"/>
        <v>NULL</v>
      </c>
      <c r="U128" s="1">
        <f>I128</f>
        <v>1100000</v>
      </c>
      <c r="V128" s="1" t="str">
        <f t="shared" si="3"/>
        <v>NULL</v>
      </c>
      <c r="W128" t="str">
        <f>"('"&amp;A128&amp;"', '"&amp;B128&amp;"', '"&amp;C128&amp;"', '"&amp;D128&amp;"', '"&amp;E128&amp;"', '"&amp;F128&amp;"', '"&amp;G128&amp;"', '"&amp;H128&amp;"', '"&amp;S128&amp;"', '"&amp;U128&amp;"', '"&amp;T128&amp;"', '"&amp;V128&amp;"'),"</f>
        <v>('kyle-burroughs', 'Burroughs', 'Kyle', 'SJ', 'D', 'Active', 'UFA', '2026-27', '3', '1100000', 'NULL', 'NULL'),</v>
      </c>
    </row>
    <row r="129" spans="1:23" x14ac:dyDescent="0.35">
      <c r="A129" t="s">
        <v>1657</v>
      </c>
      <c r="B129" t="s">
        <v>187</v>
      </c>
      <c r="C129" t="s">
        <v>2339</v>
      </c>
      <c r="D129" t="s">
        <v>32</v>
      </c>
      <c r="E129" t="s">
        <v>69</v>
      </c>
      <c r="F129" t="s">
        <v>1142</v>
      </c>
      <c r="G129" t="s">
        <v>10</v>
      </c>
      <c r="H129" t="str" cm="1">
        <f t="array" ref="H129">INDEX($I$1:$R$1, MATCH(TRUE, INDEX(I129:R129="",0), 0))</f>
        <v>2024-25</v>
      </c>
      <c r="I129" s="1">
        <v>775000</v>
      </c>
      <c r="S129">
        <f>COUNTIF(I129:R129,I129)</f>
        <v>1</v>
      </c>
      <c r="T129" s="7" t="str">
        <f t="shared" si="2"/>
        <v>NULL</v>
      </c>
      <c r="U129" s="1">
        <f>I129</f>
        <v>775000</v>
      </c>
      <c r="V129" s="1" t="str">
        <f t="shared" si="3"/>
        <v>NULL</v>
      </c>
      <c r="W129" t="str">
        <f>"('"&amp;A129&amp;"', '"&amp;B129&amp;"', '"&amp;C129&amp;"', '"&amp;D129&amp;"', '"&amp;E129&amp;"', '"&amp;F129&amp;"', '"&amp;G129&amp;"', '"&amp;H129&amp;"', '"&amp;S129&amp;"', '"&amp;U129&amp;"', '"&amp;T129&amp;"', '"&amp;V129&amp;"'),"</f>
        <v>('brandon-bussi', 'Bussi', 'Brandon', 'BOS', 'G', 'Active', 'UFA', '2024-25', '1', '775000', 'NULL', 'NULL'),</v>
      </c>
    </row>
    <row r="130" spans="1:23" x14ac:dyDescent="0.35">
      <c r="A130" t="s">
        <v>1486</v>
      </c>
      <c r="B130" t="s">
        <v>188</v>
      </c>
      <c r="C130" t="s">
        <v>2378</v>
      </c>
      <c r="D130" t="s">
        <v>44</v>
      </c>
      <c r="E130" t="s">
        <v>9</v>
      </c>
      <c r="F130" t="s">
        <v>54</v>
      </c>
      <c r="H130" t="str" cm="1">
        <f t="array" ref="H130">INDEX($I$1:$R$1, MATCH(TRUE, INDEX(I130:R130="",0), 0))</f>
        <v>2023-24</v>
      </c>
      <c r="S130">
        <f>COUNTIF(I130:R130,I130)</f>
        <v>0</v>
      </c>
      <c r="T130" s="7" t="str">
        <f t="shared" si="2"/>
        <v>NULL</v>
      </c>
      <c r="U130" s="1">
        <f>I130</f>
        <v>0</v>
      </c>
      <c r="V130" s="1" t="str">
        <f t="shared" si="3"/>
        <v>NULL</v>
      </c>
      <c r="W130" t="str">
        <f>"('"&amp;A130&amp;"', '"&amp;B130&amp;"', '"&amp;C130&amp;"', '"&amp;D130&amp;"', '"&amp;E130&amp;"', '"&amp;F130&amp;"', '"&amp;G130&amp;"', '"&amp;H130&amp;"', '"&amp;S130&amp;"', '"&amp;U130&amp;"', '"&amp;T130&amp;"', '"&amp;V130&amp;"'),"</f>
        <v>('daniil-but', 'But', 'Daniil', 'PHX', 'F', 'Unsigned', '', '2023-24', '0', '0', 'NULL', 'NULL'),</v>
      </c>
    </row>
    <row r="131" spans="1:23" x14ac:dyDescent="0.35">
      <c r="A131" t="s">
        <v>1658</v>
      </c>
      <c r="B131" t="s">
        <v>189</v>
      </c>
      <c r="C131" t="s">
        <v>2379</v>
      </c>
      <c r="D131" t="s">
        <v>8</v>
      </c>
      <c r="E131" t="s">
        <v>68</v>
      </c>
      <c r="F131" t="s">
        <v>1142</v>
      </c>
      <c r="G131" t="s">
        <v>10</v>
      </c>
      <c r="H131" t="str" cm="1">
        <f t="array" ref="H131">INDEX($I$1:$R$1, MATCH(TRUE, INDEX(I131:R131="",0), 0))</f>
        <v>2024-25</v>
      </c>
      <c r="I131" s="1">
        <v>775000</v>
      </c>
      <c r="S131">
        <f>COUNTIF(I131:R131,I131)</f>
        <v>1</v>
      </c>
      <c r="T131" s="7" t="str">
        <f t="shared" ref="T131:T194" si="4">IF(10-COUNTIF(I131:R131,I131)-COUNTBLANK(I131:R131)=0,"NULL",10-COUNTIF(I131:R131,I131)-COUNTBLANK(I131:R131))</f>
        <v>NULL</v>
      </c>
      <c r="U131" s="1">
        <f>I131</f>
        <v>775000</v>
      </c>
      <c r="V131" s="1" t="str">
        <f t="shared" ref="V131:V194" si="5">IF(IF(I131=J131,IF(J131=K131,IF(K131=L131,0,L131),K131),J131)=0,"NULL",IF(I131=J131,IF(J131=K131,IF(K131=L131,0,L131),K131),J131))</f>
        <v>NULL</v>
      </c>
      <c r="W131" t="str">
        <f>"('"&amp;A131&amp;"', '"&amp;B131&amp;"', '"&amp;C131&amp;"', '"&amp;D131&amp;"', '"&amp;E131&amp;"', '"&amp;F131&amp;"', '"&amp;G131&amp;"', '"&amp;H131&amp;"', '"&amp;S131&amp;"', '"&amp;U131&amp;"', '"&amp;T131&amp;"', '"&amp;V131&amp;"'),"</f>
        <v>('will-butcher', 'Butcher', 'Will', 'PIT', 'D', 'Active', 'UFA', '2024-25', '1', '775000', 'NULL', 'NULL'),</v>
      </c>
    </row>
    <row r="132" spans="1:23" x14ac:dyDescent="0.35">
      <c r="A132" t="s">
        <v>1404</v>
      </c>
      <c r="B132" t="s">
        <v>190</v>
      </c>
      <c r="C132" t="s">
        <v>2380</v>
      </c>
      <c r="D132" t="s">
        <v>21</v>
      </c>
      <c r="E132" t="s">
        <v>9</v>
      </c>
      <c r="F132" t="s">
        <v>1142</v>
      </c>
      <c r="G132" t="s">
        <v>13</v>
      </c>
      <c r="H132" t="str" cm="1">
        <f t="array" ref="H132">INDEX($I$1:$R$1, MATCH(TRUE, INDEX(I132:R132="",0), 0))</f>
        <v>2024-25</v>
      </c>
      <c r="I132" s="1">
        <v>894167</v>
      </c>
      <c r="S132">
        <f>COUNTIF(I132:R132,I132)</f>
        <v>1</v>
      </c>
      <c r="T132" s="7" t="str">
        <f t="shared" si="4"/>
        <v>NULL</v>
      </c>
      <c r="U132" s="1">
        <f>I132</f>
        <v>894167</v>
      </c>
      <c r="V132" s="1" t="str">
        <f t="shared" si="5"/>
        <v>NULL</v>
      </c>
      <c r="W132" t="str">
        <f>"('"&amp;A132&amp;"', '"&amp;B132&amp;"', '"&amp;C132&amp;"', '"&amp;D132&amp;"', '"&amp;E132&amp;"', '"&amp;F132&amp;"', '"&amp;G132&amp;"', '"&amp;H132&amp;"', '"&amp;S132&amp;"', '"&amp;U132&amp;"', '"&amp;T132&amp;"', '"&amp;V132&amp;"'),"</f>
        <v>('quinton-byfield', 'Byfield', 'Quinton', 'LAK', 'F', 'Active', 'RFA', '2024-25', '1', '894167', 'NULL', 'NULL'),</v>
      </c>
    </row>
    <row r="133" spans="1:23" x14ac:dyDescent="0.35">
      <c r="A133" t="s">
        <v>1537</v>
      </c>
      <c r="B133" t="s">
        <v>191</v>
      </c>
      <c r="C133" t="s">
        <v>2381</v>
      </c>
      <c r="D133" t="s">
        <v>43</v>
      </c>
      <c r="E133" t="s">
        <v>68</v>
      </c>
      <c r="F133" t="s">
        <v>1142</v>
      </c>
      <c r="G133" t="s">
        <v>10</v>
      </c>
      <c r="H133" t="str" cm="1">
        <f t="array" ref="H133">INDEX($I$1:$R$1, MATCH(TRUE, INDEX(I133:R133="",0), 0))</f>
        <v>2025-26</v>
      </c>
      <c r="I133" s="1">
        <v>3850000</v>
      </c>
      <c r="J133" s="1">
        <v>3850000</v>
      </c>
      <c r="S133">
        <f>COUNTIF(I133:R133,I133)</f>
        <v>2</v>
      </c>
      <c r="T133" s="7" t="str">
        <f t="shared" si="4"/>
        <v>NULL</v>
      </c>
      <c r="U133" s="1">
        <f>I133</f>
        <v>3850000</v>
      </c>
      <c r="V133" s="1" t="str">
        <f t="shared" si="5"/>
        <v>NULL</v>
      </c>
      <c r="W133" t="str">
        <f>"('"&amp;A133&amp;"', '"&amp;B133&amp;"', '"&amp;C133&amp;"', '"&amp;D133&amp;"', '"&amp;E133&amp;"', '"&amp;F133&amp;"', '"&amp;G133&amp;"', '"&amp;H133&amp;"', '"&amp;S133&amp;"', '"&amp;U133&amp;"', '"&amp;T133&amp;"', '"&amp;V133&amp;"'),"</f>
        <v>('bowen-byram', 'Byram', 'Bowen', 'COL', 'D', 'Active', 'UFA', '2025-26', '2', '3850000', 'NULL', 'NULL'),</v>
      </c>
    </row>
    <row r="134" spans="1:23" x14ac:dyDescent="0.35">
      <c r="A134" t="s">
        <v>1659</v>
      </c>
      <c r="B134" t="s">
        <v>192</v>
      </c>
      <c r="C134" t="s">
        <v>772</v>
      </c>
      <c r="D134" t="s">
        <v>18</v>
      </c>
      <c r="E134" t="s">
        <v>9</v>
      </c>
      <c r="F134" t="s">
        <v>54</v>
      </c>
      <c r="H134" t="str" cm="1">
        <f t="array" ref="H134">INDEX($I$1:$R$1, MATCH(TRUE, INDEX(I134:R134="",0), 0))</f>
        <v>2023-24</v>
      </c>
      <c r="S134">
        <f>COUNTIF(I134:R134,I134)</f>
        <v>0</v>
      </c>
      <c r="T134" s="7" t="str">
        <f t="shared" si="4"/>
        <v>NULL</v>
      </c>
      <c r="U134" s="1">
        <f>I134</f>
        <v>0</v>
      </c>
      <c r="V134" s="1" t="str">
        <f t="shared" si="5"/>
        <v>NULL</v>
      </c>
      <c r="W134" t="str">
        <f>"('"&amp;A134&amp;"', '"&amp;B134&amp;"', '"&amp;C134&amp;"', '"&amp;D134&amp;"', '"&amp;E134&amp;"', '"&amp;F134&amp;"', '"&amp;G134&amp;"', '"&amp;H134&amp;"', '"&amp;S134&amp;"', '"&amp;U134&amp;"', '"&amp;T134&amp;"', '"&amp;V134&amp;"'),"</f>
        <v>('paul-byron', 'Byron', 'Paul', 'MTL', 'F', 'Unsigned', '', '2023-24', '0', '0', 'NULL', 'NULL'),</v>
      </c>
    </row>
    <row r="135" spans="1:23" x14ac:dyDescent="0.35">
      <c r="A135" t="s">
        <v>1660</v>
      </c>
      <c r="B135" t="s">
        <v>193</v>
      </c>
      <c r="C135" t="s">
        <v>2382</v>
      </c>
      <c r="D135" t="s">
        <v>27</v>
      </c>
      <c r="E135" t="s">
        <v>9</v>
      </c>
      <c r="F135" t="s">
        <v>1142</v>
      </c>
      <c r="G135" t="s">
        <v>13</v>
      </c>
      <c r="H135" t="str" cm="1">
        <f t="array" ref="H135">INDEX($I$1:$R$1, MATCH(TRUE, INDEX(I135:R135="",0), 0))</f>
        <v>2026-27</v>
      </c>
      <c r="I135" s="1">
        <v>950000</v>
      </c>
      <c r="J135" s="1">
        <v>950000</v>
      </c>
      <c r="K135" s="1">
        <v>950000</v>
      </c>
      <c r="S135">
        <f>COUNTIF(I135:R135,I135)</f>
        <v>3</v>
      </c>
      <c r="T135" s="7" t="str">
        <f t="shared" si="4"/>
        <v>NULL</v>
      </c>
      <c r="U135" s="1">
        <f>I135</f>
        <v>950000</v>
      </c>
      <c r="V135" s="1" t="str">
        <f t="shared" si="5"/>
        <v>NULL</v>
      </c>
      <c r="W135" t="str">
        <f>"('"&amp;A135&amp;"', '"&amp;B135&amp;"', '"&amp;C135&amp;"', '"&amp;D135&amp;"', '"&amp;E135&amp;"', '"&amp;F135&amp;"', '"&amp;G135&amp;"', '"&amp;H135&amp;"', '"&amp;S135&amp;"', '"&amp;U135&amp;"', '"&amp;T135&amp;"', '"&amp;V135&amp;"'),"</f>
        <v>('filip-bystedt', 'Bystedt', 'Filip', 'SJS', 'F', 'Active', 'RFA', '2026-27', '3', '950000', 'NULL', 'NULL'),</v>
      </c>
    </row>
    <row r="136" spans="1:23" x14ac:dyDescent="0.35">
      <c r="A136" t="s">
        <v>1661</v>
      </c>
      <c r="B136" t="s">
        <v>194</v>
      </c>
      <c r="C136" t="s">
        <v>2319</v>
      </c>
      <c r="D136" t="s">
        <v>37</v>
      </c>
      <c r="E136" t="s">
        <v>9</v>
      </c>
      <c r="F136" t="s">
        <v>1142</v>
      </c>
      <c r="G136" t="s">
        <v>10</v>
      </c>
      <c r="H136" t="str" cm="1">
        <f t="array" ref="H136">INDEX($I$1:$R$1, MATCH(TRUE, INDEX(I136:R136="",0), 0))</f>
        <v>2025-26</v>
      </c>
      <c r="I136" s="1">
        <v>775000</v>
      </c>
      <c r="J136" s="1">
        <v>775000</v>
      </c>
      <c r="S136">
        <f>COUNTIF(I136:R136,I136)</f>
        <v>2</v>
      </c>
      <c r="T136" s="7" t="str">
        <f t="shared" si="4"/>
        <v>NULL</v>
      </c>
      <c r="U136" s="1">
        <f>I136</f>
        <v>775000</v>
      </c>
      <c r="V136" s="1" t="str">
        <f t="shared" si="5"/>
        <v>NULL</v>
      </c>
      <c r="W136" t="str">
        <f>"('"&amp;A136&amp;"', '"&amp;B136&amp;"', '"&amp;C136&amp;"', '"&amp;D136&amp;"', '"&amp;E136&amp;"', '"&amp;F136&amp;"', '"&amp;G136&amp;"', '"&amp;H136&amp;"', '"&amp;S136&amp;"', '"&amp;U136&amp;"', '"&amp;T136&amp;"', '"&amp;V136&amp;"'),"</f>
        <v>('drake-caggiula', 'Caggiula', 'Drake', 'EDM', 'F', 'Active', 'UFA', '2025-26', '2', '775000', 'NULL', 'NULL'),</v>
      </c>
    </row>
    <row r="137" spans="1:23" x14ac:dyDescent="0.35">
      <c r="A137" t="s">
        <v>1662</v>
      </c>
      <c r="B137" t="s">
        <v>195</v>
      </c>
      <c r="C137" t="s">
        <v>2383</v>
      </c>
      <c r="D137" t="s">
        <v>37</v>
      </c>
      <c r="E137" t="s">
        <v>69</v>
      </c>
      <c r="F137" t="s">
        <v>1142</v>
      </c>
      <c r="G137" t="s">
        <v>10</v>
      </c>
      <c r="H137" t="str" cm="1">
        <f t="array" ref="H137">INDEX($I$1:$R$1, MATCH(TRUE, INDEX(I137:R137="",0), 0))</f>
        <v>2027-28</v>
      </c>
      <c r="I137" s="1">
        <v>5000000</v>
      </c>
      <c r="J137" s="1">
        <v>5000000</v>
      </c>
      <c r="K137" s="1">
        <v>5000000</v>
      </c>
      <c r="L137" s="1">
        <v>5000000</v>
      </c>
      <c r="S137">
        <f>COUNTIF(I137:R137,I137)</f>
        <v>4</v>
      </c>
      <c r="T137" s="7" t="str">
        <f t="shared" si="4"/>
        <v>NULL</v>
      </c>
      <c r="U137" s="1">
        <f>I137</f>
        <v>5000000</v>
      </c>
      <c r="V137" s="1" t="str">
        <f t="shared" si="5"/>
        <v>NULL</v>
      </c>
      <c r="W137" t="str">
        <f>"('"&amp;A137&amp;"', '"&amp;B137&amp;"', '"&amp;C137&amp;"', '"&amp;D137&amp;"', '"&amp;E137&amp;"', '"&amp;F137&amp;"', '"&amp;G137&amp;"', '"&amp;H137&amp;"', '"&amp;S137&amp;"', '"&amp;U137&amp;"', '"&amp;T137&amp;"', '"&amp;V137&amp;"'),"</f>
        <v>('jack-campbell', 'Campbell', 'Jack', 'EDM', 'G', 'Active', 'UFA', '2027-28', '4', '5000000', 'NULL', 'NULL'),</v>
      </c>
    </row>
    <row r="138" spans="1:23" x14ac:dyDescent="0.35">
      <c r="A138" t="s">
        <v>1663</v>
      </c>
      <c r="B138" t="s">
        <v>196</v>
      </c>
      <c r="C138" t="s">
        <v>2377</v>
      </c>
      <c r="D138" t="s">
        <v>40</v>
      </c>
      <c r="E138" t="s">
        <v>68</v>
      </c>
      <c r="F138" t="s">
        <v>1142</v>
      </c>
      <c r="H138" t="str" cm="1">
        <f t="array" ref="H138">INDEX($I$1:$R$1, MATCH(TRUE, INDEX(I138:R138="",0), 0))</f>
        <v>2024-25</v>
      </c>
      <c r="I138" s="1">
        <v>762500</v>
      </c>
      <c r="S138">
        <f>COUNTIF(I138:R138,I138)</f>
        <v>1</v>
      </c>
      <c r="T138" s="7" t="str">
        <f t="shared" si="4"/>
        <v>NULL</v>
      </c>
      <c r="U138" s="1">
        <f>I138</f>
        <v>762500</v>
      </c>
      <c r="V138" s="1" t="str">
        <f t="shared" si="5"/>
        <v>NULL</v>
      </c>
      <c r="W138" t="str">
        <f>"('"&amp;A138&amp;"', '"&amp;B138&amp;"', '"&amp;C138&amp;"', '"&amp;D138&amp;"', '"&amp;E138&amp;"', '"&amp;F138&amp;"', '"&amp;G138&amp;"', '"&amp;H138&amp;"', '"&amp;S138&amp;"', '"&amp;U138&amp;"', '"&amp;T138&amp;"', '"&amp;V138&amp;"'),"</f>
        <v>('kyle-capobianco', 'Capobianco', 'Kyle', 'UTA', 'D', 'Active', '', '2024-25', '1', '762500', 'NULL', 'NULL'),</v>
      </c>
    </row>
    <row r="139" spans="1:23" x14ac:dyDescent="0.35">
      <c r="A139" t="s">
        <v>1276</v>
      </c>
      <c r="B139" t="s">
        <v>197</v>
      </c>
      <c r="C139" t="s">
        <v>2288</v>
      </c>
      <c r="D139" t="s">
        <v>40</v>
      </c>
      <c r="E139" t="s">
        <v>9</v>
      </c>
      <c r="F139" t="s">
        <v>1142</v>
      </c>
      <c r="G139" t="s">
        <v>10</v>
      </c>
      <c r="H139" t="str" cm="1">
        <f t="array" ref="H139">INDEX($I$1:$R$1, MATCH(TRUE, INDEX(I139:R139="",0), 0))</f>
        <v>2025-26</v>
      </c>
      <c r="I139" s="1">
        <v>775000</v>
      </c>
      <c r="J139" s="1">
        <v>775000</v>
      </c>
      <c r="S139">
        <f>COUNTIF(I139:R139,I139)</f>
        <v>2</v>
      </c>
      <c r="T139" s="7" t="str">
        <f t="shared" si="4"/>
        <v>NULL</v>
      </c>
      <c r="U139" s="1">
        <f>I139</f>
        <v>775000</v>
      </c>
      <c r="V139" s="1" t="str">
        <f t="shared" si="5"/>
        <v>NULL</v>
      </c>
      <c r="W139" t="str">
        <f>"('"&amp;A139&amp;"', '"&amp;B139&amp;"', '"&amp;C139&amp;"', '"&amp;D139&amp;"', '"&amp;E139&amp;"', '"&amp;F139&amp;"', '"&amp;G139&amp;"', '"&amp;H139&amp;"', '"&amp;S139&amp;"', '"&amp;U139&amp;"', '"&amp;T139&amp;"', '"&amp;V139&amp;"'),"</f>
        <v>('michael-carcone', 'Carcone', 'Michael', 'UTA', 'F', 'Active', 'UFA', '2025-26', '2', '775000', 'NULL', 'NULL'),</v>
      </c>
    </row>
    <row r="140" spans="1:23" x14ac:dyDescent="0.35">
      <c r="A140" t="s">
        <v>1664</v>
      </c>
      <c r="B140" t="s">
        <v>198</v>
      </c>
      <c r="C140" t="s">
        <v>2339</v>
      </c>
      <c r="D140" t="s">
        <v>32</v>
      </c>
      <c r="E140" t="s">
        <v>68</v>
      </c>
      <c r="F140" t="s">
        <v>1142</v>
      </c>
      <c r="G140" t="s">
        <v>10</v>
      </c>
      <c r="H140" t="str" cm="1">
        <f t="array" ref="H140">INDEX($I$1:$R$1, MATCH(TRUE, INDEX(I140:R140="",0), 0))</f>
        <v>2027-28</v>
      </c>
      <c r="I140" s="1">
        <v>4100000</v>
      </c>
      <c r="J140" s="1">
        <v>4100000</v>
      </c>
      <c r="K140" s="1">
        <v>4100000</v>
      </c>
      <c r="L140" s="1">
        <v>4100000</v>
      </c>
      <c r="S140">
        <f>COUNTIF(I140:R140,I140)</f>
        <v>4</v>
      </c>
      <c r="T140" s="7" t="str">
        <f t="shared" si="4"/>
        <v>NULL</v>
      </c>
      <c r="U140" s="1">
        <f>I140</f>
        <v>4100000</v>
      </c>
      <c r="V140" s="1" t="str">
        <f t="shared" si="5"/>
        <v>NULL</v>
      </c>
      <c r="W140" t="str">
        <f>"('"&amp;A140&amp;"', '"&amp;B140&amp;"', '"&amp;C140&amp;"', '"&amp;D140&amp;"', '"&amp;E140&amp;"', '"&amp;F140&amp;"', '"&amp;G140&amp;"', '"&amp;H140&amp;"', '"&amp;S140&amp;"', '"&amp;U140&amp;"', '"&amp;T140&amp;"', '"&amp;V140&amp;"'),"</f>
        <v>('brandon-carlo', 'Carlo', 'Brandon', 'BOS', 'D', 'Active', 'UFA', '2027-28', '4', '4100000', 'NULL', 'NULL'),</v>
      </c>
    </row>
    <row r="141" spans="1:23" x14ac:dyDescent="0.35">
      <c r="A141" t="s">
        <v>1665</v>
      </c>
      <c r="B141" t="s">
        <v>199</v>
      </c>
      <c r="C141" t="s">
        <v>2324</v>
      </c>
      <c r="D141" t="s">
        <v>24</v>
      </c>
      <c r="E141" t="s">
        <v>68</v>
      </c>
      <c r="F141" t="s">
        <v>1142</v>
      </c>
      <c r="G141" t="s">
        <v>10</v>
      </c>
      <c r="H141" t="str" cm="1">
        <f t="array" ref="H141">INDEX($I$1:$R$1, MATCH(TRUE, INDEX(I141:R141="",0), 0))</f>
        <v>2026-27</v>
      </c>
      <c r="I141" s="1">
        <v>8000000</v>
      </c>
      <c r="J141" s="1">
        <v>8000000</v>
      </c>
      <c r="K141" s="1">
        <v>8000000</v>
      </c>
      <c r="S141">
        <f>COUNTIF(I141:R141,I141)</f>
        <v>3</v>
      </c>
      <c r="T141" s="7" t="str">
        <f t="shared" si="4"/>
        <v>NULL</v>
      </c>
      <c r="U141" s="1">
        <f>I141</f>
        <v>8000000</v>
      </c>
      <c r="V141" s="1" t="str">
        <f t="shared" si="5"/>
        <v>NULL</v>
      </c>
      <c r="W141" t="str">
        <f>"('"&amp;A141&amp;"', '"&amp;B141&amp;"', '"&amp;C141&amp;"', '"&amp;D141&amp;"', '"&amp;E141&amp;"', '"&amp;F141&amp;"', '"&amp;G141&amp;"', '"&amp;H141&amp;"', '"&amp;S141&amp;"', '"&amp;U141&amp;"', '"&amp;T141&amp;"', '"&amp;V141&amp;"'),"</f>
        <v>('john-carlson', 'Carlson', 'John', 'WSH', 'D', 'Active', 'UFA', '2026-27', '3', '8000000', 'NULL', 'NULL'),</v>
      </c>
    </row>
    <row r="142" spans="1:23" x14ac:dyDescent="0.35">
      <c r="A142" t="s">
        <v>1213</v>
      </c>
      <c r="B142" t="s">
        <v>200</v>
      </c>
      <c r="C142" t="s">
        <v>2384</v>
      </c>
      <c r="D142" t="s">
        <v>45</v>
      </c>
      <c r="E142" t="s">
        <v>9</v>
      </c>
      <c r="F142" t="s">
        <v>1142</v>
      </c>
      <c r="G142" t="s">
        <v>13</v>
      </c>
      <c r="H142" t="str" cm="1">
        <f t="array" ref="H142">INDEX($I$1:$R$1, MATCH(TRUE, INDEX(I142:R142="",0), 0))</f>
        <v>2026-27</v>
      </c>
      <c r="I142" s="1">
        <v>950000</v>
      </c>
      <c r="J142" s="1">
        <v>950000</v>
      </c>
      <c r="K142" s="1">
        <v>950000</v>
      </c>
      <c r="S142">
        <f>COUNTIF(I142:R142,I142)</f>
        <v>3</v>
      </c>
      <c r="T142" s="7" t="str">
        <f t="shared" si="4"/>
        <v>NULL</v>
      </c>
      <c r="U142" s="1">
        <f>I142</f>
        <v>950000</v>
      </c>
      <c r="V142" s="1" t="str">
        <f t="shared" si="5"/>
        <v>NULL</v>
      </c>
      <c r="W142" t="str">
        <f>"('"&amp;A142&amp;"', '"&amp;B142&amp;"', '"&amp;C142&amp;"', '"&amp;D142&amp;"', '"&amp;E142&amp;"', '"&amp;F142&amp;"', '"&amp;G142&amp;"', '"&amp;H142&amp;"', '"&amp;S142&amp;"', '"&amp;U142&amp;"', '"&amp;T142&amp;"', '"&amp;V142&amp;"'),"</f>
        <v>('leo-carlsson', 'Carlsson', 'Leo', 'ANA', 'F', 'Active', 'RFA', '2026-27', '3', '950000', 'NULL', 'NULL'),</v>
      </c>
    </row>
    <row r="143" spans="1:23" x14ac:dyDescent="0.35">
      <c r="A143" t="s">
        <v>1666</v>
      </c>
      <c r="B143" t="s">
        <v>200</v>
      </c>
      <c r="C143" t="s">
        <v>2385</v>
      </c>
      <c r="D143" t="s">
        <v>22</v>
      </c>
      <c r="E143" t="s">
        <v>68</v>
      </c>
      <c r="F143" t="s">
        <v>1142</v>
      </c>
      <c r="G143" t="s">
        <v>10</v>
      </c>
      <c r="H143" t="str" cm="1">
        <f t="array" ref="H143">INDEX($I$1:$R$1, MATCH(TRUE, INDEX(I143:R143="",0), 0))</f>
        <v>2024-25</v>
      </c>
      <c r="I143" s="1">
        <v>775000</v>
      </c>
      <c r="S143">
        <f>COUNTIF(I143:R143,I143)</f>
        <v>1</v>
      </c>
      <c r="T143" s="7" t="str">
        <f t="shared" si="4"/>
        <v>NULL</v>
      </c>
      <c r="U143" s="1">
        <f>I143</f>
        <v>775000</v>
      </c>
      <c r="V143" s="1" t="str">
        <f t="shared" si="5"/>
        <v>NULL</v>
      </c>
      <c r="W143" t="str">
        <f>"('"&amp;A143&amp;"', '"&amp;B143&amp;"', '"&amp;C143&amp;"', '"&amp;D143&amp;"', '"&amp;E143&amp;"', '"&amp;F143&amp;"', '"&amp;G143&amp;"', '"&amp;H143&amp;"', '"&amp;S143&amp;"', '"&amp;U143&amp;"', '"&amp;T143&amp;"', '"&amp;V143&amp;"'),"</f>
        <v>('lucas-carlsson', 'Carlsson', 'Lucas', 'FLA', 'D', 'Active', 'UFA', '2024-25', '1', '775000', 'NULL', 'NULL'),</v>
      </c>
    </row>
    <row r="144" spans="1:23" x14ac:dyDescent="0.35">
      <c r="A144" t="s">
        <v>1667</v>
      </c>
      <c r="B144" t="s">
        <v>201</v>
      </c>
      <c r="C144" t="s">
        <v>867</v>
      </c>
      <c r="D144" t="s">
        <v>46</v>
      </c>
      <c r="E144" t="s">
        <v>9</v>
      </c>
      <c r="F144" t="s">
        <v>1142</v>
      </c>
      <c r="G144" t="s">
        <v>10</v>
      </c>
      <c r="H144" t="str" cm="1">
        <f t="array" ref="H144">INDEX($I$1:$R$1, MATCH(TRUE, INDEX(I144:R144="",0), 0))</f>
        <v>2024-25</v>
      </c>
      <c r="I144" s="1">
        <v>775000</v>
      </c>
      <c r="S144">
        <f>COUNTIF(I144:R144,I144)</f>
        <v>1</v>
      </c>
      <c r="T144" s="7" t="str">
        <f t="shared" si="4"/>
        <v>NULL</v>
      </c>
      <c r="U144" s="1">
        <f>I144</f>
        <v>775000</v>
      </c>
      <c r="V144" s="1" t="str">
        <f t="shared" si="5"/>
        <v>NULL</v>
      </c>
      <c r="W144" t="str">
        <f>"('"&amp;A144&amp;"', '"&amp;B144&amp;"', '"&amp;C144&amp;"', '"&amp;D144&amp;"', '"&amp;E144&amp;"', '"&amp;F144&amp;"', '"&amp;G144&amp;"', '"&amp;H144&amp;"', '"&amp;S144&amp;"', '"&amp;U144&amp;"', '"&amp;T144&amp;"', '"&amp;V144&amp;"'),"</f>
        <v>('ryan-carpenter', 'Carpenter', 'Ryan', 'SJ', 'F', 'Active', 'UFA', '2024-25', '1', '775000', 'NULL', 'NULL'),</v>
      </c>
    </row>
    <row r="145" spans="1:23" x14ac:dyDescent="0.35">
      <c r="A145" t="s">
        <v>1668</v>
      </c>
      <c r="B145" t="s">
        <v>202</v>
      </c>
      <c r="C145" t="s">
        <v>235</v>
      </c>
      <c r="D145" t="s">
        <v>33</v>
      </c>
      <c r="E145" t="s">
        <v>68</v>
      </c>
      <c r="F145" t="s">
        <v>1142</v>
      </c>
      <c r="G145" t="s">
        <v>10</v>
      </c>
      <c r="H145" t="str" cm="1">
        <f t="array" ref="H145">INDEX($I$1:$R$1, MATCH(TRUE, INDEX(I145:R145="",0), 0))</f>
        <v>2024-25</v>
      </c>
      <c r="I145" s="1">
        <v>775000</v>
      </c>
      <c r="S145">
        <f>COUNTIF(I145:R145,I145)</f>
        <v>1</v>
      </c>
      <c r="T145" s="7" t="str">
        <f t="shared" si="4"/>
        <v>NULL</v>
      </c>
      <c r="U145" s="1">
        <f>I145</f>
        <v>775000</v>
      </c>
      <c r="V145" s="1" t="str">
        <f t="shared" si="5"/>
        <v>NULL</v>
      </c>
      <c r="W145" t="str">
        <f>"('"&amp;A145&amp;"', '"&amp;B145&amp;"', '"&amp;C145&amp;"', '"&amp;D145&amp;"', '"&amp;E145&amp;"', '"&amp;F145&amp;"', '"&amp;G145&amp;"', '"&amp;H145&amp;"', '"&amp;S145&amp;"', '"&amp;U145&amp;"', '"&amp;T145&amp;"', '"&amp;V145&amp;"'),"</f>
        <v>('connor-carrick', 'Carrick', 'Connor', 'SEA', 'D', 'Active', 'UFA', '2024-25', '1', '775000', 'NULL', 'NULL'),</v>
      </c>
    </row>
    <row r="146" spans="1:23" x14ac:dyDescent="0.35">
      <c r="A146" t="s">
        <v>1669</v>
      </c>
      <c r="B146" t="s">
        <v>203</v>
      </c>
      <c r="C146" t="s">
        <v>2386</v>
      </c>
      <c r="D146" t="s">
        <v>51</v>
      </c>
      <c r="E146" t="s">
        <v>68</v>
      </c>
      <c r="F146" t="s">
        <v>1142</v>
      </c>
      <c r="G146" t="s">
        <v>13</v>
      </c>
      <c r="H146" t="str" cm="1">
        <f t="array" ref="H146">INDEX($I$1:$R$1, MATCH(TRUE, INDEX(I146:R146="",0), 0))</f>
        <v>2024-25</v>
      </c>
      <c r="I146" s="1">
        <v>2500000</v>
      </c>
      <c r="S146">
        <f>COUNTIF(I146:R146,I146)</f>
        <v>1</v>
      </c>
      <c r="T146" s="7" t="str">
        <f t="shared" si="4"/>
        <v>NULL</v>
      </c>
      <c r="U146" s="1">
        <f>I146</f>
        <v>2500000</v>
      </c>
      <c r="V146" s="1" t="str">
        <f t="shared" si="5"/>
        <v>NULL</v>
      </c>
      <c r="W146" t="str">
        <f>"('"&amp;A146&amp;"', '"&amp;B146&amp;"', '"&amp;C146&amp;"', '"&amp;D146&amp;"', '"&amp;E146&amp;"', '"&amp;F146&amp;"', '"&amp;G146&amp;"', '"&amp;H146&amp;"', '"&amp;S146&amp;"', '"&amp;U146&amp;"', '"&amp;T146&amp;"', '"&amp;V146&amp;"'),"</f>
        <v>('alexandre-carrier', 'Carrier', 'Alexandre', 'NSH', 'D', 'Active', 'RFA', '2024-25', '1', '2500000', 'NULL', 'NULL'),</v>
      </c>
    </row>
    <row r="147" spans="1:23" x14ac:dyDescent="0.35">
      <c r="A147" t="s">
        <v>1670</v>
      </c>
      <c r="B147" t="s">
        <v>204</v>
      </c>
      <c r="C147" t="s">
        <v>2387</v>
      </c>
      <c r="D147" t="s">
        <v>8</v>
      </c>
      <c r="E147" t="s">
        <v>9</v>
      </c>
      <c r="F147" t="s">
        <v>1142</v>
      </c>
      <c r="G147" t="s">
        <v>10</v>
      </c>
      <c r="H147" t="str" cm="1">
        <f t="array" ref="H147">INDEX($I$1:$R$1, MATCH(TRUE, INDEX(I147:R147="",0), 0))</f>
        <v>2024-25</v>
      </c>
      <c r="I147" s="1">
        <v>3125000</v>
      </c>
      <c r="S147">
        <f>COUNTIF(I147:R147,I147)</f>
        <v>1</v>
      </c>
      <c r="T147" s="7" t="str">
        <f t="shared" si="4"/>
        <v>NULL</v>
      </c>
      <c r="U147" s="1">
        <f>I147</f>
        <v>3125000</v>
      </c>
      <c r="V147" s="1" t="str">
        <f t="shared" si="5"/>
        <v>NULL</v>
      </c>
      <c r="W147" t="str">
        <f>"('"&amp;A147&amp;"', '"&amp;B147&amp;"', '"&amp;C147&amp;"', '"&amp;D147&amp;"', '"&amp;E147&amp;"', '"&amp;F147&amp;"', '"&amp;G147&amp;"', '"&amp;H147&amp;"', '"&amp;S147&amp;"', '"&amp;U147&amp;"', '"&amp;T147&amp;"', '"&amp;V147&amp;"'),"</f>
        <v>('jeff-carter', 'Carter', 'Jeff', 'PIT', 'F', 'Active', 'UFA', '2024-25', '1', '3125000', 'NULL', 'NULL'),</v>
      </c>
    </row>
    <row r="148" spans="1:23" x14ac:dyDescent="0.35">
      <c r="A148" t="s">
        <v>1307</v>
      </c>
      <c r="B148" t="s">
        <v>205</v>
      </c>
      <c r="C148" t="s">
        <v>2388</v>
      </c>
      <c r="D148" t="s">
        <v>12</v>
      </c>
      <c r="E148" t="s">
        <v>9</v>
      </c>
      <c r="F148" t="s">
        <v>1142</v>
      </c>
      <c r="G148" t="s">
        <v>13</v>
      </c>
      <c r="H148" t="str" cm="1">
        <f t="array" ref="H148">INDEX($I$1:$R$1, MATCH(TRUE, INDEX(I148:R148="",0), 0))</f>
        <v>2025-26</v>
      </c>
      <c r="I148" s="1">
        <v>2625000</v>
      </c>
      <c r="J148" s="1">
        <v>2625000</v>
      </c>
      <c r="S148">
        <f>COUNTIF(I148:R148,I148)</f>
        <v>2</v>
      </c>
      <c r="T148" s="7" t="str">
        <f t="shared" si="4"/>
        <v>NULL</v>
      </c>
      <c r="U148" s="1">
        <f>I148</f>
        <v>2625000</v>
      </c>
      <c r="V148" s="1" t="str">
        <f t="shared" si="5"/>
        <v>NULL</v>
      </c>
      <c r="W148" t="str">
        <f>"('"&amp;A148&amp;"', '"&amp;B148&amp;"', '"&amp;C148&amp;"', '"&amp;D148&amp;"', '"&amp;E148&amp;"', '"&amp;F148&amp;"', '"&amp;G148&amp;"', '"&amp;H148&amp;"', '"&amp;S148&amp;"', '"&amp;U148&amp;"', '"&amp;T148&amp;"', '"&amp;V148&amp;"'),"</f>
        <v>('noah-cates', 'Cates', 'Noah', 'PHI', 'F', 'Active', 'RFA', '2025-26', '2', '2625000', 'NULL', 'NULL'),</v>
      </c>
    </row>
    <row r="149" spans="1:23" x14ac:dyDescent="0.35">
      <c r="A149" t="s">
        <v>1334</v>
      </c>
      <c r="B149" t="s">
        <v>206</v>
      </c>
      <c r="C149" t="s">
        <v>227</v>
      </c>
      <c r="D149" t="s">
        <v>18</v>
      </c>
      <c r="E149" t="s">
        <v>9</v>
      </c>
      <c r="F149" t="s">
        <v>1142</v>
      </c>
      <c r="G149" t="s">
        <v>10</v>
      </c>
      <c r="H149" t="str" cm="1">
        <f t="array" ref="H149">INDEX($I$1:$R$1, MATCH(TRUE, INDEX(I149:R149="",0), 0))</f>
        <v>2031-32</v>
      </c>
      <c r="I149" s="1">
        <v>7850000</v>
      </c>
      <c r="J149" s="1">
        <v>7850000</v>
      </c>
      <c r="K149" s="1">
        <v>7850000</v>
      </c>
      <c r="L149" s="1">
        <v>7850000</v>
      </c>
      <c r="M149" s="1">
        <v>7850000</v>
      </c>
      <c r="N149" s="1">
        <v>7850000</v>
      </c>
      <c r="O149" s="1">
        <v>7850000</v>
      </c>
      <c r="P149" s="1">
        <v>7850000</v>
      </c>
      <c r="S149">
        <f>COUNTIF(I149:R149,I149)</f>
        <v>8</v>
      </c>
      <c r="T149" s="7" t="str">
        <f t="shared" si="4"/>
        <v>NULL</v>
      </c>
      <c r="U149" s="1">
        <f>I149</f>
        <v>7850000</v>
      </c>
      <c r="V149" s="1" t="str">
        <f t="shared" si="5"/>
        <v>NULL</v>
      </c>
      <c r="W149" t="str">
        <f>"('"&amp;A149&amp;"', '"&amp;B149&amp;"', '"&amp;C149&amp;"', '"&amp;D149&amp;"', '"&amp;E149&amp;"', '"&amp;F149&amp;"', '"&amp;G149&amp;"', '"&amp;H149&amp;"', '"&amp;S149&amp;"', '"&amp;U149&amp;"', '"&amp;T149&amp;"', '"&amp;V149&amp;"'),"</f>
        <v>('cole-caufield', 'Caufield', 'Cole', 'MTL', 'F', 'Active', 'UFA', '2031-32', '8', '7850000', 'NULL', 'NULL'),</v>
      </c>
    </row>
    <row r="150" spans="1:23" x14ac:dyDescent="0.35">
      <c r="A150" t="s">
        <v>1671</v>
      </c>
      <c r="B150" t="s">
        <v>207</v>
      </c>
      <c r="C150" t="s">
        <v>495</v>
      </c>
      <c r="D150" t="s">
        <v>38</v>
      </c>
      <c r="E150" t="s">
        <v>68</v>
      </c>
      <c r="F150" t="s">
        <v>1142</v>
      </c>
      <c r="G150" t="s">
        <v>10</v>
      </c>
      <c r="H150" t="str" cm="1">
        <f t="array" ref="H150">INDEX($I$1:$R$1, MATCH(TRUE, INDEX(I150:R150="",0), 0))</f>
        <v>2024-25</v>
      </c>
      <c r="I150" s="1">
        <v>775000</v>
      </c>
      <c r="S150">
        <f>COUNTIF(I150:R150,I150)</f>
        <v>1</v>
      </c>
      <c r="T150" s="7" t="str">
        <f t="shared" si="4"/>
        <v>NULL</v>
      </c>
      <c r="U150" s="1">
        <f>I150</f>
        <v>775000</v>
      </c>
      <c r="V150" s="1" t="str">
        <f t="shared" si="5"/>
        <v>NULL</v>
      </c>
      <c r="W150" t="str">
        <f>"('"&amp;A150&amp;"', '"&amp;B150&amp;"', '"&amp;C150&amp;"', '"&amp;D150&amp;"', '"&amp;E150&amp;"', '"&amp;F150&amp;"', '"&amp;G150&amp;"', '"&amp;H150&amp;"', '"&amp;S150&amp;"', '"&amp;U150&amp;"', '"&amp;T150&amp;"', '"&amp;V150&amp;"'),"</f>
        <v>('joseph-cecconi', 'Cecconi', 'Joseph', 'BUF', 'D', 'Active', 'UFA', '2024-25', '1', '775000', 'NULL', 'NULL'),</v>
      </c>
    </row>
    <row r="151" spans="1:23" x14ac:dyDescent="0.35">
      <c r="A151" t="s">
        <v>1672</v>
      </c>
      <c r="B151" t="s">
        <v>208</v>
      </c>
      <c r="C151" t="s">
        <v>2364</v>
      </c>
      <c r="D151" t="s">
        <v>20</v>
      </c>
      <c r="E151" t="s">
        <v>68</v>
      </c>
      <c r="F151" t="s">
        <v>54</v>
      </c>
      <c r="H151" t="str" cm="1">
        <f t="array" ref="H151">INDEX($I$1:$R$1, MATCH(TRUE, INDEX(I151:R151="",0), 0))</f>
        <v>2023-24</v>
      </c>
      <c r="S151">
        <f>COUNTIF(I151:R151,I151)</f>
        <v>0</v>
      </c>
      <c r="T151" s="7" t="str">
        <f t="shared" si="4"/>
        <v>NULL</v>
      </c>
      <c r="U151" s="1">
        <f>I151</f>
        <v>0</v>
      </c>
      <c r="V151" s="1" t="str">
        <f t="shared" si="5"/>
        <v>NULL</v>
      </c>
      <c r="W151" t="str">
        <f>"('"&amp;A151&amp;"', '"&amp;B151&amp;"', '"&amp;C151&amp;"', '"&amp;D151&amp;"', '"&amp;E151&amp;"', '"&amp;F151&amp;"', '"&amp;G151&amp;"', '"&amp;H151&amp;"', '"&amp;S151&amp;"', '"&amp;U151&amp;"', '"&amp;T151&amp;"', '"&amp;V151&amp;"'),"</f>
        <v>('erik-cernak', 'Cernak', 'Erik', 'TB', 'D', 'Unsigned', '', '2023-24', '0', '0', 'NULL', 'NULL'),</v>
      </c>
    </row>
    <row r="152" spans="1:23" x14ac:dyDescent="0.35">
      <c r="A152" t="s">
        <v>1673</v>
      </c>
      <c r="B152" t="s">
        <v>209</v>
      </c>
      <c r="C152" t="s">
        <v>2389</v>
      </c>
      <c r="D152" t="s">
        <v>35</v>
      </c>
      <c r="E152" t="s">
        <v>68</v>
      </c>
      <c r="F152" t="s">
        <v>1142</v>
      </c>
      <c r="G152" t="s">
        <v>13</v>
      </c>
      <c r="H152" t="str" cm="1">
        <f t="array" ref="H152">INDEX($I$1:$R$1, MATCH(TRUE, INDEX(I152:R152="",0), 0))</f>
        <v>2026-27</v>
      </c>
      <c r="I152" s="1">
        <v>925000</v>
      </c>
      <c r="J152" s="1">
        <v>925000</v>
      </c>
      <c r="K152" s="1">
        <v>925000</v>
      </c>
      <c r="S152">
        <f>COUNTIF(I152:R152,I152)</f>
        <v>3</v>
      </c>
      <c r="T152" s="7" t="str">
        <f t="shared" si="4"/>
        <v>NULL</v>
      </c>
      <c r="U152" s="1">
        <f>I152</f>
        <v>925000</v>
      </c>
      <c r="V152" s="1" t="str">
        <f t="shared" si="5"/>
        <v>NULL</v>
      </c>
      <c r="W152" t="str">
        <f>"('"&amp;A152&amp;"', '"&amp;B152&amp;"', '"&amp;C152&amp;"', '"&amp;D152&amp;"', '"&amp;E152&amp;"', '"&amp;F152&amp;"', '"&amp;G152&amp;"', '"&amp;H152&amp;"', '"&amp;S152&amp;"', '"&amp;U152&amp;"', '"&amp;T152&amp;"', '"&amp;V152&amp;"'),"</f>
        <v>('corson-ceulemans', 'Ceulemans', 'Corson', 'CBJ', 'D', 'Active', 'RFA', '2026-27', '3', '925000', 'NULL', 'NULL'),</v>
      </c>
    </row>
    <row r="153" spans="1:23" x14ac:dyDescent="0.35">
      <c r="A153" t="s">
        <v>1674</v>
      </c>
      <c r="B153" t="s">
        <v>210</v>
      </c>
      <c r="C153" t="s">
        <v>969</v>
      </c>
      <c r="D153" t="s">
        <v>30</v>
      </c>
      <c r="E153" t="s">
        <v>68</v>
      </c>
      <c r="F153" t="s">
        <v>1142</v>
      </c>
      <c r="G153" t="s">
        <v>10</v>
      </c>
      <c r="H153" t="str" cm="1">
        <f t="array" ref="H153">INDEX($I$1:$R$1, MATCH(TRUE, INDEX(I153:R153="",0), 0))</f>
        <v>2028-29</v>
      </c>
      <c r="I153" s="1">
        <v>8000000</v>
      </c>
      <c r="J153" s="1">
        <v>8000000</v>
      </c>
      <c r="K153" s="1">
        <v>8000000</v>
      </c>
      <c r="L153" s="1">
        <v>8000000</v>
      </c>
      <c r="M153" s="1">
        <v>8000000</v>
      </c>
      <c r="S153">
        <f>COUNTIF(I153:R153,I153)</f>
        <v>5</v>
      </c>
      <c r="T153" s="7" t="str">
        <f t="shared" si="4"/>
        <v>NULL</v>
      </c>
      <c r="U153" s="1">
        <f>I153</f>
        <v>8000000</v>
      </c>
      <c r="V153" s="1" t="str">
        <f t="shared" si="5"/>
        <v>NULL</v>
      </c>
      <c r="W153" t="str">
        <f>"('"&amp;A153&amp;"', '"&amp;B153&amp;"', '"&amp;C153&amp;"', '"&amp;D153&amp;"', '"&amp;E153&amp;"', '"&amp;F153&amp;"', '"&amp;G153&amp;"', '"&amp;H153&amp;"', '"&amp;S153&amp;"', '"&amp;U153&amp;"', '"&amp;T153&amp;"', '"&amp;V153&amp;"'),"</f>
        <v>('thomas-chabot', 'Chabot', 'Thomas', 'OTT', 'D', 'Active', 'UFA', '2028-29', '5', '8000000', 'NULL', 'NULL'),</v>
      </c>
    </row>
    <row r="154" spans="1:23" x14ac:dyDescent="0.35">
      <c r="A154" t="s">
        <v>1675</v>
      </c>
      <c r="B154" t="s">
        <v>211</v>
      </c>
      <c r="C154" t="s">
        <v>703</v>
      </c>
      <c r="D154" t="s">
        <v>20</v>
      </c>
      <c r="E154" t="s">
        <v>9</v>
      </c>
      <c r="F154" t="s">
        <v>1142</v>
      </c>
      <c r="G154" t="s">
        <v>10</v>
      </c>
      <c r="H154" t="str" cm="1">
        <f t="array" ref="H154">INDEX($I$1:$R$1, MATCH(TRUE, INDEX(I154:R154="",0), 0))</f>
        <v>2024-25</v>
      </c>
      <c r="I154" s="1">
        <v>775000</v>
      </c>
      <c r="S154">
        <f>COUNTIF(I154:R154,I154)</f>
        <v>1</v>
      </c>
      <c r="T154" s="7" t="str">
        <f t="shared" si="4"/>
        <v>NULL</v>
      </c>
      <c r="U154" s="1">
        <f>I154</f>
        <v>775000</v>
      </c>
      <c r="V154" s="1" t="str">
        <f t="shared" si="5"/>
        <v>NULL</v>
      </c>
      <c r="W154" t="str">
        <f>"('"&amp;A154&amp;"', '"&amp;B154&amp;"', '"&amp;C154&amp;"', '"&amp;D154&amp;"', '"&amp;E154&amp;"', '"&amp;F154&amp;"', '"&amp;G154&amp;"', '"&amp;H154&amp;"', '"&amp;S154&amp;"', '"&amp;U154&amp;"', '"&amp;T154&amp;"', '"&amp;V154&amp;"'),"</f>
        <v>('mitchell-chaffee', 'Chaffee', 'Mitchell', 'TB', 'F', 'Active', 'UFA', '2024-25', '1', '775000', 'NULL', 'NULL'),</v>
      </c>
    </row>
    <row r="155" spans="1:23" x14ac:dyDescent="0.35">
      <c r="A155" t="s">
        <v>1676</v>
      </c>
      <c r="B155" t="s">
        <v>212</v>
      </c>
      <c r="C155" t="s">
        <v>2390</v>
      </c>
      <c r="D155" t="s">
        <v>30</v>
      </c>
      <c r="E155" t="s">
        <v>9</v>
      </c>
      <c r="F155" t="s">
        <v>1142</v>
      </c>
      <c r="G155" t="s">
        <v>10</v>
      </c>
      <c r="H155" t="str" cm="1">
        <f t="array" ref="H155">INDEX($I$1:$R$1, MATCH(TRUE, INDEX(I155:R155="",0), 0))</f>
        <v>2024-25</v>
      </c>
      <c r="I155" s="1">
        <v>775000</v>
      </c>
      <c r="S155">
        <f>COUNTIF(I155:R155,I155)</f>
        <v>1</v>
      </c>
      <c r="T155" s="7" t="str">
        <f t="shared" si="4"/>
        <v>NULL</v>
      </c>
      <c r="U155" s="1">
        <f>I155</f>
        <v>775000</v>
      </c>
      <c r="V155" s="1" t="str">
        <f t="shared" si="5"/>
        <v>NULL</v>
      </c>
      <c r="W155" t="str">
        <f>"('"&amp;A155&amp;"', '"&amp;B155&amp;"', '"&amp;C155&amp;"', '"&amp;D155&amp;"', '"&amp;E155&amp;"', '"&amp;F155&amp;"', '"&amp;G155&amp;"', '"&amp;H155&amp;"', '"&amp;S155&amp;"', '"&amp;U155&amp;"', '"&amp;T155&amp;"', '"&amp;V155&amp;"'),"</f>
        <v>('rourke-chartier', 'Chartier', 'Rourke', 'OTT', 'F', 'Active', 'UFA', '2024-25', '1', '775000', 'NULL', 'NULL'),</v>
      </c>
    </row>
    <row r="156" spans="1:23" x14ac:dyDescent="0.35">
      <c r="A156" t="s">
        <v>1677</v>
      </c>
      <c r="B156" t="s">
        <v>213</v>
      </c>
      <c r="C156" t="s">
        <v>2391</v>
      </c>
      <c r="D156" t="s">
        <v>11</v>
      </c>
      <c r="E156" t="s">
        <v>68</v>
      </c>
      <c r="F156" t="s">
        <v>1142</v>
      </c>
      <c r="G156" t="s">
        <v>13</v>
      </c>
      <c r="H156" t="str" cm="1">
        <f t="array" ref="H156">INDEX($I$1:$R$1, MATCH(TRUE, INDEX(I156:R156="",0), 0))</f>
        <v>2024-25</v>
      </c>
      <c r="I156" s="1">
        <v>762500</v>
      </c>
      <c r="S156">
        <f>COUNTIF(I156:R156,I156)</f>
        <v>1</v>
      </c>
      <c r="T156" s="7" t="str">
        <f t="shared" si="4"/>
        <v>NULL</v>
      </c>
      <c r="U156" s="1">
        <f>I156</f>
        <v>762500</v>
      </c>
      <c r="V156" s="1" t="str">
        <f t="shared" si="5"/>
        <v>NULL</v>
      </c>
      <c r="W156" t="str">
        <f>"('"&amp;A156&amp;"', '"&amp;B156&amp;"', '"&amp;C156&amp;"', '"&amp;D156&amp;"', '"&amp;E156&amp;"', '"&amp;F156&amp;"', '"&amp;G156&amp;"', '"&amp;H156&amp;"', '"&amp;S156&amp;"', '"&amp;U156&amp;"', '"&amp;T156&amp;"', '"&amp;V156&amp;"'),"</f>
        <v>('jalen-chatfield', 'Chatfield', 'Jalen', 'CAR', 'D', 'Active', 'RFA', '2024-25', '1', '762500', 'NULL', 'NULL'),</v>
      </c>
    </row>
    <row r="157" spans="1:23" x14ac:dyDescent="0.35">
      <c r="A157" t="s">
        <v>1678</v>
      </c>
      <c r="B157" t="s">
        <v>214</v>
      </c>
      <c r="C157" t="s">
        <v>2314</v>
      </c>
      <c r="D157" t="s">
        <v>39</v>
      </c>
      <c r="E157" t="s">
        <v>9</v>
      </c>
      <c r="F157" t="s">
        <v>1142</v>
      </c>
      <c r="G157" t="s">
        <v>10</v>
      </c>
      <c r="H157" t="str" cm="1">
        <f t="array" ref="H157">INDEX($I$1:$R$1, MATCH(TRUE, INDEX(I157:R157="",0), 0))</f>
        <v>2024-25</v>
      </c>
      <c r="I157" s="1">
        <v>750000</v>
      </c>
      <c r="S157">
        <f>COUNTIF(I157:R157,I157)</f>
        <v>1</v>
      </c>
      <c r="T157" s="7" t="str">
        <f t="shared" si="4"/>
        <v>NULL</v>
      </c>
      <c r="U157" s="1">
        <f>I157</f>
        <v>750000</v>
      </c>
      <c r="V157" s="1" t="str">
        <f t="shared" si="5"/>
        <v>NULL</v>
      </c>
      <c r="W157" t="str">
        <f>"('"&amp;A157&amp;"', '"&amp;B157&amp;"', '"&amp;C157&amp;"', '"&amp;D157&amp;"', '"&amp;E157&amp;"', '"&amp;F157&amp;"', '"&amp;G157&amp;"', '"&amp;H157&amp;"', '"&amp;S157&amp;"', '"&amp;U157&amp;"', '"&amp;T157&amp;"', '"&amp;V157&amp;"'),"</f>
        <v>('alex-chiasson', 'Chiasson', 'Alex', 'DET', 'F', 'Active', 'UFA', '2024-25', '1', '750000', 'NULL', 'NULL'),</v>
      </c>
    </row>
    <row r="158" spans="1:23" x14ac:dyDescent="0.35">
      <c r="A158" t="s">
        <v>1430</v>
      </c>
      <c r="B158" t="s">
        <v>215</v>
      </c>
      <c r="C158" t="s">
        <v>2392</v>
      </c>
      <c r="D158" t="s">
        <v>35</v>
      </c>
      <c r="E158" t="s">
        <v>9</v>
      </c>
      <c r="F158" t="s">
        <v>1142</v>
      </c>
      <c r="G158" t="s">
        <v>13</v>
      </c>
      <c r="H158" t="str" cm="1">
        <f t="array" ref="H158">INDEX($I$1:$R$1, MATCH(TRUE, INDEX(I158:R158="",0), 0))</f>
        <v>2024-25</v>
      </c>
      <c r="I158" s="1">
        <v>800000</v>
      </c>
      <c r="S158">
        <f>COUNTIF(I158:R158,I158)</f>
        <v>1</v>
      </c>
      <c r="T158" s="7" t="str">
        <f t="shared" si="4"/>
        <v>NULL</v>
      </c>
      <c r="U158" s="1">
        <f>I158</f>
        <v>800000</v>
      </c>
      <c r="V158" s="1" t="str">
        <f t="shared" si="5"/>
        <v>NULL</v>
      </c>
      <c r="W158" t="str">
        <f>"('"&amp;A158&amp;"', '"&amp;B158&amp;"', '"&amp;C158&amp;"', '"&amp;D158&amp;"', '"&amp;E158&amp;"', '"&amp;F158&amp;"', '"&amp;G158&amp;"', '"&amp;H158&amp;"', '"&amp;S158&amp;"', '"&amp;U158&amp;"', '"&amp;T158&amp;"', '"&amp;V158&amp;"'),"</f>
        <v>('yegor-chinakhov', 'Chinakhov', 'Yegor', 'CBJ', 'F', 'Active', 'RFA', '2024-25', '1', '800000', 'NULL', 'NULL'),</v>
      </c>
    </row>
    <row r="159" spans="1:23" x14ac:dyDescent="0.35">
      <c r="A159" t="s">
        <v>1431</v>
      </c>
      <c r="B159" t="s">
        <v>216</v>
      </c>
      <c r="C159" t="s">
        <v>2393</v>
      </c>
      <c r="D159" t="s">
        <v>31</v>
      </c>
      <c r="E159" t="s">
        <v>68</v>
      </c>
      <c r="F159" t="s">
        <v>1142</v>
      </c>
      <c r="G159" t="s">
        <v>13</v>
      </c>
      <c r="H159" t="str" cm="1">
        <f t="array" ref="H159">INDEX($I$1:$R$1, MATCH(TRUE, INDEX(I159:R159="",0), 0))</f>
        <v>2024-25</v>
      </c>
      <c r="I159" s="1">
        <v>775000</v>
      </c>
      <c r="S159">
        <f>COUNTIF(I159:R159,I159)</f>
        <v>1</v>
      </c>
      <c r="T159" s="7" t="str">
        <f t="shared" si="4"/>
        <v>NULL</v>
      </c>
      <c r="U159" s="1">
        <f>I159</f>
        <v>775000</v>
      </c>
      <c r="V159" s="1" t="str">
        <f t="shared" si="5"/>
        <v>NULL</v>
      </c>
      <c r="W159" t="str">
        <f>"('"&amp;A159&amp;"', '"&amp;B159&amp;"', '"&amp;C159&amp;"', '"&amp;D159&amp;"', '"&amp;E159&amp;"', '"&amp;F159&amp;"', '"&amp;G159&amp;"', '"&amp;H159&amp;"', '"&amp;S159&amp;"', '"&amp;U159&amp;"', '"&amp;T159&amp;"', '"&amp;V159&amp;"'),"</f>
        <v>('declan-chisholm', 'Chisholm', 'Declan', 'MIN', 'D', 'Active', 'RFA', '2024-25', '1', '775000', 'NULL', 'NULL'),</v>
      </c>
    </row>
    <row r="160" spans="1:23" x14ac:dyDescent="0.35">
      <c r="A160" t="s">
        <v>1679</v>
      </c>
      <c r="B160" t="s">
        <v>217</v>
      </c>
      <c r="C160" t="s">
        <v>2394</v>
      </c>
      <c r="D160" t="s">
        <v>28</v>
      </c>
      <c r="E160" t="s">
        <v>68</v>
      </c>
      <c r="F160" t="s">
        <v>1142</v>
      </c>
      <c r="G160" t="s">
        <v>10</v>
      </c>
      <c r="H160" t="str" cm="1">
        <f t="array" ref="H160">INDEX($I$1:$R$1, MATCH(TRUE, INDEX(I160:R160="",0), 0))</f>
        <v>2024-25</v>
      </c>
      <c r="I160" s="1">
        <v>762500</v>
      </c>
      <c r="S160">
        <f>COUNTIF(I160:R160,I160)</f>
        <v>1</v>
      </c>
      <c r="T160" s="7" t="str">
        <f t="shared" si="4"/>
        <v>NULL</v>
      </c>
      <c r="U160" s="1">
        <f>I160</f>
        <v>762500</v>
      </c>
      <c r="V160" s="1" t="str">
        <f t="shared" si="5"/>
        <v>NULL</v>
      </c>
      <c r="W160" t="str">
        <f>"('"&amp;A160&amp;"', '"&amp;B160&amp;"', '"&amp;C160&amp;"', '"&amp;D160&amp;"', '"&amp;E160&amp;"', '"&amp;F160&amp;"', '"&amp;G160&amp;"', '"&amp;H160&amp;"', '"&amp;S160&amp;"', '"&amp;U160&amp;"', '"&amp;T160&amp;"', '"&amp;V160&amp;"'),"</f>
        <v>('dennis-cholowski', 'Cholowski', 'Dennis', 'NYI', 'D', 'Active', 'UFA', '2024-25', '1', '762500', 'NULL', 'NULL'),</v>
      </c>
    </row>
    <row r="161" spans="1:23" x14ac:dyDescent="0.35">
      <c r="A161" t="s">
        <v>1680</v>
      </c>
      <c r="B161" t="s">
        <v>218</v>
      </c>
      <c r="C161" t="s">
        <v>2337</v>
      </c>
      <c r="D161" t="s">
        <v>35</v>
      </c>
      <c r="E161" t="s">
        <v>68</v>
      </c>
      <c r="F161" t="s">
        <v>1142</v>
      </c>
      <c r="G161" t="s">
        <v>13</v>
      </c>
      <c r="H161" t="str" cm="1">
        <f t="array" ref="H161">INDEX($I$1:$R$1, MATCH(TRUE, INDEX(I161:R161="",0), 0))</f>
        <v>2024-25</v>
      </c>
      <c r="I161" s="1">
        <v>775000</v>
      </c>
      <c r="S161">
        <f>COUNTIF(I161:R161,I161)</f>
        <v>1</v>
      </c>
      <c r="T161" s="7" t="str">
        <f t="shared" si="4"/>
        <v>NULL</v>
      </c>
      <c r="U161" s="1">
        <f>I161</f>
        <v>775000</v>
      </c>
      <c r="V161" s="1" t="str">
        <f t="shared" si="5"/>
        <v>NULL</v>
      </c>
      <c r="W161" t="str">
        <f>"('"&amp;A161&amp;"', '"&amp;B161&amp;"', '"&amp;C161&amp;"', '"&amp;D161&amp;"', '"&amp;E161&amp;"', '"&amp;F161&amp;"', '"&amp;G161&amp;"', '"&amp;H161&amp;"', '"&amp;S161&amp;"', '"&amp;U161&amp;"', '"&amp;T161&amp;"', '"&amp;V161&amp;"'),"</f>
        <v>('jacob-christiansen', 'Christiansen', 'Jacob', 'CBJ', 'D', 'Active', 'RFA', '2024-25', '1', '775000', 'NULL', 'NULL'),</v>
      </c>
    </row>
    <row r="162" spans="1:23" x14ac:dyDescent="0.35">
      <c r="A162" t="s">
        <v>1538</v>
      </c>
      <c r="B162" t="s">
        <v>219</v>
      </c>
      <c r="C162" t="s">
        <v>2395</v>
      </c>
      <c r="D162" t="s">
        <v>24</v>
      </c>
      <c r="E162" t="s">
        <v>68</v>
      </c>
      <c r="F162" t="s">
        <v>1142</v>
      </c>
      <c r="G162" t="s">
        <v>10</v>
      </c>
      <c r="H162" t="str" cm="1">
        <f t="array" ref="H162">INDEX($I$1:$R$1, MATCH(TRUE, INDEX(I162:R162="",0), 0))</f>
        <v>2025-26</v>
      </c>
      <c r="I162" s="1">
        <v>4600000</v>
      </c>
      <c r="J162" s="1">
        <v>4600000</v>
      </c>
      <c r="S162">
        <f>COUNTIF(I162:R162,I162)</f>
        <v>2</v>
      </c>
      <c r="T162" s="7" t="str">
        <f t="shared" si="4"/>
        <v>NULL</v>
      </c>
      <c r="U162" s="1">
        <f>I162</f>
        <v>4600000</v>
      </c>
      <c r="V162" s="1" t="str">
        <f t="shared" si="5"/>
        <v>NULL</v>
      </c>
      <c r="W162" t="str">
        <f>"('"&amp;A162&amp;"', '"&amp;B162&amp;"', '"&amp;C162&amp;"', '"&amp;D162&amp;"', '"&amp;E162&amp;"', '"&amp;F162&amp;"', '"&amp;G162&amp;"', '"&amp;H162&amp;"', '"&amp;S162&amp;"', '"&amp;U162&amp;"', '"&amp;T162&amp;"', '"&amp;V162&amp;"'),"</f>
        <v>('jakob-chychrun', 'Chychrun', 'Jakob', 'WSH', 'D', 'Active', 'UFA', '2025-26', '2', '4600000', 'NULL', 'NULL'),</v>
      </c>
    </row>
    <row r="163" spans="1:23" x14ac:dyDescent="0.35">
      <c r="A163" t="s">
        <v>1681</v>
      </c>
      <c r="B163" t="s">
        <v>220</v>
      </c>
      <c r="C163" t="s">
        <v>2382</v>
      </c>
      <c r="D163" t="s">
        <v>34</v>
      </c>
      <c r="E163" t="s">
        <v>9</v>
      </c>
      <c r="F163" t="s">
        <v>1142</v>
      </c>
      <c r="G163" t="s">
        <v>13</v>
      </c>
      <c r="H163" t="str" cm="1">
        <f t="array" ref="H163">INDEX($I$1:$R$1, MATCH(TRUE, INDEX(I163:R163="",0), 0))</f>
        <v>2027-28</v>
      </c>
      <c r="I163" s="1">
        <v>4437500</v>
      </c>
      <c r="J163" s="1">
        <v>4437500</v>
      </c>
      <c r="K163" s="1">
        <v>4437500</v>
      </c>
      <c r="L163" s="1">
        <v>4437500</v>
      </c>
      <c r="S163">
        <f>COUNTIF(I163:R163,I163)</f>
        <v>4</v>
      </c>
      <c r="T163" s="7" t="str">
        <f t="shared" si="4"/>
        <v>NULL</v>
      </c>
      <c r="U163" s="1">
        <f>I163</f>
        <v>4437500</v>
      </c>
      <c r="V163" s="1" t="str">
        <f t="shared" si="5"/>
        <v>NULL</v>
      </c>
      <c r="W163" t="str">
        <f>"('"&amp;A163&amp;"', '"&amp;B163&amp;"', '"&amp;C163&amp;"', '"&amp;D163&amp;"', '"&amp;E163&amp;"', '"&amp;F163&amp;"', '"&amp;G163&amp;"', '"&amp;H163&amp;"', '"&amp;S163&amp;"', '"&amp;U163&amp;"', '"&amp;T163&amp;"', '"&amp;V163&amp;"'),"</f>
        <v>('filip-chytil', 'Chytil', 'Filip', 'NYR', 'F', 'Active', 'RFA', '2027-28', '4', '4437500', 'NULL', 'NULL'),</v>
      </c>
    </row>
    <row r="164" spans="1:23" x14ac:dyDescent="0.35">
      <c r="A164" t="s">
        <v>1682</v>
      </c>
      <c r="B164" t="s">
        <v>221</v>
      </c>
      <c r="C164" t="s">
        <v>1080</v>
      </c>
      <c r="D164" t="s">
        <v>20</v>
      </c>
      <c r="E164" t="s">
        <v>9</v>
      </c>
      <c r="F164" t="s">
        <v>54</v>
      </c>
      <c r="H164" t="str" cm="1">
        <f t="array" ref="H164">INDEX($I$1:$R$1, MATCH(TRUE, INDEX(I164:R164="",0), 0))</f>
        <v>2023-24</v>
      </c>
      <c r="S164">
        <f>COUNTIF(I164:R164,I164)</f>
        <v>0</v>
      </c>
      <c r="T164" s="7" t="str">
        <f t="shared" si="4"/>
        <v>NULL</v>
      </c>
      <c r="U164" s="1">
        <f>I164</f>
        <v>0</v>
      </c>
      <c r="V164" s="1" t="str">
        <f t="shared" si="5"/>
        <v>NULL</v>
      </c>
      <c r="W164" t="str">
        <f>"('"&amp;A164&amp;"', '"&amp;B164&amp;"', '"&amp;C164&amp;"', '"&amp;D164&amp;"', '"&amp;E164&amp;"', '"&amp;F164&amp;"', '"&amp;G164&amp;"', '"&amp;H164&amp;"', '"&amp;S164&amp;"', '"&amp;U164&amp;"', '"&amp;T164&amp;"', '"&amp;V164&amp;"'),"</f>
        <v>('anthony-cirelli', 'Cirelli', 'Anthony', 'TB', 'F', 'Unsigned', '', '2023-24', '0', '0', 'NULL', 'NULL'),</v>
      </c>
    </row>
    <row r="165" spans="1:23" x14ac:dyDescent="0.35">
      <c r="A165" t="s">
        <v>1683</v>
      </c>
      <c r="B165" t="s">
        <v>222</v>
      </c>
      <c r="C165" t="s">
        <v>2377</v>
      </c>
      <c r="D165" t="s">
        <v>38</v>
      </c>
      <c r="E165" t="s">
        <v>68</v>
      </c>
      <c r="F165" t="s">
        <v>1142</v>
      </c>
      <c r="G165" t="s">
        <v>10</v>
      </c>
      <c r="H165" t="str" cm="1">
        <f t="array" ref="H165">INDEX($I$1:$R$1, MATCH(TRUE, INDEX(I165:R165="",0), 0))</f>
        <v>2024-25</v>
      </c>
      <c r="I165" s="1">
        <v>775000</v>
      </c>
      <c r="S165">
        <f>COUNTIF(I165:R165,I165)</f>
        <v>1</v>
      </c>
      <c r="T165" s="7" t="str">
        <f t="shared" si="4"/>
        <v>NULL</v>
      </c>
      <c r="U165" s="1">
        <f>I165</f>
        <v>775000</v>
      </c>
      <c r="V165" s="1" t="str">
        <f t="shared" si="5"/>
        <v>NULL</v>
      </c>
      <c r="W165" t="str">
        <f>"('"&amp;A165&amp;"', '"&amp;B165&amp;"', '"&amp;C165&amp;"', '"&amp;D165&amp;"', '"&amp;E165&amp;"', '"&amp;F165&amp;"', '"&amp;G165&amp;"', '"&amp;H165&amp;"', '"&amp;S165&amp;"', '"&amp;U165&amp;"', '"&amp;T165&amp;"', '"&amp;V165&amp;"'),"</f>
        <v>('kyle-clague', 'Clague', 'Kyle', 'BUF', 'D', 'Active', 'UFA', '2024-25', '1', '775000', 'NULL', 'NULL'),</v>
      </c>
    </row>
    <row r="166" spans="1:23" x14ac:dyDescent="0.35">
      <c r="A166" t="s">
        <v>1684</v>
      </c>
      <c r="B166" t="s">
        <v>223</v>
      </c>
      <c r="C166" t="s">
        <v>235</v>
      </c>
      <c r="D166" t="s">
        <v>38</v>
      </c>
      <c r="E166" t="s">
        <v>68</v>
      </c>
      <c r="F166" t="s">
        <v>1142</v>
      </c>
      <c r="G166" t="s">
        <v>10</v>
      </c>
      <c r="H166" t="str" cm="1">
        <f t="array" ref="H166">INDEX($I$1:$R$1, MATCH(TRUE, INDEX(I166:R166="",0), 0))</f>
        <v>2026-27</v>
      </c>
      <c r="I166" s="1">
        <v>3333333</v>
      </c>
      <c r="J166" s="1">
        <v>3333333</v>
      </c>
      <c r="K166" s="1">
        <v>3333333</v>
      </c>
      <c r="S166">
        <f>COUNTIF(I166:R166,I166)</f>
        <v>3</v>
      </c>
      <c r="T166" s="7" t="str">
        <f t="shared" si="4"/>
        <v>NULL</v>
      </c>
      <c r="U166" s="1">
        <f>I166</f>
        <v>3333333</v>
      </c>
      <c r="V166" s="1" t="str">
        <f t="shared" si="5"/>
        <v>NULL</v>
      </c>
      <c r="W166" t="str">
        <f>"('"&amp;A166&amp;"', '"&amp;B166&amp;"', '"&amp;C166&amp;"', '"&amp;D166&amp;"', '"&amp;E166&amp;"', '"&amp;F166&amp;"', '"&amp;G166&amp;"', '"&amp;H166&amp;"', '"&amp;S166&amp;"', '"&amp;U166&amp;"', '"&amp;T166&amp;"', '"&amp;V166&amp;"'),"</f>
        <v>('connor-clifton', 'Clifton', 'Connor', 'BUF', 'D', 'Active', 'UFA', '2026-27', '3', '3333333', 'NULL', 'NULL'),</v>
      </c>
    </row>
    <row r="167" spans="1:23" x14ac:dyDescent="0.35">
      <c r="A167" t="s">
        <v>1685</v>
      </c>
      <c r="B167" t="s">
        <v>224</v>
      </c>
      <c r="C167" t="s">
        <v>2318</v>
      </c>
      <c r="D167" t="s">
        <v>43</v>
      </c>
      <c r="E167" t="s">
        <v>68</v>
      </c>
      <c r="F167" t="s">
        <v>1142</v>
      </c>
      <c r="G167" t="s">
        <v>10</v>
      </c>
      <c r="H167" t="str" cm="1">
        <f t="array" ref="H167">INDEX($I$1:$R$1, MATCH(TRUE, INDEX(I167:R167="",0), 0))</f>
        <v>2024-25</v>
      </c>
      <c r="I167" s="1">
        <v>775000</v>
      </c>
      <c r="S167">
        <f>COUNTIF(I167:R167,I167)</f>
        <v>1</v>
      </c>
      <c r="T167" s="7" t="str">
        <f t="shared" si="4"/>
        <v>NULL</v>
      </c>
      <c r="U167" s="1">
        <f>I167</f>
        <v>775000</v>
      </c>
      <c r="V167" s="1" t="str">
        <f t="shared" si="5"/>
        <v>NULL</v>
      </c>
      <c r="W167" t="str">
        <f>"('"&amp;A167&amp;"', '"&amp;B167&amp;"', '"&amp;C167&amp;"', '"&amp;D167&amp;"', '"&amp;E167&amp;"', '"&amp;F167&amp;"', '"&amp;G167&amp;"', '"&amp;H167&amp;"', '"&amp;S167&amp;"', '"&amp;U167&amp;"', '"&amp;T167&amp;"', '"&amp;V167&amp;"'),"</f>
        <v>('nathan-clurman', 'Clurman', 'Nathan', 'COL', 'D', 'Active', 'UFA', '2024-25', '1', '775000', 'NULL', 'NULL'),</v>
      </c>
    </row>
    <row r="168" spans="1:23" x14ac:dyDescent="0.35">
      <c r="A168" t="s">
        <v>1686</v>
      </c>
      <c r="B168" t="s">
        <v>225</v>
      </c>
      <c r="C168" t="s">
        <v>2396</v>
      </c>
      <c r="D168" t="s">
        <v>11</v>
      </c>
      <c r="E168" t="s">
        <v>68</v>
      </c>
      <c r="F168" t="s">
        <v>1142</v>
      </c>
      <c r="G168" t="s">
        <v>13</v>
      </c>
      <c r="H168" t="str" cm="1">
        <f t="array" ref="H168">INDEX($I$1:$R$1, MATCH(TRUE, INDEX(I168:R168="",0), 0))</f>
        <v>2024-25</v>
      </c>
      <c r="I168" s="1">
        <v>850000</v>
      </c>
      <c r="S168">
        <f>COUNTIF(I168:R168,I168)</f>
        <v>1</v>
      </c>
      <c r="T168" s="7" t="str">
        <f t="shared" si="4"/>
        <v>NULL</v>
      </c>
      <c r="U168" s="1">
        <f>I168</f>
        <v>850000</v>
      </c>
      <c r="V168" s="1" t="str">
        <f t="shared" si="5"/>
        <v>NULL</v>
      </c>
      <c r="W168" t="str">
        <f>"('"&amp;A168&amp;"', '"&amp;B168&amp;"', '"&amp;C168&amp;"', '"&amp;D168&amp;"', '"&amp;E168&amp;"', '"&amp;F168&amp;"', '"&amp;G168&amp;"', '"&amp;H168&amp;"', '"&amp;S168&amp;"', '"&amp;U168&amp;"', '"&amp;T168&amp;"', '"&amp;V168&amp;"'),"</f>
        <v>('dylan-coghlan', 'Coghlan', 'Dylan', 'CAR', 'D', 'Active', 'RFA', '2024-25', '1', '850000', 'NULL', 'NULL'),</v>
      </c>
    </row>
    <row r="169" spans="1:23" x14ac:dyDescent="0.35">
      <c r="A169" t="s">
        <v>1687</v>
      </c>
      <c r="B169" t="s">
        <v>226</v>
      </c>
      <c r="C169" t="s">
        <v>1068</v>
      </c>
      <c r="D169" t="s">
        <v>43</v>
      </c>
      <c r="E169" t="s">
        <v>9</v>
      </c>
      <c r="F169" t="s">
        <v>1142</v>
      </c>
      <c r="G169" t="s">
        <v>10</v>
      </c>
      <c r="H169" t="str" cm="1">
        <f t="array" ref="H169">INDEX($I$1:$R$1, MATCH(TRUE, INDEX(I169:R169="",0), 0))</f>
        <v>2024-25</v>
      </c>
      <c r="I169" s="1">
        <v>825000</v>
      </c>
      <c r="S169">
        <f>COUNTIF(I169:R169,I169)</f>
        <v>1</v>
      </c>
      <c r="T169" s="7" t="str">
        <f t="shared" si="4"/>
        <v>NULL</v>
      </c>
      <c r="U169" s="1">
        <f>I169</f>
        <v>825000</v>
      </c>
      <c r="V169" s="1" t="str">
        <f t="shared" si="5"/>
        <v>NULL</v>
      </c>
      <c r="W169" t="str">
        <f>"('"&amp;A169&amp;"', '"&amp;B169&amp;"', '"&amp;C169&amp;"', '"&amp;D169&amp;"', '"&amp;E169&amp;"', '"&amp;F169&amp;"', '"&amp;G169&amp;"', '"&amp;H169&amp;"', '"&amp;S169&amp;"', '"&amp;U169&amp;"', '"&amp;T169&amp;"', '"&amp;V169&amp;"'),"</f>
        <v>('andrew-cogliano', 'Cogliano', 'Andrew', 'COL', 'F', 'Active', 'UFA', '2024-25', '1', '825000', 'NULL', 'NULL'),</v>
      </c>
    </row>
    <row r="170" spans="1:23" x14ac:dyDescent="0.35">
      <c r="A170" t="s">
        <v>1688</v>
      </c>
      <c r="B170" t="s">
        <v>227</v>
      </c>
      <c r="C170" t="s">
        <v>2397</v>
      </c>
      <c r="D170" t="s">
        <v>26</v>
      </c>
      <c r="E170" t="s">
        <v>68</v>
      </c>
      <c r="F170" t="s">
        <v>1142</v>
      </c>
      <c r="G170" t="s">
        <v>10</v>
      </c>
      <c r="H170" t="str" cm="1">
        <f t="array" ref="H170">INDEX($I$1:$R$1, MATCH(TRUE, INDEX(I170:R170="",0), 0))</f>
        <v>2024-25</v>
      </c>
      <c r="I170" s="1">
        <v>3000000</v>
      </c>
      <c r="S170">
        <f>COUNTIF(I170:R170,I170)</f>
        <v>1</v>
      </c>
      <c r="T170" s="7" t="str">
        <f t="shared" si="4"/>
        <v>NULL</v>
      </c>
      <c r="U170" s="1">
        <f>I170</f>
        <v>3000000</v>
      </c>
      <c r="V170" s="1" t="str">
        <f t="shared" si="5"/>
        <v>NULL</v>
      </c>
      <c r="W170" t="str">
        <f>"('"&amp;A170&amp;"', '"&amp;B170&amp;"', '"&amp;C170&amp;"', '"&amp;D170&amp;"', '"&amp;E170&amp;"', '"&amp;F170&amp;"', '"&amp;G170&amp;"', '"&amp;H170&amp;"', '"&amp;S170&amp;"', '"&amp;U170&amp;"', '"&amp;T170&amp;"', '"&amp;V170&amp;"'),"</f>
        <v>('ian-cole', 'Cole', 'Ian', 'VAN', 'D', 'Active', 'UFA', '2024-25', '1', '3000000', 'NULL', 'NULL'),</v>
      </c>
    </row>
    <row r="171" spans="1:23" x14ac:dyDescent="0.35">
      <c r="A171" t="s">
        <v>1277</v>
      </c>
      <c r="B171" t="s">
        <v>228</v>
      </c>
      <c r="C171" t="s">
        <v>2398</v>
      </c>
      <c r="D171" t="s">
        <v>47</v>
      </c>
      <c r="E171" t="s">
        <v>9</v>
      </c>
      <c r="F171" t="s">
        <v>1142</v>
      </c>
      <c r="G171" t="s">
        <v>10</v>
      </c>
      <c r="H171" t="str" cm="1">
        <f t="array" ref="H171">INDEX($I$1:$R$1, MATCH(TRUE, INDEX(I171:R171="",0), 0))</f>
        <v>2027-28</v>
      </c>
      <c r="I171" s="1">
        <v>4900000</v>
      </c>
      <c r="J171" s="1">
        <v>4900000</v>
      </c>
      <c r="K171" s="1">
        <v>4900000</v>
      </c>
      <c r="L171" s="1">
        <v>4900000</v>
      </c>
      <c r="S171">
        <f>COUNTIF(I171:R171,I171)</f>
        <v>4</v>
      </c>
      <c r="T171" s="7" t="str">
        <f t="shared" si="4"/>
        <v>NULL</v>
      </c>
      <c r="U171" s="1">
        <f>I171</f>
        <v>4900000</v>
      </c>
      <c r="V171" s="1" t="str">
        <f t="shared" si="5"/>
        <v>NULL</v>
      </c>
      <c r="W171" t="str">
        <f>"('"&amp;A171&amp;"', '"&amp;B171&amp;"', '"&amp;C171&amp;"', '"&amp;D171&amp;"', '"&amp;E171&amp;"', '"&amp;F171&amp;"', '"&amp;G171&amp;"', '"&amp;H171&amp;"', '"&amp;S171&amp;"', '"&amp;U171&amp;"', '"&amp;T171&amp;"', '"&amp;V171&amp;"'),"</f>
        <v>('blake-coleman', 'Coleman', 'Blake', 'CAL', 'F', 'Active', 'UFA', '2027-28', '4', '4900000', 'NULL', 'NULL'),</v>
      </c>
    </row>
    <row r="172" spans="1:23" x14ac:dyDescent="0.35">
      <c r="A172" t="s">
        <v>1689</v>
      </c>
      <c r="B172" t="s">
        <v>229</v>
      </c>
      <c r="C172" t="s">
        <v>2399</v>
      </c>
      <c r="D172" t="s">
        <v>43</v>
      </c>
      <c r="E172" t="s">
        <v>9</v>
      </c>
      <c r="F172" t="s">
        <v>1142</v>
      </c>
      <c r="G172" t="s">
        <v>13</v>
      </c>
      <c r="H172" t="str" cm="1">
        <f t="array" ref="H172">INDEX($I$1:$R$1, MATCH(TRUE, INDEX(I172:R172="",0), 0))</f>
        <v>2027-28</v>
      </c>
      <c r="I172" s="1">
        <v>4000000</v>
      </c>
      <c r="J172" s="1">
        <v>4000000</v>
      </c>
      <c r="K172" s="1">
        <v>4000000</v>
      </c>
      <c r="L172" s="1">
        <v>4000000</v>
      </c>
      <c r="S172">
        <f>COUNTIF(I172:R172,I172)</f>
        <v>4</v>
      </c>
      <c r="T172" s="7" t="str">
        <f t="shared" si="4"/>
        <v>NULL</v>
      </c>
      <c r="U172" s="1">
        <f>I172</f>
        <v>4000000</v>
      </c>
      <c r="V172" s="1" t="str">
        <f t="shared" si="5"/>
        <v>NULL</v>
      </c>
      <c r="W172" t="str">
        <f>"('"&amp;A172&amp;"', '"&amp;B172&amp;"', '"&amp;C172&amp;"', '"&amp;D172&amp;"', '"&amp;E172&amp;"', '"&amp;F172&amp;"', '"&amp;G172&amp;"', '"&amp;H172&amp;"', '"&amp;S172&amp;"', '"&amp;U172&amp;"', '"&amp;T172&amp;"', '"&amp;V172&amp;"'),"</f>
        <v>('ross-colton', 'Colton', 'Ross', 'COL', 'F', 'Active', 'RFA', '2027-28', '4', '4000000', 'NULL', 'NULL'),</v>
      </c>
    </row>
    <row r="173" spans="1:23" x14ac:dyDescent="0.35">
      <c r="A173" t="s">
        <v>1365</v>
      </c>
      <c r="B173" t="s">
        <v>230</v>
      </c>
      <c r="C173" t="s">
        <v>2400</v>
      </c>
      <c r="D173" t="s">
        <v>17</v>
      </c>
      <c r="E173" t="s">
        <v>69</v>
      </c>
      <c r="F173" t="s">
        <v>1142</v>
      </c>
      <c r="G173" t="s">
        <v>13</v>
      </c>
      <c r="H173" t="str" cm="1">
        <f t="array" ref="H173">INDEX($I$1:$R$1, MATCH(TRUE, INDEX(I173:R173="",0), 0))</f>
        <v>2026-27</v>
      </c>
      <c r="I173" s="1">
        <v>925000</v>
      </c>
      <c r="J173" s="1">
        <v>925000</v>
      </c>
      <c r="K173">
        <v>925000</v>
      </c>
      <c r="S173">
        <f>COUNTIF(I173:R173,I173)</f>
        <v>3</v>
      </c>
      <c r="T173" s="7" t="str">
        <f t="shared" si="4"/>
        <v>NULL</v>
      </c>
      <c r="U173" s="1">
        <f>I173</f>
        <v>925000</v>
      </c>
      <c r="V173" s="1" t="str">
        <f t="shared" si="5"/>
        <v>NULL</v>
      </c>
      <c r="W173" t="str">
        <f>"('"&amp;A173&amp;"', '"&amp;B173&amp;"', '"&amp;C173&amp;"', '"&amp;D173&amp;"', '"&amp;E173&amp;"', '"&amp;F173&amp;"', '"&amp;G173&amp;"', '"&amp;H173&amp;"', '"&amp;S173&amp;"', '"&amp;U173&amp;"', '"&amp;T173&amp;"', '"&amp;V173&amp;"'),"</f>
        <v>('drew-commesso', 'Commesso', 'Drew', 'CHI', 'G', 'Active', 'RFA', '2026-27', '3', '925000', 'NULL', 'NULL'),</v>
      </c>
    </row>
    <row r="174" spans="1:23" x14ac:dyDescent="0.35">
      <c r="A174" t="s">
        <v>1690</v>
      </c>
      <c r="B174" t="s">
        <v>231</v>
      </c>
      <c r="C174" t="s">
        <v>2401</v>
      </c>
      <c r="D174" t="s">
        <v>39</v>
      </c>
      <c r="E174" t="s">
        <v>9</v>
      </c>
      <c r="F174" t="s">
        <v>1142</v>
      </c>
      <c r="G174" t="s">
        <v>10</v>
      </c>
      <c r="H174" t="str" cm="1">
        <f t="array" ref="H174">INDEX($I$1:$R$1, MATCH(TRUE, INDEX(I174:R174="",0), 0))</f>
        <v>2028-29</v>
      </c>
      <c r="I174" s="1">
        <v>5100000</v>
      </c>
      <c r="J174" s="1">
        <v>5100000</v>
      </c>
      <c r="K174" s="1">
        <v>5100000</v>
      </c>
      <c r="L174" s="1">
        <v>5100000</v>
      </c>
      <c r="M174" s="1">
        <v>5100000</v>
      </c>
      <c r="S174">
        <f>COUNTIF(I174:R174,I174)</f>
        <v>5</v>
      </c>
      <c r="T174" s="7" t="str">
        <f t="shared" si="4"/>
        <v>NULL</v>
      </c>
      <c r="U174" s="1">
        <f>I174</f>
        <v>5100000</v>
      </c>
      <c r="V174" s="1" t="str">
        <f t="shared" si="5"/>
        <v>NULL</v>
      </c>
      <c r="W174" t="str">
        <f>"('"&amp;A174&amp;"', '"&amp;B174&amp;"', '"&amp;C174&amp;"', '"&amp;D174&amp;"', '"&amp;E174&amp;"', '"&amp;F174&amp;"', '"&amp;G174&amp;"', '"&amp;H174&amp;"', '"&amp;S174&amp;"', '"&amp;U174&amp;"', '"&amp;T174&amp;"', '"&amp;V174&amp;"'),"</f>
        <v>('jt-compher', 'Compher', 'JT', 'DET', 'F', 'Active', 'UFA', '2028-29', '5', '5100000', 'NULL', 'NULL'),</v>
      </c>
    </row>
    <row r="175" spans="1:23" x14ac:dyDescent="0.35">
      <c r="A175" t="s">
        <v>1691</v>
      </c>
      <c r="B175" t="s">
        <v>232</v>
      </c>
      <c r="C175" t="s">
        <v>1073</v>
      </c>
      <c r="D175" t="s">
        <v>38</v>
      </c>
      <c r="E175" t="s">
        <v>69</v>
      </c>
      <c r="F175" t="s">
        <v>1142</v>
      </c>
      <c r="G175" t="s">
        <v>10</v>
      </c>
      <c r="H175" t="str" cm="1">
        <f t="array" ref="H175">INDEX($I$1:$R$1, MATCH(TRUE, INDEX(I175:R175="",0), 0))</f>
        <v>2024-25</v>
      </c>
      <c r="I175" s="1">
        <v>1800000</v>
      </c>
      <c r="S175">
        <f>COUNTIF(I175:R175,I175)</f>
        <v>1</v>
      </c>
      <c r="T175" s="7" t="str">
        <f t="shared" si="4"/>
        <v>NULL</v>
      </c>
      <c r="U175" s="1">
        <f>I175</f>
        <v>1800000</v>
      </c>
      <c r="V175" s="1" t="str">
        <f t="shared" si="5"/>
        <v>NULL</v>
      </c>
      <c r="W175" t="str">
        <f>"('"&amp;A175&amp;"', '"&amp;B175&amp;"', '"&amp;C175&amp;"', '"&amp;D175&amp;"', '"&amp;E175&amp;"', '"&amp;F175&amp;"', '"&amp;G175&amp;"', '"&amp;H175&amp;"', '"&amp;S175&amp;"', '"&amp;U175&amp;"', '"&amp;T175&amp;"', '"&amp;V175&amp;"'),"</f>
        <v>('eric-comrie', 'Comrie', 'Eric', 'BUF', 'G', 'Active', 'UFA', '2024-25', '1', '1800000', 'NULL', 'NULL'),</v>
      </c>
    </row>
    <row r="176" spans="1:23" x14ac:dyDescent="0.35">
      <c r="A176" t="s">
        <v>1692</v>
      </c>
      <c r="B176" t="s">
        <v>233</v>
      </c>
      <c r="C176" t="s">
        <v>2402</v>
      </c>
      <c r="D176" t="s">
        <v>45</v>
      </c>
      <c r="E176" t="s">
        <v>9</v>
      </c>
      <c r="F176" t="s">
        <v>54</v>
      </c>
      <c r="H176" t="str" cm="1">
        <f t="array" ref="H176">INDEX($I$1:$R$1, MATCH(TRUE, INDEX(I176:R176="",0), 0))</f>
        <v>2023-24</v>
      </c>
      <c r="S176">
        <f>COUNTIF(I176:R176,I176)</f>
        <v>0</v>
      </c>
      <c r="T176" s="7" t="str">
        <f t="shared" si="4"/>
        <v>NULL</v>
      </c>
      <c r="U176" s="1">
        <f>I176</f>
        <v>0</v>
      </c>
      <c r="V176" s="1" t="str">
        <f t="shared" si="5"/>
        <v>NULL</v>
      </c>
      <c r="W176" t="str">
        <f>"('"&amp;A176&amp;"', '"&amp;B176&amp;"', '"&amp;C176&amp;"', '"&amp;D176&amp;"', '"&amp;E176&amp;"', '"&amp;F176&amp;"', '"&amp;G176&amp;"', '"&amp;H176&amp;"', '"&amp;S176&amp;"', '"&amp;U176&amp;"', '"&amp;T176&amp;"', '"&amp;V176&amp;"'),"</f>
        <v>('max-comtois', 'Comtois', 'Max', 'ANA', 'F', 'Unsigned', '', '2023-24', '0', '0', 'NULL', 'NULL'),</v>
      </c>
    </row>
    <row r="177" spans="1:23" x14ac:dyDescent="0.35">
      <c r="A177" t="s">
        <v>1693</v>
      </c>
      <c r="B177" t="s">
        <v>234</v>
      </c>
      <c r="C177" t="s">
        <v>2403</v>
      </c>
      <c r="D177" t="s">
        <v>22</v>
      </c>
      <c r="E177" t="s">
        <v>9</v>
      </c>
      <c r="F177" t="s">
        <v>54</v>
      </c>
      <c r="H177" t="str" cm="1">
        <f t="array" ref="H177">INDEX($I$1:$R$1, MATCH(TRUE, INDEX(I177:R177="",0), 0))</f>
        <v>2023-24</v>
      </c>
      <c r="S177">
        <f>COUNTIF(I177:R177,I177)</f>
        <v>0</v>
      </c>
      <c r="T177" s="7" t="str">
        <f t="shared" si="4"/>
        <v>NULL</v>
      </c>
      <c r="U177" s="1">
        <f>I177</f>
        <v>0</v>
      </c>
      <c r="V177" s="1" t="str">
        <f t="shared" si="5"/>
        <v>NULL</v>
      </c>
      <c r="W177" t="str">
        <f>"('"&amp;A177&amp;"', '"&amp;B177&amp;"', '"&amp;C177&amp;"', '"&amp;D177&amp;"', '"&amp;E177&amp;"', '"&amp;F177&amp;"', '"&amp;G177&amp;"', '"&amp;H177&amp;"', '"&amp;S177&amp;"', '"&amp;U177&amp;"', '"&amp;T177&amp;"', '"&amp;V177&amp;"'),"</f>
        <v>('brett-connolly', 'Connolly', 'Brett', 'FLA', 'F', 'Unsigned', '', '2023-24', '0', '0', 'NULL', 'NULL'),</v>
      </c>
    </row>
    <row r="178" spans="1:23" x14ac:dyDescent="0.35">
      <c r="A178" t="s">
        <v>1514</v>
      </c>
      <c r="B178" t="s">
        <v>235</v>
      </c>
      <c r="C178" t="s">
        <v>2377</v>
      </c>
      <c r="D178" t="s">
        <v>19</v>
      </c>
      <c r="E178" t="s">
        <v>9</v>
      </c>
      <c r="F178" t="s">
        <v>1142</v>
      </c>
      <c r="G178" t="s">
        <v>10</v>
      </c>
      <c r="H178" t="str" cm="1">
        <f t="array" ref="H178">INDEX($I$1:$R$1, MATCH(TRUE, INDEX(I178:R178="",0), 0))</f>
        <v>2026-27</v>
      </c>
      <c r="I178" s="1">
        <v>7142857</v>
      </c>
      <c r="J178" s="1">
        <v>7142857</v>
      </c>
      <c r="K178" s="1">
        <v>7142857</v>
      </c>
      <c r="S178">
        <f>COUNTIF(I178:R178,I178)</f>
        <v>3</v>
      </c>
      <c r="T178" s="7" t="str">
        <f t="shared" si="4"/>
        <v>NULL</v>
      </c>
      <c r="U178" s="1">
        <f>I178</f>
        <v>7142857</v>
      </c>
      <c r="V178" s="1" t="str">
        <f t="shared" si="5"/>
        <v>NULL</v>
      </c>
      <c r="W178" t="str">
        <f>"('"&amp;A178&amp;"', '"&amp;B178&amp;"', '"&amp;C178&amp;"', '"&amp;D178&amp;"', '"&amp;E178&amp;"', '"&amp;F178&amp;"', '"&amp;G178&amp;"', '"&amp;H178&amp;"', '"&amp;S178&amp;"', '"&amp;U178&amp;"', '"&amp;T178&amp;"', '"&amp;V178&amp;"'),"</f>
        <v>('kyle-connor', 'Connor', 'Kyle', 'WPG', 'F', 'Active', 'UFA', '2026-27', '3', '7142857', 'NULL', 'NULL'),</v>
      </c>
    </row>
    <row r="179" spans="1:23" x14ac:dyDescent="0.35">
      <c r="A179" t="s">
        <v>1694</v>
      </c>
      <c r="B179" t="s">
        <v>236</v>
      </c>
      <c r="C179" t="s">
        <v>2404</v>
      </c>
      <c r="D179" t="s">
        <v>38</v>
      </c>
      <c r="E179" t="s">
        <v>69</v>
      </c>
      <c r="F179" t="s">
        <v>1142</v>
      </c>
      <c r="G179" t="s">
        <v>10</v>
      </c>
      <c r="H179" t="str" cm="1">
        <f t="array" ref="H179">INDEX($I$1:$R$1, MATCH(TRUE, INDEX(I179:R179="",0), 0))</f>
        <v>2024-25</v>
      </c>
      <c r="I179" s="1">
        <v>775000</v>
      </c>
      <c r="S179">
        <f>COUNTIF(I179:R179,I179)</f>
        <v>1</v>
      </c>
      <c r="T179" s="7" t="str">
        <f t="shared" si="4"/>
        <v>NULL</v>
      </c>
      <c r="U179" s="1">
        <f>I179</f>
        <v>775000</v>
      </c>
      <c r="V179" s="1" t="str">
        <f t="shared" si="5"/>
        <v>NULL</v>
      </c>
      <c r="W179" t="str">
        <f>"('"&amp;A179&amp;"', '"&amp;B179&amp;"', '"&amp;C179&amp;"', '"&amp;D179&amp;"', '"&amp;E179&amp;"', '"&amp;F179&amp;"', '"&amp;G179&amp;"', '"&amp;H179&amp;"', '"&amp;S179&amp;"', '"&amp;U179&amp;"', '"&amp;T179&amp;"', '"&amp;V179&amp;"'),"</f>
        <v>('devin-cooley', 'Cooley', 'Devin', 'BUF', 'G', 'Active', 'UFA', '2024-25', '1', '775000', 'NULL', 'NULL'),</v>
      </c>
    </row>
    <row r="180" spans="1:23" x14ac:dyDescent="0.35">
      <c r="A180" t="s">
        <v>1539</v>
      </c>
      <c r="B180" t="s">
        <v>236</v>
      </c>
      <c r="C180" t="s">
        <v>2373</v>
      </c>
      <c r="D180" t="s">
        <v>40</v>
      </c>
      <c r="E180" t="s">
        <v>9</v>
      </c>
      <c r="F180" t="s">
        <v>1142</v>
      </c>
      <c r="G180" t="s">
        <v>13</v>
      </c>
      <c r="H180" t="str" cm="1">
        <f t="array" ref="H180">INDEX($I$1:$R$1, MATCH(TRUE, INDEX(I180:R180="",0), 0))</f>
        <v>2026-27</v>
      </c>
      <c r="I180" s="1">
        <v>950000</v>
      </c>
      <c r="J180" s="1">
        <v>950000</v>
      </c>
      <c r="K180" s="1">
        <v>950000</v>
      </c>
      <c r="S180">
        <f>COUNTIF(I180:R180,I180)</f>
        <v>3</v>
      </c>
      <c r="T180" s="7" t="str">
        <f t="shared" si="4"/>
        <v>NULL</v>
      </c>
      <c r="U180" s="1">
        <f>I180</f>
        <v>950000</v>
      </c>
      <c r="V180" s="1" t="str">
        <f t="shared" si="5"/>
        <v>NULL</v>
      </c>
      <c r="W180" t="str">
        <f>"('"&amp;A180&amp;"', '"&amp;B180&amp;"', '"&amp;C180&amp;"', '"&amp;D180&amp;"', '"&amp;E180&amp;"', '"&amp;F180&amp;"', '"&amp;G180&amp;"', '"&amp;H180&amp;"', '"&amp;S180&amp;"', '"&amp;U180&amp;"', '"&amp;T180&amp;"', '"&amp;V180&amp;"'),"</f>
        <v>('logan-cooley', 'Cooley', 'Logan', 'UTA', 'F', 'Active', 'RFA', '2026-27', '3', '950000', 'NULL', 'NULL'),</v>
      </c>
    </row>
    <row r="181" spans="1:23" x14ac:dyDescent="0.35">
      <c r="A181" t="s">
        <v>1695</v>
      </c>
      <c r="B181" t="s">
        <v>237</v>
      </c>
      <c r="C181" t="s">
        <v>2405</v>
      </c>
      <c r="D181" t="s">
        <v>21</v>
      </c>
      <c r="E181" t="s">
        <v>69</v>
      </c>
      <c r="F181" t="s">
        <v>1142</v>
      </c>
      <c r="G181" t="s">
        <v>10</v>
      </c>
      <c r="H181" t="str" cm="1">
        <f t="array" ref="H181">INDEX($I$1:$R$1, MATCH(TRUE, INDEX(I181:R181="",0), 0))</f>
        <v>2024-25</v>
      </c>
      <c r="I181" s="1">
        <v>1500000</v>
      </c>
      <c r="S181">
        <f>COUNTIF(I181:R181,I181)</f>
        <v>1</v>
      </c>
      <c r="T181" s="7" t="str">
        <f t="shared" si="4"/>
        <v>NULL</v>
      </c>
      <c r="U181" s="1">
        <f>I181</f>
        <v>1500000</v>
      </c>
      <c r="V181" s="1" t="str">
        <f t="shared" si="5"/>
        <v>NULL</v>
      </c>
      <c r="W181" t="str">
        <f>"('"&amp;A181&amp;"', '"&amp;B181&amp;"', '"&amp;C181&amp;"', '"&amp;D181&amp;"', '"&amp;E181&amp;"', '"&amp;F181&amp;"', '"&amp;G181&amp;"', '"&amp;H181&amp;"', '"&amp;S181&amp;"', '"&amp;U181&amp;"', '"&amp;T181&amp;"', '"&amp;V181&amp;"'),"</f>
        <v>('pheonix-copley', 'Copley', 'Pheonix', 'LAK', 'G', 'Active', 'UFA', '2024-25', '1', '1500000', 'NULL', 'NULL'),</v>
      </c>
    </row>
    <row r="182" spans="1:23" x14ac:dyDescent="0.35">
      <c r="A182" t="s">
        <v>1696</v>
      </c>
      <c r="B182" t="s">
        <v>238</v>
      </c>
      <c r="C182" t="s">
        <v>1068</v>
      </c>
      <c r="D182" t="s">
        <v>39</v>
      </c>
      <c r="E182" t="s">
        <v>9</v>
      </c>
      <c r="F182" t="s">
        <v>1142</v>
      </c>
      <c r="G182" t="s">
        <v>10</v>
      </c>
      <c r="H182" t="str" cm="1">
        <f t="array" ref="H182">INDEX($I$1:$R$1, MATCH(TRUE, INDEX(I182:R182="",0), 0))</f>
        <v>2027-28</v>
      </c>
      <c r="I182" s="1">
        <v>5625000</v>
      </c>
      <c r="J182" s="1">
        <v>5625000</v>
      </c>
      <c r="K182" s="1">
        <v>5625000</v>
      </c>
      <c r="L182" s="1">
        <v>5625000</v>
      </c>
      <c r="S182">
        <f>COUNTIF(I182:R182,I182)</f>
        <v>4</v>
      </c>
      <c r="T182" s="7" t="str">
        <f t="shared" si="4"/>
        <v>NULL</v>
      </c>
      <c r="U182" s="1">
        <f>I182</f>
        <v>5625000</v>
      </c>
      <c r="V182" s="1" t="str">
        <f t="shared" si="5"/>
        <v>NULL</v>
      </c>
      <c r="W182" t="str">
        <f>"('"&amp;A182&amp;"', '"&amp;B182&amp;"', '"&amp;C182&amp;"', '"&amp;D182&amp;"', '"&amp;E182&amp;"', '"&amp;F182&amp;"', '"&amp;G182&amp;"', '"&amp;H182&amp;"', '"&amp;S182&amp;"', '"&amp;U182&amp;"', '"&amp;T182&amp;"', '"&amp;V182&amp;"'),"</f>
        <v>('andrew-copp', 'Copp', 'Andrew', 'DET', 'F', 'Active', 'UFA', '2027-28', '4', '5625000', 'NULL', 'NULL'),</v>
      </c>
    </row>
    <row r="183" spans="1:23" x14ac:dyDescent="0.35">
      <c r="A183" t="s">
        <v>1335</v>
      </c>
      <c r="B183" t="s">
        <v>239</v>
      </c>
      <c r="C183" t="s">
        <v>2406</v>
      </c>
      <c r="D183" t="s">
        <v>14</v>
      </c>
      <c r="E183" t="s">
        <v>68</v>
      </c>
      <c r="F183" t="s">
        <v>1142</v>
      </c>
      <c r="G183" t="s">
        <v>13</v>
      </c>
      <c r="H183" t="str" cm="1">
        <f t="array" ref="H183">INDEX($I$1:$R$1, MATCH(TRUE, INDEX(I183:R183="",0), 0))</f>
        <v>2025-26</v>
      </c>
      <c r="I183" s="1">
        <v>793333</v>
      </c>
      <c r="J183" s="1">
        <v>793333</v>
      </c>
      <c r="S183">
        <f>COUNTIF(I183:R183,I183)</f>
        <v>2</v>
      </c>
      <c r="T183" s="7" t="str">
        <f t="shared" si="4"/>
        <v>NULL</v>
      </c>
      <c r="U183" s="1">
        <f>I183</f>
        <v>793333</v>
      </c>
      <c r="V183" s="1" t="str">
        <f t="shared" si="5"/>
        <v>NULL</v>
      </c>
      <c r="W183" t="str">
        <f>"('"&amp;A183&amp;"', '"&amp;B183&amp;"', '"&amp;C183&amp;"', '"&amp;D183&amp;"', '"&amp;E183&amp;"', '"&amp;F183&amp;"', '"&amp;G183&amp;"', '"&amp;H183&amp;"', '"&amp;S183&amp;"', '"&amp;U183&amp;"', '"&amp;T183&amp;"', '"&amp;V183&amp;"'),"</f>
        <v>('lukas-cormier', 'Cormier', 'Lukas', 'VGK', 'D', 'Active', 'RFA', '2025-26', '2', '793333', 'NULL', 'NULL'),</v>
      </c>
    </row>
    <row r="184" spans="1:23" x14ac:dyDescent="0.35">
      <c r="A184" t="s">
        <v>1487</v>
      </c>
      <c r="B184" t="s">
        <v>240</v>
      </c>
      <c r="C184" t="s">
        <v>2407</v>
      </c>
      <c r="D184" t="s">
        <v>39</v>
      </c>
      <c r="E184" t="s">
        <v>69</v>
      </c>
      <c r="F184" t="s">
        <v>1142</v>
      </c>
      <c r="G184" t="s">
        <v>13</v>
      </c>
      <c r="H184" t="str" cm="1">
        <f t="array" ref="H184">INDEX($I$1:$R$1, MATCH(TRUE, INDEX(I184:R184="",0), 0))</f>
        <v>2025-26</v>
      </c>
      <c r="I184" s="1">
        <v>894167</v>
      </c>
      <c r="J184" s="1">
        <v>894167</v>
      </c>
      <c r="S184">
        <f>COUNTIF(I184:R184,I184)</f>
        <v>2</v>
      </c>
      <c r="T184" s="7" t="str">
        <f t="shared" si="4"/>
        <v>NULL</v>
      </c>
      <c r="U184" s="1">
        <f>I184</f>
        <v>894167</v>
      </c>
      <c r="V184" s="1" t="str">
        <f t="shared" si="5"/>
        <v>NULL</v>
      </c>
      <c r="W184" t="str">
        <f>"('"&amp;A184&amp;"', '"&amp;B184&amp;"', '"&amp;C184&amp;"', '"&amp;D184&amp;"', '"&amp;E184&amp;"', '"&amp;F184&amp;"', '"&amp;G184&amp;"', '"&amp;H184&amp;"', '"&amp;S184&amp;"', '"&amp;U184&amp;"', '"&amp;T184&amp;"', '"&amp;V184&amp;"'),"</f>
        <v>('sebastien-cossa', 'Cossa', 'Sebastien', 'DET', 'G', 'Active', 'RFA', '2025-26', '2', '894167', 'NULL', 'NULL'),</v>
      </c>
    </row>
    <row r="185" spans="1:23" x14ac:dyDescent="0.35">
      <c r="A185" t="s">
        <v>1697</v>
      </c>
      <c r="B185" t="s">
        <v>241</v>
      </c>
      <c r="C185" t="s">
        <v>772</v>
      </c>
      <c r="D185" t="s">
        <v>14</v>
      </c>
      <c r="E185" t="s">
        <v>9</v>
      </c>
      <c r="F185" t="s">
        <v>1142</v>
      </c>
      <c r="G185" t="s">
        <v>13</v>
      </c>
      <c r="H185" t="str" cm="1">
        <f t="array" ref="H185">INDEX($I$1:$R$1, MATCH(TRUE, INDEX(I185:R185="",0), 0))</f>
        <v>2026-27</v>
      </c>
      <c r="I185" s="1">
        <v>775000</v>
      </c>
      <c r="J185" s="1">
        <v>775000</v>
      </c>
      <c r="K185" s="1">
        <v>775000</v>
      </c>
      <c r="S185">
        <f>COUNTIF(I185:R185,I185)</f>
        <v>3</v>
      </c>
      <c r="T185" s="7" t="str">
        <f t="shared" si="4"/>
        <v>NULL</v>
      </c>
      <c r="U185" s="1">
        <f>I185</f>
        <v>775000</v>
      </c>
      <c r="V185" s="1" t="str">
        <f t="shared" si="5"/>
        <v>NULL</v>
      </c>
      <c r="W185" t="str">
        <f>"('"&amp;A185&amp;"', '"&amp;B185&amp;"', '"&amp;C185&amp;"', '"&amp;D185&amp;"', '"&amp;E185&amp;"', '"&amp;F185&amp;"', '"&amp;G185&amp;"', '"&amp;H185&amp;"', '"&amp;S185&amp;"', '"&amp;U185&amp;"', '"&amp;T185&amp;"', '"&amp;V185&amp;"'),"</f>
        <v>('paul-cotter', 'Cotter', 'Paul', 'VGK', 'F', 'Active', 'RFA', '2026-27', '3', '775000', 'NULL', 'NULL'),</v>
      </c>
    </row>
    <row r="186" spans="1:23" x14ac:dyDescent="0.35">
      <c r="A186" t="s">
        <v>1698</v>
      </c>
      <c r="B186" t="s">
        <v>242</v>
      </c>
      <c r="C186" t="s">
        <v>2373</v>
      </c>
      <c r="D186" t="s">
        <v>46</v>
      </c>
      <c r="E186" t="s">
        <v>9</v>
      </c>
      <c r="F186" t="s">
        <v>1142</v>
      </c>
      <c r="G186" t="s">
        <v>10</v>
      </c>
      <c r="H186" t="str" cm="1">
        <f t="array" ref="H186">INDEX($I$1:$R$1, MATCH(TRUE, INDEX(I186:R186="",0), 0))</f>
        <v>2027-28</v>
      </c>
      <c r="I186" s="1">
        <v>8000000</v>
      </c>
      <c r="J186" s="1">
        <v>8000000</v>
      </c>
      <c r="K186" s="1">
        <v>8000000</v>
      </c>
      <c r="L186" s="1">
        <v>8000000</v>
      </c>
      <c r="S186">
        <f>COUNTIF(I186:R186,I186)</f>
        <v>4</v>
      </c>
      <c r="T186" s="7" t="str">
        <f t="shared" si="4"/>
        <v>NULL</v>
      </c>
      <c r="U186" s="1">
        <f>I186</f>
        <v>8000000</v>
      </c>
      <c r="V186" s="1" t="str">
        <f t="shared" si="5"/>
        <v>NULL</v>
      </c>
      <c r="W186" t="str">
        <f>"('"&amp;A186&amp;"', '"&amp;B186&amp;"', '"&amp;C186&amp;"', '"&amp;D186&amp;"', '"&amp;E186&amp;"', '"&amp;F186&amp;"', '"&amp;G186&amp;"', '"&amp;H186&amp;"', '"&amp;S186&amp;"', '"&amp;U186&amp;"', '"&amp;T186&amp;"', '"&amp;V186&amp;"'),"</f>
        <v>('logan-couture', 'Couture', 'Logan', 'SJ', 'F', 'Active', 'UFA', '2027-28', '4', '8000000', 'NULL', 'NULL'),</v>
      </c>
    </row>
    <row r="187" spans="1:23" x14ac:dyDescent="0.35">
      <c r="A187" t="s">
        <v>1252</v>
      </c>
      <c r="B187" t="s">
        <v>243</v>
      </c>
      <c r="C187" t="s">
        <v>2408</v>
      </c>
      <c r="D187" t="s">
        <v>12</v>
      </c>
      <c r="E187" t="s">
        <v>9</v>
      </c>
      <c r="F187" t="s">
        <v>1142</v>
      </c>
      <c r="G187" t="s">
        <v>10</v>
      </c>
      <c r="H187" t="str" cm="1">
        <f t="array" ref="H187">INDEX($I$1:$R$1, MATCH(TRUE, INDEX(I187:R187="",0), 0))</f>
        <v>2030-31</v>
      </c>
      <c r="I187" s="1">
        <v>7750000</v>
      </c>
      <c r="J187" s="1">
        <v>7750000</v>
      </c>
      <c r="K187" s="1">
        <v>7750000</v>
      </c>
      <c r="L187" s="1">
        <v>7750000</v>
      </c>
      <c r="M187" s="1">
        <v>7750000</v>
      </c>
      <c r="N187" s="1">
        <v>7750000</v>
      </c>
      <c r="O187" s="1">
        <v>7750000</v>
      </c>
      <c r="S187">
        <f>COUNTIF(I187:R187,I187)</f>
        <v>7</v>
      </c>
      <c r="T187" s="7" t="str">
        <f t="shared" si="4"/>
        <v>NULL</v>
      </c>
      <c r="U187" s="1">
        <f>I187</f>
        <v>7750000</v>
      </c>
      <c r="V187" s="1" t="str">
        <f t="shared" si="5"/>
        <v>NULL</v>
      </c>
      <c r="W187" t="str">
        <f>"('"&amp;A187&amp;"', '"&amp;B187&amp;"', '"&amp;C187&amp;"', '"&amp;D187&amp;"', '"&amp;E187&amp;"', '"&amp;F187&amp;"', '"&amp;G187&amp;"', '"&amp;H187&amp;"', '"&amp;S187&amp;"', '"&amp;U187&amp;"', '"&amp;T187&amp;"', '"&amp;V187&amp;"'),"</f>
        <v>('sean-couturier', 'Couturier', 'Sean', 'PHI', 'F', 'Active', 'UFA', '2030-31', '7', '7750000', 'NULL', 'NULL'),</v>
      </c>
    </row>
    <row r="188" spans="1:23" x14ac:dyDescent="0.35">
      <c r="A188" t="s">
        <v>1366</v>
      </c>
      <c r="B188" t="s">
        <v>244</v>
      </c>
      <c r="C188" t="s">
        <v>2409</v>
      </c>
      <c r="D188" t="s">
        <v>32</v>
      </c>
      <c r="E188" t="s">
        <v>9</v>
      </c>
      <c r="F188" t="s">
        <v>1142</v>
      </c>
      <c r="G188" t="s">
        <v>10</v>
      </c>
      <c r="H188" t="str" cm="1">
        <f t="array" ref="H188">INDEX($I$1:$R$1, MATCH(TRUE, INDEX(I188:R188="",0), 0))</f>
        <v>2026-27</v>
      </c>
      <c r="I188" s="1">
        <v>5250000</v>
      </c>
      <c r="J188" s="1">
        <v>5250000</v>
      </c>
      <c r="K188" s="1">
        <v>5250000</v>
      </c>
      <c r="S188">
        <f>COUNTIF(I188:R188,I188)</f>
        <v>3</v>
      </c>
      <c r="T188" s="7" t="str">
        <f t="shared" si="4"/>
        <v>NULL</v>
      </c>
      <c r="U188" s="1">
        <f>I188</f>
        <v>5250000</v>
      </c>
      <c r="V188" s="1" t="str">
        <f t="shared" si="5"/>
        <v>NULL</v>
      </c>
      <c r="W188" t="str">
        <f>"('"&amp;A188&amp;"', '"&amp;B188&amp;"', '"&amp;C188&amp;"', '"&amp;D188&amp;"', '"&amp;E188&amp;"', '"&amp;F188&amp;"', '"&amp;G188&amp;"', '"&amp;H188&amp;"', '"&amp;S188&amp;"', '"&amp;U188&amp;"', '"&amp;T188&amp;"', '"&amp;V188&amp;"'),"</f>
        <v>('charlie-coyle', 'Coyle', 'Charlie', 'BOS', 'F', 'Active', 'UFA', '2026-27', '3', '5250000', 'NULL', 'NULL'),</v>
      </c>
    </row>
    <row r="189" spans="1:23" x14ac:dyDescent="0.35">
      <c r="A189" t="s">
        <v>1367</v>
      </c>
      <c r="B189" t="s">
        <v>245</v>
      </c>
      <c r="C189" t="s">
        <v>2396</v>
      </c>
      <c r="D189" t="s">
        <v>38</v>
      </c>
      <c r="E189" t="s">
        <v>9</v>
      </c>
      <c r="F189" t="s">
        <v>1142</v>
      </c>
      <c r="G189" t="s">
        <v>10</v>
      </c>
      <c r="H189" t="str" cm="1">
        <f t="array" ref="H189">INDEX($I$1:$R$1, MATCH(TRUE, INDEX(I189:R189="",0), 0))</f>
        <v>2030-31</v>
      </c>
      <c r="I189" s="1">
        <v>7100000</v>
      </c>
      <c r="J189" s="1">
        <v>7100000</v>
      </c>
      <c r="K189" s="1">
        <v>7100000</v>
      </c>
      <c r="L189" s="1">
        <v>7100000</v>
      </c>
      <c r="M189" s="1">
        <v>7100000</v>
      </c>
      <c r="N189" s="1">
        <v>7100000</v>
      </c>
      <c r="O189" s="1">
        <v>7100000</v>
      </c>
      <c r="S189">
        <f>COUNTIF(I189:R189,I189)</f>
        <v>7</v>
      </c>
      <c r="T189" s="7" t="str">
        <f t="shared" si="4"/>
        <v>NULL</v>
      </c>
      <c r="U189" s="1">
        <f>I189</f>
        <v>7100000</v>
      </c>
      <c r="V189" s="1" t="str">
        <f t="shared" si="5"/>
        <v>NULL</v>
      </c>
      <c r="W189" t="str">
        <f>"('"&amp;A189&amp;"', '"&amp;B189&amp;"', '"&amp;C189&amp;"', '"&amp;D189&amp;"', '"&amp;E189&amp;"', '"&amp;F189&amp;"', '"&amp;G189&amp;"', '"&amp;H189&amp;"', '"&amp;S189&amp;"', '"&amp;U189&amp;"', '"&amp;T189&amp;"', '"&amp;V189&amp;"'),"</f>
        <v>('dylan-cozens', 'Cozens', 'Dylan', 'BUF', 'F', 'Active', 'UFA', '2030-31', '7', '7100000', 'NULL', 'NULL'),</v>
      </c>
    </row>
    <row r="190" spans="1:23" x14ac:dyDescent="0.35">
      <c r="A190" t="s">
        <v>1699</v>
      </c>
      <c r="B190" t="s">
        <v>246</v>
      </c>
      <c r="C190" t="s">
        <v>2377</v>
      </c>
      <c r="D190" t="s">
        <v>29</v>
      </c>
      <c r="E190" t="s">
        <v>9</v>
      </c>
      <c r="F190" t="s">
        <v>1142</v>
      </c>
      <c r="G190" t="s">
        <v>10</v>
      </c>
      <c r="H190" t="str" cm="1">
        <f t="array" ref="H190">INDEX($I$1:$R$1, MATCH(TRUE, INDEX(I190:R190="",0), 0))</f>
        <v>2024-25</v>
      </c>
      <c r="I190" s="1">
        <v>775000</v>
      </c>
      <c r="S190">
        <f>COUNTIF(I190:R190,I190)</f>
        <v>1</v>
      </c>
      <c r="T190" s="7" t="str">
        <f t="shared" si="4"/>
        <v>NULL</v>
      </c>
      <c r="U190" s="1">
        <f>I190</f>
        <v>775000</v>
      </c>
      <c r="V190" s="1" t="str">
        <f t="shared" si="5"/>
        <v>NULL</v>
      </c>
      <c r="W190" t="str">
        <f>"('"&amp;A190&amp;"', '"&amp;B190&amp;"', '"&amp;C190&amp;"', '"&amp;D190&amp;"', '"&amp;E190&amp;"', '"&amp;F190&amp;"', '"&amp;G190&amp;"', '"&amp;H190&amp;"', '"&amp;S190&amp;"', '"&amp;U190&amp;"', '"&amp;T190&amp;"', '"&amp;V190&amp;"'),"</f>
        <v>('kyle-crisculo', 'Crisculo', 'Kyle', 'NJ', 'F', 'Active', 'UFA', '2024-25', '1', '775000', 'NULL', 'NULL'),</v>
      </c>
    </row>
    <row r="191" spans="1:23" x14ac:dyDescent="0.35">
      <c r="A191" t="s">
        <v>1216</v>
      </c>
      <c r="B191" t="s">
        <v>247</v>
      </c>
      <c r="C191" t="s">
        <v>1068</v>
      </c>
      <c r="D191" t="s">
        <v>24</v>
      </c>
      <c r="E191" t="s">
        <v>9</v>
      </c>
      <c r="F191" t="s">
        <v>1142</v>
      </c>
      <c r="G191" t="s">
        <v>13</v>
      </c>
      <c r="H191" t="str" cm="1">
        <f t="array" ref="H191">INDEX($I$1:$R$1, MATCH(TRUE, INDEX(I191:R191="",0), 0))</f>
        <v>2026-27</v>
      </c>
      <c r="I191" s="1">
        <v>905000</v>
      </c>
      <c r="J191" s="1">
        <v>905000</v>
      </c>
      <c r="K191">
        <v>905000</v>
      </c>
      <c r="S191">
        <f>COUNTIF(I191:R191,I191)</f>
        <v>3</v>
      </c>
      <c r="T191" s="7" t="str">
        <f t="shared" si="4"/>
        <v>NULL</v>
      </c>
      <c r="U191" s="1">
        <f>I191</f>
        <v>905000</v>
      </c>
      <c r="V191" s="1" t="str">
        <f t="shared" si="5"/>
        <v>NULL</v>
      </c>
      <c r="W191" t="str">
        <f>"('"&amp;A191&amp;"', '"&amp;B191&amp;"', '"&amp;C191&amp;"', '"&amp;D191&amp;"', '"&amp;E191&amp;"', '"&amp;F191&amp;"', '"&amp;G191&amp;"', '"&amp;H191&amp;"', '"&amp;S191&amp;"', '"&amp;U191&amp;"', '"&amp;T191&amp;"', '"&amp;V191&amp;"'),"</f>
        <v>('andrew-cristall', 'Cristall', 'Andrew', 'WSH', 'F', 'Active', 'RFA', '2026-27', '3', '905000', 'NULL', 'NULL'),</v>
      </c>
    </row>
    <row r="192" spans="1:23" x14ac:dyDescent="0.35">
      <c r="A192" t="s">
        <v>1488</v>
      </c>
      <c r="B192" t="s">
        <v>248</v>
      </c>
      <c r="C192" t="s">
        <v>2410</v>
      </c>
      <c r="D192" t="s">
        <v>8</v>
      </c>
      <c r="E192" t="s">
        <v>9</v>
      </c>
      <c r="F192" t="s">
        <v>1142</v>
      </c>
      <c r="G192" t="s">
        <v>10</v>
      </c>
      <c r="H192" t="str" cm="1">
        <f t="array" ref="H192">INDEX($I$1:$R$1, MATCH(TRUE, INDEX(I192:R192="",0), 0))</f>
        <v>2025-26</v>
      </c>
      <c r="I192" s="1">
        <v>8700000</v>
      </c>
      <c r="J192" s="1">
        <v>8700000</v>
      </c>
      <c r="S192">
        <f>COUNTIF(I192:R192,I192)</f>
        <v>2</v>
      </c>
      <c r="T192" s="7" t="str">
        <f t="shared" si="4"/>
        <v>NULL</v>
      </c>
      <c r="U192" s="1">
        <f>I192</f>
        <v>8700000</v>
      </c>
      <c r="V192" s="1" t="str">
        <f t="shared" si="5"/>
        <v>NULL</v>
      </c>
      <c r="W192" t="str">
        <f>"('"&amp;A192&amp;"', '"&amp;B192&amp;"', '"&amp;C192&amp;"', '"&amp;D192&amp;"', '"&amp;E192&amp;"', '"&amp;F192&amp;"', '"&amp;G192&amp;"', '"&amp;H192&amp;"', '"&amp;S192&amp;"', '"&amp;U192&amp;"', '"&amp;T192&amp;"', '"&amp;V192&amp;"'),"</f>
        <v>('sidney-crosby', 'Crosby', 'Sidney', 'PIT', 'F', 'Active', 'UFA', '2025-26', '2', '8700000', 'NULL', 'NULL'),</v>
      </c>
    </row>
    <row r="193" spans="1:23" x14ac:dyDescent="0.35">
      <c r="A193" t="s">
        <v>1700</v>
      </c>
      <c r="B193" t="s">
        <v>249</v>
      </c>
      <c r="C193" t="s">
        <v>2411</v>
      </c>
      <c r="D193" t="s">
        <v>40</v>
      </c>
      <c r="E193" t="s">
        <v>68</v>
      </c>
      <c r="F193" t="s">
        <v>1142</v>
      </c>
      <c r="G193" t="s">
        <v>10</v>
      </c>
      <c r="H193" t="str" cm="1">
        <f t="array" ref="H193">INDEX($I$1:$R$1, MATCH(TRUE, INDEX(I193:R193="",0), 0))</f>
        <v>2024-25</v>
      </c>
      <c r="I193" s="1">
        <v>775000</v>
      </c>
      <c r="S193">
        <f>COUNTIF(I193:R193,I193)</f>
        <v>1</v>
      </c>
      <c r="T193" s="7" t="str">
        <f t="shared" si="4"/>
        <v>NULL</v>
      </c>
      <c r="U193" s="1">
        <f>I193</f>
        <v>775000</v>
      </c>
      <c r="V193" s="1" t="str">
        <f t="shared" si="5"/>
        <v>NULL</v>
      </c>
      <c r="W193" t="str">
        <f>"('"&amp;A193&amp;"', '"&amp;B193&amp;"', '"&amp;C193&amp;"', '"&amp;D193&amp;"', '"&amp;E193&amp;"', '"&amp;F193&amp;"', '"&amp;G193&amp;"', '"&amp;H193&amp;"', '"&amp;S193&amp;"', '"&amp;U193&amp;"', '"&amp;T193&amp;"', '"&amp;V193&amp;"'),"</f>
        <v>('cameron-crotty', 'Crotty', 'Cameron', 'UTA', 'D', 'Active', 'UFA', '2024-25', '1', '775000', 'NULL', 'NULL'),</v>
      </c>
    </row>
    <row r="194" spans="1:23" x14ac:dyDescent="0.35">
      <c r="A194" t="s">
        <v>1701</v>
      </c>
      <c r="B194" t="s">
        <v>250</v>
      </c>
      <c r="C194" t="s">
        <v>2412</v>
      </c>
      <c r="D194" t="s">
        <v>40</v>
      </c>
      <c r="E194" t="s">
        <v>9</v>
      </c>
      <c r="F194" t="s">
        <v>1142</v>
      </c>
      <c r="G194" t="s">
        <v>10</v>
      </c>
      <c r="H194" t="str" cm="1">
        <f t="array" ref="H194">INDEX($I$1:$R$1, MATCH(TRUE, INDEX(I194:R194="",0), 0))</f>
        <v>2027-28</v>
      </c>
      <c r="I194" s="1">
        <v>4300000</v>
      </c>
      <c r="J194" s="1">
        <v>4300000</v>
      </c>
      <c r="K194" s="1">
        <v>4300000</v>
      </c>
      <c r="L194" s="1">
        <v>4300000</v>
      </c>
      <c r="S194">
        <f>COUNTIF(I194:R194,I194)</f>
        <v>4</v>
      </c>
      <c r="T194" s="7" t="str">
        <f t="shared" si="4"/>
        <v>NULL</v>
      </c>
      <c r="U194" s="1">
        <f>I194</f>
        <v>4300000</v>
      </c>
      <c r="V194" s="1" t="str">
        <f t="shared" si="5"/>
        <v>NULL</v>
      </c>
      <c r="W194" t="str">
        <f>"('"&amp;A194&amp;"', '"&amp;B194&amp;"', '"&amp;C194&amp;"', '"&amp;D194&amp;"', '"&amp;E194&amp;"', '"&amp;F194&amp;"', '"&amp;G194&amp;"', '"&amp;H194&amp;"', '"&amp;S194&amp;"', '"&amp;U194&amp;"', '"&amp;T194&amp;"', '"&amp;V194&amp;"'),"</f>
        <v>('lawson-crouse', 'Crouse', 'Lawson', 'UTA', 'F', 'Active', 'UFA', '2027-28', '4', '4300000', 'NULL', 'NULL'),</v>
      </c>
    </row>
    <row r="195" spans="1:23" x14ac:dyDescent="0.35">
      <c r="A195" t="s">
        <v>1702</v>
      </c>
      <c r="B195" t="s">
        <v>251</v>
      </c>
      <c r="C195" t="s">
        <v>2294</v>
      </c>
      <c r="D195" t="s">
        <v>30</v>
      </c>
      <c r="E195" t="s">
        <v>9</v>
      </c>
      <c r="F195" t="s">
        <v>1142</v>
      </c>
      <c r="G195" t="s">
        <v>10</v>
      </c>
      <c r="H195" t="str" cm="1">
        <f t="array" ref="H195">INDEX($I$1:$R$1, MATCH(TRUE, INDEX(I195:R195="",0), 0))</f>
        <v>2024-25</v>
      </c>
      <c r="I195" s="1">
        <v>775000</v>
      </c>
      <c r="S195">
        <f>COUNTIF(I195:R195,I195)</f>
        <v>1</v>
      </c>
      <c r="T195" s="7" t="str">
        <f t="shared" ref="T195:T258" si="6">IF(10-COUNTIF(I195:R195,I195)-COUNTBLANK(I195:R195)=0,"NULL",10-COUNTIF(I195:R195,I195)-COUNTBLANK(I195:R195))</f>
        <v>NULL</v>
      </c>
      <c r="U195" s="1">
        <f>I195</f>
        <v>775000</v>
      </c>
      <c r="V195" s="1" t="str">
        <f t="shared" ref="V195:V258" si="7">IF(IF(I195=J195,IF(J195=K195,IF(K195=L195,0,L195),K195),J195)=0,"NULL",IF(I195=J195,IF(J195=K195,IF(K195=L195,0,L195),K195),J195))</f>
        <v>NULL</v>
      </c>
      <c r="W195" t="str">
        <f>"('"&amp;A195&amp;"', '"&amp;B195&amp;"', '"&amp;C195&amp;"', '"&amp;D195&amp;"', '"&amp;E195&amp;"', '"&amp;F195&amp;"', '"&amp;G195&amp;"', '"&amp;H195&amp;"', '"&amp;S195&amp;"', '"&amp;U195&amp;"', '"&amp;T195&amp;"', '"&amp;V195&amp;"'),"</f>
        <v>('josh-currie', 'Currie', 'Josh', 'OTT', 'F', 'Active', 'UFA', '2024-25', '1', '775000', 'NULL', 'NULL'),</v>
      </c>
    </row>
    <row r="196" spans="1:23" x14ac:dyDescent="0.35">
      <c r="A196" t="s">
        <v>1703</v>
      </c>
      <c r="B196" t="s">
        <v>252</v>
      </c>
      <c r="C196" t="s">
        <v>2379</v>
      </c>
      <c r="D196" t="s">
        <v>34</v>
      </c>
      <c r="E196" t="s">
        <v>9</v>
      </c>
      <c r="F196" t="s">
        <v>1142</v>
      </c>
      <c r="G196" t="s">
        <v>13</v>
      </c>
      <c r="H196" t="str" cm="1">
        <f t="array" ref="H196">INDEX($I$1:$R$1, MATCH(TRUE, INDEX(I196:R196="",0), 0))</f>
        <v>2025-26</v>
      </c>
      <c r="I196" s="1">
        <v>828333</v>
      </c>
      <c r="J196" s="1">
        <v>828333</v>
      </c>
      <c r="S196">
        <f>COUNTIF(I196:R196,I196)</f>
        <v>2</v>
      </c>
      <c r="T196" s="7" t="str">
        <f t="shared" si="6"/>
        <v>NULL</v>
      </c>
      <c r="U196" s="1">
        <f>I196</f>
        <v>828333</v>
      </c>
      <c r="V196" s="1" t="str">
        <f t="shared" si="7"/>
        <v>NULL</v>
      </c>
      <c r="W196" t="str">
        <f>"('"&amp;A196&amp;"', '"&amp;B196&amp;"', '"&amp;C196&amp;"', '"&amp;D196&amp;"', '"&amp;E196&amp;"', '"&amp;F196&amp;"', '"&amp;G196&amp;"', '"&amp;H196&amp;"', '"&amp;S196&amp;"', '"&amp;U196&amp;"', '"&amp;T196&amp;"', '"&amp;V196&amp;"'),"</f>
        <v>('will-cuylle', 'Cuylle', 'Will', 'NYR', 'F', 'Active', 'RFA', '2025-26', '2', '828333', 'NULL', 'NULL'),</v>
      </c>
    </row>
    <row r="197" spans="1:23" x14ac:dyDescent="0.35">
      <c r="A197" t="s">
        <v>1460</v>
      </c>
      <c r="B197" t="s">
        <v>253</v>
      </c>
      <c r="C197" t="s">
        <v>2293</v>
      </c>
      <c r="D197" t="s">
        <v>33</v>
      </c>
      <c r="E197" t="s">
        <v>69</v>
      </c>
      <c r="F197" t="s">
        <v>1142</v>
      </c>
      <c r="G197" t="s">
        <v>10</v>
      </c>
      <c r="H197" t="str" cm="1">
        <f t="array" ref="H197">INDEX($I$1:$R$1, MATCH(TRUE, INDEX(I197:R197="",0), 0))</f>
        <v>2025-26</v>
      </c>
      <c r="I197" s="1">
        <v>1200000</v>
      </c>
      <c r="J197" s="1">
        <v>1200000</v>
      </c>
      <c r="S197">
        <f>COUNTIF(I197:R197,I197)</f>
        <v>2</v>
      </c>
      <c r="T197" s="7" t="str">
        <f t="shared" si="6"/>
        <v>NULL</v>
      </c>
      <c r="U197" s="1">
        <f>I197</f>
        <v>1200000</v>
      </c>
      <c r="V197" s="1" t="str">
        <f t="shared" si="7"/>
        <v>NULL</v>
      </c>
      <c r="W197" t="str">
        <f>"('"&amp;A197&amp;"', '"&amp;B197&amp;"', '"&amp;C197&amp;"', '"&amp;D197&amp;"', '"&amp;E197&amp;"', '"&amp;F197&amp;"', '"&amp;G197&amp;"', '"&amp;H197&amp;"', '"&amp;S197&amp;"', '"&amp;U197&amp;"', '"&amp;T197&amp;"', '"&amp;V197&amp;"'),"</f>
        <v>('joey-daccord', 'Daccord', 'Joey', 'SEA', 'G', 'Active', 'UFA', '2025-26', '2', '1200000', 'NULL', 'NULL'),</v>
      </c>
    </row>
    <row r="198" spans="1:23" x14ac:dyDescent="0.35">
      <c r="A198" t="s">
        <v>1368</v>
      </c>
      <c r="B198" t="s">
        <v>254</v>
      </c>
      <c r="C198" t="s">
        <v>2413</v>
      </c>
      <c r="D198" t="s">
        <v>48</v>
      </c>
      <c r="E198" t="s">
        <v>9</v>
      </c>
      <c r="F198" t="s">
        <v>1142</v>
      </c>
      <c r="G198" t="s">
        <v>13</v>
      </c>
      <c r="H198" t="str" cm="1">
        <f t="array" ref="H198">INDEX($I$1:$R$1, MATCH(TRUE, INDEX(I198:R198="",0), 0))</f>
        <v>2026-27</v>
      </c>
      <c r="I198" s="1">
        <v>3362500</v>
      </c>
      <c r="J198" s="1">
        <v>3362500</v>
      </c>
      <c r="K198" s="1">
        <v>3362500</v>
      </c>
      <c r="S198">
        <f>COUNTIF(I198:R198,I198)</f>
        <v>3</v>
      </c>
      <c r="T198" s="7" t="str">
        <f t="shared" si="6"/>
        <v>NULL</v>
      </c>
      <c r="U198" s="1">
        <f>I198</f>
        <v>3362500</v>
      </c>
      <c r="V198" s="1" t="str">
        <f t="shared" si="7"/>
        <v>NULL</v>
      </c>
      <c r="W198" t="str">
        <f>"('"&amp;A198&amp;"', '"&amp;B198&amp;"', '"&amp;C198&amp;"', '"&amp;D198&amp;"', '"&amp;E198&amp;"', '"&amp;F198&amp;"', '"&amp;G198&amp;"', '"&amp;H198&amp;"', '"&amp;S198&amp;"', '"&amp;U198&amp;"', '"&amp;T198&amp;"', '"&amp;V198&amp;"'),"</f>
        <v>('kirby-dach', 'Dach', 'Kirby', 'MON', 'F', 'Active', 'RFA', '2026-27', '3', '3362500', 'NULL', 'NULL'),</v>
      </c>
    </row>
    <row r="199" spans="1:23" x14ac:dyDescent="0.35">
      <c r="A199" t="s">
        <v>1704</v>
      </c>
      <c r="B199" t="s">
        <v>255</v>
      </c>
      <c r="C199" t="s">
        <v>2414</v>
      </c>
      <c r="D199" t="s">
        <v>36</v>
      </c>
      <c r="E199" t="s">
        <v>9</v>
      </c>
      <c r="F199" t="s">
        <v>1142</v>
      </c>
      <c r="G199" t="s">
        <v>10</v>
      </c>
      <c r="H199" t="str" cm="1">
        <f t="array" ref="H199">INDEX($I$1:$R$1, MATCH(TRUE, INDEX(I199:R199="",0), 0))</f>
        <v>2025-26</v>
      </c>
      <c r="I199" s="1">
        <v>2250000</v>
      </c>
      <c r="J199" s="1">
        <v>2250000</v>
      </c>
      <c r="S199">
        <f>COUNTIF(I199:R199,I199)</f>
        <v>2</v>
      </c>
      <c r="T199" s="7" t="str">
        <f t="shared" si="6"/>
        <v>NULL</v>
      </c>
      <c r="U199" s="1">
        <f>I199</f>
        <v>2250000</v>
      </c>
      <c r="V199" s="1" t="str">
        <f t="shared" si="7"/>
        <v>NULL</v>
      </c>
      <c r="W199" t="str">
        <f>"('"&amp;A199&amp;"', '"&amp;B199&amp;"', '"&amp;C199&amp;"', '"&amp;D199&amp;"', '"&amp;E199&amp;"', '"&amp;F199&amp;"', '"&amp;G199&amp;"', '"&amp;H199&amp;"', '"&amp;S199&amp;"', '"&amp;U199&amp;"', '"&amp;T199&amp;"', '"&amp;V199&amp;"'),"</f>
        <v>('evgeni-dadonov', 'Dadonov', 'Evgeni', 'DAL', 'F', 'Active', 'UFA', '2025-26', '2', '2250000', 'NULL', 'NULL'),</v>
      </c>
    </row>
    <row r="200" spans="1:23" x14ac:dyDescent="0.35">
      <c r="A200" t="s">
        <v>1432</v>
      </c>
      <c r="B200" t="s">
        <v>256</v>
      </c>
      <c r="C200" t="s">
        <v>2295</v>
      </c>
      <c r="D200" t="s">
        <v>38</v>
      </c>
      <c r="E200" t="s">
        <v>68</v>
      </c>
      <c r="F200" t="s">
        <v>1142</v>
      </c>
      <c r="G200" t="s">
        <v>13</v>
      </c>
      <c r="H200" t="str" cm="1">
        <f t="array" ref="H200">INDEX($I$1:$R$1, MATCH(TRUE, INDEX(I200:R200="",0), 0))</f>
        <v>2024-25</v>
      </c>
      <c r="I200" s="1">
        <v>6000000</v>
      </c>
      <c r="S200">
        <f>COUNTIF(I200:R200,I200)</f>
        <v>1</v>
      </c>
      <c r="T200" s="7" t="str">
        <f t="shared" si="6"/>
        <v>NULL</v>
      </c>
      <c r="U200" s="1">
        <f>I200</f>
        <v>6000000</v>
      </c>
      <c r="V200" s="1" t="str">
        <f t="shared" si="7"/>
        <v>NULL</v>
      </c>
      <c r="W200" t="str">
        <f>"('"&amp;A200&amp;"', '"&amp;B200&amp;"', '"&amp;C200&amp;"', '"&amp;D200&amp;"', '"&amp;E200&amp;"', '"&amp;F200&amp;"', '"&amp;G200&amp;"', '"&amp;H200&amp;"', '"&amp;S200&amp;"', '"&amp;U200&amp;"', '"&amp;T200&amp;"', '"&amp;V200&amp;"'),"</f>
        <v>('rasmus-dahlin', 'Dahlin', 'Rasmus', 'BUF', 'D', 'Active', 'RFA', '2024-25', '1', '6000000', 'NULL', 'NULL'),</v>
      </c>
    </row>
    <row r="201" spans="1:23" x14ac:dyDescent="0.35">
      <c r="A201" t="s">
        <v>1705</v>
      </c>
      <c r="B201" t="s">
        <v>257</v>
      </c>
      <c r="C201" t="s">
        <v>2415</v>
      </c>
      <c r="D201" t="s">
        <v>36</v>
      </c>
      <c r="E201" t="s">
        <v>9</v>
      </c>
      <c r="F201" t="s">
        <v>54</v>
      </c>
      <c r="H201" t="str" cm="1">
        <f t="array" ref="H201">INDEX($I$1:$R$1, MATCH(TRUE, INDEX(I201:R201="",0), 0))</f>
        <v>2023-24</v>
      </c>
      <c r="S201">
        <f>COUNTIF(I201:R201,I201)</f>
        <v>0</v>
      </c>
      <c r="T201" s="7" t="str">
        <f t="shared" si="6"/>
        <v>NULL</v>
      </c>
      <c r="U201" s="1">
        <f>I201</f>
        <v>0</v>
      </c>
      <c r="V201" s="1" t="str">
        <f t="shared" si="7"/>
        <v>NULL</v>
      </c>
      <c r="W201" t="str">
        <f>"('"&amp;A201&amp;"', '"&amp;B201&amp;"', '"&amp;C201&amp;"', '"&amp;D201&amp;"', '"&amp;E201&amp;"', '"&amp;F201&amp;"', '"&amp;G201&amp;"', '"&amp;H201&amp;"', '"&amp;S201&amp;"', '"&amp;U201&amp;"', '"&amp;T201&amp;"', '"&amp;V201&amp;"'),"</f>
        <v>('riley-damiani', 'Damiani', 'Riley', 'DAL', 'F', 'Unsigned', '', '2023-24', '0', '0', 'NULL', 'NULL'),</v>
      </c>
    </row>
    <row r="202" spans="1:23" x14ac:dyDescent="0.35">
      <c r="A202" t="s">
        <v>1706</v>
      </c>
      <c r="B202" t="s">
        <v>258</v>
      </c>
      <c r="C202" t="s">
        <v>2416</v>
      </c>
      <c r="D202" t="s">
        <v>21</v>
      </c>
      <c r="E202" t="s">
        <v>9</v>
      </c>
      <c r="F202" t="s">
        <v>1142</v>
      </c>
      <c r="G202" t="s">
        <v>10</v>
      </c>
      <c r="H202" t="str" cm="1">
        <f t="array" ref="H202">INDEX($I$1:$R$1, MATCH(TRUE, INDEX(I202:R202="",0), 0))</f>
        <v>2027-28</v>
      </c>
      <c r="I202" s="1">
        <v>5500000</v>
      </c>
      <c r="J202" s="1">
        <v>5500000</v>
      </c>
      <c r="K202" s="1">
        <v>5500000</v>
      </c>
      <c r="L202" s="1">
        <v>5500000</v>
      </c>
      <c r="S202">
        <f>COUNTIF(I202:R202,I202)</f>
        <v>4</v>
      </c>
      <c r="T202" s="7" t="str">
        <f t="shared" si="6"/>
        <v>NULL</v>
      </c>
      <c r="U202" s="1">
        <f>I202</f>
        <v>5500000</v>
      </c>
      <c r="V202" s="1" t="str">
        <f t="shared" si="7"/>
        <v>NULL</v>
      </c>
      <c r="W202" t="str">
        <f>"('"&amp;A202&amp;"', '"&amp;B202&amp;"', '"&amp;C202&amp;"', '"&amp;D202&amp;"', '"&amp;E202&amp;"', '"&amp;F202&amp;"', '"&amp;G202&amp;"', '"&amp;H202&amp;"', '"&amp;S202&amp;"', '"&amp;U202&amp;"', '"&amp;T202&amp;"', '"&amp;V202&amp;"'),"</f>
        <v>('phillip-danault', 'Danault', 'Phillip', 'LAK', 'F', 'Active', 'UFA', '2027-28', '4', '5500000', 'NULL', 'NULL'),</v>
      </c>
    </row>
    <row r="203" spans="1:23" x14ac:dyDescent="0.35">
      <c r="A203" t="s">
        <v>1707</v>
      </c>
      <c r="B203" t="s">
        <v>259</v>
      </c>
      <c r="C203" t="s">
        <v>1070</v>
      </c>
      <c r="D203" t="s">
        <v>35</v>
      </c>
      <c r="E203" t="s">
        <v>9</v>
      </c>
      <c r="F203" t="s">
        <v>1142</v>
      </c>
      <c r="G203" t="s">
        <v>10</v>
      </c>
      <c r="H203" t="str" cm="1">
        <f t="array" ref="H203">INDEX($I$1:$R$1, MATCH(TRUE, INDEX(I203:R203="",0), 0))</f>
        <v>2024-25</v>
      </c>
      <c r="I203" s="1">
        <v>975000</v>
      </c>
      <c r="S203">
        <f>COUNTIF(I203:R203,I203)</f>
        <v>1</v>
      </c>
      <c r="T203" s="7" t="str">
        <f t="shared" si="6"/>
        <v>NULL</v>
      </c>
      <c r="U203" s="1">
        <f>I203</f>
        <v>975000</v>
      </c>
      <c r="V203" s="1" t="str">
        <f t="shared" si="7"/>
        <v>NULL</v>
      </c>
      <c r="W203" t="str">
        <f>"('"&amp;A203&amp;"', '"&amp;B203&amp;"', '"&amp;C203&amp;"', '"&amp;D203&amp;"', '"&amp;E203&amp;"', '"&amp;F203&amp;"', '"&amp;G203&amp;"', '"&amp;H203&amp;"', '"&amp;S203&amp;"', '"&amp;U203&amp;"', '"&amp;T203&amp;"', '"&amp;V203&amp;"'),"</f>
        <v>('justin-danforth', 'Danforth', 'Justin', 'CBJ', 'F', 'Active', 'UFA', '2024-25', '1', '975000', 'NULL', 'NULL'),</v>
      </c>
    </row>
    <row r="204" spans="1:23" x14ac:dyDescent="0.35">
      <c r="A204" t="s">
        <v>1708</v>
      </c>
      <c r="B204" t="s">
        <v>260</v>
      </c>
      <c r="C204" t="s">
        <v>2417</v>
      </c>
      <c r="D204" t="s">
        <v>39</v>
      </c>
      <c r="E204" t="s">
        <v>9</v>
      </c>
      <c r="F204" t="s">
        <v>1142</v>
      </c>
      <c r="G204" t="s">
        <v>49</v>
      </c>
      <c r="H204" t="str" cm="1">
        <f t="array" ref="H204">INDEX($I$1:$R$1, MATCH(TRUE, INDEX(I204:R204="",0), 0))</f>
        <v>2026-27</v>
      </c>
      <c r="I204" s="1">
        <v>950000</v>
      </c>
      <c r="J204" s="1">
        <v>950000</v>
      </c>
      <c r="K204" s="1">
        <v>950000</v>
      </c>
      <c r="S204">
        <f>COUNTIF(I204:R204,I204)</f>
        <v>3</v>
      </c>
      <c r="T204" s="7" t="str">
        <f t="shared" si="6"/>
        <v>NULL</v>
      </c>
      <c r="U204" s="1">
        <f>I204</f>
        <v>950000</v>
      </c>
      <c r="V204" s="1" t="str">
        <f t="shared" si="7"/>
        <v>NULL</v>
      </c>
      <c r="W204" t="str">
        <f>"('"&amp;A204&amp;"', '"&amp;B204&amp;"', '"&amp;C204&amp;"', '"&amp;D204&amp;"', '"&amp;E204&amp;"', '"&amp;F204&amp;"', '"&amp;G204&amp;"', '"&amp;H204&amp;"', '"&amp;S204&amp;"', '"&amp;U204&amp;"', '"&amp;T204&amp;"', '"&amp;V204&amp;"'),"</f>
        <v>('nate-danielson', 'Danielson', 'Nate', 'DET', 'F', 'Active', 'RFA'', '2026-27', '3', '950000', 'NULL', 'NULL'),</v>
      </c>
    </row>
    <row r="205" spans="1:23" x14ac:dyDescent="0.35">
      <c r="A205" t="s">
        <v>1709</v>
      </c>
      <c r="B205" t="s">
        <v>261</v>
      </c>
      <c r="C205" t="s">
        <v>2418</v>
      </c>
      <c r="D205" t="s">
        <v>25</v>
      </c>
      <c r="E205" t="s">
        <v>69</v>
      </c>
      <c r="F205" t="s">
        <v>1142</v>
      </c>
      <c r="G205" t="s">
        <v>10</v>
      </c>
      <c r="H205" t="str" cm="1">
        <f t="array" ref="H205">INDEX($I$1:$R$1, MATCH(TRUE, INDEX(I205:R205="",0), 0))</f>
        <v>2024-25</v>
      </c>
      <c r="I205" s="1">
        <v>775000</v>
      </c>
      <c r="S205">
        <f>COUNTIF(I205:R205,I205)</f>
        <v>1</v>
      </c>
      <c r="T205" s="7" t="str">
        <f t="shared" si="6"/>
        <v>NULL</v>
      </c>
      <c r="U205" s="1">
        <f>I205</f>
        <v>775000</v>
      </c>
      <c r="V205" s="1" t="str">
        <f t="shared" si="7"/>
        <v>NULL</v>
      </c>
      <c r="W205" t="str">
        <f>"('"&amp;A205&amp;"', '"&amp;B205&amp;"', '"&amp;C205&amp;"', '"&amp;D205&amp;"', '"&amp;E205&amp;"', '"&amp;F205&amp;"', '"&amp;G205&amp;"', '"&amp;H205&amp;"', '"&amp;S205&amp;"', '"&amp;U205&amp;"', '"&amp;T205&amp;"', '"&amp;V205&amp;"'),"</f>
        <v>('oscar-dansk', 'Dansk', 'Oscar', 'CGY', 'G', 'Active', 'UFA', '2024-25', '1', '775000', 'NULL', 'NULL'),</v>
      </c>
    </row>
    <row r="206" spans="1:23" x14ac:dyDescent="0.35">
      <c r="A206" t="s">
        <v>1710</v>
      </c>
      <c r="B206" t="s">
        <v>262</v>
      </c>
      <c r="C206" t="s">
        <v>2419</v>
      </c>
      <c r="D206" t="s">
        <v>38</v>
      </c>
      <c r="E206" t="s">
        <v>68</v>
      </c>
      <c r="F206" t="s">
        <v>1142</v>
      </c>
      <c r="G206" t="s">
        <v>10</v>
      </c>
      <c r="H206" t="str" cm="1">
        <f t="array" ref="H206">INDEX($I$1:$R$1, MATCH(TRUE, INDEX(I206:R206="",0), 0))</f>
        <v>2024-25</v>
      </c>
      <c r="I206" s="1">
        <v>775000</v>
      </c>
      <c r="S206">
        <f>COUNTIF(I206:R206,I206)</f>
        <v>1</v>
      </c>
      <c r="T206" s="7" t="str">
        <f t="shared" si="6"/>
        <v>NULL</v>
      </c>
      <c r="U206" s="1">
        <f>I206</f>
        <v>775000</v>
      </c>
      <c r="V206" s="1" t="str">
        <f t="shared" si="7"/>
        <v>NULL</v>
      </c>
      <c r="W206" t="str">
        <f>"('"&amp;A206&amp;"', '"&amp;B206&amp;"', '"&amp;C206&amp;"', '"&amp;D206&amp;"', '"&amp;E206&amp;"', '"&amp;F206&amp;"', '"&amp;G206&amp;"', '"&amp;H206&amp;"', '"&amp;S206&amp;"', '"&amp;U206&amp;"', '"&amp;T206&amp;"', '"&amp;V206&amp;"'),"</f>
        <v>('jeremy-davies', 'Davies', 'Jeremy', 'BUF', 'D', 'Active', 'UFA', '2024-25', '1', '775000', 'NULL', 'NULL'),</v>
      </c>
    </row>
    <row r="207" spans="1:23" x14ac:dyDescent="0.35">
      <c r="A207" t="s">
        <v>1711</v>
      </c>
      <c r="B207" t="s">
        <v>263</v>
      </c>
      <c r="C207" t="s">
        <v>2420</v>
      </c>
      <c r="D207" t="s">
        <v>29</v>
      </c>
      <c r="E207" t="s">
        <v>69</v>
      </c>
      <c r="F207" t="s">
        <v>1142</v>
      </c>
      <c r="G207" t="s">
        <v>13</v>
      </c>
      <c r="H207" t="str" cm="1">
        <f t="array" ref="H207">INDEX($I$1:$R$1, MATCH(TRUE, INDEX(I207:R207="",0), 0))</f>
        <v>2024-25</v>
      </c>
      <c r="I207" s="1">
        <v>850833</v>
      </c>
      <c r="S207">
        <f>COUNTIF(I207:R207,I207)</f>
        <v>1</v>
      </c>
      <c r="T207" s="7" t="str">
        <f t="shared" si="6"/>
        <v>NULL</v>
      </c>
      <c r="U207" s="1">
        <f>I207</f>
        <v>850833</v>
      </c>
      <c r="V207" s="1" t="str">
        <f t="shared" si="7"/>
        <v>NULL</v>
      </c>
      <c r="W207" t="str">
        <f>"('"&amp;A207&amp;"', '"&amp;B207&amp;"', '"&amp;C207&amp;"', '"&amp;D207&amp;"', '"&amp;E207&amp;"', '"&amp;F207&amp;"', '"&amp;G207&amp;"', '"&amp;H207&amp;"', '"&amp;S207&amp;"', '"&amp;U207&amp;"', '"&amp;T207&amp;"', '"&amp;V207&amp;"'),"</f>
        <v>('nico-daws', 'Daws', 'Nico', 'NJ', 'G', 'Active', 'RFA', '2024-25', '1', '850833', 'NULL', 'NULL'),</v>
      </c>
    </row>
    <row r="208" spans="1:23" x14ac:dyDescent="0.35">
      <c r="A208" t="s">
        <v>1712</v>
      </c>
      <c r="B208" t="s">
        <v>264</v>
      </c>
      <c r="C208" t="s">
        <v>2408</v>
      </c>
      <c r="D208" t="s">
        <v>20</v>
      </c>
      <c r="E208" t="s">
        <v>68</v>
      </c>
      <c r="F208" t="s">
        <v>1142</v>
      </c>
      <c r="G208" t="s">
        <v>10</v>
      </c>
      <c r="H208" t="str" cm="1">
        <f t="array" ref="H208">INDEX($I$1:$R$1, MATCH(TRUE, INDEX(I208:R208="",0), 0))</f>
        <v>2024-25</v>
      </c>
      <c r="I208" s="1">
        <v>775000</v>
      </c>
      <c r="S208">
        <f>COUNTIF(I208:R208,I208)</f>
        <v>1</v>
      </c>
      <c r="T208" s="7" t="str">
        <f t="shared" si="6"/>
        <v>NULL</v>
      </c>
      <c r="U208" s="1">
        <f>I208</f>
        <v>775000</v>
      </c>
      <c r="V208" s="1" t="str">
        <f t="shared" si="7"/>
        <v>NULL</v>
      </c>
      <c r="W208" t="str">
        <f>"('"&amp;A208&amp;"', '"&amp;B208&amp;"', '"&amp;C208&amp;"', '"&amp;D208&amp;"', '"&amp;E208&amp;"', '"&amp;F208&amp;"', '"&amp;G208&amp;"', '"&amp;H208&amp;"', '"&amp;S208&amp;"', '"&amp;U208&amp;"', '"&amp;T208&amp;"', '"&amp;V208&amp;"'),"</f>
        <v>('sean-day', 'Day', 'Sean', 'TB', 'D', 'Active', 'UFA', '2024-25', '1', '775000', 'NULL', 'NULL'),</v>
      </c>
    </row>
    <row r="209" spans="1:23" x14ac:dyDescent="0.35">
      <c r="A209" t="s">
        <v>1713</v>
      </c>
      <c r="B209" t="s">
        <v>265</v>
      </c>
      <c r="C209" t="s">
        <v>2421</v>
      </c>
      <c r="D209" t="s">
        <v>20</v>
      </c>
      <c r="E209" t="s">
        <v>68</v>
      </c>
      <c r="F209" t="s">
        <v>1142</v>
      </c>
      <c r="G209" t="s">
        <v>10</v>
      </c>
      <c r="H209" t="str" cm="1">
        <f t="array" ref="H209">INDEX($I$1:$R$1, MATCH(TRUE, INDEX(I209:R209="",0), 0))</f>
        <v>2024-25</v>
      </c>
      <c r="I209" s="1">
        <v>775000</v>
      </c>
      <c r="S209">
        <f>COUNTIF(I209:R209,I209)</f>
        <v>1</v>
      </c>
      <c r="T209" s="7" t="str">
        <f t="shared" si="6"/>
        <v>NULL</v>
      </c>
      <c r="U209" s="1">
        <f>I209</f>
        <v>775000</v>
      </c>
      <c r="V209" s="1" t="str">
        <f t="shared" si="7"/>
        <v>NULL</v>
      </c>
      <c r="W209" t="str">
        <f>"('"&amp;A209&amp;"', '"&amp;B209&amp;"', '"&amp;C209&amp;"', '"&amp;D209&amp;"', '"&amp;E209&amp;"', '"&amp;F209&amp;"', '"&amp;G209&amp;"', '"&amp;H209&amp;"', '"&amp;S209&amp;"', '"&amp;U209&amp;"', '"&amp;T209&amp;"', '"&amp;V209&amp;"'),"</f>
        <v>('calvin-de haan', 'De Haan', 'Calvin', 'TB', 'D', 'Active', 'UFA', '2024-25', '1', '775000', 'NULL', 'NULL'),</v>
      </c>
    </row>
    <row r="210" spans="1:23" x14ac:dyDescent="0.35">
      <c r="A210" t="s">
        <v>1489</v>
      </c>
      <c r="B210" t="s">
        <v>266</v>
      </c>
      <c r="C210" t="s">
        <v>1080</v>
      </c>
      <c r="D210" t="s">
        <v>11</v>
      </c>
      <c r="E210" t="s">
        <v>68</v>
      </c>
      <c r="F210" t="s">
        <v>1142</v>
      </c>
      <c r="G210" t="s">
        <v>10</v>
      </c>
      <c r="H210" t="str" cm="1">
        <f t="array" ref="H210">INDEX($I$1:$R$1, MATCH(TRUE, INDEX(I210:R210="",0), 0))</f>
        <v>2024-25</v>
      </c>
      <c r="I210" s="1">
        <v>1675000</v>
      </c>
      <c r="S210">
        <f>COUNTIF(I210:R210,I210)</f>
        <v>1</v>
      </c>
      <c r="T210" s="7" t="str">
        <f t="shared" si="6"/>
        <v>NULL</v>
      </c>
      <c r="U210" s="1">
        <f>I210</f>
        <v>1675000</v>
      </c>
      <c r="V210" s="1" t="str">
        <f t="shared" si="7"/>
        <v>NULL</v>
      </c>
      <c r="W210" t="str">
        <f>"('"&amp;A210&amp;"', '"&amp;B210&amp;"', '"&amp;C210&amp;"', '"&amp;D210&amp;"', '"&amp;E210&amp;"', '"&amp;F210&amp;"', '"&amp;G210&amp;"', '"&amp;H210&amp;"', '"&amp;S210&amp;"', '"&amp;U210&amp;"', '"&amp;T210&amp;"', '"&amp;V210&amp;"'),"</f>
        <v>('anthony-deangelo', 'DeAngelo', 'Anthony', 'CAR', 'D', 'Active', 'UFA', '2024-25', '1', '1675000', 'NULL', 'NULL'),</v>
      </c>
    </row>
    <row r="211" spans="1:23" x14ac:dyDescent="0.35">
      <c r="A211" t="s">
        <v>1369</v>
      </c>
      <c r="B211" t="s">
        <v>267</v>
      </c>
      <c r="C211" t="s">
        <v>2314</v>
      </c>
      <c r="D211" t="s">
        <v>39</v>
      </c>
      <c r="E211" t="s">
        <v>9</v>
      </c>
      <c r="F211" t="s">
        <v>1142</v>
      </c>
      <c r="G211" t="s">
        <v>10</v>
      </c>
      <c r="H211" t="str" cm="1">
        <f t="array" ref="H211">INDEX($I$1:$R$1, MATCH(TRUE, INDEX(I211:R211="",0), 0))</f>
        <v>2027-28</v>
      </c>
      <c r="I211" s="1">
        <v>7875000</v>
      </c>
      <c r="J211" s="1">
        <v>7875000</v>
      </c>
      <c r="K211" s="1">
        <v>7875000</v>
      </c>
      <c r="L211" s="1">
        <v>7875000</v>
      </c>
      <c r="S211">
        <f>COUNTIF(I211:R211,I211)</f>
        <v>4</v>
      </c>
      <c r="T211" s="7" t="str">
        <f t="shared" si="6"/>
        <v>NULL</v>
      </c>
      <c r="U211" s="1">
        <f>I211</f>
        <v>7875000</v>
      </c>
      <c r="V211" s="1" t="str">
        <f t="shared" si="7"/>
        <v>NULL</v>
      </c>
      <c r="W211" t="str">
        <f>"('"&amp;A211&amp;"', '"&amp;B211&amp;"', '"&amp;C211&amp;"', '"&amp;D211&amp;"', '"&amp;E211&amp;"', '"&amp;F211&amp;"', '"&amp;G211&amp;"', '"&amp;H211&amp;"', '"&amp;S211&amp;"', '"&amp;U211&amp;"', '"&amp;T211&amp;"', '"&amp;V211&amp;"'),"</f>
        <v>('alex-debrincat', 'Debrincat', 'Alex', 'DET', 'F', 'Active', 'UFA', '2027-28', '4', '7875000', 'NULL', 'NULL'),</v>
      </c>
    </row>
    <row r="212" spans="1:23" x14ac:dyDescent="0.35">
      <c r="A212" t="s">
        <v>1714</v>
      </c>
      <c r="B212" t="s">
        <v>268</v>
      </c>
      <c r="C212" t="s">
        <v>2286</v>
      </c>
      <c r="D212" t="s">
        <v>32</v>
      </c>
      <c r="E212" t="s">
        <v>9</v>
      </c>
      <c r="F212" t="s">
        <v>1142</v>
      </c>
      <c r="G212" t="s">
        <v>10</v>
      </c>
      <c r="H212" t="str" cm="1">
        <f t="array" ref="H212">INDEX($I$1:$R$1, MATCH(TRUE, INDEX(I212:R212="",0), 0))</f>
        <v>2024-25</v>
      </c>
      <c r="I212" s="1">
        <v>4000000</v>
      </c>
      <c r="S212">
        <f>COUNTIF(I212:R212,I212)</f>
        <v>1</v>
      </c>
      <c r="T212" s="7" t="str">
        <f t="shared" si="6"/>
        <v>NULL</v>
      </c>
      <c r="U212" s="1">
        <f>I212</f>
        <v>4000000</v>
      </c>
      <c r="V212" s="1" t="str">
        <f t="shared" si="7"/>
        <v>NULL</v>
      </c>
      <c r="W212" t="str">
        <f>"('"&amp;A212&amp;"', '"&amp;B212&amp;"', '"&amp;C212&amp;"', '"&amp;D212&amp;"', '"&amp;E212&amp;"', '"&amp;F212&amp;"', '"&amp;G212&amp;"', '"&amp;H212&amp;"', '"&amp;S212&amp;"', '"&amp;U212&amp;"', '"&amp;T212&amp;"', '"&amp;V212&amp;"'),"</f>
        <v>('jake-debrusk', 'DeBrusk', 'Jake', 'BOS', 'F', 'Active', 'UFA', '2024-25', '1', '4000000', 'NULL', 'NULL'),</v>
      </c>
    </row>
    <row r="213" spans="1:23" x14ac:dyDescent="0.35">
      <c r="A213" t="s">
        <v>1715</v>
      </c>
      <c r="B213" t="s">
        <v>269</v>
      </c>
      <c r="C213" t="s">
        <v>2422</v>
      </c>
      <c r="D213" t="s">
        <v>19</v>
      </c>
      <c r="E213" t="s">
        <v>69</v>
      </c>
      <c r="F213" t="s">
        <v>1142</v>
      </c>
      <c r="G213" t="s">
        <v>10</v>
      </c>
      <c r="H213" t="str" cm="1">
        <f t="array" ref="H213">INDEX($I$1:$R$1, MATCH(TRUE, INDEX(I213:R213="",0), 0))</f>
        <v>2024-25</v>
      </c>
      <c r="I213" s="1">
        <v>775000</v>
      </c>
      <c r="S213">
        <f>COUNTIF(I213:R213,I213)</f>
        <v>1</v>
      </c>
      <c r="T213" s="7" t="str">
        <f t="shared" si="6"/>
        <v>NULL</v>
      </c>
      <c r="U213" s="1">
        <f>I213</f>
        <v>775000</v>
      </c>
      <c r="V213" s="1" t="str">
        <f t="shared" si="7"/>
        <v>NULL</v>
      </c>
      <c r="W213" t="str">
        <f>"('"&amp;A213&amp;"', '"&amp;B213&amp;"', '"&amp;C213&amp;"', '"&amp;D213&amp;"', '"&amp;E213&amp;"', '"&amp;F213&amp;"', '"&amp;G213&amp;"', '"&amp;H213&amp;"', '"&amp;S213&amp;"', '"&amp;U213&amp;"', '"&amp;T213&amp;"', '"&amp;V213&amp;"'),"</f>
        <v>('collin-delia', 'Delia', 'Collin', 'WPG', 'G', 'Active', 'UFA', '2024-25', '1', '775000', 'NULL', 'NULL'),</v>
      </c>
    </row>
    <row r="214" spans="1:23" x14ac:dyDescent="0.35">
      <c r="A214" t="s">
        <v>1716</v>
      </c>
      <c r="B214" t="s">
        <v>270</v>
      </c>
      <c r="C214" t="s">
        <v>1079</v>
      </c>
      <c r="D214" t="s">
        <v>15</v>
      </c>
      <c r="E214" t="s">
        <v>69</v>
      </c>
      <c r="F214" t="s">
        <v>54</v>
      </c>
      <c r="H214" t="str" cm="1">
        <f t="array" ref="H214">INDEX($I$1:$R$1, MATCH(TRUE, INDEX(I214:R214="",0), 0))</f>
        <v>2023-24</v>
      </c>
      <c r="S214">
        <f>COUNTIF(I214:R214,I214)</f>
        <v>0</v>
      </c>
      <c r="T214" s="7" t="str">
        <f t="shared" si="6"/>
        <v>NULL</v>
      </c>
      <c r="U214" s="1">
        <f>I214</f>
        <v>0</v>
      </c>
      <c r="V214" s="1" t="str">
        <f t="shared" si="7"/>
        <v>NULL</v>
      </c>
      <c r="W214" t="str">
        <f>"('"&amp;A214&amp;"', '"&amp;B214&amp;"', '"&amp;C214&amp;"', '"&amp;D214&amp;"', '"&amp;E214&amp;"', '"&amp;F214&amp;"', '"&amp;G214&amp;"', '"&amp;H214&amp;"', '"&amp;S214&amp;"', '"&amp;U214&amp;"', '"&amp;T214&amp;"', '"&amp;V214&amp;"'),"</f>
        <v>('aaron-dell', 'Dell', 'Aaron', 'TOR', 'G', 'Unsigned', '', '2023-24', '0', '0', 'NULL', 'NULL'),</v>
      </c>
    </row>
    <row r="215" spans="1:23" x14ac:dyDescent="0.35">
      <c r="A215" t="s">
        <v>1717</v>
      </c>
      <c r="B215" t="s">
        <v>271</v>
      </c>
      <c r="C215" t="s">
        <v>2423</v>
      </c>
      <c r="D215" t="s">
        <v>36</v>
      </c>
      <c r="E215" t="s">
        <v>9</v>
      </c>
      <c r="F215" t="s">
        <v>1142</v>
      </c>
      <c r="G215" t="s">
        <v>13</v>
      </c>
      <c r="H215" t="str" cm="1">
        <f t="array" ref="H215">INDEX($I$1:$R$1, MATCH(TRUE, INDEX(I215:R215="",0), 0))</f>
        <v>2024-25</v>
      </c>
      <c r="I215" s="1">
        <v>900000</v>
      </c>
      <c r="S215">
        <f>COUNTIF(I215:R215,I215)</f>
        <v>1</v>
      </c>
      <c r="T215" s="7" t="str">
        <f t="shared" si="6"/>
        <v>NULL</v>
      </c>
      <c r="U215" s="1">
        <f>I215</f>
        <v>900000</v>
      </c>
      <c r="V215" s="1" t="str">
        <f t="shared" si="7"/>
        <v>NULL</v>
      </c>
      <c r="W215" t="str">
        <f>"('"&amp;A215&amp;"', '"&amp;B215&amp;"', '"&amp;C215&amp;"', '"&amp;D215&amp;"', '"&amp;E215&amp;"', '"&amp;F215&amp;"', '"&amp;G215&amp;"', '"&amp;H215&amp;"', '"&amp;S215&amp;"', '"&amp;U215&amp;"', '"&amp;T215&amp;"', '"&amp;V215&amp;"'),"</f>
        <v>('ty-dellandrea', 'Dellandrea', 'Ty', 'DAL', 'F', 'Active', 'RFA', '2024-25', '1', '900000', 'NULL', 'NULL'),</v>
      </c>
    </row>
    <row r="216" spans="1:23" x14ac:dyDescent="0.35">
      <c r="A216" t="s">
        <v>1718</v>
      </c>
      <c r="B216" t="s">
        <v>272</v>
      </c>
      <c r="C216" t="s">
        <v>2396</v>
      </c>
      <c r="D216" t="s">
        <v>19</v>
      </c>
      <c r="E216" t="s">
        <v>68</v>
      </c>
      <c r="F216" t="s">
        <v>1142</v>
      </c>
      <c r="G216" t="s">
        <v>10</v>
      </c>
      <c r="H216" t="str" cm="1">
        <f t="array" ref="H216">INDEX($I$1:$R$1, MATCH(TRUE, INDEX(I216:R216="",0), 0))</f>
        <v>2024-25</v>
      </c>
      <c r="I216" s="1">
        <v>3000000</v>
      </c>
      <c r="S216">
        <f>COUNTIF(I216:R216,I216)</f>
        <v>1</v>
      </c>
      <c r="T216" s="7" t="str">
        <f t="shared" si="6"/>
        <v>NULL</v>
      </c>
      <c r="U216" s="1">
        <f>I216</f>
        <v>3000000</v>
      </c>
      <c r="V216" s="1" t="str">
        <f t="shared" si="7"/>
        <v>NULL</v>
      </c>
      <c r="W216" t="str">
        <f>"('"&amp;A216&amp;"', '"&amp;B216&amp;"', '"&amp;C216&amp;"', '"&amp;D216&amp;"', '"&amp;E216&amp;"', '"&amp;F216&amp;"', '"&amp;G216&amp;"', '"&amp;H216&amp;"', '"&amp;S216&amp;"', '"&amp;U216&amp;"', '"&amp;T216&amp;"', '"&amp;V216&amp;"'),"</f>
        <v>('dylan-demelo', 'DeMelo', 'Dylan', 'WPG', 'D', 'Active', 'UFA', '2024-25', '1', '3000000', 'NULL', 'NULL'),</v>
      </c>
    </row>
    <row r="217" spans="1:23" x14ac:dyDescent="0.35">
      <c r="A217" t="s">
        <v>1370</v>
      </c>
      <c r="B217" t="s">
        <v>273</v>
      </c>
      <c r="C217" t="s">
        <v>2424</v>
      </c>
      <c r="D217" t="s">
        <v>26</v>
      </c>
      <c r="E217" t="s">
        <v>69</v>
      </c>
      <c r="F217" t="s">
        <v>1142</v>
      </c>
      <c r="G217" t="s">
        <v>10</v>
      </c>
      <c r="H217" t="str" cm="1">
        <f t="array" ref="H217">INDEX($I$1:$R$1, MATCH(TRUE, INDEX(I217:R217="",0), 0))</f>
        <v>2026-27</v>
      </c>
      <c r="I217" s="1">
        <v>5000000</v>
      </c>
      <c r="J217" s="1">
        <v>5000000</v>
      </c>
      <c r="K217" s="1">
        <v>5000000</v>
      </c>
      <c r="S217">
        <f>COUNTIF(I217:R217,I217)</f>
        <v>3</v>
      </c>
      <c r="T217" s="7" t="str">
        <f t="shared" si="6"/>
        <v>NULL</v>
      </c>
      <c r="U217" s="1">
        <f>I217</f>
        <v>5000000</v>
      </c>
      <c r="V217" s="1" t="str">
        <f t="shared" si="7"/>
        <v>NULL</v>
      </c>
      <c r="W217" t="str">
        <f>"('"&amp;A217&amp;"', '"&amp;B217&amp;"', '"&amp;C217&amp;"', '"&amp;D217&amp;"', '"&amp;E217&amp;"', '"&amp;F217&amp;"', '"&amp;G217&amp;"', '"&amp;H217&amp;"', '"&amp;S217&amp;"', '"&amp;U217&amp;"', '"&amp;T217&amp;"', '"&amp;V217&amp;"'),"</f>
        <v>('thatcher-demko', 'Demko', 'Thatcher', 'VAN', 'G', 'Active', 'UFA', '2026-27', '3', '5000000', 'NULL', 'NULL'),</v>
      </c>
    </row>
    <row r="218" spans="1:23" x14ac:dyDescent="0.35">
      <c r="A218" t="s">
        <v>1719</v>
      </c>
      <c r="B218" t="s">
        <v>274</v>
      </c>
      <c r="C218" t="s">
        <v>2425</v>
      </c>
      <c r="D218" t="s">
        <v>22</v>
      </c>
      <c r="E218" t="s">
        <v>9</v>
      </c>
      <c r="F218" t="s">
        <v>1142</v>
      </c>
      <c r="G218" t="s">
        <v>10</v>
      </c>
      <c r="H218" t="str" cm="1">
        <f t="array" ref="H218">INDEX($I$1:$R$1, MATCH(TRUE, INDEX(I218:R218="",0), 0))</f>
        <v>2025-26</v>
      </c>
      <c r="I218" s="1">
        <v>775000</v>
      </c>
      <c r="J218" s="1">
        <v>775000</v>
      </c>
      <c r="S218">
        <f>COUNTIF(I218:R218,I218)</f>
        <v>2</v>
      </c>
      <c r="T218" s="7" t="str">
        <f t="shared" si="6"/>
        <v>NULL</v>
      </c>
      <c r="U218" s="1">
        <f>I218</f>
        <v>775000</v>
      </c>
      <c r="V218" s="1" t="str">
        <f t="shared" si="7"/>
        <v>NULL</v>
      </c>
      <c r="W218" t="str">
        <f>"('"&amp;A218&amp;"', '"&amp;B218&amp;"', '"&amp;C218&amp;"', '"&amp;D218&amp;"', '"&amp;E218&amp;"', '"&amp;F218&amp;"', '"&amp;G218&amp;"', '"&amp;H218&amp;"', '"&amp;S218&amp;"', '"&amp;U218&amp;"', '"&amp;T218&amp;"', '"&amp;V218&amp;"'),"</f>
        <v>('grigori-denisenko', 'Denisenko', 'Grigori', 'FLA', 'F', 'Active', 'UFA', '2025-26', '2', '775000', 'NULL', 'NULL'),</v>
      </c>
    </row>
    <row r="219" spans="1:23" x14ac:dyDescent="0.35">
      <c r="A219" t="s">
        <v>1720</v>
      </c>
      <c r="B219" t="s">
        <v>275</v>
      </c>
      <c r="C219" t="s">
        <v>2363</v>
      </c>
      <c r="D219" t="s">
        <v>26</v>
      </c>
      <c r="E219" t="s">
        <v>68</v>
      </c>
      <c r="F219" t="s">
        <v>54</v>
      </c>
      <c r="H219" t="str" cm="1">
        <f t="array" ref="H219">INDEX($I$1:$R$1, MATCH(TRUE, INDEX(I219:R219="",0), 0))</f>
        <v>2023-24</v>
      </c>
      <c r="S219">
        <f>COUNTIF(I219:R219,I219)</f>
        <v>0</v>
      </c>
      <c r="T219" s="7" t="str">
        <f t="shared" si="6"/>
        <v>NULL</v>
      </c>
      <c r="U219" s="1">
        <f>I219</f>
        <v>0</v>
      </c>
      <c r="V219" s="1" t="str">
        <f t="shared" si="7"/>
        <v>NULL</v>
      </c>
      <c r="W219" t="str">
        <f>"('"&amp;A219&amp;"', '"&amp;B219&amp;"', '"&amp;C219&amp;"', '"&amp;D219&amp;"', '"&amp;E219&amp;"', '"&amp;F219&amp;"', '"&amp;G219&amp;"', '"&amp;H219&amp;"', '"&amp;S219&amp;"', '"&amp;U219&amp;"', '"&amp;T219&amp;"', '"&amp;V219&amp;"'),"</f>
        <v>('travis-dermott', 'Dermott', 'Travis', 'VAN', 'D', 'Unsigned', '', '2023-24', '0', '0', 'NULL', 'NULL'),</v>
      </c>
    </row>
    <row r="220" spans="1:23" x14ac:dyDescent="0.35">
      <c r="A220" t="s">
        <v>1721</v>
      </c>
      <c r="B220" t="s">
        <v>276</v>
      </c>
      <c r="C220" t="s">
        <v>2426</v>
      </c>
      <c r="D220" t="s">
        <v>26</v>
      </c>
      <c r="E220" t="s">
        <v>69</v>
      </c>
      <c r="F220" t="s">
        <v>1142</v>
      </c>
      <c r="G220" t="s">
        <v>10</v>
      </c>
      <c r="H220" t="str" cm="1">
        <f t="array" ref="H220">INDEX($I$1:$R$1, MATCH(TRUE, INDEX(I220:R220="",0), 0))</f>
        <v>2024-25</v>
      </c>
      <c r="I220" s="1">
        <v>1800000</v>
      </c>
      <c r="S220">
        <f>COUNTIF(I220:R220,I220)</f>
        <v>1</v>
      </c>
      <c r="T220" s="7" t="str">
        <f t="shared" si="6"/>
        <v>NULL</v>
      </c>
      <c r="U220" s="1">
        <f>I220</f>
        <v>1800000</v>
      </c>
      <c r="V220" s="1" t="str">
        <f t="shared" si="7"/>
        <v>NULL</v>
      </c>
      <c r="W220" t="str">
        <f>"('"&amp;A220&amp;"', '"&amp;B220&amp;"', '"&amp;C220&amp;"', '"&amp;D220&amp;"', '"&amp;E220&amp;"', '"&amp;F220&amp;"', '"&amp;G220&amp;"', '"&amp;H220&amp;"', '"&amp;S220&amp;"', '"&amp;U220&amp;"', '"&amp;T220&amp;"', '"&amp;V220&amp;"'),"</f>
        <v>('casey-desmith', 'DeSmith', 'Casey', 'VAN', 'G', 'Active', 'UFA', '2024-25', '1', '1800000', 'NULL', 'NULL'),</v>
      </c>
    </row>
    <row r="221" spans="1:23" x14ac:dyDescent="0.35">
      <c r="A221" t="s">
        <v>1722</v>
      </c>
      <c r="B221" t="s">
        <v>277</v>
      </c>
      <c r="C221" t="s">
        <v>235</v>
      </c>
      <c r="D221" t="s">
        <v>31</v>
      </c>
      <c r="E221" t="s">
        <v>9</v>
      </c>
      <c r="F221" t="s">
        <v>1142</v>
      </c>
      <c r="G221" t="s">
        <v>13</v>
      </c>
      <c r="H221" t="str" cm="1">
        <f t="array" ref="H221">INDEX($I$1:$R$1, MATCH(TRUE, INDEX(I221:R221="",0), 0))</f>
        <v>2024-25</v>
      </c>
      <c r="I221" s="1">
        <v>800000</v>
      </c>
      <c r="S221">
        <f>COUNTIF(I221:R221,I221)</f>
        <v>1</v>
      </c>
      <c r="T221" s="7" t="str">
        <f t="shared" si="6"/>
        <v>NULL</v>
      </c>
      <c r="U221" s="1">
        <f>I221</f>
        <v>800000</v>
      </c>
      <c r="V221" s="1" t="str">
        <f t="shared" si="7"/>
        <v>NULL</v>
      </c>
      <c r="W221" t="str">
        <f>"('"&amp;A221&amp;"', '"&amp;B221&amp;"', '"&amp;C221&amp;"', '"&amp;D221&amp;"', '"&amp;E221&amp;"', '"&amp;F221&amp;"', '"&amp;G221&amp;"', '"&amp;H221&amp;"', '"&amp;S221&amp;"', '"&amp;U221&amp;"', '"&amp;T221&amp;"', '"&amp;V221&amp;"'),"</f>
        <v>('connor-dewar', 'Dewar', 'Connor', 'MIN', 'F', 'Active', 'RFA', '2024-25', '1', '800000', 'NULL', 'NULL'),</v>
      </c>
    </row>
    <row r="222" spans="1:23" x14ac:dyDescent="0.35">
      <c r="A222" t="s">
        <v>1723</v>
      </c>
      <c r="B222" t="s">
        <v>278</v>
      </c>
      <c r="C222" t="s">
        <v>2427</v>
      </c>
      <c r="D222" t="s">
        <v>24</v>
      </c>
      <c r="E222" t="s">
        <v>68</v>
      </c>
      <c r="F222" t="s">
        <v>1142</v>
      </c>
      <c r="G222" t="s">
        <v>10</v>
      </c>
      <c r="H222" t="str" cm="1">
        <f t="array" ref="H222">INDEX($I$1:$R$1, MATCH(TRUE, INDEX(I222:R222="",0), 0))</f>
        <v>2024-25</v>
      </c>
      <c r="I222" s="1">
        <v>3900000</v>
      </c>
      <c r="S222">
        <f>COUNTIF(I222:R222,I222)</f>
        <v>1</v>
      </c>
      <c r="T222" s="7" t="str">
        <f t="shared" si="6"/>
        <v>NULL</v>
      </c>
      <c r="U222" s="1">
        <f>I222</f>
        <v>3900000</v>
      </c>
      <c r="V222" s="1" t="str">
        <f t="shared" si="7"/>
        <v>NULL</v>
      </c>
      <c r="W222" t="str">
        <f>"('"&amp;A222&amp;"', '"&amp;B222&amp;"', '"&amp;C222&amp;"', '"&amp;D222&amp;"', '"&amp;E222&amp;"', '"&amp;F222&amp;"', '"&amp;G222&amp;"', '"&amp;H222&amp;"', '"&amp;S222&amp;"', '"&amp;U222&amp;"', '"&amp;T222&amp;"', '"&amp;V222&amp;"'),"</f>
        <v>('brenden-dillon', 'Dillon', 'Brenden', 'WSH', 'D', 'Active', 'UFA', '2024-25', '1', '3900000', 'NULL', 'NULL'),</v>
      </c>
    </row>
    <row r="223" spans="1:23" x14ac:dyDescent="0.35">
      <c r="A223" t="s">
        <v>1724</v>
      </c>
      <c r="B223" t="s">
        <v>279</v>
      </c>
      <c r="C223" t="s">
        <v>2428</v>
      </c>
      <c r="D223" t="s">
        <v>19</v>
      </c>
      <c r="E223" t="s">
        <v>69</v>
      </c>
      <c r="F223" t="s">
        <v>1142</v>
      </c>
      <c r="G223" t="s">
        <v>13</v>
      </c>
      <c r="H223" t="str" cm="1">
        <f t="array" ref="H223">INDEX($I$1:$R$1, MATCH(TRUE, INDEX(I223:R223="",0), 0))</f>
        <v>2026-27</v>
      </c>
      <c r="I223" s="1">
        <v>858333</v>
      </c>
      <c r="J223" s="1">
        <v>858333</v>
      </c>
      <c r="K223" s="1">
        <v>858333</v>
      </c>
      <c r="S223">
        <f>COUNTIF(I223:R223,I223)</f>
        <v>3</v>
      </c>
      <c r="T223" s="7" t="str">
        <f t="shared" si="6"/>
        <v>NULL</v>
      </c>
      <c r="U223" s="1">
        <f>I223</f>
        <v>858333</v>
      </c>
      <c r="V223" s="1" t="str">
        <f t="shared" si="7"/>
        <v>NULL</v>
      </c>
      <c r="W223" t="str">
        <f>"('"&amp;A223&amp;"', '"&amp;B223&amp;"', '"&amp;C223&amp;"', '"&amp;D223&amp;"', '"&amp;E223&amp;"', '"&amp;F223&amp;"', '"&amp;G223&amp;"', '"&amp;H223&amp;"', '"&amp;S223&amp;"', '"&amp;U223&amp;"', '"&amp;T223&amp;"', '"&amp;V223&amp;"'),"</f>
        <v>('domenic-divincentiis', 'Divincentiis', 'Domenic', 'WPG', 'G', 'Active', 'RFA', '2026-27', '3', '858333', 'NULL', 'NULL'),</v>
      </c>
    </row>
    <row r="224" spans="1:23" x14ac:dyDescent="0.35">
      <c r="A224" t="s">
        <v>1490</v>
      </c>
      <c r="B224" t="s">
        <v>280</v>
      </c>
      <c r="C224" t="s">
        <v>2294</v>
      </c>
      <c r="D224" t="s">
        <v>40</v>
      </c>
      <c r="E224" t="s">
        <v>9</v>
      </c>
      <c r="F224" t="s">
        <v>1142</v>
      </c>
      <c r="G224" t="s">
        <v>13</v>
      </c>
      <c r="H224" t="str" cm="1">
        <f t="array" ref="H224">INDEX($I$1:$R$1, MATCH(TRUE, INDEX(I224:R224="",0), 0))</f>
        <v>2026-27</v>
      </c>
      <c r="I224" s="1">
        <v>925000</v>
      </c>
      <c r="J224" s="1">
        <v>925000</v>
      </c>
      <c r="K224" s="1">
        <v>925000</v>
      </c>
      <c r="S224">
        <f>COUNTIF(I224:R224,I224)</f>
        <v>3</v>
      </c>
      <c r="T224" s="7" t="str">
        <f t="shared" si="6"/>
        <v>NULL</v>
      </c>
      <c r="U224" s="1">
        <f>I224</f>
        <v>925000</v>
      </c>
      <c r="V224" s="1" t="str">
        <f t="shared" si="7"/>
        <v>NULL</v>
      </c>
      <c r="W224" t="str">
        <f>"('"&amp;A224&amp;"', '"&amp;B224&amp;"', '"&amp;C224&amp;"', '"&amp;D224&amp;"', '"&amp;E224&amp;"', '"&amp;F224&amp;"', '"&amp;G224&amp;"', '"&amp;H224&amp;"', '"&amp;S224&amp;"', '"&amp;U224&amp;"', '"&amp;T224&amp;"', '"&amp;V224&amp;"'),"</f>
        <v>('josh-doan', 'Doan', 'Josh', 'UTA', 'F', 'Active', 'RFA', '2026-27', '3', '925000', 'NULL', 'NULL'),</v>
      </c>
    </row>
    <row r="225" spans="1:23" x14ac:dyDescent="0.35">
      <c r="A225" t="s">
        <v>1725</v>
      </c>
      <c r="B225" t="s">
        <v>281</v>
      </c>
      <c r="C225" t="s">
        <v>2388</v>
      </c>
      <c r="D225" t="s">
        <v>28</v>
      </c>
      <c r="E225" t="s">
        <v>68</v>
      </c>
      <c r="F225" t="s">
        <v>1142</v>
      </c>
      <c r="G225" t="s">
        <v>13</v>
      </c>
      <c r="H225" t="str" cm="1">
        <f t="array" ref="H225">INDEX($I$1:$R$1, MATCH(TRUE, INDEX(I225:R225="",0), 0))</f>
        <v>2025-26</v>
      </c>
      <c r="I225" s="1">
        <v>4000000</v>
      </c>
      <c r="J225" s="1">
        <v>4000000</v>
      </c>
      <c r="S225">
        <f>COUNTIF(I225:R225,I225)</f>
        <v>2</v>
      </c>
      <c r="T225" s="7" t="str">
        <f t="shared" si="6"/>
        <v>NULL</v>
      </c>
      <c r="U225" s="1">
        <f>I225</f>
        <v>4000000</v>
      </c>
      <c r="V225" s="1" t="str">
        <f t="shared" si="7"/>
        <v>NULL</v>
      </c>
      <c r="W225" t="str">
        <f>"('"&amp;A225&amp;"', '"&amp;B225&amp;"', '"&amp;C225&amp;"', '"&amp;D225&amp;"', '"&amp;E225&amp;"', '"&amp;F225&amp;"', '"&amp;G225&amp;"', '"&amp;H225&amp;"', '"&amp;S225&amp;"', '"&amp;U225&amp;"', '"&amp;T225&amp;"', '"&amp;V225&amp;"'),"</f>
        <v>('noah-dobson', 'Dobson', 'Noah', 'NYI', 'D', 'Active', 'RFA', '2025-26', '2', '4000000', 'NULL', 'NULL'),</v>
      </c>
    </row>
    <row r="226" spans="1:23" x14ac:dyDescent="0.35">
      <c r="A226" t="s">
        <v>1726</v>
      </c>
      <c r="B226" t="s">
        <v>282</v>
      </c>
      <c r="C226" t="s">
        <v>2402</v>
      </c>
      <c r="D226" t="s">
        <v>15</v>
      </c>
      <c r="E226" t="s">
        <v>9</v>
      </c>
      <c r="F226" t="s">
        <v>1142</v>
      </c>
      <c r="G226" t="s">
        <v>10</v>
      </c>
      <c r="H226" t="str" cm="1">
        <f t="array" ref="H226">INDEX($I$1:$R$1, MATCH(TRUE, INDEX(I226:R226="",0), 0))</f>
        <v>2024-25</v>
      </c>
      <c r="I226" s="1">
        <v>3000000</v>
      </c>
      <c r="S226">
        <f>COUNTIF(I226:R226,I226)</f>
        <v>1</v>
      </c>
      <c r="T226" s="7" t="str">
        <f t="shared" si="6"/>
        <v>NULL</v>
      </c>
      <c r="U226" s="1">
        <f>I226</f>
        <v>3000000</v>
      </c>
      <c r="V226" s="1" t="str">
        <f t="shared" si="7"/>
        <v>NULL</v>
      </c>
      <c r="W226" t="str">
        <f>"('"&amp;A226&amp;"', '"&amp;B226&amp;"', '"&amp;C226&amp;"', '"&amp;D226&amp;"', '"&amp;E226&amp;"', '"&amp;F226&amp;"', '"&amp;G226&amp;"', '"&amp;H226&amp;"', '"&amp;S226&amp;"', '"&amp;U226&amp;"', '"&amp;T226&amp;"', '"&amp;V226&amp;"'),"</f>
        <v>('max-domi', 'Domi', 'Max', 'TOR', 'F', 'Active', 'UFA', '2024-25', '1', '3000000', 'NULL', 'NULL'),</v>
      </c>
    </row>
    <row r="227" spans="1:23" x14ac:dyDescent="0.35">
      <c r="A227" t="s">
        <v>1727</v>
      </c>
      <c r="B227" t="s">
        <v>283</v>
      </c>
      <c r="C227" t="s">
        <v>2327</v>
      </c>
      <c r="D227" t="s">
        <v>34</v>
      </c>
      <c r="E227" t="s">
        <v>69</v>
      </c>
      <c r="F227" t="s">
        <v>1142</v>
      </c>
      <c r="G227" t="s">
        <v>10</v>
      </c>
      <c r="H227" t="str" cm="1">
        <f t="array" ref="H227">INDEX($I$1:$R$1, MATCH(TRUE, INDEX(I227:R227="",0), 0))</f>
        <v>2024-25</v>
      </c>
      <c r="I227" s="1">
        <v>775000</v>
      </c>
      <c r="S227">
        <f>COUNTIF(I227:R227,I227)</f>
        <v>1</v>
      </c>
      <c r="T227" s="7" t="str">
        <f t="shared" si="6"/>
        <v>NULL</v>
      </c>
      <c r="U227" s="1">
        <f>I227</f>
        <v>775000</v>
      </c>
      <c r="V227" s="1" t="str">
        <f t="shared" si="7"/>
        <v>NULL</v>
      </c>
      <c r="W227" t="str">
        <f>"('"&amp;A227&amp;"', '"&amp;B227&amp;"', '"&amp;C227&amp;"', '"&amp;D227&amp;"', '"&amp;E227&amp;"', '"&amp;F227&amp;"', '"&amp;G227&amp;"', '"&amp;H227&amp;"', '"&amp;S227&amp;"', '"&amp;U227&amp;"', '"&amp;T227&amp;"', '"&amp;V227&amp;"'),"</f>
        <v>('louis-domingue', 'Domingue', 'Louis', 'NYR', 'G', 'Active', 'UFA', '2024-25', '1', '775000', 'NULL', 'NULL'),</v>
      </c>
    </row>
    <row r="228" spans="1:23" x14ac:dyDescent="0.35">
      <c r="A228" t="s">
        <v>1728</v>
      </c>
      <c r="B228" t="s">
        <v>284</v>
      </c>
      <c r="C228" t="s">
        <v>867</v>
      </c>
      <c r="D228" t="s">
        <v>17</v>
      </c>
      <c r="E228" t="s">
        <v>9</v>
      </c>
      <c r="F228" t="s">
        <v>1142</v>
      </c>
      <c r="G228" t="s">
        <v>10</v>
      </c>
      <c r="H228" t="str" cm="1">
        <f t="array" ref="H228">INDEX($I$1:$R$1, MATCH(TRUE, INDEX(I228:R228="",0), 0))</f>
        <v>2025-26</v>
      </c>
      <c r="I228" s="1">
        <v>2000000</v>
      </c>
      <c r="J228" s="1">
        <v>2000000</v>
      </c>
      <c r="S228">
        <f>COUNTIF(I228:R228,I228)</f>
        <v>2</v>
      </c>
      <c r="T228" s="7" t="str">
        <f t="shared" si="6"/>
        <v>NULL</v>
      </c>
      <c r="U228" s="1">
        <f>I228</f>
        <v>2000000</v>
      </c>
      <c r="V228" s="1" t="str">
        <f t="shared" si="7"/>
        <v>NULL</v>
      </c>
      <c r="W228" t="str">
        <f>"('"&amp;A228&amp;"', '"&amp;B228&amp;"', '"&amp;C228&amp;"', '"&amp;D228&amp;"', '"&amp;E228&amp;"', '"&amp;F228&amp;"', '"&amp;G228&amp;"', '"&amp;H228&amp;"', '"&amp;S228&amp;"', '"&amp;U228&amp;"', '"&amp;T228&amp;"', '"&amp;V228&amp;"'),"</f>
        <v>('ryan-donato', 'Donato', 'Ryan', 'CHI', 'F', 'Active', 'UFA', '2025-26', '2', '2000000', 'NULL', 'NULL'),</v>
      </c>
    </row>
    <row r="229" spans="1:23" x14ac:dyDescent="0.35">
      <c r="A229" t="s">
        <v>1729</v>
      </c>
      <c r="B229" t="s">
        <v>285</v>
      </c>
      <c r="C229" t="s">
        <v>2429</v>
      </c>
      <c r="D229" t="s">
        <v>43</v>
      </c>
      <c r="E229" t="s">
        <v>9</v>
      </c>
      <c r="F229" t="s">
        <v>54</v>
      </c>
      <c r="H229" t="str" cm="1">
        <f t="array" ref="H229">INDEX($I$1:$R$1, MATCH(TRUE, INDEX(I229:R229="",0), 0))</f>
        <v>2023-24</v>
      </c>
      <c r="S229">
        <f>COUNTIF(I229:R229,I229)</f>
        <v>0</v>
      </c>
      <c r="T229" s="7" t="str">
        <f t="shared" si="6"/>
        <v>NULL</v>
      </c>
      <c r="U229" s="1">
        <f>I229</f>
        <v>0</v>
      </c>
      <c r="V229" s="1" t="str">
        <f t="shared" si="7"/>
        <v>NULL</v>
      </c>
      <c r="W229" t="str">
        <f>"('"&amp;A229&amp;"', '"&amp;B229&amp;"', '"&amp;C229&amp;"', '"&amp;D229&amp;"', '"&amp;E229&amp;"', '"&amp;F229&amp;"', '"&amp;G229&amp;"', '"&amp;H229&amp;"', '"&amp;S229&amp;"', '"&amp;U229&amp;"', '"&amp;T229&amp;"', '"&amp;V229&amp;"'),"</f>
        <v>('joonas-donskoi', 'Donskoi', 'Joonas', 'COL', 'F', 'Unsigned', '', '2023-24', '0', '0', 'NULL', 'NULL'),</v>
      </c>
    </row>
    <row r="230" spans="1:23" x14ac:dyDescent="0.35">
      <c r="A230" t="s">
        <v>1730</v>
      </c>
      <c r="B230" t="s">
        <v>286</v>
      </c>
      <c r="C230" t="s">
        <v>2374</v>
      </c>
      <c r="D230" t="s">
        <v>14</v>
      </c>
      <c r="E230" t="s">
        <v>9</v>
      </c>
      <c r="F230" t="s">
        <v>1142</v>
      </c>
      <c r="G230" t="s">
        <v>13</v>
      </c>
      <c r="H230" t="str" cm="1">
        <f t="array" ref="H230">INDEX($I$1:$R$1, MATCH(TRUE, INDEX(I230:R230="",0), 0))</f>
        <v>2024-25</v>
      </c>
      <c r="I230" s="1">
        <v>825000</v>
      </c>
      <c r="S230">
        <f>COUNTIF(I230:R230,I230)</f>
        <v>1</v>
      </c>
      <c r="T230" s="7" t="str">
        <f t="shared" si="6"/>
        <v>NULL</v>
      </c>
      <c r="U230" s="1">
        <f>I230</f>
        <v>825000</v>
      </c>
      <c r="V230" s="1" t="str">
        <f t="shared" si="7"/>
        <v>NULL</v>
      </c>
      <c r="W230" t="str">
        <f>"('"&amp;A230&amp;"', '"&amp;B230&amp;"', '"&amp;C230&amp;"', '"&amp;D230&amp;"', '"&amp;E230&amp;"', '"&amp;F230&amp;"', '"&amp;G230&amp;"', '"&amp;H230&amp;"', '"&amp;S230&amp;"', '"&amp;U230&amp;"', '"&amp;T230&amp;"', '"&amp;V230&amp;"'),"</f>
        <v>('pavel-dorofeyev', 'Dorofeyev', 'Pavel', 'VGK', 'F', 'Active', 'RFA', '2024-25', '1', '825000', 'NULL', 'NULL'),</v>
      </c>
    </row>
    <row r="231" spans="1:23" x14ac:dyDescent="0.35">
      <c r="A231" t="s">
        <v>1540</v>
      </c>
      <c r="B231" t="s">
        <v>287</v>
      </c>
      <c r="C231" t="s">
        <v>2385</v>
      </c>
      <c r="D231" t="s">
        <v>45</v>
      </c>
      <c r="E231" t="s">
        <v>69</v>
      </c>
      <c r="F231" t="s">
        <v>1142</v>
      </c>
      <c r="G231" t="s">
        <v>13</v>
      </c>
      <c r="H231" t="str" cm="1">
        <f t="array" ref="H231">INDEX($I$1:$R$1, MATCH(TRUE, INDEX(I231:R231="",0), 0))</f>
        <v>2025-26</v>
      </c>
      <c r="I231" s="1">
        <v>812500</v>
      </c>
      <c r="J231" s="1">
        <v>812500</v>
      </c>
      <c r="S231">
        <f>COUNTIF(I231:R231,I231)</f>
        <v>2</v>
      </c>
      <c r="T231" s="7" t="str">
        <f t="shared" si="6"/>
        <v>NULL</v>
      </c>
      <c r="U231" s="1">
        <f>I231</f>
        <v>812500</v>
      </c>
      <c r="V231" s="1" t="str">
        <f t="shared" si="7"/>
        <v>NULL</v>
      </c>
      <c r="W231" t="str">
        <f>"('"&amp;A231&amp;"', '"&amp;B231&amp;"', '"&amp;C231&amp;"', '"&amp;D231&amp;"', '"&amp;E231&amp;"', '"&amp;F231&amp;"', '"&amp;G231&amp;"', '"&amp;H231&amp;"', '"&amp;S231&amp;"', '"&amp;U231&amp;"', '"&amp;T231&amp;"', '"&amp;V231&amp;"'),"</f>
        <v>('lucas-dostal', 'Dostal', 'Lucas', 'ANA', 'G', 'Active', 'RFA', '2025-26', '2', '812500', 'NULL', 'NULL'),</v>
      </c>
    </row>
    <row r="232" spans="1:23" x14ac:dyDescent="0.35">
      <c r="A232" t="s">
        <v>1731</v>
      </c>
      <c r="B232" t="s">
        <v>288</v>
      </c>
      <c r="C232" t="s">
        <v>2400</v>
      </c>
      <c r="D232" t="s">
        <v>16</v>
      </c>
      <c r="E232" t="s">
        <v>68</v>
      </c>
      <c r="F232" t="s">
        <v>1142</v>
      </c>
      <c r="G232" t="s">
        <v>10</v>
      </c>
      <c r="H232" t="str" cm="1">
        <f t="array" ref="H232">INDEX($I$1:$R$1, MATCH(TRUE, INDEX(I232:R232="",0), 0))</f>
        <v>2027-28</v>
      </c>
      <c r="I232" s="1">
        <v>11000000</v>
      </c>
      <c r="J232" s="1">
        <v>11000000</v>
      </c>
      <c r="K232" s="1">
        <v>11000000</v>
      </c>
      <c r="L232" s="1">
        <v>11000000</v>
      </c>
      <c r="S232">
        <f>COUNTIF(I232:R232,I232)</f>
        <v>4</v>
      </c>
      <c r="T232" s="7" t="str">
        <f t="shared" si="6"/>
        <v>NULL</v>
      </c>
      <c r="U232" s="1">
        <f>I232</f>
        <v>11000000</v>
      </c>
      <c r="V232" s="1" t="str">
        <f t="shared" si="7"/>
        <v>NULL</v>
      </c>
      <c r="W232" t="str">
        <f>"('"&amp;A232&amp;"', '"&amp;B232&amp;"', '"&amp;C232&amp;"', '"&amp;D232&amp;"', '"&amp;E232&amp;"', '"&amp;F232&amp;"', '"&amp;G232&amp;"', '"&amp;H232&amp;"', '"&amp;S232&amp;"', '"&amp;U232&amp;"', '"&amp;T232&amp;"', '"&amp;V232&amp;"'),"</f>
        <v>('drew-doughty', 'Doughty', 'Drew', 'LA', 'D', 'Active', 'UFA', '2027-28', '4', '11000000', 'NULL', 'NULL'),</v>
      </c>
    </row>
    <row r="233" spans="1:23" x14ac:dyDescent="0.35">
      <c r="A233" t="s">
        <v>1732</v>
      </c>
      <c r="B233" t="s">
        <v>289</v>
      </c>
      <c r="C233" t="s">
        <v>1070</v>
      </c>
      <c r="D233" t="s">
        <v>29</v>
      </c>
      <c r="E233" t="s">
        <v>9</v>
      </c>
      <c r="F233" t="s">
        <v>1142</v>
      </c>
      <c r="G233" t="s">
        <v>10</v>
      </c>
      <c r="H233" t="str" cm="1">
        <f t="array" ref="H233">INDEX($I$1:$R$1, MATCH(TRUE, INDEX(I233:R233="",0), 0))</f>
        <v>2025-26</v>
      </c>
      <c r="I233" s="1">
        <v>775000</v>
      </c>
      <c r="J233" s="1">
        <v>775000</v>
      </c>
      <c r="S233">
        <f>COUNTIF(I233:R233,I233)</f>
        <v>2</v>
      </c>
      <c r="T233" s="7" t="str">
        <f t="shared" si="6"/>
        <v>NULL</v>
      </c>
      <c r="U233" s="1">
        <f>I233</f>
        <v>775000</v>
      </c>
      <c r="V233" s="1" t="str">
        <f t="shared" si="7"/>
        <v>NULL</v>
      </c>
      <c r="W233" t="str">
        <f>"('"&amp;A233&amp;"', '"&amp;B233&amp;"', '"&amp;C233&amp;"', '"&amp;D233&amp;"', '"&amp;E233&amp;"', '"&amp;F233&amp;"', '"&amp;G233&amp;"', '"&amp;H233&amp;"', '"&amp;S233&amp;"', '"&amp;U233&amp;"', '"&amp;T233&amp;"', '"&amp;V233&amp;"'),"</f>
        <v>('justin-dowling', 'Dowling', 'Justin', 'NJ', 'F', 'Active', 'UFA', '2025-26', '2', '775000', 'NULL', 'NULL'),</v>
      </c>
    </row>
    <row r="234" spans="1:23" x14ac:dyDescent="0.35">
      <c r="A234" t="s">
        <v>1253</v>
      </c>
      <c r="B234" t="s">
        <v>290</v>
      </c>
      <c r="C234" t="s">
        <v>2430</v>
      </c>
      <c r="D234" t="s">
        <v>37</v>
      </c>
      <c r="E234" t="s">
        <v>9</v>
      </c>
      <c r="F234" t="s">
        <v>1142</v>
      </c>
      <c r="G234" t="s">
        <v>10</v>
      </c>
      <c r="H234" t="str" cm="1">
        <f t="array" ref="H234">INDEX($I$1:$R$1, MATCH(TRUE, INDEX(I234:R234="",0), 0))</f>
        <v>2025-26</v>
      </c>
      <c r="I234" s="1">
        <v>8500000</v>
      </c>
      <c r="J234" s="1">
        <v>8500000</v>
      </c>
      <c r="S234">
        <f>COUNTIF(I234:R234,I234)</f>
        <v>2</v>
      </c>
      <c r="T234" s="7" t="str">
        <f t="shared" si="6"/>
        <v>NULL</v>
      </c>
      <c r="U234" s="1">
        <f>I234</f>
        <v>8500000</v>
      </c>
      <c r="V234" s="1" t="str">
        <f t="shared" si="7"/>
        <v>NULL</v>
      </c>
      <c r="W234" t="str">
        <f>"('"&amp;A234&amp;"', '"&amp;B234&amp;"', '"&amp;C234&amp;"', '"&amp;D234&amp;"', '"&amp;E234&amp;"', '"&amp;F234&amp;"', '"&amp;G234&amp;"', '"&amp;H234&amp;"', '"&amp;S234&amp;"', '"&amp;U234&amp;"', '"&amp;T234&amp;"', '"&amp;V234&amp;"'),"</f>
        <v>('leon-draisaitl', 'Draisaitl', 'Leon', 'EDM', 'F', 'Active', 'UFA', '2025-26', '2', '8500000', 'NULL', 'NULL'),</v>
      </c>
    </row>
    <row r="235" spans="1:23" x14ac:dyDescent="0.35">
      <c r="A235" t="s">
        <v>1733</v>
      </c>
      <c r="B235" t="s">
        <v>291</v>
      </c>
      <c r="C235" t="s">
        <v>1</v>
      </c>
      <c r="D235" t="s">
        <v>33</v>
      </c>
      <c r="E235" t="s">
        <v>69</v>
      </c>
      <c r="F235" t="s">
        <v>1142</v>
      </c>
      <c r="G235" t="s">
        <v>10</v>
      </c>
      <c r="H235" t="str" cm="1">
        <f t="array" ref="H235">INDEX($I$1:$R$1, MATCH(TRUE, INDEX(I235:R235="",0), 0))</f>
        <v>2024-25</v>
      </c>
      <c r="I235" s="1">
        <v>3500000</v>
      </c>
      <c r="S235">
        <f>COUNTIF(I235:R235,I235)</f>
        <v>1</v>
      </c>
      <c r="T235" s="7" t="str">
        <f t="shared" si="6"/>
        <v>NULL</v>
      </c>
      <c r="U235" s="1">
        <f>I235</f>
        <v>3500000</v>
      </c>
      <c r="V235" s="1" t="str">
        <f t="shared" si="7"/>
        <v>NULL</v>
      </c>
      <c r="W235" t="str">
        <f>"('"&amp;A235&amp;"', '"&amp;B235&amp;"', '"&amp;C235&amp;"', '"&amp;D235&amp;"', '"&amp;E235&amp;"', '"&amp;F235&amp;"', '"&amp;G235&amp;"', '"&amp;H235&amp;"', '"&amp;S235&amp;"', '"&amp;U235&amp;"', '"&amp;T235&amp;"', '"&amp;V235&amp;"'),"</f>
        <v>('chris-driedger', 'Driedger', 'Chris', 'SEA', 'G', 'Active', 'UFA', '2024-25', '1', '3500000', 'NULL', 'NULL'),</v>
      </c>
    </row>
    <row r="236" spans="1:23" x14ac:dyDescent="0.35">
      <c r="A236" t="s">
        <v>1405</v>
      </c>
      <c r="B236" t="s">
        <v>292</v>
      </c>
      <c r="C236" t="s">
        <v>1066</v>
      </c>
      <c r="D236" t="s">
        <v>43</v>
      </c>
      <c r="E236" t="s">
        <v>9</v>
      </c>
      <c r="F236" t="s">
        <v>1142</v>
      </c>
      <c r="G236" t="s">
        <v>10</v>
      </c>
      <c r="H236" t="str" cm="1">
        <f t="array" ref="H236">INDEX($I$1:$R$1, MATCH(TRUE, INDEX(I236:R236="",0), 0))</f>
        <v>2024-25</v>
      </c>
      <c r="I236" s="1">
        <v>825000</v>
      </c>
      <c r="S236">
        <f>COUNTIF(I236:R236,I236)</f>
        <v>1</v>
      </c>
      <c r="T236" s="7" t="str">
        <f t="shared" si="6"/>
        <v>NULL</v>
      </c>
      <c r="U236" s="1">
        <f>I236</f>
        <v>825000</v>
      </c>
      <c r="V236" s="1" t="str">
        <f t="shared" si="7"/>
        <v>NULL</v>
      </c>
      <c r="W236" t="str">
        <f>"('"&amp;A236&amp;"', '"&amp;B236&amp;"', '"&amp;C236&amp;"', '"&amp;D236&amp;"', '"&amp;E236&amp;"', '"&amp;F236&amp;"', '"&amp;G236&amp;"', '"&amp;H236&amp;"', '"&amp;S236&amp;"', '"&amp;U236&amp;"', '"&amp;T236&amp;"', '"&amp;V236&amp;"'),"</f>
        <v>('jonathan-drouin', 'Drouin', 'Jonathan', 'COL', 'F', 'Active', 'UFA', '2024-25', '1', '825000', 'NULL', 'NULL'),</v>
      </c>
    </row>
    <row r="237" spans="1:23" x14ac:dyDescent="0.35">
      <c r="A237" t="s">
        <v>1734</v>
      </c>
      <c r="B237" t="s">
        <v>293</v>
      </c>
      <c r="C237" t="s">
        <v>2383</v>
      </c>
      <c r="D237" t="s">
        <v>11</v>
      </c>
      <c r="E237" t="s">
        <v>9</v>
      </c>
      <c r="F237" t="s">
        <v>1142</v>
      </c>
      <c r="G237" t="s">
        <v>13</v>
      </c>
      <c r="H237" t="str" cm="1">
        <f t="array" ref="H237">INDEX($I$1:$R$1, MATCH(TRUE, INDEX(I237:R237="",0), 0))</f>
        <v>2024-25</v>
      </c>
      <c r="I237" s="1">
        <v>925000</v>
      </c>
      <c r="S237">
        <f>COUNTIF(I237:R237,I237)</f>
        <v>1</v>
      </c>
      <c r="T237" s="7" t="str">
        <f t="shared" si="6"/>
        <v>NULL</v>
      </c>
      <c r="U237" s="1">
        <f>I237</f>
        <v>925000</v>
      </c>
      <c r="V237" s="1" t="str">
        <f t="shared" si="7"/>
        <v>NULL</v>
      </c>
      <c r="W237" t="str">
        <f>"('"&amp;A237&amp;"', '"&amp;B237&amp;"', '"&amp;C237&amp;"', '"&amp;D237&amp;"', '"&amp;E237&amp;"', '"&amp;F237&amp;"', '"&amp;G237&amp;"', '"&amp;H237&amp;"', '"&amp;S237&amp;"', '"&amp;U237&amp;"', '"&amp;T237&amp;"', '"&amp;V237&amp;"'),"</f>
        <v>('jack-drury', 'Drury', 'Jack', 'CAR', 'F', 'Active', 'RFA', '2024-25', '1', '925000', 'NULL', 'NULL'),</v>
      </c>
    </row>
    <row r="238" spans="1:23" x14ac:dyDescent="0.35">
      <c r="A238" t="s">
        <v>1278</v>
      </c>
      <c r="B238" t="s">
        <v>294</v>
      </c>
      <c r="C238" t="s">
        <v>2329</v>
      </c>
      <c r="D238" t="s">
        <v>12</v>
      </c>
      <c r="E238" t="s">
        <v>68</v>
      </c>
      <c r="F238" t="s">
        <v>1142</v>
      </c>
      <c r="G238" t="s">
        <v>13</v>
      </c>
      <c r="H238" t="str" cm="1">
        <f t="array" ref="H238">INDEX($I$1:$R$1, MATCH(TRUE, INDEX(I238:R238="",0), 0))</f>
        <v>2026-27</v>
      </c>
      <c r="I238" s="1">
        <v>2300000</v>
      </c>
      <c r="J238" s="1">
        <v>2300000</v>
      </c>
      <c r="K238" s="1">
        <v>2300000</v>
      </c>
      <c r="S238">
        <f>COUNTIF(I238:R238,I238)</f>
        <v>3</v>
      </c>
      <c r="T238" s="7" t="str">
        <f t="shared" si="6"/>
        <v>NULL</v>
      </c>
      <c r="U238" s="1">
        <f>I238</f>
        <v>2300000</v>
      </c>
      <c r="V238" s="1" t="str">
        <f t="shared" si="7"/>
        <v>NULL</v>
      </c>
      <c r="W238" t="str">
        <f>"('"&amp;A238&amp;"', '"&amp;B238&amp;"', '"&amp;C238&amp;"', '"&amp;D238&amp;"', '"&amp;E238&amp;"', '"&amp;F238&amp;"', '"&amp;G238&amp;"', '"&amp;H238&amp;"', '"&amp;S238&amp;"', '"&amp;U238&amp;"', '"&amp;T238&amp;"', '"&amp;V238&amp;"'),"</f>
        <v>('jamie-drysdale', 'Drysdale', 'Jamie', 'PHI', 'D', 'Active', 'RFA', '2026-27', '3', '2300000', 'NULL', 'NULL'),</v>
      </c>
    </row>
    <row r="239" spans="1:23" x14ac:dyDescent="0.35">
      <c r="A239" t="s">
        <v>1735</v>
      </c>
      <c r="B239" t="s">
        <v>295</v>
      </c>
      <c r="C239" t="s">
        <v>278</v>
      </c>
      <c r="D239" t="s">
        <v>25</v>
      </c>
      <c r="E239" t="s">
        <v>9</v>
      </c>
      <c r="F239" t="s">
        <v>1142</v>
      </c>
      <c r="G239" t="s">
        <v>13</v>
      </c>
      <c r="H239" t="str" cm="1">
        <f t="array" ref="H239">INDEX($I$1:$R$1, MATCH(TRUE, INDEX(I239:R239="",0), 0))</f>
        <v>2024-25</v>
      </c>
      <c r="I239" s="1">
        <v>2300000</v>
      </c>
      <c r="S239">
        <f>COUNTIF(I239:R239,I239)</f>
        <v>1</v>
      </c>
      <c r="T239" s="7" t="str">
        <f t="shared" si="6"/>
        <v>NULL</v>
      </c>
      <c r="U239" s="1">
        <f>I239</f>
        <v>2300000</v>
      </c>
      <c r="V239" s="1" t="str">
        <f t="shared" si="7"/>
        <v>NULL</v>
      </c>
      <c r="W239" t="str">
        <f>"('"&amp;A239&amp;"', '"&amp;B239&amp;"', '"&amp;C239&amp;"', '"&amp;D239&amp;"', '"&amp;E239&amp;"', '"&amp;F239&amp;"', '"&amp;G239&amp;"', '"&amp;H239&amp;"', '"&amp;S239&amp;"', '"&amp;U239&amp;"', '"&amp;T239&amp;"', '"&amp;V239&amp;"'),"</f>
        <v>('dillon-dube', 'Dube', 'Dillon', 'CGY', 'F', 'Active', 'RFA', '2024-25', '1', '2300000', 'NULL', 'NULL'),</v>
      </c>
    </row>
    <row r="240" spans="1:23" x14ac:dyDescent="0.35">
      <c r="A240" t="s">
        <v>1736</v>
      </c>
      <c r="B240" t="s">
        <v>295</v>
      </c>
      <c r="C240" t="s">
        <v>2431</v>
      </c>
      <c r="D240" t="s">
        <v>24</v>
      </c>
      <c r="E240" t="s">
        <v>9</v>
      </c>
      <c r="F240" t="s">
        <v>1142</v>
      </c>
      <c r="G240" t="s">
        <v>13</v>
      </c>
      <c r="H240" t="str" cm="1">
        <f t="array" ref="H240">INDEX($I$1:$R$1, MATCH(TRUE, INDEX(I240:R240="",0), 0))</f>
        <v>2025-26</v>
      </c>
      <c r="I240" s="1">
        <v>870000</v>
      </c>
      <c r="J240" s="1">
        <v>870000</v>
      </c>
      <c r="S240">
        <f>COUNTIF(I240:R240,I240)</f>
        <v>2</v>
      </c>
      <c r="T240" s="7" t="str">
        <f t="shared" si="6"/>
        <v>NULL</v>
      </c>
      <c r="U240" s="1">
        <f>I240</f>
        <v>870000</v>
      </c>
      <c r="V240" s="1" t="str">
        <f t="shared" si="7"/>
        <v>NULL</v>
      </c>
      <c r="W240" t="str">
        <f>"('"&amp;A240&amp;"', '"&amp;B240&amp;"', '"&amp;C240&amp;"', '"&amp;D240&amp;"', '"&amp;E240&amp;"', '"&amp;F240&amp;"', '"&amp;G240&amp;"', '"&amp;H240&amp;"', '"&amp;S240&amp;"', '"&amp;U240&amp;"', '"&amp;T240&amp;"', '"&amp;V240&amp;"'),"</f>
        <v>('pierrick-dube', 'Dube', 'Pierrick', 'WSH', 'F', 'Active', 'RFA', '2025-26', '2', '870000', 'NULL', 'NULL'),</v>
      </c>
    </row>
    <row r="241" spans="1:23" x14ac:dyDescent="0.35">
      <c r="A241" t="s">
        <v>1737</v>
      </c>
      <c r="B241" t="s">
        <v>296</v>
      </c>
      <c r="C241" t="s">
        <v>2432</v>
      </c>
      <c r="D241" t="s">
        <v>16</v>
      </c>
      <c r="E241" t="s">
        <v>9</v>
      </c>
      <c r="F241" t="s">
        <v>1142</v>
      </c>
      <c r="G241" t="s">
        <v>10</v>
      </c>
      <c r="H241" t="str" cm="1">
        <f t="array" ref="H241">INDEX($I$1:$R$1, MATCH(TRUE, INDEX(I241:R241="",0), 0))</f>
        <v>2031-32</v>
      </c>
      <c r="I241" s="1">
        <v>8500000</v>
      </c>
      <c r="J241" s="1">
        <v>8500000</v>
      </c>
      <c r="K241" s="1">
        <v>8500000</v>
      </c>
      <c r="L241" s="1">
        <v>8500000</v>
      </c>
      <c r="M241" s="1">
        <v>8500000</v>
      </c>
      <c r="N241" s="1">
        <v>8500000</v>
      </c>
      <c r="O241" s="1">
        <v>8500000</v>
      </c>
      <c r="P241" s="1">
        <v>8500000</v>
      </c>
      <c r="S241">
        <f>COUNTIF(I241:R241,I241)</f>
        <v>8</v>
      </c>
      <c r="T241" s="7" t="str">
        <f t="shared" si="6"/>
        <v>NULL</v>
      </c>
      <c r="U241" s="1">
        <f>I241</f>
        <v>8500000</v>
      </c>
      <c r="V241" s="1" t="str">
        <f t="shared" si="7"/>
        <v>NULL</v>
      </c>
      <c r="W241" t="str">
        <f>"('"&amp;A241&amp;"', '"&amp;B241&amp;"', '"&amp;C241&amp;"', '"&amp;D241&amp;"', '"&amp;E241&amp;"', '"&amp;F241&amp;"', '"&amp;G241&amp;"', '"&amp;H241&amp;"', '"&amp;S241&amp;"', '"&amp;U241&amp;"', '"&amp;T241&amp;"', '"&amp;V241&amp;"'),"</f>
        <v>('pierre-luc-dubois', 'Dubois', 'Pierre-Luc', 'LA', 'F', 'Active', 'UFA', '2031-32', '8', '8500000', 'NULL', 'NULL'),</v>
      </c>
    </row>
    <row r="242" spans="1:23" x14ac:dyDescent="0.35">
      <c r="A242" t="s">
        <v>1433</v>
      </c>
      <c r="B242" t="s">
        <v>297</v>
      </c>
      <c r="C242" t="s">
        <v>2</v>
      </c>
      <c r="D242" t="s">
        <v>36</v>
      </c>
      <c r="E242" t="s">
        <v>9</v>
      </c>
      <c r="F242" t="s">
        <v>1142</v>
      </c>
      <c r="G242" t="s">
        <v>10</v>
      </c>
      <c r="H242" t="str" cm="1">
        <f t="array" ref="H242">INDEX($I$1:$R$1, MATCH(TRUE, INDEX(I242:R242="",0), 0))</f>
        <v>2024-25</v>
      </c>
      <c r="I242" s="1">
        <v>3000000</v>
      </c>
      <c r="S242">
        <f>COUNTIF(I242:R242,I242)</f>
        <v>1</v>
      </c>
      <c r="T242" s="7" t="str">
        <f t="shared" si="6"/>
        <v>NULL</v>
      </c>
      <c r="U242" s="1">
        <f>I242</f>
        <v>3000000</v>
      </c>
      <c r="V242" s="1" t="str">
        <f t="shared" si="7"/>
        <v>NULL</v>
      </c>
      <c r="W242" t="str">
        <f>"('"&amp;A242&amp;"', '"&amp;B242&amp;"', '"&amp;C242&amp;"', '"&amp;D242&amp;"', '"&amp;E242&amp;"', '"&amp;F242&amp;"', '"&amp;G242&amp;"', '"&amp;H242&amp;"', '"&amp;S242&amp;"', '"&amp;U242&amp;"', '"&amp;T242&amp;"', '"&amp;V242&amp;"'),"</f>
        <v>('matt-duchene', 'Duchene', 'Matt', 'DAL', 'F', 'Active', 'UFA', '2024-25', '1', '3000000', 'NULL', 'NULL'),</v>
      </c>
    </row>
    <row r="243" spans="1:23" x14ac:dyDescent="0.35">
      <c r="A243" t="s">
        <v>1434</v>
      </c>
      <c r="B243" t="s">
        <v>298</v>
      </c>
      <c r="C243" t="s">
        <v>1080</v>
      </c>
      <c r="D243" t="s">
        <v>50</v>
      </c>
      <c r="E243" t="s">
        <v>9</v>
      </c>
      <c r="F243" t="s">
        <v>1142</v>
      </c>
      <c r="G243" t="s">
        <v>10</v>
      </c>
      <c r="H243" t="str" cm="1">
        <f t="array" ref="H243">INDEX($I$1:$R$1, MATCH(TRUE, INDEX(I243:R243="",0), 0))</f>
        <v>2024-25</v>
      </c>
      <c r="I243" s="1">
        <v>3000000</v>
      </c>
      <c r="S243">
        <f>COUNTIF(I243:R243,I243)</f>
        <v>1</v>
      </c>
      <c r="T243" s="7" t="str">
        <f t="shared" si="6"/>
        <v>NULL</v>
      </c>
      <c r="U243" s="1">
        <f>I243</f>
        <v>3000000</v>
      </c>
      <c r="V243" s="1" t="str">
        <f t="shared" si="7"/>
        <v>NULL</v>
      </c>
      <c r="W243" t="str">
        <f>"('"&amp;A243&amp;"', '"&amp;B243&amp;"', '"&amp;C243&amp;"', '"&amp;D243&amp;"', '"&amp;E243&amp;"', '"&amp;F243&amp;"', '"&amp;G243&amp;"', '"&amp;H243&amp;"', '"&amp;S243&amp;"', '"&amp;U243&amp;"', '"&amp;T243&amp;"', '"&amp;V243&amp;"'),"</f>
        <v>('anthony-duclair', 'Duclair', 'Anthony', 'TBL', 'F', 'Active', 'UFA', '2024-25', '1', '3000000', 'NULL', 'NULL'),</v>
      </c>
    </row>
    <row r="244" spans="1:23" x14ac:dyDescent="0.35">
      <c r="A244" t="s">
        <v>1225</v>
      </c>
      <c r="B244" t="s">
        <v>299</v>
      </c>
      <c r="C244" t="s">
        <v>2356</v>
      </c>
      <c r="D244" t="s">
        <v>28</v>
      </c>
      <c r="E244" t="s">
        <v>9</v>
      </c>
      <c r="F244" t="s">
        <v>1142</v>
      </c>
      <c r="G244" t="s">
        <v>13</v>
      </c>
      <c r="H244" t="str" cm="1">
        <f t="array" ref="H244">INDEX($I$1:$R$1, MATCH(TRUE, INDEX(I244:R244="",0), 0))</f>
        <v>2025-26</v>
      </c>
      <c r="I244" s="1">
        <v>859167</v>
      </c>
      <c r="J244" s="1">
        <v>859167</v>
      </c>
      <c r="S244">
        <f>COUNTIF(I244:R244,I244)</f>
        <v>2</v>
      </c>
      <c r="T244" s="7" t="str">
        <f t="shared" si="6"/>
        <v>NULL</v>
      </c>
      <c r="U244" s="1">
        <f>I244</f>
        <v>859167</v>
      </c>
      <c r="V244" s="1" t="str">
        <f t="shared" si="7"/>
        <v>NULL</v>
      </c>
      <c r="W244" t="str">
        <f>"('"&amp;A244&amp;"', '"&amp;B244&amp;"', '"&amp;C244&amp;"', '"&amp;D244&amp;"', '"&amp;E244&amp;"', '"&amp;F244&amp;"', '"&amp;G244&amp;"', '"&amp;H244&amp;"', '"&amp;S244&amp;"', '"&amp;U244&amp;"', '"&amp;T244&amp;"', '"&amp;V244&amp;"'),"</f>
        <v>('william-dufour', 'Dufour', 'William', 'NYI', 'F', 'Active', 'RFA', '2025-26', '2', '859167', 'NULL', 'NULL'),</v>
      </c>
    </row>
    <row r="245" spans="1:23" x14ac:dyDescent="0.35">
      <c r="A245" t="s">
        <v>1738</v>
      </c>
      <c r="B245" t="s">
        <v>300</v>
      </c>
      <c r="C245" t="s">
        <v>2339</v>
      </c>
      <c r="D245" t="s">
        <v>31</v>
      </c>
      <c r="E245" t="s">
        <v>9</v>
      </c>
      <c r="F245" t="s">
        <v>1142</v>
      </c>
      <c r="G245" t="s">
        <v>13</v>
      </c>
      <c r="H245" t="str" cm="1">
        <f t="array" ref="H245">INDEX($I$1:$R$1, MATCH(TRUE, INDEX(I245:R245="",0), 0))</f>
        <v>2024-25</v>
      </c>
      <c r="I245" s="1">
        <v>1100000</v>
      </c>
      <c r="S245">
        <f>COUNTIF(I245:R245,I245)</f>
        <v>1</v>
      </c>
      <c r="T245" s="7" t="str">
        <f t="shared" si="6"/>
        <v>NULL</v>
      </c>
      <c r="U245" s="1">
        <f>I245</f>
        <v>1100000</v>
      </c>
      <c r="V245" s="1" t="str">
        <f t="shared" si="7"/>
        <v>NULL</v>
      </c>
      <c r="W245" t="str">
        <f>"('"&amp;A245&amp;"', '"&amp;B245&amp;"', '"&amp;C245&amp;"', '"&amp;D245&amp;"', '"&amp;E245&amp;"', '"&amp;F245&amp;"', '"&amp;G245&amp;"', '"&amp;H245&amp;"', '"&amp;S245&amp;"', '"&amp;U245&amp;"', '"&amp;T245&amp;"', '"&amp;V245&amp;"'),"</f>
        <v>('brandon-duhaime', 'Duhaime', 'Brandon', 'MIN', 'F', 'Active', 'RFA', '2024-25', '1', '1100000', 'NULL', 'NULL'),</v>
      </c>
    </row>
    <row r="246" spans="1:23" x14ac:dyDescent="0.35">
      <c r="A246" t="s">
        <v>1739</v>
      </c>
      <c r="B246" t="s">
        <v>301</v>
      </c>
      <c r="C246" t="s">
        <v>2317</v>
      </c>
      <c r="D246" t="s">
        <v>40</v>
      </c>
      <c r="E246" t="s">
        <v>68</v>
      </c>
      <c r="F246" t="s">
        <v>1142</v>
      </c>
      <c r="G246" t="s">
        <v>10</v>
      </c>
      <c r="H246" t="str" cm="1">
        <f t="array" ref="H246">INDEX($I$1:$R$1, MATCH(TRUE, INDEX(I246:R246="",0), 0))</f>
        <v>2024-25</v>
      </c>
      <c r="I246" s="1">
        <v>3900000</v>
      </c>
      <c r="S246">
        <f>COUNTIF(I246:R246,I246)</f>
        <v>1</v>
      </c>
      <c r="T246" s="7" t="str">
        <f t="shared" si="6"/>
        <v>NULL</v>
      </c>
      <c r="U246" s="1">
        <f>I246</f>
        <v>3900000</v>
      </c>
      <c r="V246" s="1" t="str">
        <f t="shared" si="7"/>
        <v>NULL</v>
      </c>
      <c r="W246" t="str">
        <f>"('"&amp;A246&amp;"', '"&amp;B246&amp;"', '"&amp;C246&amp;"', '"&amp;D246&amp;"', '"&amp;E246&amp;"', '"&amp;F246&amp;"', '"&amp;G246&amp;"', '"&amp;H246&amp;"', '"&amp;S246&amp;"', '"&amp;U246&amp;"', '"&amp;T246&amp;"', '"&amp;V246&amp;"'),"</f>
        <v>('mathew-dumba', 'Dumba', 'Mathew', 'UTA', 'D', 'Active', 'UFA', '2024-25', '1', '3900000', 'NULL', 'NULL'),</v>
      </c>
    </row>
    <row r="247" spans="1:23" x14ac:dyDescent="0.35">
      <c r="A247" t="s">
        <v>1740</v>
      </c>
      <c r="B247" t="s">
        <v>302</v>
      </c>
      <c r="C247" t="s">
        <v>2433</v>
      </c>
      <c r="D247" t="s">
        <v>33</v>
      </c>
      <c r="E247" t="s">
        <v>68</v>
      </c>
      <c r="F247" t="s">
        <v>1142</v>
      </c>
      <c r="G247" t="s">
        <v>10</v>
      </c>
      <c r="H247" t="str" cm="1">
        <f t="array" ref="H247">INDEX($I$1:$R$1, MATCH(TRUE, INDEX(I247:R247="",0), 0))</f>
        <v>2025-26</v>
      </c>
      <c r="I247" s="1">
        <v>3150000</v>
      </c>
      <c r="J247" s="1">
        <v>3150000</v>
      </c>
      <c r="S247">
        <f>COUNTIF(I247:R247,I247)</f>
        <v>2</v>
      </c>
      <c r="T247" s="7" t="str">
        <f t="shared" si="6"/>
        <v>NULL</v>
      </c>
      <c r="U247" s="1">
        <f>I247</f>
        <v>3150000</v>
      </c>
      <c r="V247" s="1" t="str">
        <f t="shared" si="7"/>
        <v>NULL</v>
      </c>
      <c r="W247" t="str">
        <f>"('"&amp;A247&amp;"', '"&amp;B247&amp;"', '"&amp;C247&amp;"', '"&amp;D247&amp;"', '"&amp;E247&amp;"', '"&amp;F247&amp;"', '"&amp;G247&amp;"', '"&amp;H247&amp;"', '"&amp;S247&amp;"', '"&amp;U247&amp;"', '"&amp;T247&amp;"', '"&amp;V247&amp;"'),"</f>
        <v>('brian-dumoulin', 'Dumoulin', 'Brian', 'SEA', 'D', 'Active', 'UFA', '2025-26', '2', '3150000', 'NULL', 'NULL'),</v>
      </c>
    </row>
    <row r="248" spans="1:23" x14ac:dyDescent="0.35">
      <c r="A248" t="s">
        <v>1541</v>
      </c>
      <c r="B248" t="s">
        <v>303</v>
      </c>
      <c r="C248" t="s">
        <v>2434</v>
      </c>
      <c r="D248" t="s">
        <v>33</v>
      </c>
      <c r="E248" t="s">
        <v>68</v>
      </c>
      <c r="F248" t="s">
        <v>1142</v>
      </c>
      <c r="G248" t="s">
        <v>10</v>
      </c>
      <c r="H248" t="str" cm="1">
        <f t="array" ref="H248">INDEX($I$1:$R$1, MATCH(TRUE, INDEX(I248:R248="",0), 0))</f>
        <v>2027-28</v>
      </c>
      <c r="I248" s="1">
        <v>7350000</v>
      </c>
      <c r="J248" s="1">
        <v>7350000</v>
      </c>
      <c r="K248" s="1">
        <v>7350000</v>
      </c>
      <c r="L248" s="1">
        <v>7350000</v>
      </c>
      <c r="S248">
        <f>COUNTIF(I248:R248,I248)</f>
        <v>4</v>
      </c>
      <c r="T248" s="7" t="str">
        <f t="shared" si="6"/>
        <v>NULL</v>
      </c>
      <c r="U248" s="1">
        <f>I248</f>
        <v>7350000</v>
      </c>
      <c r="V248" s="1" t="str">
        <f t="shared" si="7"/>
        <v>NULL</v>
      </c>
      <c r="W248" t="str">
        <f>"('"&amp;A248&amp;"', '"&amp;B248&amp;"', '"&amp;C248&amp;"', '"&amp;D248&amp;"', '"&amp;E248&amp;"', '"&amp;F248&amp;"', '"&amp;G248&amp;"', '"&amp;H248&amp;"', '"&amp;S248&amp;"', '"&amp;U248&amp;"', '"&amp;T248&amp;"', '"&amp;V248&amp;"'),"</f>
        <v>('vince-dunn', 'Dunn', 'Vince', 'SEA', 'D', 'Active', 'UFA', '2027-28', '4', '7350000', 'NULL', 'NULL'),</v>
      </c>
    </row>
    <row r="249" spans="1:23" x14ac:dyDescent="0.35">
      <c r="A249" t="s">
        <v>1741</v>
      </c>
      <c r="B249" t="s">
        <v>304</v>
      </c>
      <c r="C249" t="s">
        <v>496</v>
      </c>
      <c r="D249" t="s">
        <v>35</v>
      </c>
      <c r="E249" t="s">
        <v>9</v>
      </c>
      <c r="F249" t="s">
        <v>1142</v>
      </c>
      <c r="G249" t="s">
        <v>10</v>
      </c>
      <c r="H249" t="str" cm="1">
        <f t="array" ref="H249">INDEX($I$1:$R$1, MATCH(TRUE, INDEX(I249:R249="",0), 0))</f>
        <v>2024-25</v>
      </c>
      <c r="I249" s="1">
        <v>775000</v>
      </c>
      <c r="S249">
        <f>COUNTIF(I249:R249,I249)</f>
        <v>1</v>
      </c>
      <c r="T249" s="7" t="str">
        <f t="shared" si="6"/>
        <v>NULL</v>
      </c>
      <c r="U249" s="1">
        <f>I249</f>
        <v>775000</v>
      </c>
      <c r="V249" s="1" t="str">
        <f t="shared" si="7"/>
        <v>NULL</v>
      </c>
      <c r="W249" t="str">
        <f>"('"&amp;A249&amp;"', '"&amp;B249&amp;"', '"&amp;C249&amp;"', '"&amp;D249&amp;"', '"&amp;E249&amp;"', '"&amp;F249&amp;"', '"&amp;G249&amp;"', '"&amp;H249&amp;"', '"&amp;S249&amp;"', '"&amp;U249&amp;"', '"&amp;T249&amp;"', '"&amp;V249&amp;"'),"</f>
        <v>('joshua-dunne', 'Dunne', 'Joshua', 'CBJ', 'F', 'Active', 'UFA', '2024-25', '1', '775000', 'NULL', 'NULL'),</v>
      </c>
    </row>
    <row r="250" spans="1:23" x14ac:dyDescent="0.35">
      <c r="A250" t="s">
        <v>1336</v>
      </c>
      <c r="B250" t="s">
        <v>305</v>
      </c>
      <c r="C250" t="s">
        <v>2408</v>
      </c>
      <c r="D250" t="s">
        <v>40</v>
      </c>
      <c r="E250" t="s">
        <v>68</v>
      </c>
      <c r="F250" t="s">
        <v>1142</v>
      </c>
      <c r="G250" t="s">
        <v>10</v>
      </c>
      <c r="H250" t="str" cm="1">
        <f t="array" ref="H250">INDEX($I$1:$R$1, MATCH(TRUE, INDEX(I250:R250="",0), 0))</f>
        <v>2028-29</v>
      </c>
      <c r="I250" s="1">
        <v>1700000</v>
      </c>
      <c r="J250" s="1">
        <v>6000000</v>
      </c>
      <c r="K250" s="1">
        <v>6000000</v>
      </c>
      <c r="L250" s="1">
        <v>6000000</v>
      </c>
      <c r="M250" s="1">
        <v>6000000</v>
      </c>
      <c r="S250">
        <f>COUNTIF(I250:R250,I250)</f>
        <v>1</v>
      </c>
      <c r="T250" s="7">
        <f t="shared" si="6"/>
        <v>4</v>
      </c>
      <c r="U250" s="1">
        <f>I250</f>
        <v>1700000</v>
      </c>
      <c r="V250" s="1">
        <f t="shared" si="7"/>
        <v>6000000</v>
      </c>
      <c r="W250" t="str">
        <f>"('"&amp;A250&amp;"', '"&amp;B250&amp;"', '"&amp;C250&amp;"', '"&amp;D250&amp;"', '"&amp;E250&amp;"', '"&amp;F250&amp;"', '"&amp;G250&amp;"', '"&amp;H250&amp;"', '"&amp;S250&amp;"', '"&amp;U250&amp;"', '"&amp;T250&amp;"', '"&amp;V250&amp;"'),"</f>
        <v>('sean-durzi', 'Durzi', 'Sean', 'UTA', 'D', 'Active', 'UFA', '2028-29', '1', '1700000', '4', '6000000'),</v>
      </c>
    </row>
    <row r="251" spans="1:23" x14ac:dyDescent="0.35">
      <c r="A251" t="s">
        <v>1742</v>
      </c>
      <c r="B251" t="s">
        <v>306</v>
      </c>
      <c r="C251" t="s">
        <v>2435</v>
      </c>
      <c r="D251" t="s">
        <v>18</v>
      </c>
      <c r="E251" t="s">
        <v>9</v>
      </c>
      <c r="F251" t="s">
        <v>1142</v>
      </c>
      <c r="G251" t="s">
        <v>10</v>
      </c>
      <c r="H251" t="str" cm="1">
        <f t="array" ref="H251">INDEX($I$1:$R$1, MATCH(TRUE, INDEX(I251:R251="",0), 0))</f>
        <v>2025-26</v>
      </c>
      <c r="I251" s="1">
        <v>4450000</v>
      </c>
      <c r="J251" s="1">
        <v>4450000</v>
      </c>
      <c r="S251">
        <f>COUNTIF(I251:R251,I251)</f>
        <v>2</v>
      </c>
      <c r="T251" s="7" t="str">
        <f t="shared" si="6"/>
        <v>NULL</v>
      </c>
      <c r="U251" s="1">
        <f>I251</f>
        <v>4450000</v>
      </c>
      <c r="V251" s="1" t="str">
        <f t="shared" si="7"/>
        <v>NULL</v>
      </c>
      <c r="W251" t="str">
        <f>"('"&amp;A251&amp;"', '"&amp;B251&amp;"', '"&amp;C251&amp;"', '"&amp;D251&amp;"', '"&amp;E251&amp;"', '"&amp;F251&amp;"', '"&amp;G251&amp;"', '"&amp;H251&amp;"', '"&amp;S251&amp;"', '"&amp;U251&amp;"', '"&amp;T251&amp;"', '"&amp;V251&amp;"'),"</f>
        <v>('christian-dvorak', 'Dvorak', 'Christian', 'MTL', 'F', 'Active', 'UFA', '2025-26', '2', '4450000', 'NULL', 'NULL'),</v>
      </c>
    </row>
    <row r="252" spans="1:23" x14ac:dyDescent="0.35">
      <c r="A252" t="s">
        <v>1371</v>
      </c>
      <c r="B252" t="s">
        <v>307</v>
      </c>
      <c r="C252" t="s">
        <v>1083</v>
      </c>
      <c r="D252" t="s">
        <v>33</v>
      </c>
      <c r="E252" t="s">
        <v>9</v>
      </c>
      <c r="F252" t="s">
        <v>1142</v>
      </c>
      <c r="G252" t="s">
        <v>10</v>
      </c>
      <c r="H252" t="str" cm="1">
        <f t="array" ref="H252">INDEX($I$1:$R$1, MATCH(TRUE, INDEX(I252:R252="",0), 0))</f>
        <v>2026-27</v>
      </c>
      <c r="I252" s="1">
        <v>5500000</v>
      </c>
      <c r="J252" s="1">
        <v>4750000</v>
      </c>
      <c r="K252" s="1">
        <v>4750000</v>
      </c>
      <c r="S252">
        <f>COUNTIF(I252:R252,I252)</f>
        <v>1</v>
      </c>
      <c r="T252" s="7">
        <f t="shared" si="6"/>
        <v>2</v>
      </c>
      <c r="U252" s="1">
        <f>I252</f>
        <v>5500000</v>
      </c>
      <c r="V252" s="1">
        <f t="shared" si="7"/>
        <v>4750000</v>
      </c>
      <c r="W252" t="str">
        <f>"('"&amp;A252&amp;"', '"&amp;B252&amp;"', '"&amp;C252&amp;"', '"&amp;D252&amp;"', '"&amp;E252&amp;"', '"&amp;F252&amp;"', '"&amp;G252&amp;"', '"&amp;H252&amp;"', '"&amp;S252&amp;"', '"&amp;U252&amp;"', '"&amp;T252&amp;"', '"&amp;V252&amp;"'),"</f>
        <v>('jordan-eberle', 'Eberle', 'Jordan', 'SEA', 'F', 'Active', 'UFA', '2026-27', '1', '5500000', '2', '4750000'),</v>
      </c>
    </row>
    <row r="253" spans="1:23" x14ac:dyDescent="0.35">
      <c r="A253" t="s">
        <v>1743</v>
      </c>
      <c r="B253" t="s">
        <v>308</v>
      </c>
      <c r="C253" t="s">
        <v>2277</v>
      </c>
      <c r="D253" t="s">
        <v>21</v>
      </c>
      <c r="E253" t="s">
        <v>68</v>
      </c>
      <c r="F253" t="s">
        <v>54</v>
      </c>
      <c r="H253" t="str" cm="1">
        <f t="array" ref="H253">INDEX($I$1:$R$1, MATCH(TRUE, INDEX(I253:R253="",0), 0))</f>
        <v>2023-24</v>
      </c>
      <c r="S253">
        <f>COUNTIF(I253:R253,I253)</f>
        <v>0</v>
      </c>
      <c r="T253" s="7" t="str">
        <f t="shared" si="6"/>
        <v>NULL</v>
      </c>
      <c r="U253" s="1">
        <f>I253</f>
        <v>0</v>
      </c>
      <c r="V253" s="1" t="str">
        <f t="shared" si="7"/>
        <v>NULL</v>
      </c>
      <c r="W253" t="str">
        <f>"('"&amp;A253&amp;"', '"&amp;B253&amp;"', '"&amp;C253&amp;"', '"&amp;D253&amp;"', '"&amp;E253&amp;"', '"&amp;F253&amp;"', '"&amp;G253&amp;"', '"&amp;H253&amp;"', '"&amp;S253&amp;"', '"&amp;U253&amp;"', '"&amp;T253&amp;"', '"&amp;V253&amp;"'),"</f>
        <v>('alexander-edler', 'Edler', 'Alexander', 'LAK', 'D', 'Unsigned', '', '2023-24', '0', '0', 'NULL', 'NULL'),</v>
      </c>
    </row>
    <row r="254" spans="1:23" x14ac:dyDescent="0.35">
      <c r="A254" t="s">
        <v>1744</v>
      </c>
      <c r="B254" t="s">
        <v>309</v>
      </c>
      <c r="C254" t="s">
        <v>2299</v>
      </c>
      <c r="D254" t="s">
        <v>24</v>
      </c>
      <c r="E254" t="s">
        <v>68</v>
      </c>
      <c r="F254" t="s">
        <v>1142</v>
      </c>
      <c r="G254" t="s">
        <v>10</v>
      </c>
      <c r="H254" t="str" cm="1">
        <f t="array" ref="H254">INDEX($I$1:$R$1, MATCH(TRUE, INDEX(I254:R254="",0), 0))</f>
        <v>2024-25</v>
      </c>
      <c r="I254" s="1">
        <v>3500000</v>
      </c>
      <c r="S254">
        <f>COUNTIF(I254:R254,I254)</f>
        <v>1</v>
      </c>
      <c r="T254" s="7" t="str">
        <f t="shared" si="6"/>
        <v>NULL</v>
      </c>
      <c r="U254" s="1">
        <f>I254</f>
        <v>3500000</v>
      </c>
      <c r="V254" s="1" t="str">
        <f t="shared" si="7"/>
        <v>NULL</v>
      </c>
      <c r="W254" t="str">
        <f>"('"&amp;A254&amp;"', '"&amp;B254&amp;"', '"&amp;C254&amp;"', '"&amp;D254&amp;"', '"&amp;E254&amp;"', '"&amp;F254&amp;"', '"&amp;G254&amp;"', '"&amp;H254&amp;"', '"&amp;S254&amp;"', '"&amp;U254&amp;"', '"&amp;T254&amp;"', '"&amp;V254&amp;"'),"</f>
        <v>('joel-edmundson', 'Edmundson', 'Joel', 'WSH', 'D', 'Active', 'UFA', '2024-25', '1', '3500000', 'NULL', 'NULL'),</v>
      </c>
    </row>
    <row r="255" spans="1:23" x14ac:dyDescent="0.35">
      <c r="A255" t="s">
        <v>1308</v>
      </c>
      <c r="B255" t="s">
        <v>310</v>
      </c>
      <c r="C255" t="s">
        <v>2332</v>
      </c>
      <c r="D255" t="s">
        <v>39</v>
      </c>
      <c r="E255" t="s">
        <v>68</v>
      </c>
      <c r="F255" t="s">
        <v>1142</v>
      </c>
      <c r="G255" t="s">
        <v>13</v>
      </c>
      <c r="H255" t="str" cm="1">
        <f t="array" ref="H255">INDEX($I$1:$R$1, MATCH(TRUE, INDEX(I255:R255="",0), 0))</f>
        <v>2025-26</v>
      </c>
      <c r="I255" s="1">
        <v>925000</v>
      </c>
      <c r="J255" s="1">
        <v>925000</v>
      </c>
      <c r="S255">
        <f>COUNTIF(I255:R255,I255)</f>
        <v>2</v>
      </c>
      <c r="T255" s="7" t="str">
        <f t="shared" si="6"/>
        <v>NULL</v>
      </c>
      <c r="U255" s="1">
        <f>I255</f>
        <v>925000</v>
      </c>
      <c r="V255" s="1" t="str">
        <f t="shared" si="7"/>
        <v>NULL</v>
      </c>
      <c r="W255" t="str">
        <f>"('"&amp;A255&amp;"', '"&amp;B255&amp;"', '"&amp;C255&amp;"', '"&amp;D255&amp;"', '"&amp;E255&amp;"', '"&amp;F255&amp;"', '"&amp;G255&amp;"', '"&amp;H255&amp;"', '"&amp;S255&amp;"', '"&amp;U255&amp;"', '"&amp;T255&amp;"', '"&amp;V255&amp;"'),"</f>
        <v>('simon-edvinsson', 'Edvinsson', 'Simon', 'DET', 'D', 'Active', 'RFA', '2025-26', '2', '925000', 'NULL', 'NULL'),</v>
      </c>
    </row>
    <row r="256" spans="1:23" x14ac:dyDescent="0.35">
      <c r="A256" t="s">
        <v>1745</v>
      </c>
      <c r="B256" t="s">
        <v>311</v>
      </c>
      <c r="C256" t="s">
        <v>2436</v>
      </c>
      <c r="D256" t="s">
        <v>19</v>
      </c>
      <c r="E256" t="s">
        <v>9</v>
      </c>
      <c r="F256" t="s">
        <v>1142</v>
      </c>
      <c r="G256" t="s">
        <v>10</v>
      </c>
      <c r="H256" t="str" cm="1">
        <f t="array" ref="H256">INDEX($I$1:$R$1, MATCH(TRUE, INDEX(I256:R256="",0), 0))</f>
        <v>2025-26</v>
      </c>
      <c r="I256" s="1">
        <v>6000000</v>
      </c>
      <c r="J256" s="1">
        <v>6000000</v>
      </c>
      <c r="S256">
        <f>COUNTIF(I256:R256,I256)</f>
        <v>2</v>
      </c>
      <c r="T256" s="7" t="str">
        <f t="shared" si="6"/>
        <v>NULL</v>
      </c>
      <c r="U256" s="1">
        <f>I256</f>
        <v>6000000</v>
      </c>
      <c r="V256" s="1" t="str">
        <f t="shared" si="7"/>
        <v>NULL</v>
      </c>
      <c r="W256" t="str">
        <f>"('"&amp;A256&amp;"', '"&amp;B256&amp;"', '"&amp;C256&amp;"', '"&amp;D256&amp;"', '"&amp;E256&amp;"', '"&amp;F256&amp;"', '"&amp;G256&amp;"', '"&amp;H256&amp;"', '"&amp;S256&amp;"', '"&amp;U256&amp;"', '"&amp;T256&amp;"', '"&amp;V256&amp;"'),"</f>
        <v>('nikolaj-ehlers', 'Ehlers', 'Nikolaj', 'WPG', 'F', 'Active', 'UFA', '2025-26', '2', '6000000', 'NULL', 'NULL'),</v>
      </c>
    </row>
    <row r="257" spans="1:23" x14ac:dyDescent="0.35">
      <c r="A257" t="s">
        <v>1542</v>
      </c>
      <c r="B257" t="s">
        <v>312</v>
      </c>
      <c r="C257" t="s">
        <v>2383</v>
      </c>
      <c r="D257" t="s">
        <v>14</v>
      </c>
      <c r="E257" t="s">
        <v>9</v>
      </c>
      <c r="F257" t="s">
        <v>1142</v>
      </c>
      <c r="G257" t="s">
        <v>10</v>
      </c>
      <c r="H257" t="str" cm="1">
        <f t="array" ref="H257">INDEX($I$1:$R$1, MATCH(TRUE, INDEX(I257:R257="",0), 0))</f>
        <v>2026-27</v>
      </c>
      <c r="I257" s="1">
        <v>10000000</v>
      </c>
      <c r="J257" s="1">
        <v>10000000</v>
      </c>
      <c r="K257" s="1">
        <v>10000000</v>
      </c>
      <c r="S257">
        <f>COUNTIF(I257:R257,I257)</f>
        <v>3</v>
      </c>
      <c r="T257" s="7" t="str">
        <f t="shared" si="6"/>
        <v>NULL</v>
      </c>
      <c r="U257" s="1">
        <f>I257</f>
        <v>10000000</v>
      </c>
      <c r="V257" s="1" t="str">
        <f t="shared" si="7"/>
        <v>NULL</v>
      </c>
      <c r="W257" t="str">
        <f>"('"&amp;A257&amp;"', '"&amp;B257&amp;"', '"&amp;C257&amp;"', '"&amp;D257&amp;"', '"&amp;E257&amp;"', '"&amp;F257&amp;"', '"&amp;G257&amp;"', '"&amp;H257&amp;"', '"&amp;S257&amp;"', '"&amp;U257&amp;"', '"&amp;T257&amp;"', '"&amp;V257&amp;"'),"</f>
        <v>('jack-eichel', 'Eichel', 'Jack', 'VGK', 'F', 'Active', 'UFA', '2026-27', '3', '10000000', 'NULL', 'NULL'),</v>
      </c>
    </row>
    <row r="258" spans="1:23" x14ac:dyDescent="0.35">
      <c r="A258" t="s">
        <v>1746</v>
      </c>
      <c r="B258" t="s">
        <v>313</v>
      </c>
      <c r="C258" t="s">
        <v>1079</v>
      </c>
      <c r="D258" t="s">
        <v>22</v>
      </c>
      <c r="E258" t="s">
        <v>68</v>
      </c>
      <c r="F258" t="s">
        <v>1142</v>
      </c>
      <c r="G258" t="s">
        <v>10</v>
      </c>
      <c r="H258" t="str" cm="1">
        <f t="array" ref="H258">INDEX($I$1:$R$1, MATCH(TRUE, INDEX(I258:R258="",0), 0))</f>
        <v>2025-26</v>
      </c>
      <c r="I258" s="1">
        <v>7500000</v>
      </c>
      <c r="J258" s="1">
        <v>7500000</v>
      </c>
      <c r="S258">
        <f>COUNTIF(I258:R258,I258)</f>
        <v>2</v>
      </c>
      <c r="T258" s="7" t="str">
        <f t="shared" si="6"/>
        <v>NULL</v>
      </c>
      <c r="U258" s="1">
        <f>I258</f>
        <v>7500000</v>
      </c>
      <c r="V258" s="1" t="str">
        <f t="shared" si="7"/>
        <v>NULL</v>
      </c>
      <c r="W258" t="str">
        <f>"('"&amp;A258&amp;"', '"&amp;B258&amp;"', '"&amp;C258&amp;"', '"&amp;D258&amp;"', '"&amp;E258&amp;"', '"&amp;F258&amp;"', '"&amp;G258&amp;"', '"&amp;H258&amp;"', '"&amp;S258&amp;"', '"&amp;U258&amp;"', '"&amp;T258&amp;"', '"&amp;V258&amp;"'),"</f>
        <v>('aaron-ekblad', 'Ekblad', 'Aaron', 'FLA', 'D', 'Active', 'UFA', '2025-26', '2', '7500000', 'NULL', 'NULL'),</v>
      </c>
    </row>
    <row r="259" spans="1:23" x14ac:dyDescent="0.35">
      <c r="A259" t="s">
        <v>1747</v>
      </c>
      <c r="B259" t="s">
        <v>314</v>
      </c>
      <c r="C259" t="s">
        <v>2437</v>
      </c>
      <c r="D259" t="s">
        <v>51</v>
      </c>
      <c r="E259" t="s">
        <v>68</v>
      </c>
      <c r="F259" t="s">
        <v>1142</v>
      </c>
      <c r="G259" t="s">
        <v>10</v>
      </c>
      <c r="H259" t="str" cm="1">
        <f t="array" ref="H259">INDEX($I$1:$R$1, MATCH(TRUE, INDEX(I259:R259="",0), 0))</f>
        <v>2026-27</v>
      </c>
      <c r="I259" s="1">
        <v>6250000</v>
      </c>
      <c r="J259" s="1">
        <v>6250000</v>
      </c>
      <c r="K259" s="1">
        <v>6250000</v>
      </c>
      <c r="S259">
        <f>COUNTIF(I259:R259,I259)</f>
        <v>3</v>
      </c>
      <c r="T259" s="7" t="str">
        <f t="shared" ref="T259:T322" si="8">IF(10-COUNTIF(I259:R259,I259)-COUNTBLANK(I259:R259)=0,"NULL",10-COUNTIF(I259:R259,I259)-COUNTBLANK(I259:R259))</f>
        <v>NULL</v>
      </c>
      <c r="U259" s="1">
        <f>I259</f>
        <v>6250000</v>
      </c>
      <c r="V259" s="1" t="str">
        <f t="shared" ref="V259:V322" si="9">IF(IF(I259=J259,IF(J259=K259,IF(K259=L259,0,L259),K259),J259)=0,"NULL",IF(I259=J259,IF(J259=K259,IF(K259=L259,0,L259),K259),J259))</f>
        <v>NULL</v>
      </c>
      <c r="W259" t="str">
        <f>"('"&amp;A259&amp;"', '"&amp;B259&amp;"', '"&amp;C259&amp;"', '"&amp;D259&amp;"', '"&amp;E259&amp;"', '"&amp;F259&amp;"', '"&amp;G259&amp;"', '"&amp;H259&amp;"', '"&amp;S259&amp;"', '"&amp;U259&amp;"', '"&amp;T259&amp;"', '"&amp;V259&amp;"'),"</f>
        <v>('mattias-ekholm', 'Ekholm', 'Mattias', 'NSH', 'D', 'Active', 'UFA', '2026-27', '3', '6250000', 'NULL', 'NULL'),</v>
      </c>
    </row>
    <row r="260" spans="1:23" x14ac:dyDescent="0.35">
      <c r="A260" t="s">
        <v>1515</v>
      </c>
      <c r="B260" t="s">
        <v>315</v>
      </c>
      <c r="C260" t="s">
        <v>2356</v>
      </c>
      <c r="D260" t="s">
        <v>27</v>
      </c>
      <c r="E260" t="s">
        <v>9</v>
      </c>
      <c r="F260" t="s">
        <v>1142</v>
      </c>
      <c r="G260" t="s">
        <v>13</v>
      </c>
      <c r="H260" t="str" cm="1">
        <f t="array" ref="H260">INDEX($I$1:$R$1, MATCH(TRUE, INDEX(I260:R260="",0), 0))</f>
        <v>2026-27</v>
      </c>
      <c r="I260" s="1">
        <v>863333</v>
      </c>
      <c r="J260" s="1">
        <v>863333</v>
      </c>
      <c r="K260" s="1">
        <v>863333</v>
      </c>
      <c r="S260">
        <f>COUNTIF(I260:R260,I260)</f>
        <v>3</v>
      </c>
      <c r="T260" s="7" t="str">
        <f t="shared" si="8"/>
        <v>NULL</v>
      </c>
      <c r="U260" s="1">
        <f>I260</f>
        <v>863333</v>
      </c>
      <c r="V260" s="1" t="str">
        <f t="shared" si="9"/>
        <v>NULL</v>
      </c>
      <c r="W260" t="str">
        <f>"('"&amp;A260&amp;"', '"&amp;B260&amp;"', '"&amp;C260&amp;"', '"&amp;D260&amp;"', '"&amp;E260&amp;"', '"&amp;F260&amp;"', '"&amp;G260&amp;"', '"&amp;H260&amp;"', '"&amp;S260&amp;"', '"&amp;U260&amp;"', '"&amp;T260&amp;"', '"&amp;V260&amp;"'),"</f>
        <v>('william-eklund', 'Eklund', 'William', 'SJS', 'F', 'Active', 'RFA', '2026-27', '3', '863333', 'NULL', 'NULL'),</v>
      </c>
    </row>
    <row r="261" spans="1:23" x14ac:dyDescent="0.35">
      <c r="A261" t="s">
        <v>1226</v>
      </c>
      <c r="B261" t="s">
        <v>316</v>
      </c>
      <c r="C261" t="s">
        <v>2343</v>
      </c>
      <c r="D261" t="s">
        <v>22</v>
      </c>
      <c r="E261" t="s">
        <v>68</v>
      </c>
      <c r="F261" t="s">
        <v>1142</v>
      </c>
      <c r="G261" t="s">
        <v>10</v>
      </c>
      <c r="H261" t="str" cm="1">
        <f t="array" ref="H261">INDEX($I$1:$R$1, MATCH(TRUE, INDEX(I261:R261="",0), 0))</f>
        <v>2028-29</v>
      </c>
      <c r="I261" s="1">
        <v>2250000</v>
      </c>
      <c r="J261" s="1">
        <v>3500000</v>
      </c>
      <c r="K261" s="1">
        <v>3500000</v>
      </c>
      <c r="L261" s="1">
        <v>3500000</v>
      </c>
      <c r="M261" s="1">
        <v>3500000</v>
      </c>
      <c r="S261">
        <f>COUNTIF(I261:R261,I261)</f>
        <v>1</v>
      </c>
      <c r="T261" s="7">
        <f t="shared" si="8"/>
        <v>4</v>
      </c>
      <c r="U261" s="1">
        <f>I261</f>
        <v>2250000</v>
      </c>
      <c r="V261" s="1">
        <f t="shared" si="9"/>
        <v>3500000</v>
      </c>
      <c r="W261" t="str">
        <f>"('"&amp;A261&amp;"', '"&amp;B261&amp;"', '"&amp;C261&amp;"', '"&amp;D261&amp;"', '"&amp;E261&amp;"', '"&amp;F261&amp;"', '"&amp;G261&amp;"', '"&amp;H261&amp;"', '"&amp;S261&amp;"', '"&amp;U261&amp;"', '"&amp;T261&amp;"', '"&amp;V261&amp;"'),"</f>
        <v>('oliver-ekman-larsson', 'Ekman-Larsson', 'Oliver', 'FLA', 'D', 'Active', 'UFA', '2028-29', '1', '2250000', '4', '3500000'),</v>
      </c>
    </row>
    <row r="262" spans="1:23" x14ac:dyDescent="0.35">
      <c r="A262" t="s">
        <v>1748</v>
      </c>
      <c r="B262" t="s">
        <v>317</v>
      </c>
      <c r="C262" t="s">
        <v>2438</v>
      </c>
      <c r="D262" t="s">
        <v>8</v>
      </c>
      <c r="E262" t="s">
        <v>9</v>
      </c>
      <c r="F262" t="s">
        <v>1142</v>
      </c>
      <c r="G262" t="s">
        <v>10</v>
      </c>
      <c r="H262" t="str" cm="1">
        <f t="array" ref="H262">INDEX($I$1:$R$1, MATCH(TRUE, INDEX(I262:R262="",0), 0))</f>
        <v>2025-26</v>
      </c>
      <c r="I262" s="1">
        <v>2450000</v>
      </c>
      <c r="J262" s="1">
        <v>2450000</v>
      </c>
      <c r="S262">
        <f>COUNTIF(I262:R262,I262)</f>
        <v>2</v>
      </c>
      <c r="T262" s="7" t="str">
        <f t="shared" si="8"/>
        <v>NULL</v>
      </c>
      <c r="U262" s="1">
        <f>I262</f>
        <v>2450000</v>
      </c>
      <c r="V262" s="1" t="str">
        <f t="shared" si="9"/>
        <v>NULL</v>
      </c>
      <c r="W262" t="str">
        <f>"('"&amp;A262&amp;"', '"&amp;B262&amp;"', '"&amp;C262&amp;"', '"&amp;D262&amp;"', '"&amp;E262&amp;"', '"&amp;F262&amp;"', '"&amp;G262&amp;"', '"&amp;H262&amp;"', '"&amp;S262&amp;"', '"&amp;U262&amp;"', '"&amp;T262&amp;"', '"&amp;V262&amp;"'),"</f>
        <v>('lars-eller', 'Eller', 'Lars', 'PIT', 'F', 'Active', 'UFA', '2025-26', '2', '2450000', 'NULL', 'NULL'),</v>
      </c>
    </row>
    <row r="263" spans="1:23" x14ac:dyDescent="0.35">
      <c r="A263" t="s">
        <v>1749</v>
      </c>
      <c r="B263" t="s">
        <v>318</v>
      </c>
      <c r="C263" t="s">
        <v>2433</v>
      </c>
      <c r="D263" t="s">
        <v>20</v>
      </c>
      <c r="E263" t="s">
        <v>69</v>
      </c>
      <c r="F263" t="s">
        <v>54</v>
      </c>
      <c r="H263" t="str" cm="1">
        <f t="array" ref="H263">INDEX($I$1:$R$1, MATCH(TRUE, INDEX(I263:R263="",0), 0))</f>
        <v>2023-24</v>
      </c>
      <c r="S263">
        <f>COUNTIF(I263:R263,I263)</f>
        <v>0</v>
      </c>
      <c r="T263" s="7" t="str">
        <f t="shared" si="8"/>
        <v>NULL</v>
      </c>
      <c r="U263" s="1">
        <f>I263</f>
        <v>0</v>
      </c>
      <c r="V263" s="1" t="str">
        <f t="shared" si="9"/>
        <v>NULL</v>
      </c>
      <c r="W263" t="str">
        <f>"('"&amp;A263&amp;"', '"&amp;B263&amp;"', '"&amp;C263&amp;"', '"&amp;D263&amp;"', '"&amp;E263&amp;"', '"&amp;F263&amp;"', '"&amp;G263&amp;"', '"&amp;H263&amp;"', '"&amp;S263&amp;"', '"&amp;U263&amp;"', '"&amp;T263&amp;"', '"&amp;V263&amp;"'),"</f>
        <v>('brian-elliott', 'Elliott', 'Brian', 'TB', 'G', 'Unsigned', '', '2023-24', '0', '0', 'NULL', 'NULL'),</v>
      </c>
    </row>
    <row r="264" spans="1:23" x14ac:dyDescent="0.35">
      <c r="A264" t="s">
        <v>1750</v>
      </c>
      <c r="B264" t="s">
        <v>319</v>
      </c>
      <c r="C264" t="s">
        <v>867</v>
      </c>
      <c r="D264" t="s">
        <v>51</v>
      </c>
      <c r="E264" t="s">
        <v>68</v>
      </c>
      <c r="F264" t="s">
        <v>1142</v>
      </c>
      <c r="G264" t="s">
        <v>10</v>
      </c>
      <c r="H264" t="str" cm="1">
        <f t="array" ref="H264">INDEX($I$1:$R$1, MATCH(TRUE, INDEX(I264:R264="",0), 0))</f>
        <v>2027-28</v>
      </c>
      <c r="I264" s="1">
        <v>6250000</v>
      </c>
      <c r="J264" s="1">
        <v>6250000</v>
      </c>
      <c r="K264" s="1">
        <v>6250000</v>
      </c>
      <c r="L264" s="1">
        <v>6250000</v>
      </c>
      <c r="S264">
        <f>COUNTIF(I264:R264,I264)</f>
        <v>4</v>
      </c>
      <c r="T264" s="7" t="str">
        <f t="shared" si="8"/>
        <v>NULL</v>
      </c>
      <c r="U264" s="1">
        <f>I264</f>
        <v>6250000</v>
      </c>
      <c r="V264" s="1" t="str">
        <f t="shared" si="9"/>
        <v>NULL</v>
      </c>
      <c r="W264" t="str">
        <f>"('"&amp;A264&amp;"', '"&amp;B264&amp;"', '"&amp;C264&amp;"', '"&amp;D264&amp;"', '"&amp;E264&amp;"', '"&amp;F264&amp;"', '"&amp;G264&amp;"', '"&amp;H264&amp;"', '"&amp;S264&amp;"', '"&amp;U264&amp;"', '"&amp;T264&amp;"', '"&amp;V264&amp;"'),"</f>
        <v>('ryan-ellis', 'Ellis', 'Ryan', 'NSH', 'D', 'Active', 'UFA', '2027-28', '4', '6250000', 'NULL', 'NULL'),</v>
      </c>
    </row>
    <row r="265" spans="1:23" x14ac:dyDescent="0.35">
      <c r="A265" t="s">
        <v>1309</v>
      </c>
      <c r="B265" t="s">
        <v>320</v>
      </c>
      <c r="C265" t="s">
        <v>2423</v>
      </c>
      <c r="D265" t="s">
        <v>46</v>
      </c>
      <c r="E265" t="s">
        <v>68</v>
      </c>
      <c r="F265" t="s">
        <v>1142</v>
      </c>
      <c r="H265" t="str" cm="1">
        <f t="array" ref="H265">INDEX($I$1:$R$1, MATCH(TRUE, INDEX(I265:R265="",0), 0))</f>
        <v>2024-25</v>
      </c>
      <c r="I265" s="1">
        <v>775000</v>
      </c>
      <c r="S265">
        <f>COUNTIF(I265:R265,I265)</f>
        <v>1</v>
      </c>
      <c r="T265" s="7" t="str">
        <f t="shared" si="8"/>
        <v>NULL</v>
      </c>
      <c r="U265" s="1">
        <f>I265</f>
        <v>775000</v>
      </c>
      <c r="V265" s="1" t="str">
        <f t="shared" si="9"/>
        <v>NULL</v>
      </c>
      <c r="W265" t="str">
        <f>"('"&amp;A265&amp;"', '"&amp;B265&amp;"', '"&amp;C265&amp;"', '"&amp;D265&amp;"', '"&amp;E265&amp;"', '"&amp;F265&amp;"', '"&amp;G265&amp;"', '"&amp;H265&amp;"', '"&amp;S265&amp;"', '"&amp;U265&amp;"', '"&amp;T265&amp;"', '"&amp;V265&amp;"'),"</f>
        <v>('ty-emberson', 'Emberson', 'Ty', 'SJ', 'D', 'Active', '', '2024-25', '1', '775000', 'NULL', 'NULL'),</v>
      </c>
    </row>
    <row r="266" spans="1:23" x14ac:dyDescent="0.35">
      <c r="A266" t="s">
        <v>1751</v>
      </c>
      <c r="B266" t="s">
        <v>321</v>
      </c>
      <c r="C266" t="s">
        <v>2301</v>
      </c>
      <c r="D266" t="s">
        <v>16</v>
      </c>
      <c r="E266" t="s">
        <v>68</v>
      </c>
      <c r="F266" t="s">
        <v>1142</v>
      </c>
      <c r="G266" t="s">
        <v>10</v>
      </c>
      <c r="H266" t="str" cm="1">
        <f t="array" ref="H266">INDEX($I$1:$R$1, MATCH(TRUE, INDEX(I266:R266="",0), 0))</f>
        <v>2025-26</v>
      </c>
      <c r="I266" s="1">
        <v>1000000</v>
      </c>
      <c r="J266" s="1">
        <v>1000000</v>
      </c>
      <c r="S266">
        <f>COUNTIF(I266:R266,I266)</f>
        <v>2</v>
      </c>
      <c r="T266" s="7" t="str">
        <f t="shared" si="8"/>
        <v>NULL</v>
      </c>
      <c r="U266" s="1">
        <f>I266</f>
        <v>1000000</v>
      </c>
      <c r="V266" s="1" t="str">
        <f t="shared" si="9"/>
        <v>NULL</v>
      </c>
      <c r="W266" t="str">
        <f>"('"&amp;A266&amp;"', '"&amp;B266&amp;"', '"&amp;C266&amp;"', '"&amp;D266&amp;"', '"&amp;E266&amp;"', '"&amp;F266&amp;"', '"&amp;G266&amp;"', '"&amp;H266&amp;"', '"&amp;S266&amp;"', '"&amp;U266&amp;"', '"&amp;T266&amp;"', '"&amp;V266&amp;"'),"</f>
        <v>('andreas-englund', 'Englund', 'Andreas', 'LA', 'D', 'Active', 'UFA', '2025-26', '2', '1000000', 'NULL', 'NULL'),</v>
      </c>
    </row>
    <row r="267" spans="1:23" x14ac:dyDescent="0.35">
      <c r="A267" t="s">
        <v>1752</v>
      </c>
      <c r="B267" t="s">
        <v>322</v>
      </c>
      <c r="C267" t="s">
        <v>2439</v>
      </c>
      <c r="D267" t="s">
        <v>28</v>
      </c>
      <c r="E267" t="s">
        <v>9</v>
      </c>
      <c r="F267" t="s">
        <v>1142</v>
      </c>
      <c r="G267" t="s">
        <v>10</v>
      </c>
      <c r="H267" t="str" cm="1">
        <f t="array" ref="H267">INDEX($I$1:$R$1, MATCH(TRUE, INDEX(I267:R267="",0), 0))</f>
        <v>2030-31</v>
      </c>
      <c r="I267" s="1">
        <v>3000000</v>
      </c>
      <c r="J267" s="1">
        <v>3000000</v>
      </c>
      <c r="K267" s="1">
        <v>3000000</v>
      </c>
      <c r="L267" s="1">
        <v>3000000</v>
      </c>
      <c r="M267" s="1">
        <v>3000000</v>
      </c>
      <c r="N267" s="1">
        <v>3000000</v>
      </c>
      <c r="O267" s="1">
        <v>3000000</v>
      </c>
      <c r="S267">
        <f>COUNTIF(I267:R267,I267)</f>
        <v>7</v>
      </c>
      <c r="T267" s="7" t="str">
        <f t="shared" si="8"/>
        <v>NULL</v>
      </c>
      <c r="U267" s="1">
        <f>I267</f>
        <v>3000000</v>
      </c>
      <c r="V267" s="1" t="str">
        <f t="shared" si="9"/>
        <v>NULL</v>
      </c>
      <c r="W267" t="str">
        <f>"('"&amp;A267&amp;"', '"&amp;B267&amp;"', '"&amp;C267&amp;"', '"&amp;D267&amp;"', '"&amp;E267&amp;"', '"&amp;F267&amp;"', '"&amp;G267&amp;"', '"&amp;H267&amp;"', '"&amp;S267&amp;"', '"&amp;U267&amp;"', '"&amp;T267&amp;"', '"&amp;V267&amp;"'),"</f>
        <v>('pierre-engvall', 'Engvall', 'Pierre', 'NYI', 'F', 'Active', 'UFA', '2030-31', '7', '3000000', 'NULL', 'NULL'),</v>
      </c>
    </row>
    <row r="268" spans="1:23" x14ac:dyDescent="0.35">
      <c r="A268" t="s">
        <v>1543</v>
      </c>
      <c r="B268" t="s">
        <v>323</v>
      </c>
      <c r="C268" t="s">
        <v>2299</v>
      </c>
      <c r="D268" t="s">
        <v>31</v>
      </c>
      <c r="E268" t="s">
        <v>9</v>
      </c>
      <c r="F268" t="s">
        <v>1142</v>
      </c>
      <c r="G268" t="s">
        <v>10</v>
      </c>
      <c r="H268" t="str" cm="1">
        <f t="array" ref="H268">INDEX($I$1:$R$1, MATCH(TRUE, INDEX(I268:R268="",0), 0))</f>
        <v>2027-28</v>
      </c>
      <c r="I268" s="1">
        <v>5250000</v>
      </c>
      <c r="J268" s="1">
        <v>5250000</v>
      </c>
      <c r="K268" s="1">
        <v>5250000</v>
      </c>
      <c r="L268" s="1">
        <v>5250000</v>
      </c>
      <c r="S268">
        <f>COUNTIF(I268:R268,I268)</f>
        <v>4</v>
      </c>
      <c r="T268" s="7" t="str">
        <f t="shared" si="8"/>
        <v>NULL</v>
      </c>
      <c r="U268" s="1">
        <f>I268</f>
        <v>5250000</v>
      </c>
      <c r="V268" s="1" t="str">
        <f t="shared" si="9"/>
        <v>NULL</v>
      </c>
      <c r="W268" t="str">
        <f>"('"&amp;A268&amp;"', '"&amp;B268&amp;"', '"&amp;C268&amp;"', '"&amp;D268&amp;"', '"&amp;E268&amp;"', '"&amp;F268&amp;"', '"&amp;G268&amp;"', '"&amp;H268&amp;"', '"&amp;S268&amp;"', '"&amp;U268&amp;"', '"&amp;T268&amp;"', '"&amp;V268&amp;"'),"</f>
        <v>('joel-eriksson ek', 'Eriksson Ek', 'Joel', 'MIN', 'F', 'Active', 'UFA', '2027-28', '4', '5250000', 'NULL', 'NULL'),</v>
      </c>
    </row>
    <row r="269" spans="1:23" x14ac:dyDescent="0.35">
      <c r="A269" t="s">
        <v>1516</v>
      </c>
      <c r="B269" t="s">
        <v>324</v>
      </c>
      <c r="C269" t="s">
        <v>2354</v>
      </c>
      <c r="D269" t="s">
        <v>12</v>
      </c>
      <c r="E269" t="s">
        <v>69</v>
      </c>
      <c r="F269" t="s">
        <v>1142</v>
      </c>
      <c r="G269" t="s">
        <v>13</v>
      </c>
      <c r="H269" t="str" cm="1">
        <f t="array" ref="H269">INDEX($I$1:$R$1, MATCH(TRUE, INDEX(I269:R269="",0), 0))</f>
        <v>2026-27</v>
      </c>
      <c r="I269" s="1">
        <v>859167</v>
      </c>
      <c r="J269" s="1">
        <v>1450000</v>
      </c>
      <c r="K269" s="1">
        <v>1450000</v>
      </c>
      <c r="S269">
        <f>COUNTIF(I269:R269,I269)</f>
        <v>1</v>
      </c>
      <c r="T269" s="7">
        <f t="shared" si="8"/>
        <v>2</v>
      </c>
      <c r="U269" s="1">
        <f>I269</f>
        <v>859167</v>
      </c>
      <c r="V269" s="1">
        <f t="shared" si="9"/>
        <v>1450000</v>
      </c>
      <c r="W269" t="str">
        <f>"('"&amp;A269&amp;"', '"&amp;B269&amp;"', '"&amp;C269&amp;"', '"&amp;D269&amp;"', '"&amp;E269&amp;"', '"&amp;F269&amp;"', '"&amp;G269&amp;"', '"&amp;H269&amp;"', '"&amp;S269&amp;"', '"&amp;U269&amp;"', '"&amp;T269&amp;"', '"&amp;V269&amp;"'),"</f>
        <v>('samuel-ersson', 'Ersson', 'Samuel', 'PHI', 'G', 'Active', 'RFA', '2026-27', '1', '859167', '2', '1450000'),</v>
      </c>
    </row>
    <row r="270" spans="1:23" x14ac:dyDescent="0.35">
      <c r="A270" t="s">
        <v>1544</v>
      </c>
      <c r="B270" t="s">
        <v>325</v>
      </c>
      <c r="C270" t="s">
        <v>2440</v>
      </c>
      <c r="D270" t="s">
        <v>51</v>
      </c>
      <c r="E270" t="s">
        <v>9</v>
      </c>
      <c r="F270" t="s">
        <v>1142</v>
      </c>
      <c r="G270" t="s">
        <v>13</v>
      </c>
      <c r="H270" t="str" cm="1">
        <f t="array" ref="H270">INDEX($I$1:$R$1, MATCH(TRUE, INDEX(I270:R270="",0), 0))</f>
        <v>2025-26</v>
      </c>
      <c r="I270" s="1">
        <v>797500</v>
      </c>
      <c r="J270" s="1">
        <v>797500</v>
      </c>
      <c r="S270">
        <f>COUNTIF(I270:R270,I270)</f>
        <v>2</v>
      </c>
      <c r="T270" s="7" t="str">
        <f t="shared" si="8"/>
        <v>NULL</v>
      </c>
      <c r="U270" s="1">
        <f>I270</f>
        <v>797500</v>
      </c>
      <c r="V270" s="1" t="str">
        <f t="shared" si="9"/>
        <v>NULL</v>
      </c>
      <c r="W270" t="str">
        <f>"('"&amp;A270&amp;"', '"&amp;B270&amp;"', '"&amp;C270&amp;"', '"&amp;D270&amp;"', '"&amp;E270&amp;"', '"&amp;F270&amp;"', '"&amp;G270&amp;"', '"&amp;H270&amp;"', '"&amp;S270&amp;"', '"&amp;U270&amp;"', '"&amp;T270&amp;"', '"&amp;V270&amp;"'),"</f>
        <v>('luke-evangelista', 'Evangelista', 'Luke', 'NSH', 'F', 'Active', 'RFA', '2025-26', '2', '797500', 'NULL', 'NULL'),</v>
      </c>
    </row>
    <row r="271" spans="1:23" x14ac:dyDescent="0.35">
      <c r="A271" t="s">
        <v>1753</v>
      </c>
      <c r="B271" t="s">
        <v>326</v>
      </c>
      <c r="C271" t="s">
        <v>2286</v>
      </c>
      <c r="D271" t="s">
        <v>18</v>
      </c>
      <c r="E271" t="s">
        <v>9</v>
      </c>
      <c r="F271" t="s">
        <v>1142</v>
      </c>
      <c r="G271" t="s">
        <v>10</v>
      </c>
      <c r="H271" t="str" cm="1">
        <f t="array" ref="H271">INDEX($I$1:$R$1, MATCH(TRUE, INDEX(I271:R271="",0), 0))</f>
        <v>2025-26</v>
      </c>
      <c r="I271" s="1">
        <v>1700000</v>
      </c>
      <c r="J271" s="1">
        <v>1700000</v>
      </c>
      <c r="S271">
        <f>COUNTIF(I271:R271,I271)</f>
        <v>2</v>
      </c>
      <c r="T271" s="7" t="str">
        <f t="shared" si="8"/>
        <v>NULL</v>
      </c>
      <c r="U271" s="1">
        <f>I271</f>
        <v>1700000</v>
      </c>
      <c r="V271" s="1" t="str">
        <f t="shared" si="9"/>
        <v>NULL</v>
      </c>
      <c r="W271" t="str">
        <f>"('"&amp;A271&amp;"', '"&amp;B271&amp;"', '"&amp;C271&amp;"', '"&amp;D271&amp;"', '"&amp;E271&amp;"', '"&amp;F271&amp;"', '"&amp;G271&amp;"', '"&amp;H271&amp;"', '"&amp;S271&amp;"', '"&amp;U271&amp;"', '"&amp;T271&amp;"', '"&amp;V271&amp;"'),"</f>
        <v>('jake-evans', 'Evans', 'Jake', 'MTL', 'F', 'Active', 'UFA', '2025-26', '2', '1700000', 'NULL', 'NULL'),</v>
      </c>
    </row>
    <row r="272" spans="1:23" x14ac:dyDescent="0.35">
      <c r="A272" t="s">
        <v>1754</v>
      </c>
      <c r="B272" t="s">
        <v>327</v>
      </c>
      <c r="C272" t="s">
        <v>2441</v>
      </c>
      <c r="D272" t="s">
        <v>20</v>
      </c>
      <c r="E272" t="s">
        <v>9</v>
      </c>
      <c r="F272" t="s">
        <v>1142</v>
      </c>
      <c r="G272" t="s">
        <v>10</v>
      </c>
      <c r="H272" t="str" cm="1">
        <f t="array" ref="H272">INDEX($I$1:$R$1, MATCH(TRUE, INDEX(I272:R272="",0), 0))</f>
        <v>2025-26</v>
      </c>
      <c r="I272" s="1">
        <v>800000</v>
      </c>
      <c r="J272" s="1">
        <v>800000</v>
      </c>
      <c r="S272">
        <f>COUNTIF(I272:R272,I272)</f>
        <v>2</v>
      </c>
      <c r="T272" s="7" t="str">
        <f t="shared" si="8"/>
        <v>NULL</v>
      </c>
      <c r="U272" s="1">
        <f>I272</f>
        <v>800000</v>
      </c>
      <c r="V272" s="1" t="str">
        <f t="shared" si="9"/>
        <v>NULL</v>
      </c>
      <c r="W272" t="str">
        <f>"('"&amp;A272&amp;"', '"&amp;B272&amp;"', '"&amp;C272&amp;"', '"&amp;D272&amp;"', '"&amp;E272&amp;"', '"&amp;F272&amp;"', '"&amp;G272&amp;"', '"&amp;H272&amp;"', '"&amp;S272&amp;"', '"&amp;U272&amp;"', '"&amp;T272&amp;"', '"&amp;V272&amp;"'),"</f>
        <v>('mikey-eyssimont', 'Eyssimont', 'Mikey', 'TB', 'F', 'Active', 'UFA', '2025-26', '2', '800000', 'NULL', 'NULL'),</v>
      </c>
    </row>
    <row r="273" spans="1:23" x14ac:dyDescent="0.35">
      <c r="A273" t="s">
        <v>1755</v>
      </c>
      <c r="B273" t="s">
        <v>328</v>
      </c>
      <c r="C273" t="s">
        <v>2442</v>
      </c>
      <c r="D273" t="s">
        <v>39</v>
      </c>
      <c r="E273" t="s">
        <v>9</v>
      </c>
      <c r="F273" t="s">
        <v>1142</v>
      </c>
      <c r="G273" t="s">
        <v>10</v>
      </c>
      <c r="H273" t="str" cm="1">
        <f t="array" ref="H273">INDEX($I$1:$R$1, MATCH(TRUE, INDEX(I273:R273="",0), 0))</f>
        <v>2025-26</v>
      </c>
      <c r="I273" s="1">
        <v>4000000</v>
      </c>
      <c r="J273" s="1">
        <v>4000000</v>
      </c>
      <c r="S273">
        <f>COUNTIF(I273:R273,I273)</f>
        <v>2</v>
      </c>
      <c r="T273" s="7" t="str">
        <f t="shared" si="8"/>
        <v>NULL</v>
      </c>
      <c r="U273" s="1">
        <f>I273</f>
        <v>4000000</v>
      </c>
      <c r="V273" s="1" t="str">
        <f t="shared" si="9"/>
        <v>NULL</v>
      </c>
      <c r="W273" t="str">
        <f>"('"&amp;A273&amp;"', '"&amp;B273&amp;"', '"&amp;C273&amp;"', '"&amp;D273&amp;"', '"&amp;E273&amp;"', '"&amp;F273&amp;"', '"&amp;G273&amp;"', '"&amp;H273&amp;"', '"&amp;S273&amp;"', '"&amp;U273&amp;"', '"&amp;T273&amp;"', '"&amp;V273&amp;"'),"</f>
        <v>('robby-fabbri', 'Fabbri', 'Robby', 'DET', 'F', 'Active', 'UFA', '2025-26', '2', '4000000', 'NULL', 'NULL'),</v>
      </c>
    </row>
    <row r="274" spans="1:23" x14ac:dyDescent="0.35">
      <c r="A274" t="s">
        <v>1756</v>
      </c>
      <c r="B274" t="s">
        <v>329</v>
      </c>
      <c r="C274" t="s">
        <v>2443</v>
      </c>
      <c r="D274" t="s">
        <v>51</v>
      </c>
      <c r="E274" t="s">
        <v>68</v>
      </c>
      <c r="F274" t="s">
        <v>1142</v>
      </c>
      <c r="G274" t="s">
        <v>13</v>
      </c>
      <c r="H274" t="str" cm="1">
        <f t="array" ref="H274">INDEX($I$1:$R$1, MATCH(TRUE, INDEX(I274:R274="",0), 0))</f>
        <v>2024-25</v>
      </c>
      <c r="I274" s="1">
        <v>2500000</v>
      </c>
      <c r="S274">
        <f>COUNTIF(I274:R274,I274)</f>
        <v>1</v>
      </c>
      <c r="T274" s="7" t="str">
        <f t="shared" si="8"/>
        <v>NULL</v>
      </c>
      <c r="U274" s="1">
        <f>I274</f>
        <v>2500000</v>
      </c>
      <c r="V274" s="1" t="str">
        <f t="shared" si="9"/>
        <v>NULL</v>
      </c>
      <c r="W274" t="str">
        <f>"('"&amp;A274&amp;"', '"&amp;B274&amp;"', '"&amp;C274&amp;"', '"&amp;D274&amp;"', '"&amp;E274&amp;"', '"&amp;F274&amp;"', '"&amp;G274&amp;"', '"&amp;H274&amp;"', '"&amp;S274&amp;"', '"&amp;U274&amp;"', '"&amp;T274&amp;"', '"&amp;V274&amp;"'),"</f>
        <v>('dante-fabbro', 'Fabbro', 'Dante', 'NSH', 'D', 'Active', 'RFA', '2024-25', '1', '2500000', 'NULL', 'NULL'),</v>
      </c>
    </row>
    <row r="275" spans="1:23" x14ac:dyDescent="0.35">
      <c r="A275" t="s">
        <v>1227</v>
      </c>
      <c r="B275" t="s">
        <v>330</v>
      </c>
      <c r="C275" t="s">
        <v>2352</v>
      </c>
      <c r="D275" t="s">
        <v>31</v>
      </c>
      <c r="E275" t="s">
        <v>68</v>
      </c>
      <c r="F275" t="s">
        <v>1142</v>
      </c>
      <c r="G275" t="s">
        <v>10</v>
      </c>
      <c r="H275" t="s">
        <v>1062</v>
      </c>
      <c r="I275" s="1">
        <v>925000</v>
      </c>
      <c r="J275" s="1">
        <v>925000</v>
      </c>
      <c r="K275" s="1">
        <v>8500000</v>
      </c>
      <c r="L275" s="1">
        <v>8500000</v>
      </c>
      <c r="M275" s="1">
        <v>8500000</v>
      </c>
      <c r="N275" s="1">
        <v>8500000</v>
      </c>
      <c r="O275" s="1">
        <v>8500000</v>
      </c>
      <c r="P275" s="1">
        <v>8500000</v>
      </c>
      <c r="Q275" s="1">
        <v>8500000</v>
      </c>
      <c r="R275" s="1">
        <v>8500000</v>
      </c>
      <c r="S275">
        <f>COUNTIF(I275:R275,I275)</f>
        <v>2</v>
      </c>
      <c r="T275" s="7">
        <f t="shared" si="8"/>
        <v>8</v>
      </c>
      <c r="U275" s="1">
        <f>I275</f>
        <v>925000</v>
      </c>
      <c r="V275" s="1">
        <f t="shared" si="9"/>
        <v>8500000</v>
      </c>
      <c r="W275" t="str">
        <f>"('"&amp;A275&amp;"', '"&amp;B275&amp;"', '"&amp;C275&amp;"', '"&amp;D275&amp;"', '"&amp;E275&amp;"', '"&amp;F275&amp;"', '"&amp;G275&amp;"', '"&amp;H275&amp;"', '"&amp;S275&amp;"', '"&amp;U275&amp;"', '"&amp;T275&amp;"', '"&amp;V275&amp;"'),"</f>
        <v>('brock-faber', 'Faber', 'Brock', 'MIN', 'D', 'Active', 'UFA', '2033-34', '2', '925000', '8', '8500000'),</v>
      </c>
    </row>
    <row r="276" spans="1:23" x14ac:dyDescent="0.35">
      <c r="A276" t="s">
        <v>1757</v>
      </c>
      <c r="B276" t="s">
        <v>331</v>
      </c>
      <c r="C276" t="s">
        <v>2354</v>
      </c>
      <c r="D276" t="s">
        <v>21</v>
      </c>
      <c r="E276" t="s">
        <v>9</v>
      </c>
      <c r="F276" t="s">
        <v>1142</v>
      </c>
      <c r="G276" t="s">
        <v>13</v>
      </c>
      <c r="H276" t="str" cm="1">
        <f t="array" ref="H276">INDEX($I$1:$R$1, MATCH(TRUE, INDEX(I276:R276="",0), 0))</f>
        <v>2024-25</v>
      </c>
      <c r="I276" s="1">
        <v>775000</v>
      </c>
      <c r="S276">
        <f>COUNTIF(I276:R276,I276)</f>
        <v>1</v>
      </c>
      <c r="T276" s="7" t="str">
        <f t="shared" si="8"/>
        <v>NULL</v>
      </c>
      <c r="U276" s="1">
        <f>I276</f>
        <v>775000</v>
      </c>
      <c r="V276" s="1" t="str">
        <f t="shared" si="9"/>
        <v>NULL</v>
      </c>
      <c r="W276" t="str">
        <f>"('"&amp;A276&amp;"', '"&amp;B276&amp;"', '"&amp;C276&amp;"', '"&amp;D276&amp;"', '"&amp;E276&amp;"', '"&amp;F276&amp;"', '"&amp;G276&amp;"', '"&amp;H276&amp;"', '"&amp;S276&amp;"', '"&amp;U276&amp;"', '"&amp;T276&amp;"', '"&amp;V276&amp;"'),"</f>
        <v>('samuel-fagemo', 'Fagemo', 'Samuel', 'LAK', 'F', 'Active', 'RFA', '2024-25', '1', '775000', 'NULL', 'NULL'),</v>
      </c>
    </row>
    <row r="277" spans="1:23" x14ac:dyDescent="0.35">
      <c r="A277" t="s">
        <v>1758</v>
      </c>
      <c r="B277" t="s">
        <v>332</v>
      </c>
      <c r="C277" t="s">
        <v>2444</v>
      </c>
      <c r="D277" t="s">
        <v>36</v>
      </c>
      <c r="E277" t="s">
        <v>9</v>
      </c>
      <c r="F277" t="s">
        <v>1142</v>
      </c>
      <c r="G277" t="s">
        <v>10</v>
      </c>
      <c r="H277" t="str" cm="1">
        <f t="array" ref="H277">INDEX($I$1:$R$1, MATCH(TRUE, INDEX(I277:R277="",0), 0))</f>
        <v>2025-26</v>
      </c>
      <c r="I277" s="1">
        <v>3250000</v>
      </c>
      <c r="J277" s="1">
        <v>3250000</v>
      </c>
      <c r="S277">
        <f>COUNTIF(I277:R277,I277)</f>
        <v>2</v>
      </c>
      <c r="T277" s="7" t="str">
        <f t="shared" si="8"/>
        <v>NULL</v>
      </c>
      <c r="U277" s="1">
        <f>I277</f>
        <v>3250000</v>
      </c>
      <c r="V277" s="1" t="str">
        <f t="shared" si="9"/>
        <v>NULL</v>
      </c>
      <c r="W277" t="str">
        <f>"('"&amp;A277&amp;"', '"&amp;B277&amp;"', '"&amp;C277&amp;"', '"&amp;D277&amp;"', '"&amp;E277&amp;"', '"&amp;F277&amp;"', '"&amp;G277&amp;"', '"&amp;H277&amp;"', '"&amp;S277&amp;"', '"&amp;U277&amp;"', '"&amp;T277&amp;"', '"&amp;V277&amp;"'),"</f>
        <v>('radek-faksa', 'Faksa', 'Radek', 'DAL', 'F', 'Active', 'UFA', '2025-26', '2', '3250000', 'NULL', 'NULL'),</v>
      </c>
    </row>
    <row r="278" spans="1:23" x14ac:dyDescent="0.35">
      <c r="A278" t="s">
        <v>1517</v>
      </c>
      <c r="B278" t="s">
        <v>333</v>
      </c>
      <c r="C278" t="s">
        <v>2323</v>
      </c>
      <c r="D278" t="s">
        <v>35</v>
      </c>
      <c r="E278" t="s">
        <v>9</v>
      </c>
      <c r="F278" t="s">
        <v>1142</v>
      </c>
      <c r="G278" t="s">
        <v>13</v>
      </c>
      <c r="H278" t="str" cm="1">
        <f t="array" ref="H278">INDEX($I$1:$R$1, MATCH(TRUE, INDEX(I278:R278="",0), 0))</f>
        <v>2026-27</v>
      </c>
      <c r="I278" s="1">
        <v>950000</v>
      </c>
      <c r="J278" s="1">
        <v>950000</v>
      </c>
      <c r="K278" s="1">
        <v>950000</v>
      </c>
      <c r="S278">
        <f>COUNTIF(I278:R278,I278)</f>
        <v>3</v>
      </c>
      <c r="T278" s="7" t="str">
        <f t="shared" si="8"/>
        <v>NULL</v>
      </c>
      <c r="U278" s="1">
        <f>I278</f>
        <v>950000</v>
      </c>
      <c r="V278" s="1" t="str">
        <f t="shared" si="9"/>
        <v>NULL</v>
      </c>
      <c r="W278" t="str">
        <f>"('"&amp;A278&amp;"', '"&amp;B278&amp;"', '"&amp;C278&amp;"', '"&amp;D278&amp;"', '"&amp;E278&amp;"', '"&amp;F278&amp;"', '"&amp;G278&amp;"', '"&amp;H278&amp;"', '"&amp;S278&amp;"', '"&amp;U278&amp;"', '"&amp;T278&amp;"', '"&amp;V278&amp;"'),"</f>
        <v>('adam-fantilli', 'Fantilli', 'Adam', 'CBJ', 'F', 'Active', 'RFA', '2026-27', '3', '950000', 'NULL', 'NULL'),</v>
      </c>
    </row>
    <row r="279" spans="1:23" x14ac:dyDescent="0.35">
      <c r="A279" t="s">
        <v>1759</v>
      </c>
      <c r="B279" t="s">
        <v>334</v>
      </c>
      <c r="C279" t="s">
        <v>2299</v>
      </c>
      <c r="D279" t="s">
        <v>12</v>
      </c>
      <c r="E279" t="s">
        <v>9</v>
      </c>
      <c r="F279" t="s">
        <v>1142</v>
      </c>
      <c r="G279" t="s">
        <v>10</v>
      </c>
      <c r="H279" t="str" cm="1">
        <f t="array" ref="H279">INDEX($I$1:$R$1, MATCH(TRUE, INDEX(I279:R279="",0), 0))</f>
        <v>2028-29</v>
      </c>
      <c r="I279" s="1">
        <v>5000000</v>
      </c>
      <c r="J279" s="1">
        <v>5000000</v>
      </c>
      <c r="K279" s="1">
        <v>5000000</v>
      </c>
      <c r="L279" s="1">
        <v>5000000</v>
      </c>
      <c r="M279" s="1">
        <v>5000000</v>
      </c>
      <c r="S279">
        <f>COUNTIF(I279:R279,I279)</f>
        <v>5</v>
      </c>
      <c r="T279" s="7" t="str">
        <f t="shared" si="8"/>
        <v>NULL</v>
      </c>
      <c r="U279" s="1">
        <f>I279</f>
        <v>5000000</v>
      </c>
      <c r="V279" s="1" t="str">
        <f t="shared" si="9"/>
        <v>NULL</v>
      </c>
      <c r="W279" t="str">
        <f>"('"&amp;A279&amp;"', '"&amp;B279&amp;"', '"&amp;C279&amp;"', '"&amp;D279&amp;"', '"&amp;E279&amp;"', '"&amp;F279&amp;"', '"&amp;G279&amp;"', '"&amp;H279&amp;"', '"&amp;S279&amp;"', '"&amp;U279&amp;"', '"&amp;T279&amp;"', '"&amp;V279&amp;"'),"</f>
        <v>('joel-farabee', 'Farabee', 'Joel', 'PHI', 'F', 'Active', 'UFA', '2028-29', '5', '5000000', 'NULL', 'NULL'),</v>
      </c>
    </row>
    <row r="280" spans="1:23" x14ac:dyDescent="0.35">
      <c r="A280" t="s">
        <v>1760</v>
      </c>
      <c r="B280" t="s">
        <v>335</v>
      </c>
      <c r="C280" t="s">
        <v>2445</v>
      </c>
      <c r="D280" t="s">
        <v>28</v>
      </c>
      <c r="E280" t="s">
        <v>9</v>
      </c>
      <c r="F280" t="s">
        <v>1142</v>
      </c>
      <c r="G280" t="s">
        <v>10</v>
      </c>
      <c r="H280" t="str" cm="1">
        <f t="array" ref="H280">INDEX($I$1:$R$1, MATCH(TRUE, INDEX(I280:R280="",0), 0))</f>
        <v>2025-26</v>
      </c>
      <c r="I280" s="1">
        <v>775000</v>
      </c>
      <c r="J280" s="1">
        <v>775000</v>
      </c>
      <c r="S280">
        <f>COUNTIF(I280:R280,I280)</f>
        <v>2</v>
      </c>
      <c r="T280" s="7" t="str">
        <f t="shared" si="8"/>
        <v>NULL</v>
      </c>
      <c r="U280" s="1">
        <f>I280</f>
        <v>775000</v>
      </c>
      <c r="V280" s="1" t="str">
        <f t="shared" si="9"/>
        <v>NULL</v>
      </c>
      <c r="W280" t="str">
        <f>"('"&amp;A280&amp;"', '"&amp;B280&amp;"', '"&amp;C280&amp;"', '"&amp;D280&amp;"', '"&amp;E280&amp;"', '"&amp;F280&amp;"', '"&amp;G280&amp;"', '"&amp;H280&amp;"', '"&amp;S280&amp;"', '"&amp;U280&amp;"', '"&amp;T280&amp;"', '"&amp;V280&amp;"'),"</f>
        <v>('hudson-fasching', 'Fasching', 'Hudson', 'NYI', 'F', 'Active', 'UFA', '2025-26', '2', '775000', 'NULL', 'NULL'),</v>
      </c>
    </row>
    <row r="281" spans="1:23" x14ac:dyDescent="0.35">
      <c r="A281" t="s">
        <v>1761</v>
      </c>
      <c r="B281" t="s">
        <v>336</v>
      </c>
      <c r="C281" t="s">
        <v>2355</v>
      </c>
      <c r="D281" t="s">
        <v>11</v>
      </c>
      <c r="E281" t="s">
        <v>9</v>
      </c>
      <c r="F281" t="s">
        <v>1142</v>
      </c>
      <c r="G281" t="s">
        <v>10</v>
      </c>
      <c r="H281" t="str" cm="1">
        <f t="array" ref="H281">INDEX($I$1:$R$1, MATCH(TRUE, INDEX(I281:R281="",0), 0))</f>
        <v>2025-26</v>
      </c>
      <c r="I281" s="1">
        <v>2400000</v>
      </c>
      <c r="J281" s="1">
        <v>2400000</v>
      </c>
      <c r="S281">
        <f>COUNTIF(I281:R281,I281)</f>
        <v>2</v>
      </c>
      <c r="T281" s="7" t="str">
        <f t="shared" si="8"/>
        <v>NULL</v>
      </c>
      <c r="U281" s="1">
        <f>I281</f>
        <v>2400000</v>
      </c>
      <c r="V281" s="1" t="str">
        <f t="shared" si="9"/>
        <v>NULL</v>
      </c>
      <c r="W281" t="str">
        <f>"('"&amp;A281&amp;"', '"&amp;B281&amp;"', '"&amp;C281&amp;"', '"&amp;D281&amp;"', '"&amp;E281&amp;"', '"&amp;F281&amp;"', '"&amp;G281&amp;"', '"&amp;H281&amp;"', '"&amp;S281&amp;"', '"&amp;U281&amp;"', '"&amp;T281&amp;"', '"&amp;V281&amp;"'),"</f>
        <v>('jesper-fast', 'Fast', 'Jesper', 'CAR', 'F', 'Active', 'UFA', '2025-26', '2', '2400000', 'NULL', 'NULL'),</v>
      </c>
    </row>
    <row r="282" spans="1:23" x14ac:dyDescent="0.35">
      <c r="A282" t="s">
        <v>1762</v>
      </c>
      <c r="B282" t="s">
        <v>337</v>
      </c>
      <c r="C282" t="s">
        <v>1070</v>
      </c>
      <c r="D282" t="s">
        <v>11</v>
      </c>
      <c r="E282" t="s">
        <v>68</v>
      </c>
      <c r="F282" t="s">
        <v>1142</v>
      </c>
      <c r="G282" t="s">
        <v>10</v>
      </c>
      <c r="H282" t="str" cm="1">
        <f t="array" ref="H282">INDEX($I$1:$R$1, MATCH(TRUE, INDEX(I282:R282="",0), 0))</f>
        <v>2027-28</v>
      </c>
      <c r="I282" s="1">
        <v>6500000</v>
      </c>
      <c r="J282" s="1">
        <v>6500000</v>
      </c>
      <c r="K282" s="1">
        <v>6500000</v>
      </c>
      <c r="L282" s="1">
        <v>6500000</v>
      </c>
      <c r="S282">
        <f>COUNTIF(I282:R282,I282)</f>
        <v>4</v>
      </c>
      <c r="T282" s="7" t="str">
        <f t="shared" si="8"/>
        <v>NULL</v>
      </c>
      <c r="U282" s="1">
        <f>I282</f>
        <v>6500000</v>
      </c>
      <c r="V282" s="1" t="str">
        <f t="shared" si="9"/>
        <v>NULL</v>
      </c>
      <c r="W282" t="str">
        <f>"('"&amp;A282&amp;"', '"&amp;B282&amp;"', '"&amp;C282&amp;"', '"&amp;D282&amp;"', '"&amp;E282&amp;"', '"&amp;F282&amp;"', '"&amp;G282&amp;"', '"&amp;H282&amp;"', '"&amp;S282&amp;"', '"&amp;U282&amp;"', '"&amp;T282&amp;"', '"&amp;V282&amp;"'),"</f>
        <v>('justin-faulk', 'Faulk', 'Justin', 'CAR', 'D', 'Active', 'UFA', '2027-28', '4', '6500000', 'NULL', 'NULL'),</v>
      </c>
    </row>
    <row r="283" spans="1:23" x14ac:dyDescent="0.35">
      <c r="A283" t="s">
        <v>1254</v>
      </c>
      <c r="B283" t="s">
        <v>338</v>
      </c>
      <c r="C283" t="s">
        <v>2311</v>
      </c>
      <c r="D283" t="s">
        <v>12</v>
      </c>
      <c r="E283" t="s">
        <v>69</v>
      </c>
      <c r="F283" t="s">
        <v>1142</v>
      </c>
      <c r="G283" t="s">
        <v>13</v>
      </c>
      <c r="H283" t="str" cm="1">
        <f t="array" ref="H283">INDEX($I$1:$R$1, MATCH(TRUE, INDEX(I283:R283="",0), 0))</f>
        <v>2024-25</v>
      </c>
      <c r="I283" s="1">
        <v>925000</v>
      </c>
      <c r="S283">
        <f>COUNTIF(I283:R283,I283)</f>
        <v>1</v>
      </c>
      <c r="T283" s="7" t="str">
        <f t="shared" si="8"/>
        <v>NULL</v>
      </c>
      <c r="U283" s="1">
        <f>I283</f>
        <v>925000</v>
      </c>
      <c r="V283" s="1" t="str">
        <f t="shared" si="9"/>
        <v>NULL</v>
      </c>
      <c r="W283" t="str">
        <f>"('"&amp;A283&amp;"', '"&amp;B283&amp;"', '"&amp;C283&amp;"', '"&amp;D283&amp;"', '"&amp;E283&amp;"', '"&amp;F283&amp;"', '"&amp;G283&amp;"', '"&amp;H283&amp;"', '"&amp;S283&amp;"', '"&amp;U283&amp;"', '"&amp;T283&amp;"', '"&amp;V283&amp;"'),"</f>
        <v>('ivan-fedotov', 'Fedotov', 'Ivan', 'PHI', 'G', 'Active', 'RFA', '2024-25', '1', '925000', 'NULL', 'NULL'),</v>
      </c>
    </row>
    <row r="284" spans="1:23" x14ac:dyDescent="0.35">
      <c r="A284" t="s">
        <v>1763</v>
      </c>
      <c r="B284" t="s">
        <v>339</v>
      </c>
      <c r="C284" t="s">
        <v>657</v>
      </c>
      <c r="D284" t="s">
        <v>24</v>
      </c>
      <c r="E284" t="s">
        <v>68</v>
      </c>
      <c r="F284" t="s">
        <v>1142</v>
      </c>
      <c r="G284" t="s">
        <v>13</v>
      </c>
      <c r="H284" t="str" cm="1">
        <f t="array" ref="H284">INDEX($I$1:$R$1, MATCH(TRUE, INDEX(I284:R284="",0), 0))</f>
        <v>2026-27</v>
      </c>
      <c r="I284" s="1">
        <v>2675000</v>
      </c>
      <c r="J284" s="1">
        <v>2675000</v>
      </c>
      <c r="K284" s="1">
        <v>2675000</v>
      </c>
      <c r="S284">
        <f>COUNTIF(I284:R284,I284)</f>
        <v>3</v>
      </c>
      <c r="T284" s="7" t="str">
        <f t="shared" si="8"/>
        <v>NULL</v>
      </c>
      <c r="U284" s="1">
        <f>I284</f>
        <v>2675000</v>
      </c>
      <c r="V284" s="1" t="str">
        <f t="shared" si="9"/>
        <v>NULL</v>
      </c>
      <c r="W284" t="str">
        <f>"('"&amp;A284&amp;"', '"&amp;B284&amp;"', '"&amp;C284&amp;"', '"&amp;D284&amp;"', '"&amp;E284&amp;"', '"&amp;F284&amp;"', '"&amp;G284&amp;"', '"&amp;H284&amp;"', '"&amp;S284&amp;"', '"&amp;U284&amp;"', '"&amp;T284&amp;"', '"&amp;V284&amp;"'),"</f>
        <v>('martin-fehervary', 'Fehervary', 'Martin', 'WSH', 'D', 'Active', 'RFA', '2026-27', '3', '2675000', 'NULL', 'NULL'),</v>
      </c>
    </row>
    <row r="285" spans="1:23" x14ac:dyDescent="0.35">
      <c r="A285" t="s">
        <v>1764</v>
      </c>
      <c r="B285" t="s">
        <v>340</v>
      </c>
      <c r="C285" t="s">
        <v>2446</v>
      </c>
      <c r="D285" t="s">
        <v>46</v>
      </c>
      <c r="E285" t="s">
        <v>68</v>
      </c>
      <c r="F285" t="s">
        <v>1142</v>
      </c>
      <c r="G285" t="s">
        <v>10</v>
      </c>
      <c r="H285" t="str" cm="1">
        <f t="array" ref="H285">INDEX($I$1:$R$1, MATCH(TRUE, INDEX(I285:R285="",0), 0))</f>
        <v>2026-27</v>
      </c>
      <c r="I285" s="1">
        <v>3250000</v>
      </c>
      <c r="J285" s="1">
        <v>3250000</v>
      </c>
      <c r="K285" s="1">
        <v>3250000</v>
      </c>
      <c r="S285">
        <f>COUNTIF(I285:R285,I285)</f>
        <v>3</v>
      </c>
      <c r="T285" s="7" t="str">
        <f t="shared" si="8"/>
        <v>NULL</v>
      </c>
      <c r="U285" s="1">
        <f>I285</f>
        <v>3250000</v>
      </c>
      <c r="V285" s="1" t="str">
        <f t="shared" si="9"/>
        <v>NULL</v>
      </c>
      <c r="W285" t="str">
        <f>"('"&amp;A285&amp;"', '"&amp;B285&amp;"', '"&amp;C285&amp;"', '"&amp;D285&amp;"', '"&amp;E285&amp;"', '"&amp;F285&amp;"', '"&amp;G285&amp;"', '"&amp;H285&amp;"', '"&amp;S285&amp;"', '"&amp;U285&amp;"', '"&amp;T285&amp;"', '"&amp;V285&amp;"'),"</f>
        <v>('mario-ferraro', 'Ferraro', 'Mario', 'SJ', 'D', 'Active', 'UFA', '2026-27', '3', '3250000', 'NULL', 'NULL'),</v>
      </c>
    </row>
    <row r="286" spans="1:23" x14ac:dyDescent="0.35">
      <c r="A286" t="s">
        <v>1406</v>
      </c>
      <c r="B286" t="s">
        <v>341</v>
      </c>
      <c r="C286" t="s">
        <v>2307</v>
      </c>
      <c r="D286" t="s">
        <v>21</v>
      </c>
      <c r="E286" t="s">
        <v>9</v>
      </c>
      <c r="F286" t="s">
        <v>1142</v>
      </c>
      <c r="G286" t="s">
        <v>10</v>
      </c>
      <c r="H286" t="str" cm="1">
        <f t="array" ref="H286">INDEX($I$1:$R$1, MATCH(TRUE, INDEX(I286:R286="",0), 0))</f>
        <v>2029-30</v>
      </c>
      <c r="I286" s="1">
        <v>7875000</v>
      </c>
      <c r="J286" s="1">
        <v>7875000</v>
      </c>
      <c r="K286" s="1">
        <v>7875000</v>
      </c>
      <c r="L286" s="1">
        <v>7875000</v>
      </c>
      <c r="M286" s="1">
        <v>7875000</v>
      </c>
      <c r="N286" s="1">
        <v>7875000</v>
      </c>
      <c r="S286">
        <f>COUNTIF(I286:R286,I286)</f>
        <v>6</v>
      </c>
      <c r="T286" s="7" t="str">
        <f t="shared" si="8"/>
        <v>NULL</v>
      </c>
      <c r="U286" s="1">
        <f>I286</f>
        <v>7875000</v>
      </c>
      <c r="V286" s="1" t="str">
        <f t="shared" si="9"/>
        <v>NULL</v>
      </c>
      <c r="W286" t="str">
        <f>"('"&amp;A286&amp;"', '"&amp;B286&amp;"', '"&amp;C286&amp;"', '"&amp;D286&amp;"', '"&amp;E286&amp;"', '"&amp;F286&amp;"', '"&amp;G286&amp;"', '"&amp;H286&amp;"', '"&amp;S286&amp;"', '"&amp;U286&amp;"', '"&amp;T286&amp;"', '"&amp;V286&amp;"'),"</f>
        <v>('kevin-fiala', 'Fiala', 'Kevin', 'LAK', 'F', 'Active', 'UFA', '2029-30', '6', '7875000', 'NULL', 'NULL'),</v>
      </c>
    </row>
    <row r="287" spans="1:23" x14ac:dyDescent="0.35">
      <c r="A287" t="s">
        <v>1765</v>
      </c>
      <c r="B287" t="s">
        <v>342</v>
      </c>
      <c r="C287" t="s">
        <v>2383</v>
      </c>
      <c r="D287" t="s">
        <v>50</v>
      </c>
      <c r="E287" t="s">
        <v>9</v>
      </c>
      <c r="F287" t="s">
        <v>54</v>
      </c>
      <c r="H287" t="str" cm="1">
        <f t="array" ref="H287">INDEX($I$1:$R$1, MATCH(TRUE, INDEX(I287:R287="",0), 0))</f>
        <v>2023-24</v>
      </c>
      <c r="S287">
        <f>COUNTIF(I287:R287,I287)</f>
        <v>0</v>
      </c>
      <c r="T287" s="7" t="str">
        <f t="shared" si="8"/>
        <v>NULL</v>
      </c>
      <c r="U287" s="1">
        <f>I287</f>
        <v>0</v>
      </c>
      <c r="V287" s="1" t="str">
        <f t="shared" si="9"/>
        <v>NULL</v>
      </c>
      <c r="W287" t="str">
        <f>"('"&amp;A287&amp;"', '"&amp;B287&amp;"', '"&amp;C287&amp;"', '"&amp;D287&amp;"', '"&amp;E287&amp;"', '"&amp;F287&amp;"', '"&amp;G287&amp;"', '"&amp;H287&amp;"', '"&amp;S287&amp;"', '"&amp;U287&amp;"', '"&amp;T287&amp;"', '"&amp;V287&amp;"'),"</f>
        <v>('jack-finley', 'Finley', 'Jack', 'TBL', 'F', 'Unsigned', '', '2023-24', '0', '0', 'NULL', 'NULL'),</v>
      </c>
    </row>
    <row r="288" spans="1:23" x14ac:dyDescent="0.35">
      <c r="A288" t="s">
        <v>1766</v>
      </c>
      <c r="B288" t="s">
        <v>343</v>
      </c>
      <c r="C288" t="s">
        <v>2435</v>
      </c>
      <c r="D288" t="s">
        <v>39</v>
      </c>
      <c r="E288" t="s">
        <v>9</v>
      </c>
      <c r="F288" t="s">
        <v>1142</v>
      </c>
      <c r="G288" t="s">
        <v>10</v>
      </c>
      <c r="H288" t="str" cm="1">
        <f t="array" ref="H288">INDEX($I$1:$R$1, MATCH(TRUE, INDEX(I288:R288="",0), 0))</f>
        <v>2024-25</v>
      </c>
      <c r="I288" s="1">
        <v>1125000</v>
      </c>
      <c r="S288">
        <f>COUNTIF(I288:R288,I288)</f>
        <v>1</v>
      </c>
      <c r="T288" s="7" t="str">
        <f t="shared" si="8"/>
        <v>NULL</v>
      </c>
      <c r="U288" s="1">
        <f>I288</f>
        <v>1125000</v>
      </c>
      <c r="V288" s="1" t="str">
        <f t="shared" si="9"/>
        <v>NULL</v>
      </c>
      <c r="W288" t="str">
        <f>"('"&amp;A288&amp;"', '"&amp;B288&amp;"', '"&amp;C288&amp;"', '"&amp;D288&amp;"', '"&amp;E288&amp;"', '"&amp;F288&amp;"', '"&amp;G288&amp;"', '"&amp;H288&amp;"', '"&amp;S288&amp;"', '"&amp;U288&amp;"', '"&amp;T288&amp;"', '"&amp;V288&amp;"'),"</f>
        <v>('christian-fischer', 'Fischer', 'Christian', 'DET', 'F', 'Active', 'UFA', '2024-25', '1', '1125000', 'NULL', 'NULL'),</v>
      </c>
    </row>
    <row r="289" spans="1:23" x14ac:dyDescent="0.35">
      <c r="A289" t="s">
        <v>1767</v>
      </c>
      <c r="B289" t="s">
        <v>344</v>
      </c>
      <c r="C289" t="s">
        <v>2447</v>
      </c>
      <c r="D289" t="s">
        <v>35</v>
      </c>
      <c r="E289" t="s">
        <v>9</v>
      </c>
      <c r="F289" t="s">
        <v>1142</v>
      </c>
      <c r="G289" t="s">
        <v>10</v>
      </c>
      <c r="H289" t="str" cm="1">
        <f t="array" ref="H289">INDEX($I$1:$R$1, MATCH(TRUE, INDEX(I289:R289="",0), 0))</f>
        <v>2025-26</v>
      </c>
      <c r="I289" s="1">
        <v>775000</v>
      </c>
      <c r="J289" s="1">
        <v>775000</v>
      </c>
      <c r="S289">
        <f>COUNTIF(I289:R289,I289)</f>
        <v>2</v>
      </c>
      <c r="T289" s="7" t="str">
        <f t="shared" si="8"/>
        <v>NULL</v>
      </c>
      <c r="U289" s="1">
        <f>I289</f>
        <v>775000</v>
      </c>
      <c r="V289" s="1" t="str">
        <f t="shared" si="9"/>
        <v>NULL</v>
      </c>
      <c r="W289" t="str">
        <f>"('"&amp;A289&amp;"', '"&amp;B289&amp;"', '"&amp;C289&amp;"', '"&amp;D289&amp;"', '"&amp;E289&amp;"', '"&amp;F289&amp;"', '"&amp;G289&amp;"', '"&amp;H289&amp;"', '"&amp;S289&amp;"', '"&amp;U289&amp;"', '"&amp;T289&amp;"', '"&amp;V289&amp;"'),"</f>
        <v>('trey-fix-wolansky', 'Fix-Wolansky', 'Trey', 'CBJ', 'F', 'Active', 'UFA', '2025-26', '2', '775000', 'NULL', 'NULL'),</v>
      </c>
    </row>
    <row r="290" spans="1:23" x14ac:dyDescent="0.35">
      <c r="A290" t="s">
        <v>1768</v>
      </c>
      <c r="B290" t="s">
        <v>345</v>
      </c>
      <c r="C290" t="s">
        <v>2448</v>
      </c>
      <c r="D290" t="s">
        <v>33</v>
      </c>
      <c r="E290" t="s">
        <v>68</v>
      </c>
      <c r="F290" t="s">
        <v>1142</v>
      </c>
      <c r="G290" t="s">
        <v>13</v>
      </c>
      <c r="H290" t="str" cm="1">
        <f t="array" ref="H290">INDEX($I$1:$R$1, MATCH(TRUE, INDEX(I290:R290="",0), 0))</f>
        <v>2025-26</v>
      </c>
      <c r="I290" s="1">
        <v>800000</v>
      </c>
      <c r="J290" s="1">
        <v>800000</v>
      </c>
      <c r="S290">
        <f>COUNTIF(I290:R290,I290)</f>
        <v>2</v>
      </c>
      <c r="T290" s="7" t="str">
        <f t="shared" si="8"/>
        <v>NULL</v>
      </c>
      <c r="U290" s="1">
        <f>I290</f>
        <v>800000</v>
      </c>
      <c r="V290" s="1" t="str">
        <f t="shared" si="9"/>
        <v>NULL</v>
      </c>
      <c r="W290" t="str">
        <f>"('"&amp;A290&amp;"', '"&amp;B290&amp;"', '"&amp;C290&amp;"', '"&amp;D290&amp;"', '"&amp;E290&amp;"', '"&amp;F290&amp;"', '"&amp;G290&amp;"', '"&amp;H290&amp;"', '"&amp;S290&amp;"', '"&amp;U290&amp;"', '"&amp;T290&amp;"', '"&amp;V290&amp;"'),"</f>
        <v>('cale-fleury', 'Fleury', 'Cale', 'SEA', 'D', 'Active', 'RFA', '2025-26', '2', '800000', 'NULL', 'NULL'),</v>
      </c>
    </row>
    <row r="291" spans="1:23" x14ac:dyDescent="0.35">
      <c r="A291" t="s">
        <v>1769</v>
      </c>
      <c r="B291" t="s">
        <v>345</v>
      </c>
      <c r="C291" t="s">
        <v>2449</v>
      </c>
      <c r="D291" t="s">
        <v>33</v>
      </c>
      <c r="E291" t="s">
        <v>68</v>
      </c>
      <c r="F291" t="s">
        <v>1142</v>
      </c>
      <c r="G291" t="s">
        <v>10</v>
      </c>
      <c r="H291" t="str" cm="1">
        <f t="array" ref="H291">INDEX($I$1:$R$1, MATCH(TRUE, INDEX(I291:R291="",0), 0))</f>
        <v>2024-25</v>
      </c>
      <c r="I291" s="1">
        <v>762500</v>
      </c>
      <c r="S291">
        <f>COUNTIF(I291:R291,I291)</f>
        <v>1</v>
      </c>
      <c r="T291" s="7" t="str">
        <f t="shared" si="8"/>
        <v>NULL</v>
      </c>
      <c r="U291" s="1">
        <f>I291</f>
        <v>762500</v>
      </c>
      <c r="V291" s="1" t="str">
        <f t="shared" si="9"/>
        <v>NULL</v>
      </c>
      <c r="W291" t="str">
        <f>"('"&amp;A291&amp;"', '"&amp;B291&amp;"', '"&amp;C291&amp;"', '"&amp;D291&amp;"', '"&amp;E291&amp;"', '"&amp;F291&amp;"', '"&amp;G291&amp;"', '"&amp;H291&amp;"', '"&amp;S291&amp;"', '"&amp;U291&amp;"', '"&amp;T291&amp;"', '"&amp;V291&amp;"'),"</f>
        <v>('haydn-fleury', 'Fleury', 'Haydn', 'SEA', 'D', 'Active', 'UFA', '2024-25', '1', '762500', 'NULL', 'NULL'),</v>
      </c>
    </row>
    <row r="292" spans="1:23" x14ac:dyDescent="0.35">
      <c r="A292" t="s">
        <v>1770</v>
      </c>
      <c r="B292" t="s">
        <v>345</v>
      </c>
      <c r="C292" t="s">
        <v>2450</v>
      </c>
      <c r="D292" t="s">
        <v>31</v>
      </c>
      <c r="E292" t="s">
        <v>69</v>
      </c>
      <c r="F292" t="s">
        <v>1142</v>
      </c>
      <c r="G292" t="s">
        <v>13</v>
      </c>
      <c r="H292" t="str" cm="1">
        <f t="array" ref="H292">INDEX($I$1:$R$1, MATCH(TRUE, INDEX(I292:R292="",0), 0))</f>
        <v>2026-27</v>
      </c>
      <c r="I292" s="1">
        <v>3500000</v>
      </c>
      <c r="J292" s="1">
        <v>1450000</v>
      </c>
      <c r="K292" s="1">
        <v>1450000</v>
      </c>
      <c r="S292">
        <f>COUNTIF(I292:R292,I292)</f>
        <v>1</v>
      </c>
      <c r="T292" s="7">
        <f t="shared" si="8"/>
        <v>2</v>
      </c>
      <c r="U292" s="1">
        <f>I292</f>
        <v>3500000</v>
      </c>
      <c r="V292" s="1">
        <f t="shared" si="9"/>
        <v>1450000</v>
      </c>
      <c r="W292" t="str">
        <f>"('"&amp;A292&amp;"', '"&amp;B292&amp;"', '"&amp;C292&amp;"', '"&amp;D292&amp;"', '"&amp;E292&amp;"', '"&amp;F292&amp;"', '"&amp;G292&amp;"', '"&amp;H292&amp;"', '"&amp;S292&amp;"', '"&amp;U292&amp;"', '"&amp;T292&amp;"', '"&amp;V292&amp;"'),"</f>
        <v>('marc-andre-fleury', 'Fleury', 'Marc-Andre', 'MIN', 'G', 'Active', 'RFA', '2026-27', '1', '3500000', '2', '1450000'),</v>
      </c>
    </row>
    <row r="293" spans="1:23" x14ac:dyDescent="0.35">
      <c r="A293" t="s">
        <v>1771</v>
      </c>
      <c r="B293" t="s">
        <v>346</v>
      </c>
      <c r="C293" t="s">
        <v>2451</v>
      </c>
      <c r="D293" t="s">
        <v>26</v>
      </c>
      <c r="E293" t="s">
        <v>9</v>
      </c>
      <c r="F293" t="s">
        <v>54</v>
      </c>
      <c r="H293" t="str" cm="1">
        <f t="array" ref="H293">INDEX($I$1:$R$1, MATCH(TRUE, INDEX(I293:R293="",0), 0))</f>
        <v>2023-24</v>
      </c>
      <c r="S293">
        <f>COUNTIF(I293:R293,I293)</f>
        <v>0</v>
      </c>
      <c r="T293" s="7" t="str">
        <f t="shared" si="8"/>
        <v>NULL</v>
      </c>
      <c r="U293" s="1">
        <f>I293</f>
        <v>0</v>
      </c>
      <c r="V293" s="1" t="str">
        <f t="shared" si="9"/>
        <v>NULL</v>
      </c>
      <c r="W293" t="str">
        <f>"('"&amp;A293&amp;"', '"&amp;B293&amp;"', '"&amp;C293&amp;"', '"&amp;D293&amp;"', '"&amp;E293&amp;"', '"&amp;F293&amp;"', '"&amp;G293&amp;"', '"&amp;H293&amp;"', '"&amp;S293&amp;"', '"&amp;U293&amp;"', '"&amp;T293&amp;"', '"&amp;V293&amp;"'),"</f>
        <v>('carson-focht', 'Focht', 'Carson', 'VAN', 'F', 'Unsigned', '', '2023-24', '0', '0', 'NULL', 'NULL'),</v>
      </c>
    </row>
    <row r="294" spans="1:23" x14ac:dyDescent="0.35">
      <c r="A294" t="s">
        <v>1772</v>
      </c>
      <c r="B294" t="s">
        <v>347</v>
      </c>
      <c r="C294" t="s">
        <v>1013</v>
      </c>
      <c r="D294" t="s">
        <v>37</v>
      </c>
      <c r="E294" t="s">
        <v>9</v>
      </c>
      <c r="F294" t="s">
        <v>1142</v>
      </c>
      <c r="G294" t="s">
        <v>10</v>
      </c>
      <c r="H294" t="str" cm="1">
        <f t="array" ref="H294">INDEX($I$1:$R$1, MATCH(TRUE, INDEX(I294:R294="",0), 0))</f>
        <v>2024-25</v>
      </c>
      <c r="I294" s="1">
        <v>2750000</v>
      </c>
      <c r="S294">
        <f>COUNTIF(I294:R294,I294)</f>
        <v>1</v>
      </c>
      <c r="T294" s="7" t="str">
        <f t="shared" si="8"/>
        <v>NULL</v>
      </c>
      <c r="U294" s="1">
        <f>I294</f>
        <v>2750000</v>
      </c>
      <c r="V294" s="1" t="str">
        <f t="shared" si="9"/>
        <v>NULL</v>
      </c>
      <c r="W294" t="str">
        <f>"('"&amp;A294&amp;"', '"&amp;B294&amp;"', '"&amp;C294&amp;"', '"&amp;D294&amp;"', '"&amp;E294&amp;"', '"&amp;F294&amp;"', '"&amp;G294&amp;"', '"&amp;H294&amp;"', '"&amp;S294&amp;"', '"&amp;U294&amp;"', '"&amp;T294&amp;"', '"&amp;V294&amp;"'),"</f>
        <v>('warren-foegele', 'Foegele', 'Warren', 'EDM', 'F', 'Active', 'UFA', '2024-25', '1', '2750000', 'NULL', 'NULL'),</v>
      </c>
    </row>
    <row r="295" spans="1:23" x14ac:dyDescent="0.35">
      <c r="A295" t="s">
        <v>1310</v>
      </c>
      <c r="B295" t="s">
        <v>348</v>
      </c>
      <c r="C295" t="s">
        <v>2315</v>
      </c>
      <c r="D295" t="s">
        <v>12</v>
      </c>
      <c r="E295" t="s">
        <v>9</v>
      </c>
      <c r="F295" t="s">
        <v>1142</v>
      </c>
      <c r="G295" t="s">
        <v>13</v>
      </c>
      <c r="H295" t="str" cm="1">
        <f t="array" ref="H295">INDEX($I$1:$R$1, MATCH(TRUE, INDEX(I295:R295="",0), 0))</f>
        <v>2025-26</v>
      </c>
      <c r="I295" s="1">
        <v>863333</v>
      </c>
      <c r="J295" s="1">
        <v>863333</v>
      </c>
      <c r="S295">
        <f>COUNTIF(I295:R295,I295)</f>
        <v>2</v>
      </c>
      <c r="T295" s="7" t="str">
        <f t="shared" si="8"/>
        <v>NULL</v>
      </c>
      <c r="U295" s="1">
        <f>I295</f>
        <v>863333</v>
      </c>
      <c r="V295" s="1" t="str">
        <f t="shared" si="9"/>
        <v>NULL</v>
      </c>
      <c r="W295" t="str">
        <f>"('"&amp;A295&amp;"', '"&amp;B295&amp;"', '"&amp;C295&amp;"', '"&amp;D295&amp;"', '"&amp;E295&amp;"', '"&amp;F295&amp;"', '"&amp;G295&amp;"', '"&amp;H295&amp;"', '"&amp;S295&amp;"', '"&amp;U295&amp;"', '"&amp;T295&amp;"', '"&amp;V295&amp;"'),"</f>
        <v>('tyson-foerster', 'Foerster', 'Tyson', 'PHI', 'F', 'Active', 'RFA', '2025-26', '2', '863333', 'NULL', 'NULL'),</v>
      </c>
    </row>
    <row r="296" spans="1:23" x14ac:dyDescent="0.35">
      <c r="A296" t="s">
        <v>1773</v>
      </c>
      <c r="B296" t="s">
        <v>349</v>
      </c>
      <c r="C296" t="s">
        <v>2342</v>
      </c>
      <c r="D296" t="s">
        <v>31</v>
      </c>
      <c r="E296" t="s">
        <v>9</v>
      </c>
      <c r="F296" t="s">
        <v>1142</v>
      </c>
      <c r="G296" t="s">
        <v>10</v>
      </c>
      <c r="H296" t="str" cm="1">
        <f t="array" ref="H296">INDEX($I$1:$R$1, MATCH(TRUE, INDEX(I296:R296="",0), 0))</f>
        <v>2024-25</v>
      </c>
      <c r="I296" s="1">
        <v>3100000</v>
      </c>
      <c r="S296">
        <f>COUNTIF(I296:R296,I296)</f>
        <v>1</v>
      </c>
      <c r="T296" s="7" t="str">
        <f t="shared" si="8"/>
        <v>NULL</v>
      </c>
      <c r="U296" s="1">
        <f>I296</f>
        <v>3100000</v>
      </c>
      <c r="V296" s="1" t="str">
        <f t="shared" si="9"/>
        <v>NULL</v>
      </c>
      <c r="W296" t="str">
        <f>"('"&amp;A296&amp;"', '"&amp;B296&amp;"', '"&amp;C296&amp;"', '"&amp;D296&amp;"', '"&amp;E296&amp;"', '"&amp;F296&amp;"', '"&amp;G296&amp;"', '"&amp;H296&amp;"', '"&amp;S296&amp;"', '"&amp;U296&amp;"', '"&amp;T296&amp;"', '"&amp;V296&amp;"'),"</f>
        <v>('marcus-foligno', 'Foligno', 'Marcus', 'MIN', 'F', 'Active', 'UFA', '2024-25', '1', '3100000', 'NULL', 'NULL'),</v>
      </c>
    </row>
    <row r="297" spans="1:23" x14ac:dyDescent="0.35">
      <c r="A297" t="s">
        <v>1774</v>
      </c>
      <c r="B297" t="s">
        <v>349</v>
      </c>
      <c r="C297" t="s">
        <v>2345</v>
      </c>
      <c r="D297" t="s">
        <v>17</v>
      </c>
      <c r="E297" t="s">
        <v>9</v>
      </c>
      <c r="F297" t="s">
        <v>1142</v>
      </c>
      <c r="G297" t="s">
        <v>10</v>
      </c>
      <c r="H297" t="str" cm="1">
        <f t="array" ref="H297">INDEX($I$1:$R$1, MATCH(TRUE, INDEX(I297:R297="",0), 0))</f>
        <v>2024-25</v>
      </c>
      <c r="I297" s="1">
        <v>4000000</v>
      </c>
      <c r="S297">
        <f>COUNTIF(I297:R297,I297)</f>
        <v>1</v>
      </c>
      <c r="T297" s="7" t="str">
        <f t="shared" si="8"/>
        <v>NULL</v>
      </c>
      <c r="U297" s="1">
        <f>I297</f>
        <v>4000000</v>
      </c>
      <c r="V297" s="1" t="str">
        <f t="shared" si="9"/>
        <v>NULL</v>
      </c>
      <c r="W297" t="str">
        <f>"('"&amp;A297&amp;"', '"&amp;B297&amp;"', '"&amp;C297&amp;"', '"&amp;D297&amp;"', '"&amp;E297&amp;"', '"&amp;F297&amp;"', '"&amp;G297&amp;"', '"&amp;H297&amp;"', '"&amp;S297&amp;"', '"&amp;U297&amp;"', '"&amp;T297&amp;"', '"&amp;V297&amp;"'),"</f>
        <v>('nick-foligno', 'Foligno', 'Nick', 'CHI', 'F', 'Active', 'UFA', '2024-25', '1', '4000000', 'NULL', 'NULL'),</v>
      </c>
    </row>
    <row r="298" spans="1:23" x14ac:dyDescent="0.35">
      <c r="A298" t="s">
        <v>1775</v>
      </c>
      <c r="B298" t="s">
        <v>350</v>
      </c>
      <c r="C298" t="s">
        <v>2452</v>
      </c>
      <c r="D298" t="s">
        <v>42</v>
      </c>
      <c r="E298" t="s">
        <v>68</v>
      </c>
      <c r="F298" t="s">
        <v>1142</v>
      </c>
      <c r="G298" t="s">
        <v>10</v>
      </c>
      <c r="H298" t="str" cm="1">
        <f t="array" ref="H298">INDEX($I$1:$R$1, MATCH(TRUE, INDEX(I298:R298="",0), 0))</f>
        <v>2024-25</v>
      </c>
      <c r="I298" s="1">
        <v>800000</v>
      </c>
      <c r="S298">
        <f>COUNTIF(I298:R298,I298)</f>
        <v>1</v>
      </c>
      <c r="T298" s="7" t="str">
        <f t="shared" si="8"/>
        <v>NULL</v>
      </c>
      <c r="U298" s="1">
        <f>I298</f>
        <v>800000</v>
      </c>
      <c r="V298" s="1" t="str">
        <f t="shared" si="9"/>
        <v>NULL</v>
      </c>
      <c r="W298" t="str">
        <f>"('"&amp;A298&amp;"', '"&amp;B298&amp;"', '"&amp;C298&amp;"', '"&amp;D298&amp;"', '"&amp;E298&amp;"', '"&amp;F298&amp;"', '"&amp;G298&amp;"', '"&amp;H298&amp;"', '"&amp;S298&amp;"', '"&amp;U298&amp;"', '"&amp;T298&amp;"', '"&amp;V298&amp;"'),"</f>
        <v>('cal-foote', 'Foote', 'Cal', 'NJD', 'D', 'Active', 'UFA', '2024-25', '1', '800000', 'NULL', 'NULL'),</v>
      </c>
    </row>
    <row r="299" spans="1:23" x14ac:dyDescent="0.35">
      <c r="A299" t="s">
        <v>1407</v>
      </c>
      <c r="B299" t="s">
        <v>350</v>
      </c>
      <c r="C299" t="s">
        <v>2453</v>
      </c>
      <c r="D299" t="s">
        <v>29</v>
      </c>
      <c r="E299" t="s">
        <v>9</v>
      </c>
      <c r="F299" t="s">
        <v>1142</v>
      </c>
      <c r="G299" t="s">
        <v>13</v>
      </c>
      <c r="H299" t="str" cm="1">
        <f t="array" ref="H299">INDEX($I$1:$R$1, MATCH(TRUE, INDEX(I299:R299="",0), 0))</f>
        <v>2024-25</v>
      </c>
      <c r="I299" s="1">
        <v>863333</v>
      </c>
      <c r="S299">
        <f>COUNTIF(I299:R299,I299)</f>
        <v>1</v>
      </c>
      <c r="T299" s="7" t="str">
        <f t="shared" si="8"/>
        <v>NULL</v>
      </c>
      <c r="U299" s="1">
        <f>I299</f>
        <v>863333</v>
      </c>
      <c r="V299" s="1" t="str">
        <f t="shared" si="9"/>
        <v>NULL</v>
      </c>
      <c r="W299" t="str">
        <f>"('"&amp;A299&amp;"', '"&amp;B299&amp;"', '"&amp;C299&amp;"', '"&amp;D299&amp;"', '"&amp;E299&amp;"', '"&amp;F299&amp;"', '"&amp;G299&amp;"', '"&amp;H299&amp;"', '"&amp;S299&amp;"', '"&amp;U299&amp;"', '"&amp;T299&amp;"', '"&amp;V299&amp;"'),"</f>
        <v>('nolan-foote', 'Foote', 'Nolan', 'NJ', 'F', 'Active', 'RFA', '2024-25', '1', '863333', 'NULL', 'NULL'),</v>
      </c>
    </row>
    <row r="300" spans="1:23" x14ac:dyDescent="0.35">
      <c r="A300" t="s">
        <v>1776</v>
      </c>
      <c r="B300" t="s">
        <v>351</v>
      </c>
      <c r="C300" t="s">
        <v>2454</v>
      </c>
      <c r="D300" t="s">
        <v>32</v>
      </c>
      <c r="E300" t="s">
        <v>68</v>
      </c>
      <c r="F300" t="s">
        <v>1142</v>
      </c>
      <c r="G300" t="s">
        <v>10</v>
      </c>
      <c r="H300" t="str" cm="1">
        <f t="array" ref="H300">INDEX($I$1:$R$1, MATCH(TRUE, INDEX(I300:R300="",0), 0))</f>
        <v>2024-25</v>
      </c>
      <c r="I300" s="1">
        <v>3000000</v>
      </c>
      <c r="S300">
        <f>COUNTIF(I300:R300,I300)</f>
        <v>1</v>
      </c>
      <c r="T300" s="7" t="str">
        <f t="shared" si="8"/>
        <v>NULL</v>
      </c>
      <c r="U300" s="1">
        <f>I300</f>
        <v>3000000</v>
      </c>
      <c r="V300" s="1" t="str">
        <f t="shared" si="9"/>
        <v>NULL</v>
      </c>
      <c r="W300" t="str">
        <f>"('"&amp;A300&amp;"', '"&amp;B300&amp;"', '"&amp;C300&amp;"', '"&amp;D300&amp;"', '"&amp;E300&amp;"', '"&amp;F300&amp;"', '"&amp;G300&amp;"', '"&amp;H300&amp;"', '"&amp;S300&amp;"', '"&amp;U300&amp;"', '"&amp;T300&amp;"', '"&amp;V300&amp;"'),"</f>
        <v>('derek-forbort', 'Forbort', 'Derek', 'BOS', 'D', 'Active', 'UFA', '2024-25', '1', '3000000', 'NULL', 'NULL'),</v>
      </c>
    </row>
    <row r="301" spans="1:23" x14ac:dyDescent="0.35">
      <c r="A301" t="s">
        <v>1200</v>
      </c>
      <c r="B301" t="s">
        <v>352</v>
      </c>
      <c r="C301" t="s">
        <v>2348</v>
      </c>
      <c r="D301" t="s">
        <v>30</v>
      </c>
      <c r="E301" t="s">
        <v>69</v>
      </c>
      <c r="F301" t="s">
        <v>1142</v>
      </c>
      <c r="G301" t="s">
        <v>10</v>
      </c>
      <c r="H301" t="str" cm="1">
        <f t="array" ref="H301">INDEX($I$1:$R$1, MATCH(TRUE, INDEX(I301:R301="",0), 0))</f>
        <v>2025-26</v>
      </c>
      <c r="I301" s="1">
        <v>2750000</v>
      </c>
      <c r="J301" s="1">
        <v>2750000</v>
      </c>
      <c r="S301">
        <f>COUNTIF(I301:R301,I301)</f>
        <v>2</v>
      </c>
      <c r="T301" s="7" t="str">
        <f t="shared" si="8"/>
        <v>NULL</v>
      </c>
      <c r="U301" s="1">
        <f>I301</f>
        <v>2750000</v>
      </c>
      <c r="V301" s="1" t="str">
        <f t="shared" si="9"/>
        <v>NULL</v>
      </c>
      <c r="W301" t="str">
        <f>"('"&amp;A301&amp;"', '"&amp;B301&amp;"', '"&amp;C301&amp;"', '"&amp;D301&amp;"', '"&amp;E301&amp;"', '"&amp;F301&amp;"', '"&amp;G301&amp;"', '"&amp;H301&amp;"', '"&amp;S301&amp;"', '"&amp;U301&amp;"', '"&amp;T301&amp;"', '"&amp;V301&amp;"'),"</f>
        <v>('anton-forsberg', 'Forsberg', 'Anton', 'OTT', 'G', 'Active', 'UFA', '2025-26', '2', '2750000', 'NULL', 'NULL'),</v>
      </c>
    </row>
    <row r="302" spans="1:23" x14ac:dyDescent="0.35">
      <c r="A302" t="s">
        <v>1518</v>
      </c>
      <c r="B302" t="s">
        <v>352</v>
      </c>
      <c r="C302" t="s">
        <v>2382</v>
      </c>
      <c r="D302" t="s">
        <v>51</v>
      </c>
      <c r="E302" t="s">
        <v>9</v>
      </c>
      <c r="F302" t="s">
        <v>1142</v>
      </c>
      <c r="G302" t="s">
        <v>10</v>
      </c>
      <c r="H302" t="str" cm="1">
        <f t="array" ref="H302">INDEX($I$1:$R$1, MATCH(TRUE, INDEX(I302:R302="",0), 0))</f>
        <v>2030-31</v>
      </c>
      <c r="I302" s="1">
        <v>8500000</v>
      </c>
      <c r="J302" s="1">
        <v>8500000</v>
      </c>
      <c r="K302" s="1">
        <v>8500000</v>
      </c>
      <c r="L302" s="1">
        <v>8500000</v>
      </c>
      <c r="M302" s="1">
        <v>8500000</v>
      </c>
      <c r="N302" s="1">
        <v>8500000</v>
      </c>
      <c r="O302" s="1">
        <v>8500000</v>
      </c>
      <c r="S302">
        <f>COUNTIF(I302:R302,I302)</f>
        <v>7</v>
      </c>
      <c r="T302" s="7" t="str">
        <f t="shared" si="8"/>
        <v>NULL</v>
      </c>
      <c r="U302" s="1">
        <f>I302</f>
        <v>8500000</v>
      </c>
      <c r="V302" s="1" t="str">
        <f t="shared" si="9"/>
        <v>NULL</v>
      </c>
      <c r="W302" t="str">
        <f>"('"&amp;A302&amp;"', '"&amp;B302&amp;"', '"&amp;C302&amp;"', '"&amp;D302&amp;"', '"&amp;E302&amp;"', '"&amp;F302&amp;"', '"&amp;G302&amp;"', '"&amp;H302&amp;"', '"&amp;S302&amp;"', '"&amp;U302&amp;"', '"&amp;T302&amp;"', '"&amp;V302&amp;"'),"</f>
        <v>('filip-forsberg', 'Forsberg', 'Filip', 'NSH', 'F', 'Active', 'UFA', '2030-31', '7', '8500000', 'NULL', 'NULL'),</v>
      </c>
    </row>
    <row r="303" spans="1:23" x14ac:dyDescent="0.35">
      <c r="A303" t="s">
        <v>1279</v>
      </c>
      <c r="B303" t="s">
        <v>353</v>
      </c>
      <c r="C303" t="s">
        <v>2455</v>
      </c>
      <c r="D303" t="s">
        <v>22</v>
      </c>
      <c r="E303" t="s">
        <v>68</v>
      </c>
      <c r="F303" t="s">
        <v>1142</v>
      </c>
      <c r="G303" t="s">
        <v>10</v>
      </c>
      <c r="H303" t="str" cm="1">
        <f t="array" ref="H303">INDEX($I$1:$R$1, MATCH(TRUE, INDEX(I303:R303="",0), 0))</f>
        <v>2032-33</v>
      </c>
      <c r="I303" s="1">
        <v>2666667</v>
      </c>
      <c r="J303" s="1">
        <v>5750000</v>
      </c>
      <c r="K303" s="1">
        <v>5750000</v>
      </c>
      <c r="L303" s="1">
        <v>5750000</v>
      </c>
      <c r="M303" s="1">
        <v>5750000</v>
      </c>
      <c r="N303" s="1">
        <v>5750000</v>
      </c>
      <c r="O303" s="1">
        <v>5750000</v>
      </c>
      <c r="P303" s="1">
        <v>5750000</v>
      </c>
      <c r="Q303" s="1">
        <v>5750000</v>
      </c>
      <c r="S303">
        <f>COUNTIF(I303:R303,I303)</f>
        <v>1</v>
      </c>
      <c r="T303" s="7">
        <f t="shared" si="8"/>
        <v>8</v>
      </c>
      <c r="U303" s="1">
        <f>I303</f>
        <v>2666667</v>
      </c>
      <c r="V303" s="1">
        <f t="shared" si="9"/>
        <v>5750000</v>
      </c>
      <c r="W303" t="str">
        <f>"('"&amp;A303&amp;"', '"&amp;B303&amp;"', '"&amp;C303&amp;"', '"&amp;D303&amp;"', '"&amp;E303&amp;"', '"&amp;F303&amp;"', '"&amp;G303&amp;"', '"&amp;H303&amp;"', '"&amp;S303&amp;"', '"&amp;U303&amp;"', '"&amp;T303&amp;"', '"&amp;V303&amp;"'),"</f>
        <v>('gustav-forsling', 'Forsling', 'Gustav', 'FLA', 'D', 'Active', 'UFA', '2032-33', '1', '2666667', '8', '5750000'),</v>
      </c>
    </row>
    <row r="304" spans="1:23" x14ac:dyDescent="0.35">
      <c r="A304" t="s">
        <v>1777</v>
      </c>
      <c r="B304" t="s">
        <v>354</v>
      </c>
      <c r="C304" t="s">
        <v>1001</v>
      </c>
      <c r="D304" t="s">
        <v>20</v>
      </c>
      <c r="E304" t="s">
        <v>9</v>
      </c>
      <c r="F304" t="s">
        <v>1142</v>
      </c>
      <c r="G304" t="s">
        <v>10</v>
      </c>
      <c r="H304" t="str" cm="1">
        <f t="array" ref="H304">INDEX($I$1:$R$1, MATCH(TRUE, INDEX(I304:R304="",0), 0))</f>
        <v>2024-25</v>
      </c>
      <c r="I304" s="1">
        <v>775000</v>
      </c>
      <c r="S304">
        <f>COUNTIF(I304:R304,I304)</f>
        <v>1</v>
      </c>
      <c r="T304" s="7" t="str">
        <f t="shared" si="8"/>
        <v>NULL</v>
      </c>
      <c r="U304" s="1">
        <f>I304</f>
        <v>775000</v>
      </c>
      <c r="V304" s="1" t="str">
        <f t="shared" si="9"/>
        <v>NULL</v>
      </c>
      <c r="W304" t="str">
        <f>"('"&amp;A304&amp;"', '"&amp;B304&amp;"', '"&amp;C304&amp;"', '"&amp;D304&amp;"', '"&amp;E304&amp;"', '"&amp;F304&amp;"', '"&amp;G304&amp;"', '"&amp;H304&amp;"', '"&amp;S304&amp;"', '"&amp;U304&amp;"', '"&amp;T304&amp;"', '"&amp;V304&amp;"'),"</f>
        <v>('gabriel-fortier', 'Fortier', 'Gabriel', 'TB', 'F', 'Active', 'UFA', '2024-25', '1', '775000', 'NULL', 'NULL'),</v>
      </c>
    </row>
    <row r="305" spans="1:23" x14ac:dyDescent="0.35">
      <c r="A305" t="s">
        <v>1778</v>
      </c>
      <c r="B305" t="s">
        <v>355</v>
      </c>
      <c r="C305" t="s">
        <v>2456</v>
      </c>
      <c r="D305" t="s">
        <v>35</v>
      </c>
      <c r="E305" t="s">
        <v>9</v>
      </c>
      <c r="F305" t="s">
        <v>54</v>
      </c>
      <c r="H305" t="str" cm="1">
        <f t="array" ref="H305">INDEX($I$1:$R$1, MATCH(TRUE, INDEX(I305:R305="",0), 0))</f>
        <v>2023-24</v>
      </c>
      <c r="S305">
        <f>COUNTIF(I305:R305,I305)</f>
        <v>0</v>
      </c>
      <c r="T305" s="7" t="str">
        <f t="shared" si="8"/>
        <v>NULL</v>
      </c>
      <c r="U305" s="1">
        <f>I305</f>
        <v>0</v>
      </c>
      <c r="V305" s="1" t="str">
        <f t="shared" si="9"/>
        <v>NULL</v>
      </c>
      <c r="W305" t="str">
        <f>"('"&amp;A305&amp;"', '"&amp;B305&amp;"', '"&amp;C305&amp;"', '"&amp;D305&amp;"', '"&amp;E305&amp;"', '"&amp;F305&amp;"', '"&amp;G305&amp;"', '"&amp;H305&amp;"', '"&amp;S305&amp;"', '"&amp;U305&amp;"', '"&amp;T305&amp;"', '"&amp;V305&amp;"'),"</f>
        <v>('liam-foudy', 'Foudy', 'Liam', 'CBJ', 'F', 'Unsigned', '', '2023-24', '0', '0', 'NULL', 'NULL'),</v>
      </c>
    </row>
    <row r="306" spans="1:23" x14ac:dyDescent="0.35">
      <c r="A306" t="s">
        <v>1779</v>
      </c>
      <c r="B306" t="s">
        <v>356</v>
      </c>
      <c r="C306" t="s">
        <v>2302</v>
      </c>
      <c r="D306" t="s">
        <v>45</v>
      </c>
      <c r="E306" t="s">
        <v>68</v>
      </c>
      <c r="F306" t="s">
        <v>1142</v>
      </c>
      <c r="G306" t="s">
        <v>10</v>
      </c>
      <c r="H306" t="str" cm="1">
        <f t="array" ref="H306">INDEX($I$1:$R$1, MATCH(TRUE, INDEX(I306:R306="",0), 0))</f>
        <v>2026-27</v>
      </c>
      <c r="I306" s="1">
        <v>6500000</v>
      </c>
      <c r="J306" s="1">
        <v>6500000</v>
      </c>
      <c r="K306" s="1">
        <v>6500000</v>
      </c>
      <c r="S306">
        <f>COUNTIF(I306:R306,I306)</f>
        <v>3</v>
      </c>
      <c r="T306" s="7" t="str">
        <f t="shared" si="8"/>
        <v>NULL</v>
      </c>
      <c r="U306" s="1">
        <f>I306</f>
        <v>6500000</v>
      </c>
      <c r="V306" s="1" t="str">
        <f t="shared" si="9"/>
        <v>NULL</v>
      </c>
      <c r="W306" t="str">
        <f>"('"&amp;A306&amp;"', '"&amp;B306&amp;"', '"&amp;C306&amp;"', '"&amp;D306&amp;"', '"&amp;E306&amp;"', '"&amp;F306&amp;"', '"&amp;G306&amp;"', '"&amp;H306&amp;"', '"&amp;S306&amp;"', '"&amp;U306&amp;"', '"&amp;T306&amp;"', '"&amp;V306&amp;"'),"</f>
        <v>('cam-fowler', 'Fowler', 'Cam', 'ANA', 'D', 'Active', 'UFA', '2026-27', '3', '6500000', 'NULL', 'NULL'),</v>
      </c>
    </row>
    <row r="307" spans="1:23" x14ac:dyDescent="0.35">
      <c r="A307" t="s">
        <v>1408</v>
      </c>
      <c r="B307" t="s">
        <v>357</v>
      </c>
      <c r="C307" t="s">
        <v>2323</v>
      </c>
      <c r="D307" t="s">
        <v>34</v>
      </c>
      <c r="E307" t="s">
        <v>68</v>
      </c>
      <c r="F307" t="s">
        <v>1142</v>
      </c>
      <c r="G307" t="s">
        <v>10</v>
      </c>
      <c r="H307" t="str" cm="1">
        <f t="array" ref="H307">INDEX($I$1:$R$1, MATCH(TRUE, INDEX(I307:R307="",0), 0))</f>
        <v>2030-31</v>
      </c>
      <c r="I307" s="1">
        <v>9500000</v>
      </c>
      <c r="J307" s="1">
        <v>9500000</v>
      </c>
      <c r="K307" s="1">
        <v>9500000</v>
      </c>
      <c r="L307" s="1">
        <v>9500000</v>
      </c>
      <c r="M307" s="1">
        <v>9500000</v>
      </c>
      <c r="N307" s="1">
        <v>9500000</v>
      </c>
      <c r="O307" s="1">
        <v>9500000</v>
      </c>
      <c r="S307">
        <f>COUNTIF(I307:R307,I307)</f>
        <v>7</v>
      </c>
      <c r="T307" s="7" t="str">
        <f t="shared" si="8"/>
        <v>NULL</v>
      </c>
      <c r="U307" s="1">
        <f>I307</f>
        <v>9500000</v>
      </c>
      <c r="V307" s="1" t="str">
        <f t="shared" si="9"/>
        <v>NULL</v>
      </c>
      <c r="W307" t="str">
        <f>"('"&amp;A307&amp;"', '"&amp;B307&amp;"', '"&amp;C307&amp;"', '"&amp;D307&amp;"', '"&amp;E307&amp;"', '"&amp;F307&amp;"', '"&amp;G307&amp;"', '"&amp;H307&amp;"', '"&amp;S307&amp;"', '"&amp;U307&amp;"', '"&amp;T307&amp;"', '"&amp;V307&amp;"'),"</f>
        <v>('adam-fox', 'Fox', 'Adam', 'NYR', 'D', 'Active', 'UFA', '2030-31', '7', '9500000', 'NULL', 'NULL'),</v>
      </c>
    </row>
    <row r="308" spans="1:23" x14ac:dyDescent="0.35">
      <c r="A308" t="s">
        <v>1780</v>
      </c>
      <c r="B308" t="s">
        <v>358</v>
      </c>
      <c r="C308" t="s">
        <v>2374</v>
      </c>
      <c r="D308" t="s">
        <v>43</v>
      </c>
      <c r="E308" t="s">
        <v>69</v>
      </c>
      <c r="F308" t="s">
        <v>1142</v>
      </c>
      <c r="G308" t="s">
        <v>10</v>
      </c>
      <c r="H308" t="str" cm="1">
        <f t="array" ref="H308">INDEX($I$1:$R$1, MATCH(TRUE, INDEX(I308:R308="",0), 0))</f>
        <v>2024-25</v>
      </c>
      <c r="I308" s="1">
        <v>2000000</v>
      </c>
      <c r="S308">
        <f>COUNTIF(I308:R308,I308)</f>
        <v>1</v>
      </c>
      <c r="T308" s="7" t="str">
        <f t="shared" si="8"/>
        <v>NULL</v>
      </c>
      <c r="U308" s="1">
        <f>I308</f>
        <v>2000000</v>
      </c>
      <c r="V308" s="1" t="str">
        <f t="shared" si="9"/>
        <v>NULL</v>
      </c>
      <c r="W308" t="str">
        <f>"('"&amp;A308&amp;"', '"&amp;B308&amp;"', '"&amp;C308&amp;"', '"&amp;D308&amp;"', '"&amp;E308&amp;"', '"&amp;F308&amp;"', '"&amp;G308&amp;"', '"&amp;H308&amp;"', '"&amp;S308&amp;"', '"&amp;U308&amp;"', '"&amp;T308&amp;"', '"&amp;V308&amp;"'),"</f>
        <v>('pavel-francouz', 'Francouz', 'Pavel', 'COL', 'G', 'Active', 'UFA', '2024-25', '1', '2000000', 'NULL', 'NULL'),</v>
      </c>
    </row>
    <row r="309" spans="1:23" x14ac:dyDescent="0.35">
      <c r="A309" t="s">
        <v>1781</v>
      </c>
      <c r="B309" t="s">
        <v>359</v>
      </c>
      <c r="C309" t="s">
        <v>2457</v>
      </c>
      <c r="D309" t="s">
        <v>32</v>
      </c>
      <c r="E309" t="s">
        <v>9</v>
      </c>
      <c r="F309" t="s">
        <v>1142</v>
      </c>
      <c r="G309" t="s">
        <v>13</v>
      </c>
      <c r="H309" t="str" cm="1">
        <f t="array" ref="H309">INDEX($I$1:$R$1, MATCH(TRUE, INDEX(I309:R309="",0), 0))</f>
        <v>2025-26</v>
      </c>
      <c r="I309" s="1">
        <v>2300000</v>
      </c>
      <c r="J309" s="1">
        <v>2300000</v>
      </c>
      <c r="S309">
        <f>COUNTIF(I309:R309,I309)</f>
        <v>2</v>
      </c>
      <c r="T309" s="7" t="str">
        <f t="shared" si="8"/>
        <v>NULL</v>
      </c>
      <c r="U309" s="1">
        <f>I309</f>
        <v>2300000</v>
      </c>
      <c r="V309" s="1" t="str">
        <f t="shared" si="9"/>
        <v>NULL</v>
      </c>
      <c r="W309" t="str">
        <f>"('"&amp;A309&amp;"', '"&amp;B309&amp;"', '"&amp;C309&amp;"', '"&amp;D309&amp;"', '"&amp;E309&amp;"', '"&amp;F309&amp;"', '"&amp;G309&amp;"', '"&amp;H309&amp;"', '"&amp;S309&amp;"', '"&amp;U309&amp;"', '"&amp;T309&amp;"', '"&amp;V309&amp;"'),"</f>
        <v>('trent-frederic', 'Frederic', 'Trent', 'BOS', 'F', 'Active', 'RFA', '2025-26', '2', '2300000', 'NULL', 'NULL'),</v>
      </c>
    </row>
    <row r="310" spans="1:23" x14ac:dyDescent="0.35">
      <c r="A310" t="s">
        <v>1435</v>
      </c>
      <c r="B310" t="s">
        <v>360</v>
      </c>
      <c r="C310" t="s">
        <v>2316</v>
      </c>
      <c r="D310" t="s">
        <v>12</v>
      </c>
      <c r="E310" t="s">
        <v>9</v>
      </c>
      <c r="F310" t="s">
        <v>1142</v>
      </c>
      <c r="G310" t="s">
        <v>13</v>
      </c>
      <c r="H310" t="str" cm="1">
        <f t="array" ref="H310">INDEX($I$1:$R$1, MATCH(TRUE, INDEX(I310:R310="",0), 0))</f>
        <v>2025-26</v>
      </c>
      <c r="I310" s="1">
        <v>2100000</v>
      </c>
      <c r="J310" s="1">
        <v>2100000</v>
      </c>
      <c r="S310">
        <f>COUNTIF(I310:R310,I310)</f>
        <v>2</v>
      </c>
      <c r="T310" s="7" t="str">
        <f t="shared" si="8"/>
        <v>NULL</v>
      </c>
      <c r="U310" s="1">
        <f>I310</f>
        <v>2100000</v>
      </c>
      <c r="V310" s="1" t="str">
        <f t="shared" si="9"/>
        <v>NULL</v>
      </c>
      <c r="W310" t="str">
        <f>"('"&amp;A310&amp;"', '"&amp;B310&amp;"', '"&amp;C310&amp;"', '"&amp;D310&amp;"', '"&amp;E310&amp;"', '"&amp;F310&amp;"', '"&amp;G310&amp;"', '"&amp;H310&amp;"', '"&amp;S310&amp;"', '"&amp;U310&amp;"', '"&amp;T310&amp;"', '"&amp;V310&amp;"'),"</f>
        <v>('morgan-frost', 'Frost', 'Morgan', 'PHI', 'F', 'Active', 'RFA', '2025-26', '2', '2100000', 'NULL', 'NULL'),</v>
      </c>
    </row>
    <row r="311" spans="1:23" x14ac:dyDescent="0.35">
      <c r="A311" t="s">
        <v>1782</v>
      </c>
      <c r="B311" t="s">
        <v>361</v>
      </c>
      <c r="C311" t="s">
        <v>2334</v>
      </c>
      <c r="D311" t="s">
        <v>24</v>
      </c>
      <c r="E311" t="s">
        <v>69</v>
      </c>
      <c r="F311" t="s">
        <v>54</v>
      </c>
      <c r="H311" t="str" cm="1">
        <f t="array" ref="H311">INDEX($I$1:$R$1, MATCH(TRUE, INDEX(I311:R311="",0), 0))</f>
        <v>2023-24</v>
      </c>
      <c r="S311">
        <f>COUNTIF(I311:R311,I311)</f>
        <v>0</v>
      </c>
      <c r="T311" s="7" t="str">
        <f t="shared" si="8"/>
        <v>NULL</v>
      </c>
      <c r="U311" s="1">
        <f>I311</f>
        <v>0</v>
      </c>
      <c r="V311" s="1" t="str">
        <f t="shared" si="9"/>
        <v>NULL</v>
      </c>
      <c r="W311" t="str">
        <f>"('"&amp;A311&amp;"', '"&amp;B311&amp;"', '"&amp;C311&amp;"', '"&amp;D311&amp;"', '"&amp;E311&amp;"', '"&amp;F311&amp;"', '"&amp;G311&amp;"', '"&amp;H311&amp;"', '"&amp;S311&amp;"', '"&amp;U311&amp;"', '"&amp;T311&amp;"', '"&amp;V311&amp;"'),"</f>
        <v>('zach-fucale', 'Fucale', 'Zach', 'WSH', 'G', 'Unsigned', '', '2023-24', '0', '0', 'NULL', 'NULL'),</v>
      </c>
    </row>
    <row r="312" spans="1:23" x14ac:dyDescent="0.35">
      <c r="A312" t="s">
        <v>1783</v>
      </c>
      <c r="B312" t="s">
        <v>362</v>
      </c>
      <c r="C312" t="s">
        <v>2331</v>
      </c>
      <c r="D312" t="s">
        <v>37</v>
      </c>
      <c r="E312" t="s">
        <v>9</v>
      </c>
      <c r="F312" t="s">
        <v>1142</v>
      </c>
      <c r="G312" t="s">
        <v>10</v>
      </c>
      <c r="H312" t="str" cm="1">
        <f t="array" ref="H312">INDEX($I$1:$R$1, MATCH(TRUE, INDEX(I312:R312="",0), 0))</f>
        <v>2024-25</v>
      </c>
      <c r="I312" s="1">
        <v>775000</v>
      </c>
      <c r="S312">
        <f>COUNTIF(I312:R312,I312)</f>
        <v>1</v>
      </c>
      <c r="T312" s="7" t="str">
        <f t="shared" si="8"/>
        <v>NULL</v>
      </c>
      <c r="U312" s="1">
        <f>I312</f>
        <v>775000</v>
      </c>
      <c r="V312" s="1" t="str">
        <f t="shared" si="9"/>
        <v>NULL</v>
      </c>
      <c r="W312" t="str">
        <f>"('"&amp;A312&amp;"', '"&amp;B312&amp;"', '"&amp;C312&amp;"', '"&amp;D312&amp;"', '"&amp;E312&amp;"', '"&amp;F312&amp;"', '"&amp;G312&amp;"', '"&amp;H312&amp;"', '"&amp;S312&amp;"', '"&amp;U312&amp;"', '"&amp;T312&amp;"', '"&amp;V312&amp;"'),"</f>
        <v>('sam-gagner', 'Gagner', 'Sam', 'EDM', 'F', 'Active', 'UFA', '2024-25', '1', '775000', 'NULL', 'NULL'),</v>
      </c>
    </row>
    <row r="313" spans="1:23" x14ac:dyDescent="0.35">
      <c r="A313" t="s">
        <v>1784</v>
      </c>
      <c r="B313" t="s">
        <v>363</v>
      </c>
      <c r="C313" t="s">
        <v>2368</v>
      </c>
      <c r="D313" t="s">
        <v>18</v>
      </c>
      <c r="E313" t="s">
        <v>9</v>
      </c>
      <c r="F313" t="s">
        <v>1142</v>
      </c>
      <c r="G313" t="s">
        <v>10</v>
      </c>
      <c r="H313" t="str" cm="1">
        <f t="array" ref="H313">INDEX($I$1:$R$1, MATCH(TRUE, INDEX(I313:R313="",0), 0))</f>
        <v>2027-28</v>
      </c>
      <c r="I313" s="1">
        <v>6500000</v>
      </c>
      <c r="J313" s="1">
        <v>6500000</v>
      </c>
      <c r="K313" s="1">
        <v>6500000</v>
      </c>
      <c r="L313" s="1">
        <v>6500000</v>
      </c>
      <c r="S313">
        <f>COUNTIF(I313:R313,I313)</f>
        <v>4</v>
      </c>
      <c r="T313" s="7" t="str">
        <f t="shared" si="8"/>
        <v>NULL</v>
      </c>
      <c r="U313" s="1">
        <f>I313</f>
        <v>6500000</v>
      </c>
      <c r="V313" s="1" t="str">
        <f t="shared" si="9"/>
        <v>NULL</v>
      </c>
      <c r="W313" t="str">
        <f>"('"&amp;A313&amp;"', '"&amp;B313&amp;"', '"&amp;C313&amp;"', '"&amp;D313&amp;"', '"&amp;E313&amp;"', '"&amp;F313&amp;"', '"&amp;G313&amp;"', '"&amp;H313&amp;"', '"&amp;S313&amp;"', '"&amp;U313&amp;"', '"&amp;T313&amp;"', '"&amp;V313&amp;"'),"</f>
        <v>('brendan-gallagher', 'Gallagher', 'Brendan', 'MTL', 'F', 'Active', 'UFA', '2027-28', '4', '6500000', 'NULL', 'NULL'),</v>
      </c>
    </row>
    <row r="314" spans="1:23" x14ac:dyDescent="0.35">
      <c r="A314" t="s">
        <v>1785</v>
      </c>
      <c r="B314" t="s">
        <v>364</v>
      </c>
      <c r="C314" t="s">
        <v>2458</v>
      </c>
      <c r="D314" t="s">
        <v>27</v>
      </c>
      <c r="E314" t="s">
        <v>9</v>
      </c>
      <c r="F314" t="s">
        <v>54</v>
      </c>
      <c r="H314" t="str" cm="1">
        <f t="array" ref="H314">INDEX($I$1:$R$1, MATCH(TRUE, INDEX(I314:R314="",0), 0))</f>
        <v>2023-24</v>
      </c>
      <c r="S314">
        <f>COUNTIF(I314:R314,I314)</f>
        <v>0</v>
      </c>
      <c r="T314" s="7" t="str">
        <f t="shared" si="8"/>
        <v>NULL</v>
      </c>
      <c r="U314" s="1">
        <f>I314</f>
        <v>0</v>
      </c>
      <c r="V314" s="1" t="str">
        <f t="shared" si="9"/>
        <v>NULL</v>
      </c>
      <c r="W314" t="str">
        <f>"('"&amp;A314&amp;"', '"&amp;B314&amp;"', '"&amp;C314&amp;"', '"&amp;D314&amp;"', '"&amp;E314&amp;"', '"&amp;F314&amp;"', '"&amp;G314&amp;"', '"&amp;H314&amp;"', '"&amp;S314&amp;"', '"&amp;U314&amp;"', '"&amp;T314&amp;"', '"&amp;V314&amp;"'),"</f>
        <v>('zachary-gallant', 'Gallant', 'Zachary', 'SJS', 'F', 'Unsigned', '', '2023-24', '0', '0', 'NULL', 'NULL'),</v>
      </c>
    </row>
    <row r="315" spans="1:23" x14ac:dyDescent="0.35">
      <c r="A315" t="s">
        <v>1786</v>
      </c>
      <c r="B315" t="s">
        <v>365</v>
      </c>
      <c r="C315" t="s">
        <v>2396</v>
      </c>
      <c r="D315" t="s">
        <v>15</v>
      </c>
      <c r="E315" t="s">
        <v>9</v>
      </c>
      <c r="F315" t="s">
        <v>1142</v>
      </c>
      <c r="G315" t="s">
        <v>10</v>
      </c>
      <c r="H315" t="str" cm="1">
        <f t="array" ref="H315">INDEX($I$1:$R$1, MATCH(TRUE, INDEX(I315:R315="",0), 0))</f>
        <v>2024-25</v>
      </c>
      <c r="I315" s="1">
        <v>775000</v>
      </c>
      <c r="S315">
        <f>COUNTIF(I315:R315,I315)</f>
        <v>1</v>
      </c>
      <c r="T315" s="7" t="str">
        <f t="shared" si="8"/>
        <v>NULL</v>
      </c>
      <c r="U315" s="1">
        <f>I315</f>
        <v>775000</v>
      </c>
      <c r="V315" s="1" t="str">
        <f t="shared" si="9"/>
        <v>NULL</v>
      </c>
      <c r="W315" t="str">
        <f>"('"&amp;A315&amp;"', '"&amp;B315&amp;"', '"&amp;C315&amp;"', '"&amp;D315&amp;"', '"&amp;E315&amp;"', '"&amp;F315&amp;"', '"&amp;G315&amp;"', '"&amp;H315&amp;"', '"&amp;S315&amp;"', '"&amp;U315&amp;"', '"&amp;T315&amp;"', '"&amp;V315&amp;"'),"</f>
        <v>('dylan-gambrell', 'Gambrell', 'Dylan', 'TOR', 'F', 'Active', 'UFA', '2024-25', '1', '775000', 'NULL', 'NULL'),</v>
      </c>
    </row>
    <row r="316" spans="1:23" x14ac:dyDescent="0.35">
      <c r="A316" t="s">
        <v>1787</v>
      </c>
      <c r="B316" t="s">
        <v>366</v>
      </c>
      <c r="C316" t="s">
        <v>2286</v>
      </c>
      <c r="D316" t="s">
        <v>11</v>
      </c>
      <c r="E316" t="s">
        <v>68</v>
      </c>
      <c r="F316" t="s">
        <v>54</v>
      </c>
      <c r="H316" t="str" cm="1">
        <f t="array" ref="H316">INDEX($I$1:$R$1, MATCH(TRUE, INDEX(I316:R316="",0), 0))</f>
        <v>2023-24</v>
      </c>
      <c r="S316">
        <f>COUNTIF(I316:R316,I316)</f>
        <v>0</v>
      </c>
      <c r="T316" s="7" t="str">
        <f t="shared" si="8"/>
        <v>NULL</v>
      </c>
      <c r="U316" s="1">
        <f>I316</f>
        <v>0</v>
      </c>
      <c r="V316" s="1" t="str">
        <f t="shared" si="9"/>
        <v>NULL</v>
      </c>
      <c r="W316" t="str">
        <f>"('"&amp;A316&amp;"', '"&amp;B316&amp;"', '"&amp;C316&amp;"', '"&amp;D316&amp;"', '"&amp;E316&amp;"', '"&amp;F316&amp;"', '"&amp;G316&amp;"', '"&amp;H316&amp;"', '"&amp;S316&amp;"', '"&amp;U316&amp;"', '"&amp;T316&amp;"', '"&amp;V316&amp;"'),"</f>
        <v>('jake-gardiner', 'Gardiner', 'Jake', 'CAR', 'D', 'Unsigned', '', '2023-24', '0', '0', 'NULL', 'NULL'),</v>
      </c>
    </row>
    <row r="317" spans="1:23" x14ac:dyDescent="0.35">
      <c r="A317" t="s">
        <v>1788</v>
      </c>
      <c r="B317" t="s">
        <v>367</v>
      </c>
      <c r="C317" t="s">
        <v>2459</v>
      </c>
      <c r="D317" t="s">
        <v>12</v>
      </c>
      <c r="E317" t="s">
        <v>9</v>
      </c>
      <c r="F317" t="s">
        <v>1142</v>
      </c>
      <c r="G317" t="s">
        <v>10</v>
      </c>
      <c r="H317" t="str" cm="1">
        <f t="array" ref="H317">INDEX($I$1:$R$1, MATCH(TRUE, INDEX(I317:R317="",0), 0))</f>
        <v>2025-26</v>
      </c>
      <c r="I317" s="1">
        <v>775000</v>
      </c>
      <c r="J317" s="1">
        <v>775000</v>
      </c>
      <c r="S317">
        <f>COUNTIF(I317:R317,I317)</f>
        <v>2</v>
      </c>
      <c r="T317" s="7" t="str">
        <f t="shared" si="8"/>
        <v>NULL</v>
      </c>
      <c r="U317" s="1">
        <f>I317</f>
        <v>775000</v>
      </c>
      <c r="V317" s="1" t="str">
        <f t="shared" si="9"/>
        <v>NULL</v>
      </c>
      <c r="W317" t="str">
        <f>"('"&amp;A317&amp;"', '"&amp;B317&amp;"', '"&amp;C317&amp;"', '"&amp;D317&amp;"', '"&amp;E317&amp;"', '"&amp;F317&amp;"', '"&amp;G317&amp;"', '"&amp;H317&amp;"', '"&amp;S317&amp;"', '"&amp;U317&amp;"', '"&amp;T317&amp;"', '"&amp;V317&amp;"'),"</f>
        <v>('rhett-gardner', 'Gardner', 'Rhett', 'PHI', 'F', 'Active', 'UFA', '2025-26', '2', '775000', 'NULL', 'NULL'),</v>
      </c>
    </row>
    <row r="318" spans="1:23" x14ac:dyDescent="0.35">
      <c r="A318" t="s">
        <v>1789</v>
      </c>
      <c r="B318" t="s">
        <v>368</v>
      </c>
      <c r="C318" t="s">
        <v>2460</v>
      </c>
      <c r="D318" t="s">
        <v>40</v>
      </c>
      <c r="E318" t="s">
        <v>9</v>
      </c>
      <c r="F318" t="s">
        <v>1142</v>
      </c>
      <c r="G318" t="s">
        <v>10</v>
      </c>
      <c r="H318" t="str" cm="1">
        <f t="array" ref="H318">INDEX($I$1:$R$1, MATCH(TRUE, INDEX(I318:R318="",0), 0))</f>
        <v>2026-27</v>
      </c>
      <c r="I318" s="1">
        <v>4950000</v>
      </c>
      <c r="J318" s="1">
        <v>4950000</v>
      </c>
      <c r="K318" s="1">
        <v>4950000</v>
      </c>
      <c r="S318">
        <f>COUNTIF(I318:R318,I318)</f>
        <v>3</v>
      </c>
      <c r="T318" s="7" t="str">
        <f t="shared" si="8"/>
        <v>NULL</v>
      </c>
      <c r="U318" s="1">
        <f>I318</f>
        <v>4950000</v>
      </c>
      <c r="V318" s="1" t="str">
        <f t="shared" si="9"/>
        <v>NULL</v>
      </c>
      <c r="W318" t="str">
        <f>"('"&amp;A318&amp;"', '"&amp;B318&amp;"', '"&amp;C318&amp;"', '"&amp;D318&amp;"', '"&amp;E318&amp;"', '"&amp;F318&amp;"', '"&amp;G318&amp;"', '"&amp;H318&amp;"', '"&amp;S318&amp;"', '"&amp;U318&amp;"', '"&amp;T318&amp;"', '"&amp;V318&amp;"'),"</f>
        <v>('conor-garland', 'Garland', 'Conor', 'UTA', 'F', 'Active', 'UFA', '2026-27', '3', '4950000', 'NULL', 'NULL'),</v>
      </c>
    </row>
    <row r="319" spans="1:23" x14ac:dyDescent="0.35">
      <c r="A319" t="s">
        <v>1790</v>
      </c>
      <c r="B319" t="s">
        <v>369</v>
      </c>
      <c r="C319" t="s">
        <v>2323</v>
      </c>
      <c r="D319" t="s">
        <v>41</v>
      </c>
      <c r="E319" t="s">
        <v>9</v>
      </c>
      <c r="F319" t="s">
        <v>1142</v>
      </c>
      <c r="G319" t="s">
        <v>10</v>
      </c>
      <c r="H319" t="str" cm="1">
        <f t="array" ref="H319">INDEX($I$1:$R$1, MATCH(TRUE, INDEX(I319:R319="",0), 0))</f>
        <v>2024-25</v>
      </c>
      <c r="I319" s="1">
        <v>775000</v>
      </c>
      <c r="S319">
        <f>COUNTIF(I319:R319,I319)</f>
        <v>1</v>
      </c>
      <c r="T319" s="7" t="str">
        <f t="shared" si="8"/>
        <v>NULL</v>
      </c>
      <c r="U319" s="1">
        <f>I319</f>
        <v>775000</v>
      </c>
      <c r="V319" s="1" t="str">
        <f t="shared" si="9"/>
        <v>NULL</v>
      </c>
      <c r="W319" t="str">
        <f>"('"&amp;A319&amp;"', '"&amp;B319&amp;"', '"&amp;C319&amp;"', '"&amp;D319&amp;"', '"&amp;E319&amp;"', '"&amp;F319&amp;"', '"&amp;G319&amp;"', '"&amp;H319&amp;"', '"&amp;S319&amp;"', '"&amp;U319&amp;"', '"&amp;T319&amp;"', '"&amp;V319&amp;"'),"</f>
        <v>('adam-gaudette', 'Gaudette', 'Adam', 'STL', 'F', 'Active', 'UFA', '2024-25', '1', '775000', 'NULL', 'NULL'),</v>
      </c>
    </row>
    <row r="320" spans="1:23" x14ac:dyDescent="0.35">
      <c r="A320" t="s">
        <v>1791</v>
      </c>
      <c r="B320" t="s">
        <v>370</v>
      </c>
      <c r="C320" t="s">
        <v>2461</v>
      </c>
      <c r="D320" t="s">
        <v>31</v>
      </c>
      <c r="E320" t="s">
        <v>9</v>
      </c>
      <c r="F320" t="s">
        <v>1142</v>
      </c>
      <c r="H320" t="str" cm="1">
        <f t="array" ref="H320">INDEX($I$1:$R$1, MATCH(TRUE, INDEX(I320:R320="",0), 0))</f>
        <v>2028-29</v>
      </c>
      <c r="I320" s="1">
        <v>2100000</v>
      </c>
      <c r="J320" s="1">
        <v>2100000</v>
      </c>
      <c r="K320">
        <v>2100000</v>
      </c>
      <c r="L320">
        <v>2100000</v>
      </c>
      <c r="M320" s="2">
        <v>2100000</v>
      </c>
      <c r="S320">
        <f>COUNTIF(I320:R320,I320)</f>
        <v>5</v>
      </c>
      <c r="T320" s="7" t="str">
        <f t="shared" si="8"/>
        <v>NULL</v>
      </c>
      <c r="U320" s="1">
        <f>I320</f>
        <v>2100000</v>
      </c>
      <c r="V320" s="1" t="str">
        <f t="shared" si="9"/>
        <v>NULL</v>
      </c>
      <c r="W320" t="str">
        <f>"('"&amp;A320&amp;"', '"&amp;B320&amp;"', '"&amp;C320&amp;"', '"&amp;D320&amp;"', '"&amp;E320&amp;"', '"&amp;F320&amp;"', '"&amp;G320&amp;"', '"&amp;H320&amp;"', '"&amp;S320&amp;"', '"&amp;U320&amp;"', '"&amp;T320&amp;"', '"&amp;V320&amp;"'),"</f>
        <v>('frederick-gaudreau', 'Gaudreau', 'Frederick', 'MIN', 'F', 'Active', '', '2028-29', '5', '2100000', 'NULL', 'NULL'),</v>
      </c>
    </row>
    <row r="321" spans="1:23" x14ac:dyDescent="0.35">
      <c r="A321" t="s">
        <v>1792</v>
      </c>
      <c r="B321" t="s">
        <v>370</v>
      </c>
      <c r="C321" t="s">
        <v>2462</v>
      </c>
      <c r="D321" t="s">
        <v>23</v>
      </c>
      <c r="E321" t="s">
        <v>9</v>
      </c>
      <c r="F321" t="s">
        <v>1142</v>
      </c>
      <c r="G321" t="s">
        <v>10</v>
      </c>
      <c r="H321" t="str" cm="1">
        <f t="array" ref="H321">INDEX($I$1:$R$1, MATCH(TRUE, INDEX(I321:R321="",0), 0))</f>
        <v>2029-30</v>
      </c>
      <c r="I321" s="1">
        <v>9750000</v>
      </c>
      <c r="J321" s="1">
        <v>9750000</v>
      </c>
      <c r="K321" s="1">
        <v>9750000</v>
      </c>
      <c r="L321" s="1">
        <v>9750000</v>
      </c>
      <c r="M321" s="1">
        <v>9750000</v>
      </c>
      <c r="N321" s="1">
        <v>9750000</v>
      </c>
      <c r="S321">
        <f>COUNTIF(I321:R321,I321)</f>
        <v>6</v>
      </c>
      <c r="T321" s="7" t="str">
        <f t="shared" si="8"/>
        <v>NULL</v>
      </c>
      <c r="U321" s="1">
        <f>I321</f>
        <v>9750000</v>
      </c>
      <c r="V321" s="1" t="str">
        <f t="shared" si="9"/>
        <v>NULL</v>
      </c>
      <c r="W321" t="str">
        <f>"('"&amp;A321&amp;"', '"&amp;B321&amp;"', '"&amp;C321&amp;"', '"&amp;D321&amp;"', '"&amp;E321&amp;"', '"&amp;F321&amp;"', '"&amp;G321&amp;"', '"&amp;H321&amp;"', '"&amp;S321&amp;"', '"&amp;U321&amp;"', '"&amp;T321&amp;"', '"&amp;V321&amp;"'),"</f>
        <v>('johnny-gaudreau', 'Gaudreau', 'Johnny', 'CLB', 'F', 'Active', 'UFA', '2029-30', '6', '9750000', 'NULL', 'NULL'),</v>
      </c>
    </row>
    <row r="322" spans="1:23" x14ac:dyDescent="0.35">
      <c r="A322" t="s">
        <v>1793</v>
      </c>
      <c r="B322" t="s">
        <v>371</v>
      </c>
      <c r="C322" t="s">
        <v>2463</v>
      </c>
      <c r="D322" t="s">
        <v>45</v>
      </c>
      <c r="E322" t="s">
        <v>9</v>
      </c>
      <c r="F322" t="s">
        <v>1142</v>
      </c>
      <c r="G322" t="s">
        <v>13</v>
      </c>
      <c r="H322" t="str" cm="1">
        <f t="array" ref="H322">INDEX($I$1:$R$1, MATCH(TRUE, INDEX(I322:R322="",0), 0))</f>
        <v>2026-27</v>
      </c>
      <c r="I322" s="1">
        <v>950000</v>
      </c>
      <c r="J322" s="1">
        <v>950000</v>
      </c>
      <c r="K322" s="1">
        <v>950000</v>
      </c>
      <c r="S322">
        <f>COUNTIF(I322:R322,I322)</f>
        <v>3</v>
      </c>
      <c r="T322" s="7" t="str">
        <f t="shared" si="8"/>
        <v>NULL</v>
      </c>
      <c r="U322" s="1">
        <f>I322</f>
        <v>950000</v>
      </c>
      <c r="V322" s="1" t="str">
        <f t="shared" si="9"/>
        <v>NULL</v>
      </c>
      <c r="W322" t="str">
        <f>"('"&amp;A322&amp;"', '"&amp;B322&amp;"', '"&amp;C322&amp;"', '"&amp;D322&amp;"', '"&amp;E322&amp;"', '"&amp;F322&amp;"', '"&amp;G322&amp;"', '"&amp;H322&amp;"', '"&amp;S322&amp;"', '"&amp;U322&amp;"', '"&amp;T322&amp;"', '"&amp;V322&amp;"'),"</f>
        <v>('cutter-gauthier', 'Gauthier', 'Cutter', 'ANA', 'F', 'Active', 'RFA', '2026-27', '3', '950000', 'NULL', 'NULL'),</v>
      </c>
    </row>
    <row r="323" spans="1:23" x14ac:dyDescent="0.35">
      <c r="A323" t="s">
        <v>1337</v>
      </c>
      <c r="B323" t="s">
        <v>371</v>
      </c>
      <c r="C323" t="s">
        <v>2464</v>
      </c>
      <c r="D323" t="s">
        <v>28</v>
      </c>
      <c r="E323" t="s">
        <v>9</v>
      </c>
      <c r="F323" t="s">
        <v>1142</v>
      </c>
      <c r="G323" t="s">
        <v>10</v>
      </c>
      <c r="H323" t="str" cm="1">
        <f t="array" ref="H323">INDEX($I$1:$R$1, MATCH(TRUE, INDEX(I323:R323="",0), 0))</f>
        <v>2025-26</v>
      </c>
      <c r="I323" s="1">
        <v>787500</v>
      </c>
      <c r="J323" s="1">
        <v>787500</v>
      </c>
      <c r="S323">
        <f>COUNTIF(I323:R323,I323)</f>
        <v>2</v>
      </c>
      <c r="T323" s="7" t="str">
        <f t="shared" ref="T323:T386" si="10">IF(10-COUNTIF(I323:R323,I323)-COUNTBLANK(I323:R323)=0,"NULL",10-COUNTIF(I323:R323,I323)-COUNTBLANK(I323:R323))</f>
        <v>NULL</v>
      </c>
      <c r="U323" s="1">
        <f>I323</f>
        <v>787500</v>
      </c>
      <c r="V323" s="1" t="str">
        <f t="shared" ref="V323:V386" si="11">IF(IF(I323=J323,IF(J323=K323,IF(K323=L323,0,L323),K323),J323)=0,"NULL",IF(I323=J323,IF(J323=K323,IF(K323=L323,0,L323),K323),J323))</f>
        <v>NULL</v>
      </c>
      <c r="W323" t="str">
        <f>"('"&amp;A323&amp;"', '"&amp;B323&amp;"', '"&amp;C323&amp;"', '"&amp;D323&amp;"', '"&amp;E323&amp;"', '"&amp;F323&amp;"', '"&amp;G323&amp;"', '"&amp;H323&amp;"', '"&amp;S323&amp;"', '"&amp;U323&amp;"', '"&amp;T323&amp;"', '"&amp;V323&amp;"'),"</f>
        <v>('julien-gauthier', 'Gauthier', 'Julien', 'NYI', 'F', 'Active', 'UFA', '2025-26', '2', '787500', 'NULL', 'NULL'),</v>
      </c>
    </row>
    <row r="324" spans="1:23" x14ac:dyDescent="0.35">
      <c r="A324" t="s">
        <v>1794</v>
      </c>
      <c r="B324" t="s">
        <v>372</v>
      </c>
      <c r="C324" t="s">
        <v>2465</v>
      </c>
      <c r="D324" t="s">
        <v>16</v>
      </c>
      <c r="E324" t="s">
        <v>68</v>
      </c>
      <c r="F324" t="s">
        <v>1142</v>
      </c>
      <c r="G324" t="s">
        <v>10</v>
      </c>
      <c r="H324" t="str" cm="1">
        <f t="array" ref="H324">INDEX($I$1:$R$1, MATCH(TRUE, INDEX(I324:R324="",0), 0))</f>
        <v>2025-26</v>
      </c>
      <c r="I324" s="1">
        <v>5875000</v>
      </c>
      <c r="J324" s="1">
        <v>5875000</v>
      </c>
      <c r="S324">
        <f>COUNTIF(I324:R324,I324)</f>
        <v>2</v>
      </c>
      <c r="T324" s="7" t="str">
        <f t="shared" si="10"/>
        <v>NULL</v>
      </c>
      <c r="U324" s="1">
        <f>I324</f>
        <v>5875000</v>
      </c>
      <c r="V324" s="1" t="str">
        <f t="shared" si="11"/>
        <v>NULL</v>
      </c>
      <c r="W324" t="str">
        <f>"('"&amp;A324&amp;"', '"&amp;B324&amp;"', '"&amp;C324&amp;"', '"&amp;D324&amp;"', '"&amp;E324&amp;"', '"&amp;F324&amp;"', '"&amp;G324&amp;"', '"&amp;H324&amp;"', '"&amp;S324&amp;"', '"&amp;U324&amp;"', '"&amp;T324&amp;"', '"&amp;V324&amp;"'),"</f>
        <v>('vladislav-gavrikov', 'Gavrikov', 'Vladislav', 'LA', 'D', 'Active', 'UFA', '2025-26', '2', '5875000', 'NULL', 'NULL'),</v>
      </c>
    </row>
    <row r="325" spans="1:23" x14ac:dyDescent="0.35">
      <c r="A325" t="s">
        <v>1795</v>
      </c>
      <c r="B325" t="s">
        <v>373</v>
      </c>
      <c r="C325" t="s">
        <v>2430</v>
      </c>
      <c r="D325" t="s">
        <v>46</v>
      </c>
      <c r="E325" t="s">
        <v>68</v>
      </c>
      <c r="F325" t="s">
        <v>1142</v>
      </c>
      <c r="G325" t="s">
        <v>10</v>
      </c>
      <c r="H325" t="str" cm="1">
        <f t="array" ref="H325">INDEX($I$1:$R$1, MATCH(TRUE, INDEX(I325:R325="",0), 0))</f>
        <v>2024-25</v>
      </c>
      <c r="I325" s="1">
        <v>775000</v>
      </c>
      <c r="S325">
        <f>COUNTIF(I325:R325,I325)</f>
        <v>1</v>
      </c>
      <c r="T325" s="7" t="str">
        <f t="shared" si="10"/>
        <v>NULL</v>
      </c>
      <c r="U325" s="1">
        <f>I325</f>
        <v>775000</v>
      </c>
      <c r="V325" s="1" t="str">
        <f t="shared" si="11"/>
        <v>NULL</v>
      </c>
      <c r="W325" t="str">
        <f>"('"&amp;A325&amp;"', '"&amp;B325&amp;"', '"&amp;C325&amp;"', '"&amp;D325&amp;"', '"&amp;E325&amp;"', '"&amp;F325&amp;"', '"&amp;G325&amp;"', '"&amp;H325&amp;"', '"&amp;S325&amp;"', '"&amp;U325&amp;"', '"&amp;T325&amp;"', '"&amp;V325&amp;"'),"</f>
        <v>('leon-gawanke', 'Gawanke', 'Leon', 'SJ', 'D', 'Active', 'UFA', '2024-25', '1', '775000', 'NULL', 'NULL'),</v>
      </c>
    </row>
    <row r="326" spans="1:23" x14ac:dyDescent="0.35">
      <c r="A326" t="s">
        <v>1796</v>
      </c>
      <c r="B326" t="s">
        <v>374</v>
      </c>
      <c r="C326" t="s">
        <v>2460</v>
      </c>
      <c r="D326" t="s">
        <v>40</v>
      </c>
      <c r="E326" t="s">
        <v>9</v>
      </c>
      <c r="F326" t="s">
        <v>1142</v>
      </c>
      <c r="G326" t="s">
        <v>13</v>
      </c>
      <c r="H326" t="str" cm="1">
        <f t="array" ref="H326">INDEX($I$1:$R$1, MATCH(TRUE, INDEX(I326:R326="",0), 0))</f>
        <v>2025-26</v>
      </c>
      <c r="I326" s="1">
        <v>950000</v>
      </c>
      <c r="J326" s="1">
        <v>950000</v>
      </c>
      <c r="S326">
        <f>COUNTIF(I326:R326,I326)</f>
        <v>2</v>
      </c>
      <c r="T326" s="7" t="str">
        <f t="shared" si="10"/>
        <v>NULL</v>
      </c>
      <c r="U326" s="1">
        <f>I326</f>
        <v>950000</v>
      </c>
      <c r="V326" s="1" t="str">
        <f t="shared" si="11"/>
        <v>NULL</v>
      </c>
      <c r="W326" t="str">
        <f>"('"&amp;A326&amp;"', '"&amp;B326&amp;"', '"&amp;C326&amp;"', '"&amp;D326&amp;"', '"&amp;E326&amp;"', '"&amp;F326&amp;"', '"&amp;G326&amp;"', '"&amp;H326&amp;"', '"&amp;S326&amp;"', '"&amp;U326&amp;"', '"&amp;T326&amp;"', '"&amp;V326&amp;"'),"</f>
        <v>('conor-geekie', 'Geekie', 'Conor', 'UTA', 'F', 'Active', 'RFA', '2025-26', '2', '950000', 'NULL', 'NULL'),</v>
      </c>
    </row>
    <row r="327" spans="1:23" x14ac:dyDescent="0.35">
      <c r="A327" t="s">
        <v>1280</v>
      </c>
      <c r="B327" t="s">
        <v>374</v>
      </c>
      <c r="C327" t="s">
        <v>2316</v>
      </c>
      <c r="D327" t="s">
        <v>32</v>
      </c>
      <c r="E327" t="s">
        <v>9</v>
      </c>
      <c r="F327" t="s">
        <v>1142</v>
      </c>
      <c r="G327" t="s">
        <v>10</v>
      </c>
      <c r="H327" t="str" cm="1">
        <f t="array" ref="H327">INDEX($I$1:$R$1, MATCH(TRUE, INDEX(I327:R327="",0), 0))</f>
        <v>2025-26</v>
      </c>
      <c r="I327" s="1">
        <v>2000000</v>
      </c>
      <c r="J327" s="1">
        <v>2000000</v>
      </c>
      <c r="S327">
        <f>COUNTIF(I327:R327,I327)</f>
        <v>2</v>
      </c>
      <c r="T327" s="7" t="str">
        <f t="shared" si="10"/>
        <v>NULL</v>
      </c>
      <c r="U327" s="1">
        <f>I327</f>
        <v>2000000</v>
      </c>
      <c r="V327" s="1" t="str">
        <f t="shared" si="11"/>
        <v>NULL</v>
      </c>
      <c r="W327" t="str">
        <f>"('"&amp;A327&amp;"', '"&amp;B327&amp;"', '"&amp;C327&amp;"', '"&amp;D327&amp;"', '"&amp;E327&amp;"', '"&amp;F327&amp;"', '"&amp;G327&amp;"', '"&amp;H327&amp;"', '"&amp;S327&amp;"', '"&amp;U327&amp;"', '"&amp;T327&amp;"', '"&amp;V327&amp;"'),"</f>
        <v>('morgan-geekie', 'Geekie', 'Morgan', 'BOS', 'F', 'Active', 'UFA', '2025-26', '2', '2000000', 'NULL', 'NULL'),</v>
      </c>
    </row>
    <row r="328" spans="1:23" x14ac:dyDescent="0.35">
      <c r="A328" t="s">
        <v>1797</v>
      </c>
      <c r="B328" t="s">
        <v>375</v>
      </c>
      <c r="C328" t="s">
        <v>2298</v>
      </c>
      <c r="D328" t="s">
        <v>14</v>
      </c>
      <c r="E328" t="s">
        <v>9</v>
      </c>
      <c r="F328" t="s">
        <v>1142</v>
      </c>
      <c r="G328" t="s">
        <v>52</v>
      </c>
      <c r="H328" t="str" cm="1">
        <f t="array" ref="H328">INDEX($I$1:$R$1, MATCH(TRUE, INDEX(I328:R328="",0), 0))</f>
        <v>2025-26</v>
      </c>
      <c r="I328" s="1">
        <v>775000</v>
      </c>
      <c r="J328" s="1">
        <v>775000</v>
      </c>
      <c r="S328">
        <f>COUNTIF(I328:R328,I328)</f>
        <v>2</v>
      </c>
      <c r="T328" s="7" t="str">
        <f t="shared" si="10"/>
        <v>NULL</v>
      </c>
      <c r="U328" s="1">
        <f>I328</f>
        <v>775000</v>
      </c>
      <c r="V328" s="1" t="str">
        <f t="shared" si="11"/>
        <v>NULL</v>
      </c>
      <c r="W328" t="str">
        <f>"('"&amp;A328&amp;"', '"&amp;B328&amp;"', '"&amp;C328&amp;"', '"&amp;D328&amp;"', '"&amp;E328&amp;"', '"&amp;F328&amp;"', '"&amp;G328&amp;"', '"&amp;H328&amp;"', '"&amp;S328&amp;"', '"&amp;U328&amp;"', '"&amp;T328&amp;"', '"&amp;V328&amp;"'),"</f>
        <v>('mason-geersten', 'Geersten', 'Mason', 'VGK', 'F', 'Active', 'UFa', '2025-26', '2', '775000', 'NULL', 'NULL'),</v>
      </c>
    </row>
    <row r="329" spans="1:23" x14ac:dyDescent="0.35">
      <c r="A329" t="s">
        <v>1798</v>
      </c>
      <c r="B329" t="s">
        <v>376</v>
      </c>
      <c r="C329" t="s">
        <v>2466</v>
      </c>
      <c r="D329" t="s">
        <v>12</v>
      </c>
      <c r="E329" t="s">
        <v>9</v>
      </c>
      <c r="F329" t="s">
        <v>1142</v>
      </c>
      <c r="G329" t="s">
        <v>13</v>
      </c>
      <c r="H329" t="str" cm="1">
        <f t="array" ref="H329">INDEX($I$1:$R$1, MATCH(TRUE, INDEX(I329:R329="",0), 0))</f>
        <v>2026-27</v>
      </c>
      <c r="I329" s="1">
        <v>860000</v>
      </c>
      <c r="J329" s="1">
        <v>860000</v>
      </c>
      <c r="K329" s="1">
        <v>860000</v>
      </c>
      <c r="S329">
        <f>COUNTIF(I329:R329,I329)</f>
        <v>3</v>
      </c>
      <c r="T329" s="7" t="str">
        <f t="shared" si="10"/>
        <v>NULL</v>
      </c>
      <c r="U329" s="1">
        <f>I329</f>
        <v>860000</v>
      </c>
      <c r="V329" s="1" t="str">
        <f t="shared" si="11"/>
        <v>NULL</v>
      </c>
      <c r="W329" t="str">
        <f>"('"&amp;A329&amp;"', '"&amp;B329&amp;"', '"&amp;C329&amp;"', '"&amp;D329&amp;"', '"&amp;E329&amp;"', '"&amp;F329&amp;"', '"&amp;G329&amp;"', '"&amp;H329&amp;"', '"&amp;S329&amp;"', '"&amp;U329&amp;"', '"&amp;T329&amp;"', '"&amp;V329&amp;"'),"</f>
        <v>('alexis-gendron', 'Gendron', 'Alexis', 'PHI', 'F', 'Active', 'RFA', '2026-27', '3', '860000', 'NULL', 'NULL'),</v>
      </c>
    </row>
    <row r="330" spans="1:23" x14ac:dyDescent="0.35">
      <c r="A330" t="s">
        <v>1519</v>
      </c>
      <c r="B330" t="s">
        <v>377</v>
      </c>
      <c r="C330" t="s">
        <v>2277</v>
      </c>
      <c r="D330" t="s">
        <v>43</v>
      </c>
      <c r="E330" t="s">
        <v>69</v>
      </c>
      <c r="F330" t="s">
        <v>1142</v>
      </c>
      <c r="G330" t="s">
        <v>10</v>
      </c>
      <c r="H330" t="str" cm="1">
        <f t="array" ref="H330">INDEX($I$1:$R$1, MATCH(TRUE, INDEX(I330:R330="",0), 0))</f>
        <v>2025-26</v>
      </c>
      <c r="I330" s="1">
        <v>3400000</v>
      </c>
      <c r="J330" s="1">
        <v>3400000</v>
      </c>
      <c r="S330">
        <f>COUNTIF(I330:R330,I330)</f>
        <v>2</v>
      </c>
      <c r="T330" s="7" t="str">
        <f t="shared" si="10"/>
        <v>NULL</v>
      </c>
      <c r="U330" s="1">
        <f>I330</f>
        <v>3400000</v>
      </c>
      <c r="V330" s="1" t="str">
        <f t="shared" si="11"/>
        <v>NULL</v>
      </c>
      <c r="W330" t="str">
        <f>"('"&amp;A330&amp;"', '"&amp;B330&amp;"', '"&amp;C330&amp;"', '"&amp;D330&amp;"', '"&amp;E330&amp;"', '"&amp;F330&amp;"', '"&amp;G330&amp;"', '"&amp;H330&amp;"', '"&amp;S330&amp;"', '"&amp;U330&amp;"', '"&amp;T330&amp;"', '"&amp;V330&amp;"'),"</f>
        <v>('alexander-georgiev', 'Georgiev', 'Alexander', 'COL', 'G', 'Active', 'UFA', '2025-26', '2', '3400000', 'NULL', 'NULL'),</v>
      </c>
    </row>
    <row r="331" spans="1:23" x14ac:dyDescent="0.35">
      <c r="A331" t="s">
        <v>1799</v>
      </c>
      <c r="B331" t="s">
        <v>378</v>
      </c>
      <c r="C331" t="s">
        <v>2324</v>
      </c>
      <c r="D331" t="s">
        <v>45</v>
      </c>
      <c r="E331" t="s">
        <v>69</v>
      </c>
      <c r="F331" t="s">
        <v>1142</v>
      </c>
      <c r="G331" t="s">
        <v>10</v>
      </c>
      <c r="H331" t="str" cm="1">
        <f t="array" ref="H331">INDEX($I$1:$R$1, MATCH(TRUE, INDEX(I331:R331="",0), 0))</f>
        <v>2027-28</v>
      </c>
      <c r="I331" s="1">
        <v>6400000</v>
      </c>
      <c r="J331" s="1">
        <v>6400000</v>
      </c>
      <c r="K331" s="1">
        <v>6400000</v>
      </c>
      <c r="L331" s="1">
        <v>6400000</v>
      </c>
      <c r="S331">
        <f>COUNTIF(I331:R331,I331)</f>
        <v>4</v>
      </c>
      <c r="T331" s="7" t="str">
        <f t="shared" si="10"/>
        <v>NULL</v>
      </c>
      <c r="U331" s="1">
        <f>I331</f>
        <v>6400000</v>
      </c>
      <c r="V331" s="1" t="str">
        <f t="shared" si="11"/>
        <v>NULL</v>
      </c>
      <c r="W331" t="str">
        <f>"('"&amp;A331&amp;"', '"&amp;B331&amp;"', '"&amp;C331&amp;"', '"&amp;D331&amp;"', '"&amp;E331&amp;"', '"&amp;F331&amp;"', '"&amp;G331&amp;"', '"&amp;H331&amp;"', '"&amp;S331&amp;"', '"&amp;U331&amp;"', '"&amp;T331&amp;"', '"&amp;V331&amp;"'),"</f>
        <v>('john-gibson', 'Gibson', 'John', 'ANA', 'G', 'Active', 'UFA', '2027-28', '4', '6400000', 'NULL', 'NULL'),</v>
      </c>
    </row>
    <row r="332" spans="1:23" x14ac:dyDescent="0.35">
      <c r="A332" t="s">
        <v>1800</v>
      </c>
      <c r="B332" t="s">
        <v>379</v>
      </c>
      <c r="C332" t="s">
        <v>2467</v>
      </c>
      <c r="D332" t="s">
        <v>15</v>
      </c>
      <c r="E332" t="s">
        <v>68</v>
      </c>
      <c r="F332" t="s">
        <v>1142</v>
      </c>
      <c r="G332" t="s">
        <v>10</v>
      </c>
      <c r="H332" t="str" cm="1">
        <f t="array" ref="H332">INDEX($I$1:$R$1, MATCH(TRUE, INDEX(I332:R332="",0), 0))</f>
        <v>2024-25</v>
      </c>
      <c r="I332" s="1">
        <v>800000</v>
      </c>
      <c r="S332">
        <f>COUNTIF(I332:R332,I332)</f>
        <v>1</v>
      </c>
      <c r="T332" s="7" t="str">
        <f t="shared" si="10"/>
        <v>NULL</v>
      </c>
      <c r="U332" s="1">
        <f>I332</f>
        <v>800000</v>
      </c>
      <c r="V332" s="1" t="str">
        <f t="shared" si="11"/>
        <v>NULL</v>
      </c>
      <c r="W332" t="str">
        <f>"('"&amp;A332&amp;"', '"&amp;B332&amp;"', '"&amp;C332&amp;"', '"&amp;D332&amp;"', '"&amp;E332&amp;"', '"&amp;F332&amp;"', '"&amp;G332&amp;"', '"&amp;H332&amp;"', '"&amp;S332&amp;"', '"&amp;U332&amp;"', '"&amp;T332&amp;"', '"&amp;V332&amp;"'),"</f>
        <v>('mark-giordano', 'Giordano', 'Mark', 'TOR', 'D', 'Active', 'UFA', '2024-25', '1', '800000', 'NULL', 'NULL'),</v>
      </c>
    </row>
    <row r="333" spans="1:23" x14ac:dyDescent="0.35">
      <c r="A333" t="s">
        <v>1801</v>
      </c>
      <c r="B333" t="s">
        <v>380</v>
      </c>
      <c r="C333" t="s">
        <v>2354</v>
      </c>
      <c r="D333" t="s">
        <v>43</v>
      </c>
      <c r="E333" t="s">
        <v>68</v>
      </c>
      <c r="F333" t="s">
        <v>1142</v>
      </c>
      <c r="G333" t="s">
        <v>10</v>
      </c>
      <c r="H333" t="str" cm="1">
        <f t="array" ref="H333">INDEX($I$1:$R$1, MATCH(TRUE, INDEX(I333:R333="",0), 0))</f>
        <v>2027-28</v>
      </c>
      <c r="I333" s="1">
        <v>5000000</v>
      </c>
      <c r="J333" s="1">
        <v>5000000</v>
      </c>
      <c r="K333" s="1">
        <v>5000000</v>
      </c>
      <c r="L333" s="1">
        <v>5000000</v>
      </c>
      <c r="S333">
        <f>COUNTIF(I333:R333,I333)</f>
        <v>4</v>
      </c>
      <c r="T333" s="7" t="str">
        <f t="shared" si="10"/>
        <v>NULL</v>
      </c>
      <c r="U333" s="1">
        <f>I333</f>
        <v>5000000</v>
      </c>
      <c r="V333" s="1" t="str">
        <f t="shared" si="11"/>
        <v>NULL</v>
      </c>
      <c r="W333" t="str">
        <f>"('"&amp;A333&amp;"', '"&amp;B333&amp;"', '"&amp;C333&amp;"', '"&amp;D333&amp;"', '"&amp;E333&amp;"', '"&amp;F333&amp;"', '"&amp;G333&amp;"', '"&amp;H333&amp;"', '"&amp;S333&amp;"', '"&amp;U333&amp;"', '"&amp;T333&amp;"', '"&amp;V333&amp;"'),"</f>
        <v>('samuel-girard', 'Girard', 'Samuel', 'COL', 'D', 'Active', 'UFA', '2027-28', '4', '5000000', 'NULL', 'NULL'),</v>
      </c>
    </row>
    <row r="334" spans="1:23" x14ac:dyDescent="0.35">
      <c r="A334" t="s">
        <v>1802</v>
      </c>
      <c r="B334" t="s">
        <v>381</v>
      </c>
      <c r="C334" t="s">
        <v>2468</v>
      </c>
      <c r="D334" t="s">
        <v>38</v>
      </c>
      <c r="E334" t="s">
        <v>9</v>
      </c>
      <c r="F334" t="s">
        <v>1142</v>
      </c>
      <c r="G334" t="s">
        <v>10</v>
      </c>
      <c r="H334" t="str" cm="1">
        <f t="array" ref="H334">INDEX($I$1:$R$1, MATCH(TRUE, INDEX(I334:R334="",0), 0))</f>
        <v>2024-25</v>
      </c>
      <c r="I334" s="1">
        <v>2500000</v>
      </c>
      <c r="S334">
        <f>COUNTIF(I334:R334,I334)</f>
        <v>1</v>
      </c>
      <c r="T334" s="7" t="str">
        <f t="shared" si="10"/>
        <v>NULL</v>
      </c>
      <c r="U334" s="1">
        <f>I334</f>
        <v>2500000</v>
      </c>
      <c r="V334" s="1" t="str">
        <f t="shared" si="11"/>
        <v>NULL</v>
      </c>
      <c r="W334" t="str">
        <f>"('"&amp;A334&amp;"', '"&amp;B334&amp;"', '"&amp;C334&amp;"', '"&amp;D334&amp;"', '"&amp;E334&amp;"', '"&amp;F334&amp;"', '"&amp;G334&amp;"', '"&amp;H334&amp;"', '"&amp;S334&amp;"', '"&amp;U334&amp;"', '"&amp;T334&amp;"', '"&amp;V334&amp;"'),"</f>
        <v>('zemgus-girgensons', 'Girgensons', 'Zemgus', 'BUF', 'F', 'Active', 'UFA', '2024-25', '1', '2500000', 'NULL', 'NULL'),</v>
      </c>
    </row>
    <row r="335" spans="1:23" x14ac:dyDescent="0.35">
      <c r="A335" t="s">
        <v>1255</v>
      </c>
      <c r="B335" t="s">
        <v>382</v>
      </c>
      <c r="C335" t="s">
        <v>2469</v>
      </c>
      <c r="D335" t="s">
        <v>30</v>
      </c>
      <c r="E335" t="s">
        <v>9</v>
      </c>
      <c r="F335" t="s">
        <v>1142</v>
      </c>
      <c r="G335" t="s">
        <v>10</v>
      </c>
      <c r="H335" t="str" cm="1">
        <f t="array" ref="H335">INDEX($I$1:$R$1, MATCH(TRUE, INDEX(I335:R335="",0), 0))</f>
        <v>2025-26</v>
      </c>
      <c r="I335" s="1">
        <v>6500000</v>
      </c>
      <c r="J335" s="1">
        <v>6500000</v>
      </c>
      <c r="S335">
        <f>COUNTIF(I335:R335,I335)</f>
        <v>2</v>
      </c>
      <c r="T335" s="7" t="str">
        <f t="shared" si="10"/>
        <v>NULL</v>
      </c>
      <c r="U335" s="1">
        <f>I335</f>
        <v>6500000</v>
      </c>
      <c r="V335" s="1" t="str">
        <f t="shared" si="11"/>
        <v>NULL</v>
      </c>
      <c r="W335" t="str">
        <f>"('"&amp;A335&amp;"', '"&amp;B335&amp;"', '"&amp;C335&amp;"', '"&amp;D335&amp;"', '"&amp;E335&amp;"', '"&amp;F335&amp;"', '"&amp;G335&amp;"', '"&amp;H335&amp;"', '"&amp;S335&amp;"', '"&amp;U335&amp;"', '"&amp;T335&amp;"', '"&amp;V335&amp;"'),"</f>
        <v>('claude-giroux', 'Giroux', 'Claude', 'OTT', 'F', 'Active', 'UFA', '2025-26', '2', '6500000', 'NULL', 'NULL'),</v>
      </c>
    </row>
    <row r="336" spans="1:23" x14ac:dyDescent="0.35">
      <c r="A336" t="s">
        <v>1803</v>
      </c>
      <c r="B336" t="s">
        <v>383</v>
      </c>
      <c r="C336" t="s">
        <v>2470</v>
      </c>
      <c r="D336" t="s">
        <v>51</v>
      </c>
      <c r="E336" t="s">
        <v>9</v>
      </c>
      <c r="F336" t="s">
        <v>1142</v>
      </c>
      <c r="G336" t="s">
        <v>13</v>
      </c>
      <c r="H336" t="str" cm="1">
        <f t="array" ref="H336">INDEX($I$1:$R$1, MATCH(TRUE, INDEX(I336:R336="",0), 0))</f>
        <v>2025-26</v>
      </c>
      <c r="I336" s="1">
        <v>2500000</v>
      </c>
      <c r="J336" s="1">
        <v>2500000</v>
      </c>
      <c r="S336">
        <f>COUNTIF(I336:R336,I336)</f>
        <v>2</v>
      </c>
      <c r="T336" s="7" t="str">
        <f t="shared" si="10"/>
        <v>NULL</v>
      </c>
      <c r="U336" s="1">
        <f>I336</f>
        <v>2500000</v>
      </c>
      <c r="V336" s="1" t="str">
        <f t="shared" si="11"/>
        <v>NULL</v>
      </c>
      <c r="W336" t="str">
        <f>"('"&amp;A336&amp;"', '"&amp;B336&amp;"', '"&amp;C336&amp;"', '"&amp;D336&amp;"', '"&amp;E336&amp;"', '"&amp;F336&amp;"', '"&amp;G336&amp;"', '"&amp;H336&amp;"', '"&amp;S336&amp;"', '"&amp;U336&amp;"', '"&amp;T336&amp;"', '"&amp;V336&amp;"'),"</f>
        <v>('cody-glass', 'Glass', 'Cody', 'NSH', 'F', 'Active', 'RFA', '2025-26', '2', '2500000', 'NULL', 'NULL'),</v>
      </c>
    </row>
    <row r="337" spans="1:23" x14ac:dyDescent="0.35">
      <c r="A337" t="s">
        <v>1804</v>
      </c>
      <c r="B337" t="s">
        <v>384</v>
      </c>
      <c r="C337" t="s">
        <v>2471</v>
      </c>
      <c r="D337" t="s">
        <v>37</v>
      </c>
      <c r="E337" t="s">
        <v>68</v>
      </c>
      <c r="F337" t="s">
        <v>1142</v>
      </c>
      <c r="G337" t="s">
        <v>10</v>
      </c>
      <c r="H337" t="str" cm="1">
        <f t="array" ref="H337">INDEX($I$1:$R$1, MATCH(TRUE, INDEX(I337:R337="",0), 0))</f>
        <v>2025-26</v>
      </c>
      <c r="I337" s="1">
        <v>775000</v>
      </c>
      <c r="J337" s="1">
        <v>775000</v>
      </c>
      <c r="S337">
        <f>COUNTIF(I337:R337,I337)</f>
        <v>2</v>
      </c>
      <c r="T337" s="7" t="str">
        <f t="shared" si="10"/>
        <v>NULL</v>
      </c>
      <c r="U337" s="1">
        <f>I337</f>
        <v>775000</v>
      </c>
      <c r="V337" s="1" t="str">
        <f t="shared" si="11"/>
        <v>NULL</v>
      </c>
      <c r="W337" t="str">
        <f>"('"&amp;A337&amp;"', '"&amp;B337&amp;"', '"&amp;C337&amp;"', '"&amp;D337&amp;"', '"&amp;E337&amp;"', '"&amp;F337&amp;"', '"&amp;G337&amp;"', '"&amp;H337&amp;"', '"&amp;S337&amp;"', '"&amp;U337&amp;"', '"&amp;T337&amp;"', '"&amp;V337&amp;"'),"</f>
        <v>('benjamin-gleason', 'Gleason', 'Benjamin', 'EDM', 'D', 'Active', 'UFA', '2025-26', '2', '775000', 'NULL', 'NULL'),</v>
      </c>
    </row>
    <row r="338" spans="1:23" x14ac:dyDescent="0.35">
      <c r="A338" t="s">
        <v>1805</v>
      </c>
      <c r="B338" t="s">
        <v>385</v>
      </c>
      <c r="C338" t="s">
        <v>2440</v>
      </c>
      <c r="D338" t="s">
        <v>20</v>
      </c>
      <c r="E338" t="s">
        <v>9</v>
      </c>
      <c r="F338" t="s">
        <v>1142</v>
      </c>
      <c r="G338" t="s">
        <v>10</v>
      </c>
      <c r="H338" t="str" cm="1">
        <f t="array" ref="H338">INDEX($I$1:$R$1, MATCH(TRUE, INDEX(I338:R338="",0), 0))</f>
        <v>2025-26</v>
      </c>
      <c r="I338" s="1">
        <v>800000</v>
      </c>
      <c r="J338" s="1">
        <v>800000</v>
      </c>
      <c r="S338">
        <f>COUNTIF(I338:R338,I338)</f>
        <v>2</v>
      </c>
      <c r="T338" s="7" t="str">
        <f t="shared" si="10"/>
        <v>NULL</v>
      </c>
      <c r="U338" s="1">
        <f>I338</f>
        <v>800000</v>
      </c>
      <c r="V338" s="1" t="str">
        <f t="shared" si="11"/>
        <v>NULL</v>
      </c>
      <c r="W338" t="str">
        <f>"('"&amp;A338&amp;"', '"&amp;B338&amp;"', '"&amp;C338&amp;"', '"&amp;D338&amp;"', '"&amp;E338&amp;"', '"&amp;F338&amp;"', '"&amp;G338&amp;"', '"&amp;H338&amp;"', '"&amp;S338&amp;"', '"&amp;U338&amp;"', '"&amp;T338&amp;"', '"&amp;V338&amp;"'),"</f>
        <v>('luke-glendening', 'Glendening', 'Luke', 'TB', 'F', 'Active', 'UFA', '2025-26', '2', '800000', 'NULL', 'NULL'),</v>
      </c>
    </row>
    <row r="339" spans="1:23" x14ac:dyDescent="0.35">
      <c r="A339" t="s">
        <v>1491</v>
      </c>
      <c r="B339" t="s">
        <v>386</v>
      </c>
      <c r="C339" t="s">
        <v>2472</v>
      </c>
      <c r="D339" t="s">
        <v>20</v>
      </c>
      <c r="E339" t="s">
        <v>9</v>
      </c>
      <c r="F339" t="s">
        <v>1142</v>
      </c>
      <c r="G339" t="s">
        <v>13</v>
      </c>
      <c r="H339" t="str" cm="1">
        <f t="array" ref="H339">INDEX($I$1:$R$1, MATCH(TRUE, INDEX(I339:R339="",0), 0))</f>
        <v>2024-25</v>
      </c>
      <c r="I339" s="1">
        <v>820000</v>
      </c>
      <c r="S339">
        <f>COUNTIF(I339:R339,I339)</f>
        <v>1</v>
      </c>
      <c r="T339" s="7" t="str">
        <f t="shared" si="10"/>
        <v>NULL</v>
      </c>
      <c r="U339" s="1">
        <f>I339</f>
        <v>820000</v>
      </c>
      <c r="V339" s="1" t="str">
        <f t="shared" si="11"/>
        <v>NULL</v>
      </c>
      <c r="W339" t="str">
        <f>"('"&amp;A339&amp;"', '"&amp;B339&amp;"', '"&amp;C339&amp;"', '"&amp;D339&amp;"', '"&amp;E339&amp;"', '"&amp;F339&amp;"', '"&amp;G339&amp;"', '"&amp;H339&amp;"', '"&amp;S339&amp;"', '"&amp;U339&amp;"', '"&amp;T339&amp;"', '"&amp;V339&amp;"'),"</f>
        <v>('gage-goncalves', 'Goncalves', 'Gage', 'TB', 'F', 'Active', 'RFA', '2024-25', '1', '820000', 'NULL', 'NULL'),</v>
      </c>
    </row>
    <row r="340" spans="1:23" x14ac:dyDescent="0.35">
      <c r="A340" t="s">
        <v>1806</v>
      </c>
      <c r="B340" t="s">
        <v>387</v>
      </c>
      <c r="C340" t="s">
        <v>2473</v>
      </c>
      <c r="D340" t="s">
        <v>34</v>
      </c>
      <c r="E340" t="s">
        <v>9</v>
      </c>
      <c r="F340" t="s">
        <v>1142</v>
      </c>
      <c r="G340" t="s">
        <v>10</v>
      </c>
      <c r="H340" t="str" cm="1">
        <f t="array" ref="H340">INDEX($I$1:$R$1, MATCH(TRUE, INDEX(I340:R340="",0), 0))</f>
        <v>2027-28</v>
      </c>
      <c r="I340" s="1">
        <v>3641667</v>
      </c>
      <c r="J340" s="1">
        <v>3641667</v>
      </c>
      <c r="K340" s="1">
        <v>3641667</v>
      </c>
      <c r="L340" s="1">
        <v>3641667</v>
      </c>
      <c r="S340">
        <f>COUNTIF(I340:R340,I340)</f>
        <v>4</v>
      </c>
      <c r="T340" s="7" t="str">
        <f t="shared" si="10"/>
        <v>NULL</v>
      </c>
      <c r="U340" s="1">
        <f>I340</f>
        <v>3641667</v>
      </c>
      <c r="V340" s="1" t="str">
        <f t="shared" si="11"/>
        <v>NULL</v>
      </c>
      <c r="W340" t="str">
        <f>"('"&amp;A340&amp;"', '"&amp;B340&amp;"', '"&amp;C340&amp;"', '"&amp;D340&amp;"', '"&amp;E340&amp;"', '"&amp;F340&amp;"', '"&amp;G340&amp;"', '"&amp;H340&amp;"', '"&amp;S340&amp;"', '"&amp;U340&amp;"', '"&amp;T340&amp;"', '"&amp;V340&amp;"'),"</f>
        <v>('barclay-goodrow', 'Goodrow', 'Barclay', 'NYR', 'F', 'Active', 'UFA', '2027-28', '4', '3641667', 'NULL', 'NULL'),</v>
      </c>
    </row>
    <row r="341" spans="1:23" x14ac:dyDescent="0.35">
      <c r="A341" t="s">
        <v>1372</v>
      </c>
      <c r="B341" t="s">
        <v>388</v>
      </c>
      <c r="C341" t="s">
        <v>6</v>
      </c>
      <c r="D341" t="s">
        <v>11</v>
      </c>
      <c r="E341" t="s">
        <v>68</v>
      </c>
      <c r="F341" t="s">
        <v>1142</v>
      </c>
      <c r="G341" t="s">
        <v>10</v>
      </c>
      <c r="H341" t="str" cm="1">
        <f t="array" ref="H341">INDEX($I$1:$R$1, MATCH(TRUE, INDEX(I341:R341="",0), 0))</f>
        <v>2027-28</v>
      </c>
      <c r="I341" s="1">
        <v>4125000</v>
      </c>
      <c r="J341" s="1">
        <v>3200000</v>
      </c>
      <c r="K341" s="1">
        <v>3200000</v>
      </c>
      <c r="L341" s="1">
        <v>3200000</v>
      </c>
      <c r="S341">
        <f>COUNTIF(I341:R341,I341)</f>
        <v>1</v>
      </c>
      <c r="T341" s="7">
        <f t="shared" si="10"/>
        <v>3</v>
      </c>
      <c r="U341" s="1">
        <f>I341</f>
        <v>4125000</v>
      </c>
      <c r="V341" s="1">
        <f t="shared" si="11"/>
        <v>3200000</v>
      </c>
      <c r="W341" t="str">
        <f>"('"&amp;A341&amp;"', '"&amp;B341&amp;"', '"&amp;C341&amp;"', '"&amp;D341&amp;"', '"&amp;E341&amp;"', '"&amp;F341&amp;"', '"&amp;G341&amp;"', '"&amp;H341&amp;"', '"&amp;S341&amp;"', '"&amp;U341&amp;"', '"&amp;T341&amp;"', '"&amp;V341&amp;"'),"</f>
        <v>('shayne-gostisbehere', 'Gostisbehere', 'Shayne', 'CAR', 'D', 'Active', 'UFA', '2027-28', '1', '4125000', '3', '3200000'),</v>
      </c>
    </row>
    <row r="342" spans="1:23" x14ac:dyDescent="0.35">
      <c r="A342" t="s">
        <v>1807</v>
      </c>
      <c r="B342" t="s">
        <v>389</v>
      </c>
      <c r="C342" t="s">
        <v>2474</v>
      </c>
      <c r="D342" t="s">
        <v>20</v>
      </c>
      <c r="E342" t="s">
        <v>9</v>
      </c>
      <c r="F342" t="s">
        <v>1142</v>
      </c>
      <c r="G342" t="s">
        <v>10</v>
      </c>
      <c r="H342" t="str" cm="1">
        <f t="array" ref="H342">INDEX($I$1:$R$1, MATCH(TRUE, INDEX(I342:R342="",0), 0))</f>
        <v>2025-26</v>
      </c>
      <c r="I342" s="1">
        <v>5166666</v>
      </c>
      <c r="J342" s="1">
        <v>5166666</v>
      </c>
      <c r="S342">
        <f>COUNTIF(I342:R342,I342)</f>
        <v>2</v>
      </c>
      <c r="T342" s="7" t="str">
        <f t="shared" si="10"/>
        <v>NULL</v>
      </c>
      <c r="U342" s="1">
        <f>I342</f>
        <v>5166666</v>
      </c>
      <c r="V342" s="1" t="str">
        <f t="shared" si="11"/>
        <v>NULL</v>
      </c>
      <c r="W342" t="str">
        <f>"('"&amp;A342&amp;"', '"&amp;B342&amp;"', '"&amp;C342&amp;"', '"&amp;D342&amp;"', '"&amp;E342&amp;"', '"&amp;F342&amp;"', '"&amp;G342&amp;"', '"&amp;H342&amp;"', '"&amp;S342&amp;"', '"&amp;U342&amp;"', '"&amp;T342&amp;"', '"&amp;V342&amp;"'),"</f>
        <v>('yanni-gourde', 'Gourde', 'Yanni', 'TB', 'F', 'Active', 'UFA', '2025-26', '2', '5166666', 'NULL', 'NULL'),</v>
      </c>
    </row>
    <row r="343" spans="1:23" x14ac:dyDescent="0.35">
      <c r="A343" t="s">
        <v>1436</v>
      </c>
      <c r="B343" t="s">
        <v>390</v>
      </c>
      <c r="C343" t="s">
        <v>2305</v>
      </c>
      <c r="D343" t="s">
        <v>51</v>
      </c>
      <c r="E343" t="s">
        <v>9</v>
      </c>
      <c r="F343" t="s">
        <v>1142</v>
      </c>
      <c r="G343" t="s">
        <v>10</v>
      </c>
      <c r="H343" t="str" cm="1">
        <f t="array" ref="H343">INDEX($I$1:$R$1, MATCH(TRUE, INDEX(I343:R343="",0), 0))</f>
        <v>2025-26</v>
      </c>
      <c r="I343" s="1">
        <v>5000000</v>
      </c>
      <c r="J343" s="1">
        <v>5000000</v>
      </c>
      <c r="S343">
        <f>COUNTIF(I343:R343,I343)</f>
        <v>2</v>
      </c>
      <c r="T343" s="7" t="str">
        <f t="shared" si="10"/>
        <v>NULL</v>
      </c>
      <c r="U343" s="1">
        <f>I343</f>
        <v>5000000</v>
      </c>
      <c r="V343" s="1" t="str">
        <f t="shared" si="11"/>
        <v>NULL</v>
      </c>
      <c r="W343" t="str">
        <f>"('"&amp;A343&amp;"', '"&amp;B343&amp;"', '"&amp;C343&amp;"', '"&amp;D343&amp;"', '"&amp;E343&amp;"', '"&amp;F343&amp;"', '"&amp;G343&amp;"', '"&amp;H343&amp;"', '"&amp;S343&amp;"', '"&amp;U343&amp;"', '"&amp;T343&amp;"', '"&amp;V343&amp;"'),"</f>
        <v>('mikael-granlund', 'Granlund', 'Mikael', 'NSH', 'F', 'Active', 'UFA', '2025-26', '2', '5000000', 'NULL', 'NULL'),</v>
      </c>
    </row>
    <row r="344" spans="1:23" x14ac:dyDescent="0.35">
      <c r="A344" t="s">
        <v>1808</v>
      </c>
      <c r="B344" t="s">
        <v>391</v>
      </c>
      <c r="C344" t="s">
        <v>2454</v>
      </c>
      <c r="D344" t="s">
        <v>45</v>
      </c>
      <c r="E344" t="s">
        <v>9</v>
      </c>
      <c r="F344" t="s">
        <v>54</v>
      </c>
      <c r="H344" t="str" cm="1">
        <f t="array" ref="H344">INDEX($I$1:$R$1, MATCH(TRUE, INDEX(I344:R344="",0), 0))</f>
        <v>2023-24</v>
      </c>
      <c r="S344">
        <f>COUNTIF(I344:R344,I344)</f>
        <v>0</v>
      </c>
      <c r="T344" s="7" t="str">
        <f t="shared" si="10"/>
        <v>NULL</v>
      </c>
      <c r="U344" s="1">
        <f>I344</f>
        <v>0</v>
      </c>
      <c r="V344" s="1" t="str">
        <f t="shared" si="11"/>
        <v>NULL</v>
      </c>
      <c r="W344" t="str">
        <f>"('"&amp;A344&amp;"', '"&amp;B344&amp;"', '"&amp;C344&amp;"', '"&amp;D344&amp;"', '"&amp;E344&amp;"', '"&amp;F344&amp;"', '"&amp;G344&amp;"', '"&amp;H344&amp;"', '"&amp;S344&amp;"', '"&amp;U344&amp;"', '"&amp;T344&amp;"', '"&amp;V344&amp;"'),"</f>
        <v>('derek-grant', 'Grant', 'Derek', 'ANA', 'F', 'Unsigned', '', '2023-24', '0', '0', 'NULL', 'NULL'),</v>
      </c>
    </row>
    <row r="345" spans="1:23" x14ac:dyDescent="0.35">
      <c r="A345" t="s">
        <v>1809</v>
      </c>
      <c r="B345" t="s">
        <v>392</v>
      </c>
      <c r="C345" t="s">
        <v>867</v>
      </c>
      <c r="D345" t="s">
        <v>8</v>
      </c>
      <c r="E345" t="s">
        <v>68</v>
      </c>
      <c r="F345" t="s">
        <v>1142</v>
      </c>
      <c r="G345" t="s">
        <v>10</v>
      </c>
      <c r="H345" t="str" cm="1">
        <f t="array" ref="H345">INDEX($I$1:$R$1, MATCH(TRUE, INDEX(I345:R345="",0), 0))</f>
        <v>2029-30</v>
      </c>
      <c r="I345" s="1">
        <v>4500000</v>
      </c>
      <c r="J345" s="1">
        <v>4500000</v>
      </c>
      <c r="K345" s="1">
        <v>4500000</v>
      </c>
      <c r="L345" s="1">
        <v>4500000</v>
      </c>
      <c r="M345" s="1">
        <v>4500000</v>
      </c>
      <c r="N345" s="1">
        <v>4500000</v>
      </c>
      <c r="S345">
        <f>COUNTIF(I345:R345,I345)</f>
        <v>6</v>
      </c>
      <c r="T345" s="7" t="str">
        <f t="shared" si="10"/>
        <v>NULL</v>
      </c>
      <c r="U345" s="1">
        <f>I345</f>
        <v>4500000</v>
      </c>
      <c r="V345" s="1" t="str">
        <f t="shared" si="11"/>
        <v>NULL</v>
      </c>
      <c r="W345" t="str">
        <f>"('"&amp;A345&amp;"', '"&amp;B345&amp;"', '"&amp;C345&amp;"', '"&amp;D345&amp;"', '"&amp;E345&amp;"', '"&amp;F345&amp;"', '"&amp;G345&amp;"', '"&amp;H345&amp;"', '"&amp;S345&amp;"', '"&amp;U345&amp;"', '"&amp;T345&amp;"', '"&amp;V345&amp;"'),"</f>
        <v>('ryan-graves', 'Graves', 'Ryan', 'PIT', 'D', 'Active', 'UFA', '2029-30', '6', '4500000', 'NULL', 'NULL'),</v>
      </c>
    </row>
    <row r="346" spans="1:23" x14ac:dyDescent="0.35">
      <c r="A346" t="s">
        <v>1810</v>
      </c>
      <c r="B346" t="s">
        <v>393</v>
      </c>
      <c r="C346" t="s">
        <v>1083</v>
      </c>
      <c r="D346" t="s">
        <v>31</v>
      </c>
      <c r="E346" t="s">
        <v>9</v>
      </c>
      <c r="F346" t="s">
        <v>1142</v>
      </c>
      <c r="G346" t="s">
        <v>10</v>
      </c>
      <c r="H346" t="str" cm="1">
        <f t="array" ref="H346">INDEX($I$1:$R$1, MATCH(TRUE, INDEX(I346:R346="",0), 0))</f>
        <v>2025-26</v>
      </c>
      <c r="I346" s="1">
        <v>3000000</v>
      </c>
      <c r="J346" s="1">
        <v>3000000</v>
      </c>
      <c r="S346">
        <f>COUNTIF(I346:R346,I346)</f>
        <v>2</v>
      </c>
      <c r="T346" s="7" t="str">
        <f t="shared" si="10"/>
        <v>NULL</v>
      </c>
      <c r="U346" s="1">
        <f>I346</f>
        <v>3000000</v>
      </c>
      <c r="V346" s="1" t="str">
        <f t="shared" si="11"/>
        <v>NULL</v>
      </c>
      <c r="W346" t="str">
        <f>"('"&amp;A346&amp;"', '"&amp;B346&amp;"', '"&amp;C346&amp;"', '"&amp;D346&amp;"', '"&amp;E346&amp;"', '"&amp;F346&amp;"', '"&amp;G346&amp;"', '"&amp;H346&amp;"', '"&amp;S346&amp;"', '"&amp;U346&amp;"', '"&amp;T346&amp;"', '"&amp;V346&amp;"'),"</f>
        <v>('jordan-greenway', 'Greenway', 'Jordan', 'MIN', 'F', 'Active', 'UFA', '2025-26', '2', '3000000', 'NULL', 'NULL'),</v>
      </c>
    </row>
    <row r="347" spans="1:23" x14ac:dyDescent="0.35">
      <c r="A347" t="s">
        <v>1811</v>
      </c>
      <c r="B347" t="s">
        <v>394</v>
      </c>
      <c r="C347" t="s">
        <v>2388</v>
      </c>
      <c r="D347" t="s">
        <v>27</v>
      </c>
      <c r="E347" t="s">
        <v>9</v>
      </c>
      <c r="F347" t="s">
        <v>54</v>
      </c>
      <c r="H347" t="str" cm="1">
        <f t="array" ref="H347">INDEX($I$1:$R$1, MATCH(TRUE, INDEX(I347:R347="",0), 0))</f>
        <v>2023-24</v>
      </c>
      <c r="S347">
        <f>COUNTIF(I347:R347,I347)</f>
        <v>0</v>
      </c>
      <c r="T347" s="7" t="str">
        <f t="shared" si="10"/>
        <v>NULL</v>
      </c>
      <c r="U347" s="1">
        <f>I347</f>
        <v>0</v>
      </c>
      <c r="V347" s="1" t="str">
        <f t="shared" si="11"/>
        <v>NULL</v>
      </c>
      <c r="W347" t="str">
        <f>"('"&amp;A347&amp;"', '"&amp;B347&amp;"', '"&amp;C347&amp;"', '"&amp;D347&amp;"', '"&amp;E347&amp;"', '"&amp;F347&amp;"', '"&amp;G347&amp;"', '"&amp;H347&amp;"', '"&amp;S347&amp;"', '"&amp;U347&amp;"', '"&amp;T347&amp;"', '"&amp;V347&amp;"'),"</f>
        <v>('noah-gregor', 'Gregor', 'Noah', 'SJS', 'F', 'Unsigned', '', '2023-24', '0', '0', 'NULL', 'NULL'),</v>
      </c>
    </row>
    <row r="348" spans="1:23" x14ac:dyDescent="0.35">
      <c r="A348" t="s">
        <v>1812</v>
      </c>
      <c r="B348" t="s">
        <v>395</v>
      </c>
      <c r="C348" t="s">
        <v>2475</v>
      </c>
      <c r="D348" t="s">
        <v>30</v>
      </c>
      <c r="E348" t="s">
        <v>9</v>
      </c>
      <c r="F348" t="s">
        <v>54</v>
      </c>
      <c r="H348" t="str" cm="1">
        <f t="array" ref="H348">INDEX($I$1:$R$1, MATCH(TRUE, INDEX(I348:R348="",0), 0))</f>
        <v>2023-24</v>
      </c>
      <c r="S348">
        <f>COUNTIF(I348:R348,I348)</f>
        <v>0</v>
      </c>
      <c r="T348" s="7" t="str">
        <f t="shared" si="10"/>
        <v>NULL</v>
      </c>
      <c r="U348" s="1">
        <f>I348</f>
        <v>0</v>
      </c>
      <c r="V348" s="1" t="str">
        <f t="shared" si="11"/>
        <v>NULL</v>
      </c>
      <c r="W348" t="str">
        <f>"('"&amp;A348&amp;"', '"&amp;B348&amp;"', '"&amp;C348&amp;"', '"&amp;D348&amp;"', '"&amp;E348&amp;"', '"&amp;F348&amp;"', '"&amp;G348&amp;"', '"&amp;H348&amp;"', '"&amp;S348&amp;"', '"&amp;U348&amp;"', '"&amp;T348&amp;"', '"&amp;V348&amp;"'),"</f>
        <v>('ridly-greig', 'Greig', 'Ridly', 'OTT', 'F', 'Unsigned', '', '2023-24', '0', '0', 'NULL', 'NULL'),</v>
      </c>
    </row>
    <row r="349" spans="1:23" x14ac:dyDescent="0.35">
      <c r="A349" t="s">
        <v>1813</v>
      </c>
      <c r="B349" t="s">
        <v>396</v>
      </c>
      <c r="C349" t="s">
        <v>969</v>
      </c>
      <c r="D349" t="s">
        <v>41</v>
      </c>
      <c r="E349" t="s">
        <v>69</v>
      </c>
      <c r="F349" t="s">
        <v>54</v>
      </c>
      <c r="H349" t="str" cm="1">
        <f t="array" ref="H349">INDEX($I$1:$R$1, MATCH(TRUE, INDEX(I349:R349="",0), 0))</f>
        <v>2023-24</v>
      </c>
      <c r="S349">
        <f>COUNTIF(I349:R349,I349)</f>
        <v>0</v>
      </c>
      <c r="T349" s="7" t="str">
        <f t="shared" si="10"/>
        <v>NULL</v>
      </c>
      <c r="U349" s="1">
        <f>I349</f>
        <v>0</v>
      </c>
      <c r="V349" s="1" t="str">
        <f t="shared" si="11"/>
        <v>NULL</v>
      </c>
      <c r="W349" t="str">
        <f>"('"&amp;A349&amp;"', '"&amp;B349&amp;"', '"&amp;C349&amp;"', '"&amp;D349&amp;"', '"&amp;E349&amp;"', '"&amp;F349&amp;"', '"&amp;G349&amp;"', '"&amp;H349&amp;"', '"&amp;S349&amp;"', '"&amp;U349&amp;"', '"&amp;T349&amp;"', '"&amp;V349&amp;"'),"</f>
        <v>('thomas-greiss', 'Greiss', 'Thomas', 'STL', 'G', 'Unsigned', '', '2023-24', '0', '0', 'NULL', 'NULL'),</v>
      </c>
    </row>
    <row r="350" spans="1:23" x14ac:dyDescent="0.35">
      <c r="A350" t="s">
        <v>1814</v>
      </c>
      <c r="B350" t="s">
        <v>397</v>
      </c>
      <c r="C350" t="s">
        <v>1083</v>
      </c>
      <c r="D350" t="s">
        <v>51</v>
      </c>
      <c r="E350" t="s">
        <v>68</v>
      </c>
      <c r="F350" t="s">
        <v>1142</v>
      </c>
      <c r="G350" t="s">
        <v>10</v>
      </c>
      <c r="H350" t="str" cm="1">
        <f t="array" ref="H350">INDEX($I$1:$R$1, MATCH(TRUE, INDEX(I350:R350="",0), 0))</f>
        <v>2024-25</v>
      </c>
      <c r="I350" s="1">
        <v>762500</v>
      </c>
      <c r="S350">
        <f>COUNTIF(I350:R350,I350)</f>
        <v>1</v>
      </c>
      <c r="T350" s="7" t="str">
        <f t="shared" si="10"/>
        <v>NULL</v>
      </c>
      <c r="U350" s="1">
        <f>I350</f>
        <v>762500</v>
      </c>
      <c r="V350" s="1" t="str">
        <f t="shared" si="11"/>
        <v>NULL</v>
      </c>
      <c r="W350" t="str">
        <f>"('"&amp;A350&amp;"', '"&amp;B350&amp;"', '"&amp;C350&amp;"', '"&amp;D350&amp;"', '"&amp;E350&amp;"', '"&amp;F350&amp;"', '"&amp;G350&amp;"', '"&amp;H350&amp;"', '"&amp;S350&amp;"', '"&amp;U350&amp;"', '"&amp;T350&amp;"', '"&amp;V350&amp;"'),"</f>
        <v>('jordan-gross', 'Gross', 'Jordan', 'NSH', 'D', 'Active', 'UFA', '2024-25', '1', '762500', 'NULL', 'NULL'),</v>
      </c>
    </row>
    <row r="351" spans="1:23" x14ac:dyDescent="0.35">
      <c r="A351" t="s">
        <v>1815</v>
      </c>
      <c r="B351" t="s">
        <v>398</v>
      </c>
      <c r="C351" t="s">
        <v>2476</v>
      </c>
      <c r="D351" t="s">
        <v>33</v>
      </c>
      <c r="E351" t="s">
        <v>69</v>
      </c>
      <c r="F351" t="s">
        <v>1142</v>
      </c>
      <c r="G351" t="s">
        <v>10</v>
      </c>
      <c r="H351" t="str" cm="1">
        <f t="array" ref="H351">INDEX($I$1:$R$1, MATCH(TRUE, INDEX(I351:R351="",0), 0))</f>
        <v>2027-28</v>
      </c>
      <c r="I351" s="1">
        <v>5900000</v>
      </c>
      <c r="J351" s="1">
        <v>5900000</v>
      </c>
      <c r="K351" s="1">
        <v>5900000</v>
      </c>
      <c r="L351" s="1">
        <v>5900000</v>
      </c>
      <c r="S351">
        <f>COUNTIF(I351:R351,I351)</f>
        <v>4</v>
      </c>
      <c r="T351" s="7" t="str">
        <f t="shared" si="10"/>
        <v>NULL</v>
      </c>
      <c r="U351" s="1">
        <f>I351</f>
        <v>5900000</v>
      </c>
      <c r="V351" s="1" t="str">
        <f t="shared" si="11"/>
        <v>NULL</v>
      </c>
      <c r="W351" t="str">
        <f>"('"&amp;A351&amp;"', '"&amp;B351&amp;"', '"&amp;C351&amp;"', '"&amp;D351&amp;"', '"&amp;E351&amp;"', '"&amp;F351&amp;"', '"&amp;G351&amp;"', '"&amp;H351&amp;"', '"&amp;S351&amp;"', '"&amp;U351&amp;"', '"&amp;T351&amp;"', '"&amp;V351&amp;"'),"</f>
        <v>('philipp-grubauer', 'Grubauer', 'Philipp', 'SEA', 'G', 'Active', 'UFA', '2027-28', '4', '5900000', 'NULL', 'NULL'),</v>
      </c>
    </row>
    <row r="352" spans="1:23" x14ac:dyDescent="0.35">
      <c r="A352" t="s">
        <v>1816</v>
      </c>
      <c r="B352" t="s">
        <v>399</v>
      </c>
      <c r="C352" t="s">
        <v>2477</v>
      </c>
      <c r="D352" t="s">
        <v>37</v>
      </c>
      <c r="E352" t="s">
        <v>9</v>
      </c>
      <c r="F352" t="s">
        <v>1142</v>
      </c>
      <c r="G352" t="s">
        <v>13</v>
      </c>
      <c r="H352" t="str" cm="1">
        <f t="array" ref="H352">INDEX($I$1:$R$1, MATCH(TRUE, INDEX(I352:R352="",0), 0))</f>
        <v>2026-27</v>
      </c>
      <c r="I352" s="1">
        <v>867500</v>
      </c>
      <c r="J352" s="1">
        <v>867500</v>
      </c>
      <c r="K352" s="1">
        <v>867500</v>
      </c>
      <c r="S352">
        <f>COUNTIF(I352:R352,I352)</f>
        <v>3</v>
      </c>
      <c r="T352" s="7" t="str">
        <f t="shared" si="10"/>
        <v>NULL</v>
      </c>
      <c r="U352" s="1">
        <f>I352</f>
        <v>867500</v>
      </c>
      <c r="V352" s="1" t="str">
        <f t="shared" si="11"/>
        <v>NULL</v>
      </c>
      <c r="W352" t="str">
        <f>"('"&amp;A352&amp;"', '"&amp;B352&amp;"', '"&amp;C352&amp;"', '"&amp;D352&amp;"', '"&amp;E352&amp;"', '"&amp;F352&amp;"', '"&amp;G352&amp;"', '"&amp;H352&amp;"', '"&amp;S352&amp;"', '"&amp;U352&amp;"', '"&amp;T352&amp;"', '"&amp;V352&amp;"'),"</f>
        <v>('jayden-grubbe', 'Grubbe', 'Jayden', 'EDM', 'F', 'Active', 'RFA', '2026-27', '3', '867500', 'NULL', 'NULL'),</v>
      </c>
    </row>
    <row r="353" spans="1:23" x14ac:dyDescent="0.35">
      <c r="A353" t="s">
        <v>1817</v>
      </c>
      <c r="B353" t="s">
        <v>400</v>
      </c>
      <c r="C353" t="s">
        <v>2478</v>
      </c>
      <c r="D353" t="s">
        <v>21</v>
      </c>
      <c r="E353" t="s">
        <v>9</v>
      </c>
      <c r="F353" t="s">
        <v>54</v>
      </c>
      <c r="H353" t="str" cm="1">
        <f t="array" ref="H353">INDEX($I$1:$R$1, MATCH(TRUE, INDEX(I353:R353="",0), 0))</f>
        <v>2023-24</v>
      </c>
      <c r="S353">
        <f>COUNTIF(I353:R353,I353)</f>
        <v>0</v>
      </c>
      <c r="T353" s="7" t="str">
        <f t="shared" si="10"/>
        <v>NULL</v>
      </c>
      <c r="U353" s="1">
        <f>I353</f>
        <v>0</v>
      </c>
      <c r="V353" s="1" t="str">
        <f t="shared" si="11"/>
        <v>NULL</v>
      </c>
      <c r="W353" t="str">
        <f>"('"&amp;A353&amp;"', '"&amp;B353&amp;"', '"&amp;C353&amp;"', '"&amp;D353&amp;"', '"&amp;E353&amp;"', '"&amp;F353&amp;"', '"&amp;G353&amp;"', '"&amp;H353&amp;"', '"&amp;S353&amp;"', '"&amp;U353&amp;"', '"&amp;T353&amp;"', '"&amp;V353&amp;"'),"</f>
        <v>('carl-grundstrom', 'Grundstrom', 'Carl', 'LAK', 'F', 'Unsigned', '', '2023-24', '0', '0', 'NULL', 'NULL'),</v>
      </c>
    </row>
    <row r="354" spans="1:23" x14ac:dyDescent="0.35">
      <c r="A354" t="s">
        <v>1818</v>
      </c>
      <c r="B354" t="s">
        <v>401</v>
      </c>
      <c r="C354" t="s">
        <v>2</v>
      </c>
      <c r="D354" t="s">
        <v>32</v>
      </c>
      <c r="E354" t="s">
        <v>68</v>
      </c>
      <c r="F354" t="s">
        <v>1142</v>
      </c>
      <c r="G354" t="s">
        <v>10</v>
      </c>
      <c r="H354" t="str" cm="1">
        <f t="array" ref="H354">INDEX($I$1:$R$1, MATCH(TRUE, INDEX(I354:R354="",0), 0))</f>
        <v>2024-25</v>
      </c>
      <c r="I354" s="1">
        <v>3687500</v>
      </c>
      <c r="S354">
        <f>COUNTIF(I354:R354,I354)</f>
        <v>1</v>
      </c>
      <c r="T354" s="7" t="str">
        <f t="shared" si="10"/>
        <v>NULL</v>
      </c>
      <c r="U354" s="1">
        <f>I354</f>
        <v>3687500</v>
      </c>
      <c r="V354" s="1" t="str">
        <f t="shared" si="11"/>
        <v>NULL</v>
      </c>
      <c r="W354" t="str">
        <f>"('"&amp;A354&amp;"', '"&amp;B354&amp;"', '"&amp;C354&amp;"', '"&amp;D354&amp;"', '"&amp;E354&amp;"', '"&amp;F354&amp;"', '"&amp;G354&amp;"', '"&amp;H354&amp;"', '"&amp;S354&amp;"', '"&amp;U354&amp;"', '"&amp;T354&amp;"', '"&amp;V354&amp;"'),"</f>
        <v>('matt-grzelcyk', 'Grzelcyk', 'Matt', 'BOS', 'D', 'Active', 'UFA', '2024-25', '1', '3687500', 'NULL', 'NULL'),</v>
      </c>
    </row>
    <row r="355" spans="1:23" x14ac:dyDescent="0.35">
      <c r="A355" t="s">
        <v>1819</v>
      </c>
      <c r="B355" t="s">
        <v>402</v>
      </c>
      <c r="C355" t="s">
        <v>2479</v>
      </c>
      <c r="D355" t="s">
        <v>45</v>
      </c>
      <c r="E355" t="s">
        <v>68</v>
      </c>
      <c r="F355" t="s">
        <v>1142</v>
      </c>
      <c r="G355" t="s">
        <v>10</v>
      </c>
      <c r="H355" t="str" cm="1">
        <f t="array" ref="H355">INDEX($I$1:$R$1, MATCH(TRUE, INDEX(I355:R355="",0), 0))</f>
        <v>2026-27</v>
      </c>
      <c r="I355" s="1">
        <v>4000000</v>
      </c>
      <c r="J355" s="1">
        <v>4000000</v>
      </c>
      <c r="K355" s="1">
        <v>4000000</v>
      </c>
      <c r="S355">
        <f>COUNTIF(I355:R355,I355)</f>
        <v>3</v>
      </c>
      <c r="T355" s="7" t="str">
        <f t="shared" si="10"/>
        <v>NULL</v>
      </c>
      <c r="U355" s="1">
        <f>I355</f>
        <v>4000000</v>
      </c>
      <c r="V355" s="1" t="str">
        <f t="shared" si="11"/>
        <v>NULL</v>
      </c>
      <c r="W355" t="str">
        <f>"('"&amp;A355&amp;"', '"&amp;B355&amp;"', '"&amp;C355&amp;"', '"&amp;D355&amp;"', '"&amp;E355&amp;"', '"&amp;F355&amp;"', '"&amp;G355&amp;"', '"&amp;H355&amp;"', '"&amp;S355&amp;"', '"&amp;U355&amp;"', '"&amp;T355&amp;"', '"&amp;V355&amp;"'),"</f>
        <v>('radko-gudas', 'Gudas', 'Radko', 'ANA', 'D', 'Active', 'UFA', '2026-27', '3', '4000000', 'NULL', 'NULL'),</v>
      </c>
    </row>
    <row r="356" spans="1:23" x14ac:dyDescent="0.35">
      <c r="A356" t="s">
        <v>1820</v>
      </c>
      <c r="B356" t="s">
        <v>403</v>
      </c>
      <c r="C356" t="s">
        <v>2364</v>
      </c>
      <c r="D356" t="s">
        <v>35</v>
      </c>
      <c r="E356" t="s">
        <v>68</v>
      </c>
      <c r="F356" t="s">
        <v>1142</v>
      </c>
      <c r="G356" t="s">
        <v>10</v>
      </c>
      <c r="H356" t="str" cm="1">
        <f t="array" ref="H356">INDEX($I$1:$R$1, MATCH(TRUE, INDEX(I356:R356="",0), 0))</f>
        <v>2026-27</v>
      </c>
      <c r="I356" s="1">
        <v>4000000</v>
      </c>
      <c r="J356" s="1">
        <v>4000000</v>
      </c>
      <c r="K356" s="1">
        <v>4000000</v>
      </c>
      <c r="S356">
        <f>COUNTIF(I356:R356,I356)</f>
        <v>3</v>
      </c>
      <c r="T356" s="7" t="str">
        <f t="shared" si="10"/>
        <v>NULL</v>
      </c>
      <c r="U356" s="1">
        <f>I356</f>
        <v>4000000</v>
      </c>
      <c r="V356" s="1" t="str">
        <f t="shared" si="11"/>
        <v>NULL</v>
      </c>
      <c r="W356" t="str">
        <f>"('"&amp;A356&amp;"', '"&amp;B356&amp;"', '"&amp;C356&amp;"', '"&amp;D356&amp;"', '"&amp;E356&amp;"', '"&amp;F356&amp;"', '"&amp;G356&amp;"', '"&amp;H356&amp;"', '"&amp;S356&amp;"', '"&amp;U356&amp;"', '"&amp;T356&amp;"', '"&amp;V356&amp;"'),"</f>
        <v>('erik-gudbranson', 'Gudbranson', 'Erik', 'CBJ', 'D', 'Active', 'UFA', '2026-27', '3', '4000000', 'NULL', 'NULL'),</v>
      </c>
    </row>
    <row r="357" spans="1:23" x14ac:dyDescent="0.35">
      <c r="A357" t="s">
        <v>1437</v>
      </c>
      <c r="B357" t="s">
        <v>404</v>
      </c>
      <c r="C357" t="s">
        <v>2396</v>
      </c>
      <c r="D357" t="s">
        <v>40</v>
      </c>
      <c r="E357" t="s">
        <v>9</v>
      </c>
      <c r="F357" t="s">
        <v>1142</v>
      </c>
      <c r="G357" t="s">
        <v>13</v>
      </c>
      <c r="H357" t="str" cm="1">
        <f t="array" ref="H357">INDEX($I$1:$R$1, MATCH(TRUE, INDEX(I357:R357="",0), 0))</f>
        <v>2025-26</v>
      </c>
      <c r="I357" s="1">
        <v>894167</v>
      </c>
      <c r="J357" s="1">
        <v>894167</v>
      </c>
      <c r="S357">
        <f>COUNTIF(I357:R357,I357)</f>
        <v>2</v>
      </c>
      <c r="T357" s="7" t="str">
        <f t="shared" si="10"/>
        <v>NULL</v>
      </c>
      <c r="U357" s="1">
        <f>I357</f>
        <v>894167</v>
      </c>
      <c r="V357" s="1" t="str">
        <f t="shared" si="11"/>
        <v>NULL</v>
      </c>
      <c r="W357" t="str">
        <f>"('"&amp;A357&amp;"', '"&amp;B357&amp;"', '"&amp;C357&amp;"', '"&amp;D357&amp;"', '"&amp;E357&amp;"', '"&amp;F357&amp;"', '"&amp;G357&amp;"', '"&amp;H357&amp;"', '"&amp;S357&amp;"', '"&amp;U357&amp;"', '"&amp;T357&amp;"', '"&amp;V357&amp;"'),"</f>
        <v>('dylan-guenther', 'Guenther', 'Dylan', 'UTA', 'F', 'Active', 'RFA', '2025-26', '2', '894167', 'NULL', 'NULL'),</v>
      </c>
    </row>
    <row r="358" spans="1:23" x14ac:dyDescent="0.35">
      <c r="A358" t="s">
        <v>1281</v>
      </c>
      <c r="B358" t="s">
        <v>405</v>
      </c>
      <c r="C358" t="s">
        <v>2286</v>
      </c>
      <c r="D358" t="s">
        <v>8</v>
      </c>
      <c r="E358" t="s">
        <v>9</v>
      </c>
      <c r="F358" t="s">
        <v>1142</v>
      </c>
      <c r="G358" t="s">
        <v>10</v>
      </c>
      <c r="H358" t="str" cm="1">
        <f t="array" ref="H358">INDEX($I$1:$R$1, MATCH(TRUE, INDEX(I358:R358="",0), 0))</f>
        <v>2031-32</v>
      </c>
      <c r="I358" s="1">
        <v>6000000</v>
      </c>
      <c r="J358" s="1">
        <v>9000000</v>
      </c>
      <c r="K358" s="1">
        <v>9000000</v>
      </c>
      <c r="L358" s="1">
        <v>9000000</v>
      </c>
      <c r="M358" s="1">
        <v>9000000</v>
      </c>
      <c r="N358" s="1">
        <v>9000000</v>
      </c>
      <c r="O358" s="1">
        <v>9000000</v>
      </c>
      <c r="P358" s="1">
        <v>9000000</v>
      </c>
      <c r="S358">
        <f>COUNTIF(I358:R358,I358)</f>
        <v>1</v>
      </c>
      <c r="T358" s="7">
        <f t="shared" si="10"/>
        <v>7</v>
      </c>
      <c r="U358" s="1">
        <f>I358</f>
        <v>6000000</v>
      </c>
      <c r="V358" s="1">
        <f t="shared" si="11"/>
        <v>9000000</v>
      </c>
      <c r="W358" t="str">
        <f>"('"&amp;A358&amp;"', '"&amp;B358&amp;"', '"&amp;C358&amp;"', '"&amp;D358&amp;"', '"&amp;E358&amp;"', '"&amp;F358&amp;"', '"&amp;G358&amp;"', '"&amp;H358&amp;"', '"&amp;S358&amp;"', '"&amp;U358&amp;"', '"&amp;T358&amp;"', '"&amp;V358&amp;"'),"</f>
        <v>('jake-guentzel', 'Guentzel', 'Jake', 'PIT', 'F', 'Active', 'UFA', '2031-32', '1', '6000000', '7', '9000000'),</v>
      </c>
    </row>
    <row r="359" spans="1:23" x14ac:dyDescent="0.35">
      <c r="A359" t="s">
        <v>1256</v>
      </c>
      <c r="B359" t="s">
        <v>406</v>
      </c>
      <c r="C359" t="s">
        <v>2480</v>
      </c>
      <c r="D359" t="s">
        <v>18</v>
      </c>
      <c r="E359" t="s">
        <v>68</v>
      </c>
      <c r="F359" t="s">
        <v>1142</v>
      </c>
      <c r="G359" t="s">
        <v>13</v>
      </c>
      <c r="H359" t="str" cm="1">
        <f t="array" ref="H359">INDEX($I$1:$R$1, MATCH(TRUE, INDEX(I359:R359="",0), 0))</f>
        <v>2025-26</v>
      </c>
      <c r="I359" s="1">
        <v>863333</v>
      </c>
      <c r="J359" s="1">
        <v>863333</v>
      </c>
      <c r="S359">
        <f>COUNTIF(I359:R359,I359)</f>
        <v>2</v>
      </c>
      <c r="T359" s="7" t="str">
        <f t="shared" si="10"/>
        <v>NULL</v>
      </c>
      <c r="U359" s="1">
        <f>I359</f>
        <v>863333</v>
      </c>
      <c r="V359" s="1" t="str">
        <f t="shared" si="11"/>
        <v>NULL</v>
      </c>
      <c r="W359" t="str">
        <f>"('"&amp;A359&amp;"', '"&amp;B359&amp;"', '"&amp;C359&amp;"', '"&amp;D359&amp;"', '"&amp;E359&amp;"', '"&amp;F359&amp;"', '"&amp;G359&amp;"', '"&amp;H359&amp;"', '"&amp;S359&amp;"', '"&amp;U359&amp;"', '"&amp;T359&amp;"', '"&amp;V359&amp;"'),"</f>
        <v>('kaiden-guhle', 'Guhle', 'Kaiden', 'MTL', 'D', 'Active', 'RFA', '2025-26', '2', '863333', 'NULL', 'NULL'),</v>
      </c>
    </row>
    <row r="360" spans="1:23" x14ac:dyDescent="0.35">
      <c r="A360" t="s">
        <v>1821</v>
      </c>
      <c r="B360" t="s">
        <v>407</v>
      </c>
      <c r="C360" t="s">
        <v>2481</v>
      </c>
      <c r="D360" t="s">
        <v>51</v>
      </c>
      <c r="E360" t="s">
        <v>9</v>
      </c>
      <c r="F360" t="s">
        <v>1142</v>
      </c>
      <c r="G360" t="s">
        <v>10</v>
      </c>
      <c r="H360" t="str" cm="1">
        <f t="array" ref="H360">INDEX($I$1:$R$1, MATCH(TRUE, INDEX(I360:R360="",0), 0))</f>
        <v>2024-25</v>
      </c>
      <c r="I360" s="1">
        <v>850000</v>
      </c>
      <c r="S360">
        <f>COUNTIF(I360:R360,I360)</f>
        <v>1</v>
      </c>
      <c r="T360" s="7" t="str">
        <f t="shared" si="10"/>
        <v>NULL</v>
      </c>
      <c r="U360" s="1">
        <f>I360</f>
        <v>850000</v>
      </c>
      <c r="V360" s="1" t="str">
        <f t="shared" si="11"/>
        <v>NULL</v>
      </c>
      <c r="W360" t="str">
        <f>"('"&amp;A360&amp;"', '"&amp;B360&amp;"', '"&amp;C360&amp;"', '"&amp;D360&amp;"', '"&amp;E360&amp;"', '"&amp;F360&amp;"', '"&amp;G360&amp;"', '"&amp;H360&amp;"', '"&amp;S360&amp;"', '"&amp;U360&amp;"', '"&amp;T360&amp;"', '"&amp;V360&amp;"'),"</f>
        <v>('denis-gurianov', 'Gurianov', 'Denis', 'NSH', 'F', 'Active', 'UFA', '2024-25', '1', '850000', 'NULL', 'NULL'),</v>
      </c>
    </row>
    <row r="361" spans="1:23" x14ac:dyDescent="0.35">
      <c r="A361" t="s">
        <v>1461</v>
      </c>
      <c r="B361" t="s">
        <v>408</v>
      </c>
      <c r="C361" t="s">
        <v>2364</v>
      </c>
      <c r="D361" t="s">
        <v>34</v>
      </c>
      <c r="E361" t="s">
        <v>68</v>
      </c>
      <c r="F361" t="s">
        <v>1142</v>
      </c>
      <c r="G361" t="s">
        <v>10</v>
      </c>
      <c r="H361" t="str" cm="1">
        <f t="array" ref="H361">INDEX($I$1:$R$1, MATCH(TRUE, INDEX(I361:R361="",0), 0))</f>
        <v>2024-25</v>
      </c>
      <c r="I361" s="1">
        <v>825000</v>
      </c>
      <c r="S361">
        <f>COUNTIF(I361:R361,I361)</f>
        <v>1</v>
      </c>
      <c r="T361" s="7" t="str">
        <f t="shared" si="10"/>
        <v>NULL</v>
      </c>
      <c r="U361" s="1">
        <f>I361</f>
        <v>825000</v>
      </c>
      <c r="V361" s="1" t="str">
        <f t="shared" si="11"/>
        <v>NULL</v>
      </c>
      <c r="W361" t="str">
        <f>"('"&amp;A361&amp;"', '"&amp;B361&amp;"', '"&amp;C361&amp;"', '"&amp;D361&amp;"', '"&amp;E361&amp;"', '"&amp;F361&amp;"', '"&amp;G361&amp;"', '"&amp;H361&amp;"', '"&amp;S361&amp;"', '"&amp;U361&amp;"', '"&amp;T361&amp;"', '"&amp;V361&amp;"'),"</f>
        <v>('erik-gustafsson', 'Gustafsson', 'Erik', 'NYR', 'D', 'Active', 'UFA', '2024-25', '1', '825000', 'NULL', 'NULL'),</v>
      </c>
    </row>
    <row r="362" spans="1:23" x14ac:dyDescent="0.35">
      <c r="A362" t="s">
        <v>1282</v>
      </c>
      <c r="B362" t="s">
        <v>409</v>
      </c>
      <c r="C362" t="s">
        <v>2382</v>
      </c>
      <c r="D362" t="s">
        <v>31</v>
      </c>
      <c r="E362" t="s">
        <v>69</v>
      </c>
      <c r="F362" t="s">
        <v>1142</v>
      </c>
      <c r="G362" t="s">
        <v>13</v>
      </c>
      <c r="H362" t="str" cm="1">
        <f t="array" ref="H362">INDEX($I$1:$R$1, MATCH(TRUE, INDEX(I362:R362="",0), 0))</f>
        <v>2026-27</v>
      </c>
      <c r="I362" s="1">
        <v>3750000</v>
      </c>
      <c r="J362" s="1">
        <v>3750000</v>
      </c>
      <c r="K362" s="1">
        <v>3750000</v>
      </c>
      <c r="S362">
        <f>COUNTIF(I362:R362,I362)</f>
        <v>3</v>
      </c>
      <c r="T362" s="7" t="str">
        <f t="shared" si="10"/>
        <v>NULL</v>
      </c>
      <c r="U362" s="1">
        <f>I362</f>
        <v>3750000</v>
      </c>
      <c r="V362" s="1" t="str">
        <f t="shared" si="11"/>
        <v>NULL</v>
      </c>
      <c r="W362" t="str">
        <f>"('"&amp;A362&amp;"', '"&amp;B362&amp;"', '"&amp;C362&amp;"', '"&amp;D362&amp;"', '"&amp;E362&amp;"', '"&amp;F362&amp;"', '"&amp;G362&amp;"', '"&amp;H362&amp;"', '"&amp;S362&amp;"', '"&amp;U362&amp;"', '"&amp;T362&amp;"', '"&amp;V362&amp;"'),"</f>
        <v>('filip-gustavsson', 'Gustavsson', 'Filip', 'MIN', 'G', 'Active', 'RFA', '2026-27', '3', '3750000', 'NULL', 'NULL'),</v>
      </c>
    </row>
    <row r="363" spans="1:23" x14ac:dyDescent="0.35">
      <c r="A363" t="s">
        <v>1822</v>
      </c>
      <c r="B363" t="s">
        <v>410</v>
      </c>
      <c r="C363" t="s">
        <v>227</v>
      </c>
      <c r="D363" t="s">
        <v>17</v>
      </c>
      <c r="E363" t="s">
        <v>9</v>
      </c>
      <c r="F363" t="s">
        <v>1142</v>
      </c>
      <c r="G363" t="s">
        <v>13</v>
      </c>
      <c r="H363" t="str" cm="1">
        <f t="array" ref="H363">INDEX($I$1:$R$1, MATCH(TRUE, INDEX(I363:R363="",0), 0))</f>
        <v>2024-25</v>
      </c>
      <c r="I363" s="1">
        <v>950000</v>
      </c>
      <c r="S363">
        <f>COUNTIF(I363:R363,I363)</f>
        <v>1</v>
      </c>
      <c r="T363" s="7" t="str">
        <f t="shared" si="10"/>
        <v>NULL</v>
      </c>
      <c r="U363" s="1">
        <f>I363</f>
        <v>950000</v>
      </c>
      <c r="V363" s="1" t="str">
        <f t="shared" si="11"/>
        <v>NULL</v>
      </c>
      <c r="W363" t="str">
        <f>"('"&amp;A363&amp;"', '"&amp;B363&amp;"', '"&amp;C363&amp;"', '"&amp;D363&amp;"', '"&amp;E363&amp;"', '"&amp;F363&amp;"', '"&amp;G363&amp;"', '"&amp;H363&amp;"', '"&amp;S363&amp;"', '"&amp;U363&amp;"', '"&amp;T363&amp;"', '"&amp;V363&amp;"'),"</f>
        <v>('cole-guttman', 'Guttman', 'Cole', 'CHI', 'F', 'Active', 'RFA', '2024-25', '1', '950000', 'NULL', 'NULL'),</v>
      </c>
    </row>
    <row r="364" spans="1:23" x14ac:dyDescent="0.35">
      <c r="A364" t="s">
        <v>1462</v>
      </c>
      <c r="B364" t="s">
        <v>411</v>
      </c>
      <c r="C364" t="s">
        <v>2339</v>
      </c>
      <c r="D364" t="s">
        <v>20</v>
      </c>
      <c r="E364" t="s">
        <v>9</v>
      </c>
      <c r="F364" t="s">
        <v>1142</v>
      </c>
      <c r="G364" t="s">
        <v>10</v>
      </c>
      <c r="H364" t="str" cm="1">
        <f t="array" ref="H364">INDEX($I$1:$R$1, MATCH(TRUE, INDEX(I364:R364="",0), 0))</f>
        <v>2032-33</v>
      </c>
      <c r="I364" s="1">
        <v>1500000</v>
      </c>
      <c r="J364" s="1">
        <v>6500000</v>
      </c>
      <c r="K364" s="1">
        <v>6500000</v>
      </c>
      <c r="L364" s="1">
        <v>6500000</v>
      </c>
      <c r="M364" s="1">
        <v>6500000</v>
      </c>
      <c r="N364" s="1">
        <v>6500000</v>
      </c>
      <c r="O364" s="1">
        <v>6500000</v>
      </c>
      <c r="P364" s="1">
        <v>6500000</v>
      </c>
      <c r="Q364" s="1">
        <v>6500000</v>
      </c>
      <c r="S364">
        <f>COUNTIF(I364:R364,I364)</f>
        <v>1</v>
      </c>
      <c r="T364" s="7">
        <f t="shared" si="10"/>
        <v>8</v>
      </c>
      <c r="U364" s="1">
        <f>I364</f>
        <v>1500000</v>
      </c>
      <c r="V364" s="1">
        <f t="shared" si="11"/>
        <v>6500000</v>
      </c>
      <c r="W364" t="str">
        <f>"('"&amp;A364&amp;"', '"&amp;B364&amp;"', '"&amp;C364&amp;"', '"&amp;D364&amp;"', '"&amp;E364&amp;"', '"&amp;F364&amp;"', '"&amp;G364&amp;"', '"&amp;H364&amp;"', '"&amp;S364&amp;"', '"&amp;U364&amp;"', '"&amp;T364&amp;"', '"&amp;V364&amp;"'),"</f>
        <v>('brandon-hagel', 'Hagel', 'Brandon', 'TB', 'F', 'Active', 'UFA', '2032-33', '1', '1500000', '8', '6500000'),</v>
      </c>
    </row>
    <row r="365" spans="1:23" x14ac:dyDescent="0.35">
      <c r="A365" t="s">
        <v>1823</v>
      </c>
      <c r="B365" t="s">
        <v>412</v>
      </c>
      <c r="C365" t="s">
        <v>2358</v>
      </c>
      <c r="D365" t="s">
        <v>45</v>
      </c>
      <c r="E365" t="s">
        <v>68</v>
      </c>
      <c r="F365" t="s">
        <v>1142</v>
      </c>
      <c r="G365" t="s">
        <v>10</v>
      </c>
      <c r="H365" t="str" cm="1">
        <f t="array" ref="H365">INDEX($I$1:$R$1, MATCH(TRUE, INDEX(I365:R365="",0), 0))</f>
        <v>2024-25</v>
      </c>
      <c r="I365" s="1">
        <v>775000</v>
      </c>
      <c r="S365">
        <f>COUNTIF(I365:R365,I365)</f>
        <v>1</v>
      </c>
      <c r="T365" s="7" t="str">
        <f t="shared" si="10"/>
        <v>NULL</v>
      </c>
      <c r="U365" s="1">
        <f>I365</f>
        <v>775000</v>
      </c>
      <c r="V365" s="1" t="str">
        <f t="shared" si="11"/>
        <v>NULL</v>
      </c>
      <c r="W365" t="str">
        <f>"('"&amp;A365&amp;"', '"&amp;B365&amp;"', '"&amp;C365&amp;"', '"&amp;D365&amp;"', '"&amp;E365&amp;"', '"&amp;F365&amp;"', '"&amp;G365&amp;"', '"&amp;H365&amp;"', '"&amp;S365&amp;"', '"&amp;U365&amp;"', '"&amp;T365&amp;"', '"&amp;V365&amp;"'),"</f>
        <v>('robert-hagg', 'Hagg', 'Robert', 'ANA', 'D', 'Active', 'UFA', '2024-25', '1', '775000', 'NULL', 'NULL'),</v>
      </c>
    </row>
    <row r="366" spans="1:23" x14ac:dyDescent="0.35">
      <c r="A366" t="s">
        <v>1824</v>
      </c>
      <c r="B366" t="s">
        <v>413</v>
      </c>
      <c r="C366" t="s">
        <v>2304</v>
      </c>
      <c r="D366" t="s">
        <v>14</v>
      </c>
      <c r="E366" t="s">
        <v>68</v>
      </c>
      <c r="F366" t="s">
        <v>1142</v>
      </c>
      <c r="H366" t="str" cm="1">
        <f t="array" ref="H366">INDEX($I$1:$R$1, MATCH(TRUE, INDEX(I366:R366="",0), 0))</f>
        <v>2025-26</v>
      </c>
      <c r="I366" s="1">
        <v>2294150</v>
      </c>
      <c r="J366" s="1">
        <v>2294150</v>
      </c>
      <c r="S366">
        <f>COUNTIF(I366:R366,I366)</f>
        <v>2</v>
      </c>
      <c r="T366" s="7" t="str">
        <f t="shared" si="10"/>
        <v>NULL</v>
      </c>
      <c r="U366" s="1">
        <f>I366</f>
        <v>2294150</v>
      </c>
      <c r="V366" s="1" t="str">
        <f t="shared" si="11"/>
        <v>NULL</v>
      </c>
      <c r="W366" t="str">
        <f>"('"&amp;A366&amp;"', '"&amp;B366&amp;"', '"&amp;C366&amp;"', '"&amp;D366&amp;"', '"&amp;E366&amp;"', '"&amp;F366&amp;"', '"&amp;G366&amp;"', '"&amp;H366&amp;"', '"&amp;S366&amp;"', '"&amp;U366&amp;"', '"&amp;T366&amp;"', '"&amp;V366&amp;"'),"</f>
        <v>('nicolas-hague', 'Hague', 'Nicolas', 'VGK', 'D', 'Active', '', '2025-26', '2', '2294150', 'NULL', 'NULL'),</v>
      </c>
    </row>
    <row r="367" spans="1:23" x14ac:dyDescent="0.35">
      <c r="A367" t="s">
        <v>1825</v>
      </c>
      <c r="B367" t="s">
        <v>414</v>
      </c>
      <c r="C367" t="s">
        <v>2482</v>
      </c>
      <c r="D367" t="s">
        <v>34</v>
      </c>
      <c r="E367" t="s">
        <v>69</v>
      </c>
      <c r="F367" t="s">
        <v>54</v>
      </c>
      <c r="H367" t="str" cm="1">
        <f t="array" ref="H367">INDEX($I$1:$R$1, MATCH(TRUE, INDEX(I367:R367="",0), 0))</f>
        <v>2023-24</v>
      </c>
      <c r="S367">
        <f>COUNTIF(I367:R367,I367)</f>
        <v>0</v>
      </c>
      <c r="T367" s="7" t="str">
        <f t="shared" si="10"/>
        <v>NULL</v>
      </c>
      <c r="U367" s="1">
        <f>I367</f>
        <v>0</v>
      </c>
      <c r="V367" s="1" t="str">
        <f t="shared" si="11"/>
        <v>NULL</v>
      </c>
      <c r="W367" t="str">
        <f>"('"&amp;A367&amp;"', '"&amp;B367&amp;"', '"&amp;C367&amp;"', '"&amp;D367&amp;"', '"&amp;E367&amp;"', '"&amp;F367&amp;"', '"&amp;G367&amp;"', '"&amp;H367&amp;"', '"&amp;S367&amp;"', '"&amp;U367&amp;"', '"&amp;T367&amp;"', '"&amp;V367&amp;"'),"</f>
        <v>('jaroslav-halak', 'Halak', 'Jaroslav', 'NYR', 'G', 'Unsigned', '', '2023-24', '0', '0', 'NULL', 'NULL'),</v>
      </c>
    </row>
    <row r="368" spans="1:23" x14ac:dyDescent="0.35">
      <c r="A368" t="s">
        <v>1826</v>
      </c>
      <c r="B368" t="s">
        <v>415</v>
      </c>
      <c r="C368" t="s">
        <v>2483</v>
      </c>
      <c r="D368" t="s">
        <v>17</v>
      </c>
      <c r="E368" t="s">
        <v>9</v>
      </c>
      <c r="F368" t="s">
        <v>1142</v>
      </c>
      <c r="G368" t="s">
        <v>10</v>
      </c>
      <c r="H368" t="str" cm="1">
        <f t="array" ref="H368">INDEX($I$1:$R$1, MATCH(TRUE, INDEX(I368:R368="",0), 0))</f>
        <v>2025-26</v>
      </c>
      <c r="I368" s="1">
        <v>6000000</v>
      </c>
      <c r="J368" s="1">
        <v>6000000</v>
      </c>
      <c r="S368">
        <f>COUNTIF(I368:R368,I368)</f>
        <v>2</v>
      </c>
      <c r="T368" s="7" t="str">
        <f t="shared" si="10"/>
        <v>NULL</v>
      </c>
      <c r="U368" s="1">
        <f>I368</f>
        <v>6000000</v>
      </c>
      <c r="V368" s="1" t="str">
        <f t="shared" si="11"/>
        <v>NULL</v>
      </c>
      <c r="W368" t="str">
        <f>"('"&amp;A368&amp;"', '"&amp;B368&amp;"', '"&amp;C368&amp;"', '"&amp;D368&amp;"', '"&amp;E368&amp;"', '"&amp;F368&amp;"', '"&amp;G368&amp;"', '"&amp;H368&amp;"', '"&amp;S368&amp;"', '"&amp;U368&amp;"', '"&amp;T368&amp;"', '"&amp;V368&amp;"'),"</f>
        <v>('taylor-hall', 'Hall', 'Taylor', 'CHI', 'F', 'Active', 'UFA', '2025-26', '2', '6000000', 'NULL', 'NULL'),</v>
      </c>
    </row>
    <row r="369" spans="1:23" x14ac:dyDescent="0.35">
      <c r="A369" t="s">
        <v>1827</v>
      </c>
      <c r="B369" t="s">
        <v>416</v>
      </c>
      <c r="C369" t="s">
        <v>2382</v>
      </c>
      <c r="D369" t="s">
        <v>8</v>
      </c>
      <c r="E369" t="s">
        <v>9</v>
      </c>
      <c r="F369" t="s">
        <v>54</v>
      </c>
      <c r="H369" t="str" cm="1">
        <f t="array" ref="H369">INDEX($I$1:$R$1, MATCH(TRUE, INDEX(I369:R369="",0), 0))</f>
        <v>2023-24</v>
      </c>
      <c r="S369">
        <f>COUNTIF(I369:R369,I369)</f>
        <v>0</v>
      </c>
      <c r="T369" s="7" t="str">
        <f t="shared" si="10"/>
        <v>NULL</v>
      </c>
      <c r="U369" s="1">
        <f>I369</f>
        <v>0</v>
      </c>
      <c r="V369" s="1" t="str">
        <f t="shared" si="11"/>
        <v>NULL</v>
      </c>
      <c r="W369" t="str">
        <f>"('"&amp;A369&amp;"', '"&amp;B369&amp;"', '"&amp;C369&amp;"', '"&amp;D369&amp;"', '"&amp;E369&amp;"', '"&amp;F369&amp;"', '"&amp;G369&amp;"', '"&amp;H369&amp;"', '"&amp;S369&amp;"', '"&amp;U369&amp;"', '"&amp;T369&amp;"', '"&amp;V369&amp;"'),"</f>
        <v>('filip-hallander', 'Hallander', 'Filip', 'PIT', 'F', 'Unsigned', '', '2023-24', '0', '0', 'NULL', 'NULL'),</v>
      </c>
    </row>
    <row r="370" spans="1:23" x14ac:dyDescent="0.35">
      <c r="A370" t="s">
        <v>1828</v>
      </c>
      <c r="B370" t="s">
        <v>417</v>
      </c>
      <c r="C370" t="s">
        <v>2484</v>
      </c>
      <c r="D370" t="s">
        <v>53</v>
      </c>
      <c r="E370" t="s">
        <v>68</v>
      </c>
      <c r="F370" t="s">
        <v>1142</v>
      </c>
      <c r="G370" t="s">
        <v>13</v>
      </c>
      <c r="H370" t="str" cm="1">
        <f t="array" ref="H370">INDEX($I$1:$R$1, MATCH(TRUE, INDEX(I370:R370="",0), 0))</f>
        <v>2024-25</v>
      </c>
      <c r="I370" s="1">
        <v>870000</v>
      </c>
      <c r="S370">
        <f>COUNTIF(I370:R370,I370)</f>
        <v>1</v>
      </c>
      <c r="T370" s="7" t="str">
        <f t="shared" si="10"/>
        <v>NULL</v>
      </c>
      <c r="U370" s="1">
        <f>I370</f>
        <v>870000</v>
      </c>
      <c r="V370" s="1" t="str">
        <f t="shared" si="11"/>
        <v>NULL</v>
      </c>
      <c r="W370" t="str">
        <f>"('"&amp;A370&amp;"', '"&amp;B370&amp;"', '"&amp;C370&amp;"', '"&amp;D370&amp;"', '"&amp;E370&amp;"', '"&amp;F370&amp;"', '"&amp;G370&amp;"', '"&amp;H370&amp;"', '"&amp;S370&amp;"', '"&amp;U370&amp;"', '"&amp;T370&amp;"', '"&amp;V370&amp;"'),"</f>
        <v>('hardy-haman aktell', 'Haman Aktell', 'Hardy', 'WAS', 'D', 'Active', 'RFA', '2024-25', '1', '870000', 'NULL', 'NULL'),</v>
      </c>
    </row>
    <row r="371" spans="1:23" x14ac:dyDescent="0.35">
      <c r="A371" t="s">
        <v>1283</v>
      </c>
      <c r="B371" t="s">
        <v>418</v>
      </c>
      <c r="C371" t="s">
        <v>2485</v>
      </c>
      <c r="D371" t="s">
        <v>42</v>
      </c>
      <c r="E371" t="s">
        <v>68</v>
      </c>
      <c r="F371" t="s">
        <v>1142</v>
      </c>
      <c r="G371" t="s">
        <v>10</v>
      </c>
      <c r="H371" t="str" cm="1">
        <f t="array" ref="H371">INDEX($I$1:$R$1, MATCH(TRUE, INDEX(I371:R371="",0), 0))</f>
        <v>2028-29</v>
      </c>
      <c r="I371" s="1">
        <v>9000000</v>
      </c>
      <c r="J371" s="1">
        <v>9000000</v>
      </c>
      <c r="K371" s="1">
        <v>9000000</v>
      </c>
      <c r="L371" s="1">
        <v>9000000</v>
      </c>
      <c r="M371" s="1">
        <v>9000000</v>
      </c>
      <c r="S371">
        <f>COUNTIF(I371:R371,I371)</f>
        <v>5</v>
      </c>
      <c r="T371" s="7" t="str">
        <f t="shared" si="10"/>
        <v>NULL</v>
      </c>
      <c r="U371" s="1">
        <f>I371</f>
        <v>9000000</v>
      </c>
      <c r="V371" s="1" t="str">
        <f t="shared" si="11"/>
        <v>NULL</v>
      </c>
      <c r="W371" t="str">
        <f>"('"&amp;A371&amp;"', '"&amp;B371&amp;"', '"&amp;C371&amp;"', '"&amp;D371&amp;"', '"&amp;E371&amp;"', '"&amp;F371&amp;"', '"&amp;G371&amp;"', '"&amp;H371&amp;"', '"&amp;S371&amp;"', '"&amp;U371&amp;"', '"&amp;T371&amp;"', '"&amp;V371&amp;"'),"</f>
        <v>('dougie-hamilton', 'Hamilton', 'Dougie', 'NJD', 'D', 'Active', 'UFA', '2028-29', '5', '9000000', 'NULL', 'NULL'),</v>
      </c>
    </row>
    <row r="372" spans="1:23" x14ac:dyDescent="0.35">
      <c r="A372" t="s">
        <v>1829</v>
      </c>
      <c r="B372" t="s">
        <v>419</v>
      </c>
      <c r="C372" t="s">
        <v>2363</v>
      </c>
      <c r="D372" t="s">
        <v>30</v>
      </c>
      <c r="E372" t="s">
        <v>68</v>
      </c>
      <c r="F372" t="s">
        <v>1142</v>
      </c>
      <c r="G372" t="s">
        <v>10</v>
      </c>
      <c r="H372" t="str" cm="1">
        <f t="array" ref="H372">INDEX($I$1:$R$1, MATCH(TRUE, INDEX(I372:R372="",0), 0))</f>
        <v>2025-26</v>
      </c>
      <c r="I372" s="1">
        <v>1100000</v>
      </c>
      <c r="J372" s="1">
        <v>1100000</v>
      </c>
      <c r="S372">
        <f>COUNTIF(I372:R372,I372)</f>
        <v>2</v>
      </c>
      <c r="T372" s="7" t="str">
        <f t="shared" si="10"/>
        <v>NULL</v>
      </c>
      <c r="U372" s="1">
        <f>I372</f>
        <v>1100000</v>
      </c>
      <c r="V372" s="1" t="str">
        <f t="shared" si="11"/>
        <v>NULL</v>
      </c>
      <c r="W372" t="str">
        <f>"('"&amp;A372&amp;"', '"&amp;B372&amp;"', '"&amp;C372&amp;"', '"&amp;D372&amp;"', '"&amp;E372&amp;"', '"&amp;F372&amp;"', '"&amp;G372&amp;"', '"&amp;H372&amp;"', '"&amp;S372&amp;"', '"&amp;U372&amp;"', '"&amp;T372&amp;"', '"&amp;V372&amp;"'),"</f>
        <v>('travis-hamonic', 'Hamonic', 'Travis', 'OTT', 'D', 'Active', 'UFA', '2025-26', '2', '1100000', 'NULL', 'NULL'),</v>
      </c>
    </row>
    <row r="373" spans="1:23" x14ac:dyDescent="0.35">
      <c r="A373" t="s">
        <v>1409</v>
      </c>
      <c r="B373" t="s">
        <v>420</v>
      </c>
      <c r="C373" t="s">
        <v>2388</v>
      </c>
      <c r="D373" t="s">
        <v>25</v>
      </c>
      <c r="E373" t="s">
        <v>68</v>
      </c>
      <c r="F373" t="s">
        <v>1142</v>
      </c>
      <c r="G373" t="s">
        <v>10</v>
      </c>
      <c r="H373" t="str" cm="1">
        <f t="array" ref="H373">INDEX($I$1:$R$1, MATCH(TRUE, INDEX(I373:R373="",0), 0))</f>
        <v>2024-25</v>
      </c>
      <c r="I373" s="1">
        <v>4950000</v>
      </c>
      <c r="S373">
        <f>COUNTIF(I373:R373,I373)</f>
        <v>1</v>
      </c>
      <c r="T373" s="7" t="str">
        <f t="shared" si="10"/>
        <v>NULL</v>
      </c>
      <c r="U373" s="1">
        <f>I373</f>
        <v>4950000</v>
      </c>
      <c r="V373" s="1" t="str">
        <f t="shared" si="11"/>
        <v>NULL</v>
      </c>
      <c r="W373" t="str">
        <f>"('"&amp;A373&amp;"', '"&amp;B373&amp;"', '"&amp;C373&amp;"', '"&amp;D373&amp;"', '"&amp;E373&amp;"', '"&amp;F373&amp;"', '"&amp;G373&amp;"', '"&amp;H373&amp;"', '"&amp;S373&amp;"', '"&amp;U373&amp;"', '"&amp;T373&amp;"', '"&amp;V373&amp;"'),"</f>
        <v>('noah-hanifin', 'Hanifin', 'Noah', 'CGY', 'D', 'Active', 'UFA', '2024-25', '1', '4950000', 'NULL', 'NULL'),</v>
      </c>
    </row>
    <row r="374" spans="1:23" x14ac:dyDescent="0.35">
      <c r="A374" t="s">
        <v>1830</v>
      </c>
      <c r="B374" t="s">
        <v>421</v>
      </c>
      <c r="C374" t="s">
        <v>2299</v>
      </c>
      <c r="D374" t="s">
        <v>36</v>
      </c>
      <c r="E374" t="s">
        <v>68</v>
      </c>
      <c r="F374" t="s">
        <v>1142</v>
      </c>
      <c r="G374" t="s">
        <v>10</v>
      </c>
      <c r="H374" t="str" cm="1">
        <f t="array" ref="H374">INDEX($I$1:$R$1, MATCH(TRUE, INDEX(I374:R374="",0), 0))</f>
        <v>2025-26</v>
      </c>
      <c r="I374" s="1">
        <v>787500</v>
      </c>
      <c r="J374" s="1">
        <v>787500</v>
      </c>
      <c r="S374">
        <f>COUNTIF(I374:R374,I374)</f>
        <v>2</v>
      </c>
      <c r="T374" s="7" t="str">
        <f t="shared" si="10"/>
        <v>NULL</v>
      </c>
      <c r="U374" s="1">
        <f>I374</f>
        <v>787500</v>
      </c>
      <c r="V374" s="1" t="str">
        <f t="shared" si="11"/>
        <v>NULL</v>
      </c>
      <c r="W374" t="str">
        <f>"('"&amp;A374&amp;"', '"&amp;B374&amp;"', '"&amp;C374&amp;"', '"&amp;D374&amp;"', '"&amp;E374&amp;"', '"&amp;F374&amp;"', '"&amp;G374&amp;"', '"&amp;H374&amp;"', '"&amp;S374&amp;"', '"&amp;U374&amp;"', '"&amp;T374&amp;"', '"&amp;V374&amp;"'),"</f>
        <v>('joel-hanley', 'Hanley', 'Joel', 'DAL', 'D', 'Active', 'UFA', '2025-26', '2', '787500', 'NULL', 'NULL'),</v>
      </c>
    </row>
    <row r="375" spans="1:23" x14ac:dyDescent="0.35">
      <c r="A375" t="s">
        <v>1520</v>
      </c>
      <c r="B375" t="s">
        <v>422</v>
      </c>
      <c r="C375" t="s">
        <v>969</v>
      </c>
      <c r="D375" t="s">
        <v>36</v>
      </c>
      <c r="E375" t="s">
        <v>68</v>
      </c>
      <c r="F375" t="s">
        <v>1142</v>
      </c>
      <c r="G375" t="s">
        <v>13</v>
      </c>
      <c r="H375" t="str" cm="1">
        <f t="array" ref="H375">INDEX($I$1:$R$1, MATCH(TRUE, INDEX(I375:R375="",0), 0))</f>
        <v>2024-25</v>
      </c>
      <c r="I375" s="1">
        <v>863333</v>
      </c>
      <c r="S375">
        <f>COUNTIF(I375:R375,I375)</f>
        <v>1</v>
      </c>
      <c r="T375" s="7" t="str">
        <f t="shared" si="10"/>
        <v>NULL</v>
      </c>
      <c r="U375" s="1">
        <f>I375</f>
        <v>863333</v>
      </c>
      <c r="V375" s="1" t="str">
        <f t="shared" si="11"/>
        <v>NULL</v>
      </c>
      <c r="W375" t="str">
        <f>"('"&amp;A375&amp;"', '"&amp;B375&amp;"', '"&amp;C375&amp;"', '"&amp;D375&amp;"', '"&amp;E375&amp;"', '"&amp;F375&amp;"', '"&amp;G375&amp;"', '"&amp;H375&amp;"', '"&amp;S375&amp;"', '"&amp;U375&amp;"', '"&amp;T375&amp;"', '"&amp;V375&amp;"'),"</f>
        <v>('thomas-harley', 'Harley', 'Thomas', 'DAL', 'D', 'Active', 'RFA', '2024-25', '1', '863333', 'NULL', 'NULL'),</v>
      </c>
    </row>
    <row r="376" spans="1:23" x14ac:dyDescent="0.35">
      <c r="A376" t="s">
        <v>1545</v>
      </c>
      <c r="B376" t="s">
        <v>423</v>
      </c>
      <c r="C376" t="s">
        <v>1083</v>
      </c>
      <c r="D376" t="s">
        <v>18</v>
      </c>
      <c r="E376" t="s">
        <v>68</v>
      </c>
      <c r="F376" t="s">
        <v>1142</v>
      </c>
      <c r="G376" t="s">
        <v>13</v>
      </c>
      <c r="H376" t="str" cm="1">
        <f t="array" ref="H376">INDEX($I$1:$R$1, MATCH(TRUE, INDEX(I376:R376="",0), 0))</f>
        <v>2025-26</v>
      </c>
      <c r="I376" s="1">
        <v>1400000</v>
      </c>
      <c r="J376" s="1">
        <v>1400000</v>
      </c>
      <c r="S376">
        <f>COUNTIF(I376:R376,I376)</f>
        <v>2</v>
      </c>
      <c r="T376" s="7" t="str">
        <f t="shared" si="10"/>
        <v>NULL</v>
      </c>
      <c r="U376" s="1">
        <f>I376</f>
        <v>1400000</v>
      </c>
      <c r="V376" s="1" t="str">
        <f t="shared" si="11"/>
        <v>NULL</v>
      </c>
      <c r="W376" t="str">
        <f>"('"&amp;A376&amp;"', '"&amp;B376&amp;"', '"&amp;C376&amp;"', '"&amp;D376&amp;"', '"&amp;E376&amp;"', '"&amp;F376&amp;"', '"&amp;G376&amp;"', '"&amp;H376&amp;"', '"&amp;S376&amp;"', '"&amp;U376&amp;"', '"&amp;T376&amp;"', '"&amp;V376&amp;"'),"</f>
        <v>('jordan-harris', 'Harris', 'Jordan', 'MTL', 'D', 'Active', 'RFA', '2025-26', '2', '1400000', 'NULL', 'NULL'),</v>
      </c>
    </row>
    <row r="377" spans="1:23" x14ac:dyDescent="0.35">
      <c r="A377" t="s">
        <v>1831</v>
      </c>
      <c r="B377" t="s">
        <v>424</v>
      </c>
      <c r="C377" t="s">
        <v>204</v>
      </c>
      <c r="D377" t="s">
        <v>12</v>
      </c>
      <c r="E377" t="s">
        <v>69</v>
      </c>
      <c r="F377" t="s">
        <v>1142</v>
      </c>
      <c r="G377" t="s">
        <v>13</v>
      </c>
      <c r="H377" t="str" cm="1">
        <f t="array" ref="H377">INDEX($I$1:$R$1, MATCH(TRUE, INDEX(I377:R377="",0), 0))</f>
        <v>2024-25</v>
      </c>
      <c r="I377" s="1">
        <v>3979000</v>
      </c>
      <c r="S377">
        <f>COUNTIF(I377:R377,I377)</f>
        <v>1</v>
      </c>
      <c r="T377" s="7" t="str">
        <f t="shared" si="10"/>
        <v>NULL</v>
      </c>
      <c r="U377" s="1">
        <f>I377</f>
        <v>3979000</v>
      </c>
      <c r="V377" s="1" t="str">
        <f t="shared" si="11"/>
        <v>NULL</v>
      </c>
      <c r="W377" t="str">
        <f>"('"&amp;A377&amp;"', '"&amp;B377&amp;"', '"&amp;C377&amp;"', '"&amp;D377&amp;"', '"&amp;E377&amp;"', '"&amp;F377&amp;"', '"&amp;G377&amp;"', '"&amp;H377&amp;"', '"&amp;S377&amp;"', '"&amp;U377&amp;"', '"&amp;T377&amp;"', '"&amp;V377&amp;"'),"</f>
        <v>('carter-hart', 'Hart', 'Carter', 'PHI', 'G', 'Active', 'RFA', '2024-25', '1', '3979000', 'NULL', 'NULL'),</v>
      </c>
    </row>
    <row r="378" spans="1:23" x14ac:dyDescent="0.35">
      <c r="A378" t="s">
        <v>1463</v>
      </c>
      <c r="B378" t="s">
        <v>425</v>
      </c>
      <c r="C378" t="s">
        <v>867</v>
      </c>
      <c r="D378" t="s">
        <v>31</v>
      </c>
      <c r="E378" t="s">
        <v>9</v>
      </c>
      <c r="F378" t="s">
        <v>1142</v>
      </c>
      <c r="G378" t="s">
        <v>10</v>
      </c>
      <c r="H378" t="str" cm="1">
        <f t="array" ref="H378">INDEX($I$1:$R$1, MATCH(TRUE, INDEX(I378:R378="",0), 0))</f>
        <v>2024-25</v>
      </c>
      <c r="I378" s="1">
        <v>1700000</v>
      </c>
      <c r="S378">
        <f>COUNTIF(I378:R378,I378)</f>
        <v>1</v>
      </c>
      <c r="T378" s="7" t="str">
        <f t="shared" si="10"/>
        <v>NULL</v>
      </c>
      <c r="U378" s="1">
        <f>I378</f>
        <v>1700000</v>
      </c>
      <c r="V378" s="1" t="str">
        <f t="shared" si="11"/>
        <v>NULL</v>
      </c>
      <c r="W378" t="str">
        <f>"('"&amp;A378&amp;"', '"&amp;B378&amp;"', '"&amp;C378&amp;"', '"&amp;D378&amp;"', '"&amp;E378&amp;"', '"&amp;F378&amp;"', '"&amp;G378&amp;"', '"&amp;H378&amp;"', '"&amp;S378&amp;"', '"&amp;U378&amp;"', '"&amp;T378&amp;"', '"&amp;V378&amp;"'),"</f>
        <v>('ryan-hartman', 'Hartman', 'Ryan', 'MIN', 'F', 'Active', 'UFA', '2024-25', '1', '1700000', 'NULL', 'NULL'),</v>
      </c>
    </row>
    <row r="379" spans="1:23" x14ac:dyDescent="0.35">
      <c r="A379" t="s">
        <v>1311</v>
      </c>
      <c r="B379" t="s">
        <v>426</v>
      </c>
      <c r="C379" t="s">
        <v>2486</v>
      </c>
      <c r="D379" t="s">
        <v>18</v>
      </c>
      <c r="E379" t="s">
        <v>9</v>
      </c>
      <c r="F379" t="s">
        <v>1142</v>
      </c>
      <c r="G379" t="s">
        <v>13</v>
      </c>
      <c r="H379" t="str" cm="1">
        <f t="array" ref="H379">INDEX($I$1:$R$1, MATCH(TRUE, INDEX(I379:R379="",0), 0))</f>
        <v>2025-26</v>
      </c>
      <c r="I379" s="1">
        <v>1100000</v>
      </c>
      <c r="J379" s="1">
        <v>1100000</v>
      </c>
      <c r="S379">
        <f>COUNTIF(I379:R379,I379)</f>
        <v>2</v>
      </c>
      <c r="T379" s="7" t="str">
        <f t="shared" si="10"/>
        <v>NULL</v>
      </c>
      <c r="U379" s="1">
        <f>I379</f>
        <v>1100000</v>
      </c>
      <c r="V379" s="1" t="str">
        <f t="shared" si="11"/>
        <v>NULL</v>
      </c>
      <c r="W379" t="str">
        <f>"('"&amp;A379&amp;"', '"&amp;B379&amp;"', '"&amp;C379&amp;"', '"&amp;D379&amp;"', '"&amp;E379&amp;"', '"&amp;F379&amp;"', '"&amp;G379&amp;"', '"&amp;H379&amp;"', '"&amp;S379&amp;"', '"&amp;U379&amp;"', '"&amp;T379&amp;"', '"&amp;V379&amp;"'),"</f>
        <v>('rafael-harvey-pinard', 'Harvey-Pinard', 'Rafael', 'MTL', 'F', 'Active', 'RFA', '2025-26', '2', '1100000', 'NULL', 'NULL'),</v>
      </c>
    </row>
    <row r="380" spans="1:23" x14ac:dyDescent="0.35">
      <c r="A380" t="s">
        <v>1832</v>
      </c>
      <c r="B380" t="s">
        <v>427</v>
      </c>
      <c r="C380" t="s">
        <v>2487</v>
      </c>
      <c r="D380" t="s">
        <v>12</v>
      </c>
      <c r="E380" t="s">
        <v>9</v>
      </c>
      <c r="F380" t="s">
        <v>1142</v>
      </c>
      <c r="G380" t="s">
        <v>10</v>
      </c>
      <c r="H380" t="str" cm="1">
        <f t="array" ref="H380">INDEX($I$1:$R$1, MATCH(TRUE, INDEX(I380:R380="",0), 0))</f>
        <v>2025-26</v>
      </c>
      <c r="I380" s="1">
        <v>2375000</v>
      </c>
      <c r="J380" s="1">
        <v>2375000</v>
      </c>
      <c r="S380">
        <f>COUNTIF(I380:R380,I380)</f>
        <v>2</v>
      </c>
      <c r="T380" s="7" t="str">
        <f t="shared" si="10"/>
        <v>NULL</v>
      </c>
      <c r="U380" s="1">
        <f>I380</f>
        <v>2375000</v>
      </c>
      <c r="V380" s="1" t="str">
        <f t="shared" si="11"/>
        <v>NULL</v>
      </c>
      <c r="W380" t="str">
        <f>"('"&amp;A380&amp;"', '"&amp;B380&amp;"', '"&amp;C380&amp;"', '"&amp;D380&amp;"', '"&amp;E380&amp;"', '"&amp;F380&amp;"', '"&amp;G380&amp;"', '"&amp;H380&amp;"', '"&amp;S380&amp;"', '"&amp;U380&amp;"', '"&amp;T380&amp;"', '"&amp;V380&amp;"'),"</f>
        <v>('garnet-hathaway', 'Hathaway', 'Garnet', 'PHI', 'F', 'Active', 'UFA', '2025-26', '2', '2375000', 'NULL', 'NULL'),</v>
      </c>
    </row>
    <row r="381" spans="1:23" x14ac:dyDescent="0.35">
      <c r="A381" t="s">
        <v>1833</v>
      </c>
      <c r="B381" t="s">
        <v>428</v>
      </c>
      <c r="C381" t="s">
        <v>2364</v>
      </c>
      <c r="D381" t="s">
        <v>29</v>
      </c>
      <c r="E381" t="s">
        <v>9</v>
      </c>
      <c r="F381" t="s">
        <v>1142</v>
      </c>
      <c r="G381" t="s">
        <v>10</v>
      </c>
      <c r="H381" t="str" cm="1">
        <f t="array" ref="H381">INDEX($I$1:$R$1, MATCH(TRUE, INDEX(I381:R381="",0), 0))</f>
        <v>2026-27</v>
      </c>
      <c r="I381" s="1">
        <v>3150000</v>
      </c>
      <c r="J381" s="1">
        <v>3150000</v>
      </c>
      <c r="K381" s="1">
        <v>3150000</v>
      </c>
      <c r="S381">
        <f>COUNTIF(I381:R381,I381)</f>
        <v>3</v>
      </c>
      <c r="T381" s="7" t="str">
        <f t="shared" si="10"/>
        <v>NULL</v>
      </c>
      <c r="U381" s="1">
        <f>I381</f>
        <v>3150000</v>
      </c>
      <c r="V381" s="1" t="str">
        <f t="shared" si="11"/>
        <v>NULL</v>
      </c>
      <c r="W381" t="str">
        <f>"('"&amp;A381&amp;"', '"&amp;B381&amp;"', '"&amp;C381&amp;"', '"&amp;D381&amp;"', '"&amp;E381&amp;"', '"&amp;F381&amp;"', '"&amp;G381&amp;"', '"&amp;H381&amp;"', '"&amp;S381&amp;"', '"&amp;U381&amp;"', '"&amp;T381&amp;"', '"&amp;V381&amp;"'),"</f>
        <v>('erik-haula', 'Haula', 'Erik', 'NJ', 'F', 'Active', 'UFA', '2026-27', '3', '3150000', 'NULL', 'NULL'),</v>
      </c>
    </row>
    <row r="382" spans="1:23" x14ac:dyDescent="0.35">
      <c r="A382" t="s">
        <v>1834</v>
      </c>
      <c r="B382" t="s">
        <v>429</v>
      </c>
      <c r="C382" t="s">
        <v>2324</v>
      </c>
      <c r="D382" t="s">
        <v>33</v>
      </c>
      <c r="E382" t="s">
        <v>9</v>
      </c>
      <c r="F382" t="s">
        <v>1142</v>
      </c>
      <c r="G382" t="s">
        <v>10</v>
      </c>
      <c r="H382" t="str" cm="1">
        <f t="array" ref="H382">INDEX($I$1:$R$1, MATCH(TRUE, INDEX(I382:R382="",0), 0))</f>
        <v>2024-25</v>
      </c>
      <c r="I382" s="1">
        <v>775000</v>
      </c>
      <c r="S382">
        <f>COUNTIF(I382:R382,I382)</f>
        <v>1</v>
      </c>
      <c r="T382" s="7" t="str">
        <f t="shared" si="10"/>
        <v>NULL</v>
      </c>
      <c r="U382" s="1">
        <f>I382</f>
        <v>775000</v>
      </c>
      <c r="V382" s="1" t="str">
        <f t="shared" si="11"/>
        <v>NULL</v>
      </c>
      <c r="W382" t="str">
        <f>"('"&amp;A382&amp;"', '"&amp;B382&amp;"', '"&amp;C382&amp;"', '"&amp;D382&amp;"', '"&amp;E382&amp;"', '"&amp;F382&amp;"', '"&amp;G382&amp;"', '"&amp;H382&amp;"', '"&amp;S382&amp;"', '"&amp;U382&amp;"', '"&amp;T382&amp;"', '"&amp;V382&amp;"'),"</f>
        <v>('john-hayden', 'Hayden', 'John', 'SEA', 'F', 'Active', 'UFA', '2024-25', '1', '775000', 'NULL', 'NULL'),</v>
      </c>
    </row>
    <row r="383" spans="1:23" x14ac:dyDescent="0.35">
      <c r="A383" t="s">
        <v>1835</v>
      </c>
      <c r="B383" t="s">
        <v>430</v>
      </c>
      <c r="C383" t="s">
        <v>2307</v>
      </c>
      <c r="D383" t="s">
        <v>41</v>
      </c>
      <c r="E383" t="s">
        <v>9</v>
      </c>
      <c r="F383" t="s">
        <v>1142</v>
      </c>
      <c r="G383" t="s">
        <v>10</v>
      </c>
      <c r="H383" t="str" cm="1">
        <f t="array" ref="H383">INDEX($I$1:$R$1, MATCH(TRUE, INDEX(I383:R383="",0), 0))</f>
        <v>2026-27</v>
      </c>
      <c r="I383" s="1">
        <v>7142857</v>
      </c>
      <c r="J383" s="1">
        <v>7142857</v>
      </c>
      <c r="K383" s="1">
        <v>7142857</v>
      </c>
      <c r="S383">
        <f>COUNTIF(I383:R383,I383)</f>
        <v>3</v>
      </c>
      <c r="T383" s="7" t="str">
        <f t="shared" si="10"/>
        <v>NULL</v>
      </c>
      <c r="U383" s="1">
        <f>I383</f>
        <v>7142857</v>
      </c>
      <c r="V383" s="1" t="str">
        <f t="shared" si="11"/>
        <v>NULL</v>
      </c>
      <c r="W383" t="str">
        <f>"('"&amp;A383&amp;"', '"&amp;B383&amp;"', '"&amp;C383&amp;"', '"&amp;D383&amp;"', '"&amp;E383&amp;"', '"&amp;F383&amp;"', '"&amp;G383&amp;"', '"&amp;H383&amp;"', '"&amp;S383&amp;"', '"&amp;U383&amp;"', '"&amp;T383&amp;"', '"&amp;V383&amp;"'),"</f>
        <v>('kevin-hayes', 'Hayes', 'Kevin', 'STL', 'F', 'Active', 'UFA', '2026-27', '3', '7142857', 'NULL', 'NULL'),</v>
      </c>
    </row>
    <row r="384" spans="1:23" x14ac:dyDescent="0.35">
      <c r="A384" t="s">
        <v>1410</v>
      </c>
      <c r="B384" t="s">
        <v>431</v>
      </c>
      <c r="C384" t="s">
        <v>2488</v>
      </c>
      <c r="D384" t="s">
        <v>40</v>
      </c>
      <c r="E384" t="s">
        <v>9</v>
      </c>
      <c r="F384" t="s">
        <v>1142</v>
      </c>
      <c r="H384" t="str" cm="1">
        <f t="array" ref="H384">INDEX($I$1:$R$1, MATCH(TRUE, INDEX(I384:R384="",0), 0))</f>
        <v>2026-27</v>
      </c>
      <c r="I384" s="1">
        <v>1775000</v>
      </c>
      <c r="J384" s="1">
        <v>2650000</v>
      </c>
      <c r="K384" s="1">
        <v>2650000</v>
      </c>
      <c r="S384">
        <f>COUNTIF(I384:R384,I384)</f>
        <v>1</v>
      </c>
      <c r="T384" s="7">
        <f t="shared" si="10"/>
        <v>2</v>
      </c>
      <c r="U384" s="1">
        <f>I384</f>
        <v>1775000</v>
      </c>
      <c r="V384" s="1">
        <f t="shared" si="11"/>
        <v>2650000</v>
      </c>
      <c r="W384" t="str">
        <f>"('"&amp;A384&amp;"', '"&amp;B384&amp;"', '"&amp;C384&amp;"', '"&amp;D384&amp;"', '"&amp;E384&amp;"', '"&amp;F384&amp;"', '"&amp;G384&amp;"', '"&amp;H384&amp;"', '"&amp;S384&amp;"', '"&amp;U384&amp;"', '"&amp;T384&amp;"', '"&amp;V384&amp;"'),"</f>
        <v>('barrett-hayton', 'Hayton', 'Barrett', 'UTA', 'F', 'Active', '', '2026-27', '1', '1775000', '2', '2650000'),</v>
      </c>
    </row>
    <row r="385" spans="1:23" x14ac:dyDescent="0.35">
      <c r="A385" t="s">
        <v>1521</v>
      </c>
      <c r="B385" t="s">
        <v>432</v>
      </c>
      <c r="C385" t="s">
        <v>2489</v>
      </c>
      <c r="D385" t="s">
        <v>20</v>
      </c>
      <c r="E385" t="s">
        <v>68</v>
      </c>
      <c r="F385" t="s">
        <v>1142</v>
      </c>
      <c r="G385" t="s">
        <v>10</v>
      </c>
      <c r="H385" t="str" cm="1">
        <f t="array" ref="H385">INDEX($I$1:$R$1, MATCH(TRUE, INDEX(I385:R385="",0), 0))</f>
        <v>2025-26</v>
      </c>
      <c r="I385" s="1">
        <v>7875000</v>
      </c>
      <c r="J385" s="1">
        <v>7875000</v>
      </c>
      <c r="S385">
        <f>COUNTIF(I385:R385,I385)</f>
        <v>2</v>
      </c>
      <c r="T385" s="7" t="str">
        <f t="shared" si="10"/>
        <v>NULL</v>
      </c>
      <c r="U385" s="1">
        <f>I385</f>
        <v>7875000</v>
      </c>
      <c r="V385" s="1" t="str">
        <f t="shared" si="11"/>
        <v>NULL</v>
      </c>
      <c r="W385" t="str">
        <f>"('"&amp;A385&amp;"', '"&amp;B385&amp;"', '"&amp;C385&amp;"', '"&amp;D385&amp;"', '"&amp;E385&amp;"', '"&amp;F385&amp;"', '"&amp;G385&amp;"', '"&amp;H385&amp;"', '"&amp;S385&amp;"', '"&amp;U385&amp;"', '"&amp;T385&amp;"', '"&amp;V385&amp;"'),"</f>
        <v>('victor-hedman', 'Hedman', 'Victor', 'TB', 'D', 'Active', 'UFA', '2025-26', '2', '7875000', 'NULL', 'NULL'),</v>
      </c>
    </row>
    <row r="386" spans="1:23" x14ac:dyDescent="0.35">
      <c r="A386" t="s">
        <v>1836</v>
      </c>
      <c r="B386" t="s">
        <v>433</v>
      </c>
      <c r="C386" t="s">
        <v>2375</v>
      </c>
      <c r="D386" t="s">
        <v>41</v>
      </c>
      <c r="E386" t="s">
        <v>9</v>
      </c>
      <c r="F386" t="s">
        <v>1142</v>
      </c>
      <c r="G386" t="s">
        <v>13</v>
      </c>
      <c r="H386" t="str" cm="1">
        <f t="array" ref="H386">INDEX($I$1:$R$1, MATCH(TRUE, INDEX(I386:R386="",0), 0))</f>
        <v>2024-25</v>
      </c>
      <c r="I386" s="1">
        <v>950000</v>
      </c>
      <c r="S386">
        <f>COUNTIF(I386:R386,I386)</f>
        <v>1</v>
      </c>
      <c r="T386" s="7" t="str">
        <f t="shared" si="10"/>
        <v>NULL</v>
      </c>
      <c r="U386" s="1">
        <f>I386</f>
        <v>950000</v>
      </c>
      <c r="V386" s="1" t="str">
        <f t="shared" si="11"/>
        <v>NULL</v>
      </c>
      <c r="W386" t="str">
        <f>"('"&amp;A386&amp;"', '"&amp;B386&amp;"', '"&amp;C386&amp;"', '"&amp;D386&amp;"', '"&amp;E386&amp;"', '"&amp;F386&amp;"', '"&amp;G386&amp;"', '"&amp;H386&amp;"', '"&amp;S386&amp;"', '"&amp;U386&amp;"', '"&amp;T386&amp;"', '"&amp;V386&amp;"'),"</f>
        <v>('andre-heim', 'Heim', 'Andre', 'STL', 'F', 'Active', 'RFA', '2024-25', '1', '950000', 'NULL', 'NULL'),</v>
      </c>
    </row>
    <row r="387" spans="1:23" x14ac:dyDescent="0.35">
      <c r="A387" t="s">
        <v>1411</v>
      </c>
      <c r="B387" t="s">
        <v>434</v>
      </c>
      <c r="C387" t="s">
        <v>2490</v>
      </c>
      <c r="D387" t="s">
        <v>32</v>
      </c>
      <c r="E387" t="s">
        <v>9</v>
      </c>
      <c r="F387" t="s">
        <v>1142</v>
      </c>
      <c r="G387" t="s">
        <v>10</v>
      </c>
      <c r="H387" t="str" cm="1">
        <f t="array" ref="H387">INDEX($I$1:$R$1, MATCH(TRUE, INDEX(I387:R387="",0), 0))</f>
        <v>2024-25</v>
      </c>
      <c r="I387" s="1">
        <v>775000</v>
      </c>
      <c r="S387">
        <f>COUNTIF(I387:R387,I387)</f>
        <v>1</v>
      </c>
      <c r="T387" s="7" t="str">
        <f t="shared" ref="T387:T450" si="12">IF(10-COUNTIF(I387:R387,I387)-COUNTBLANK(I387:R387)=0,"NULL",10-COUNTIF(I387:R387,I387)-COUNTBLANK(I387:R387))</f>
        <v>NULL</v>
      </c>
      <c r="U387" s="1">
        <f>I387</f>
        <v>775000</v>
      </c>
      <c r="V387" s="1" t="str">
        <f t="shared" ref="V387:V450" si="13">IF(IF(I387=J387,IF(J387=K387,IF(K387=L387,0,L387),K387),J387)=0,"NULL",IF(I387=J387,IF(J387=K387,IF(K387=L387,0,L387),K387),J387))</f>
        <v>NULL</v>
      </c>
      <c r="W387" t="str">
        <f>"('"&amp;A387&amp;"', '"&amp;B387&amp;"', '"&amp;C387&amp;"', '"&amp;D387&amp;"', '"&amp;E387&amp;"', '"&amp;F387&amp;"', '"&amp;G387&amp;"', '"&amp;H387&amp;"', '"&amp;S387&amp;"', '"&amp;U387&amp;"', '"&amp;T387&amp;"', '"&amp;V387&amp;"'),"</f>
        <v>('danton-heinen', 'Heinen', 'Danton', 'BOS', 'F', 'Active', 'UFA', '2024-25', '1', '775000', 'NULL', 'NULL'),</v>
      </c>
    </row>
    <row r="388" spans="1:23" x14ac:dyDescent="0.35">
      <c r="A388" t="s">
        <v>1837</v>
      </c>
      <c r="B388" t="s">
        <v>435</v>
      </c>
      <c r="C388" t="s">
        <v>2491</v>
      </c>
      <c r="D388" t="s">
        <v>19</v>
      </c>
      <c r="E388" t="s">
        <v>68</v>
      </c>
      <c r="F388" t="s">
        <v>1142</v>
      </c>
      <c r="G388" t="s">
        <v>13</v>
      </c>
      <c r="H388" t="str" cm="1">
        <f t="array" ref="H388">INDEX($I$1:$R$1, MATCH(TRUE, INDEX(I388:R388="",0), 0))</f>
        <v>2024-25</v>
      </c>
      <c r="I388" s="1">
        <v>863333</v>
      </c>
      <c r="S388">
        <f>COUNTIF(I388:R388,I388)</f>
        <v>1</v>
      </c>
      <c r="T388" s="7" t="str">
        <f t="shared" si="12"/>
        <v>NULL</v>
      </c>
      <c r="U388" s="1">
        <f>I388</f>
        <v>863333</v>
      </c>
      <c r="V388" s="1" t="str">
        <f t="shared" si="13"/>
        <v>NULL</v>
      </c>
      <c r="W388" t="str">
        <f>"('"&amp;A388&amp;"', '"&amp;B388&amp;"', '"&amp;C388&amp;"', '"&amp;D388&amp;"', '"&amp;E388&amp;"', '"&amp;F388&amp;"', '"&amp;G388&amp;"', '"&amp;H388&amp;"', '"&amp;S388&amp;"', '"&amp;U388&amp;"', '"&amp;T388&amp;"', '"&amp;V388&amp;"'),"</f>
        <v>('ville-heinola', 'Heinola', 'Ville', 'WPG', 'D', 'Active', 'RFA', '2024-25', '1', '863333', 'NULL', 'NULL'),</v>
      </c>
    </row>
    <row r="389" spans="1:23" x14ac:dyDescent="0.35">
      <c r="A389" t="s">
        <v>1257</v>
      </c>
      <c r="B389" t="s">
        <v>436</v>
      </c>
      <c r="C389" t="s">
        <v>2492</v>
      </c>
      <c r="D389" t="s">
        <v>36</v>
      </c>
      <c r="E389" t="s">
        <v>68</v>
      </c>
      <c r="F389" t="s">
        <v>1142</v>
      </c>
      <c r="G389" t="s">
        <v>10</v>
      </c>
      <c r="H389" t="str" cm="1">
        <f t="array" ref="H389">INDEX($I$1:$R$1, MATCH(TRUE, INDEX(I389:R389="",0), 0))</f>
        <v>2029-30</v>
      </c>
      <c r="I389" s="1">
        <v>8450000</v>
      </c>
      <c r="J389" s="1">
        <v>8450000</v>
      </c>
      <c r="K389" s="1">
        <v>8450000</v>
      </c>
      <c r="L389" s="1">
        <v>8450000</v>
      </c>
      <c r="M389" s="1">
        <v>8450000</v>
      </c>
      <c r="N389" s="1">
        <v>8450000</v>
      </c>
      <c r="S389">
        <f>COUNTIF(I389:R389,I389)</f>
        <v>6</v>
      </c>
      <c r="T389" s="7" t="str">
        <f t="shared" si="12"/>
        <v>NULL</v>
      </c>
      <c r="U389" s="1">
        <f>I389</f>
        <v>8450000</v>
      </c>
      <c r="V389" s="1" t="str">
        <f t="shared" si="13"/>
        <v>NULL</v>
      </c>
      <c r="W389" t="str">
        <f>"('"&amp;A389&amp;"', '"&amp;B389&amp;"', '"&amp;C389&amp;"', '"&amp;D389&amp;"', '"&amp;E389&amp;"', '"&amp;F389&amp;"', '"&amp;G389&amp;"', '"&amp;H389&amp;"', '"&amp;S389&amp;"', '"&amp;U389&amp;"', '"&amp;T389&amp;"', '"&amp;V389&amp;"'),"</f>
        <v>('miro-heiskanen', 'Heiskanen', 'Miro', 'DAL', 'D', 'Active', 'UFA', '2029-30', '6', '8450000', 'NULL', 'NULL'),</v>
      </c>
    </row>
    <row r="390" spans="1:23" x14ac:dyDescent="0.35">
      <c r="A390" t="s">
        <v>1838</v>
      </c>
      <c r="B390" t="s">
        <v>437</v>
      </c>
      <c r="C390" t="s">
        <v>2493</v>
      </c>
      <c r="D390" t="s">
        <v>8</v>
      </c>
      <c r="E390" t="s">
        <v>69</v>
      </c>
      <c r="F390" t="s">
        <v>1142</v>
      </c>
      <c r="G390" t="s">
        <v>10</v>
      </c>
      <c r="H390" t="str" cm="1">
        <f t="array" ref="H390">INDEX($I$1:$R$1, MATCH(TRUE, INDEX(I390:R390="",0), 0))</f>
        <v>2024-25</v>
      </c>
      <c r="I390" s="1">
        <v>785000</v>
      </c>
      <c r="S390">
        <f>COUNTIF(I390:R390,I390)</f>
        <v>1</v>
      </c>
      <c r="T390" s="7" t="str">
        <f t="shared" si="12"/>
        <v>NULL</v>
      </c>
      <c r="U390" s="1">
        <f>I390</f>
        <v>785000</v>
      </c>
      <c r="V390" s="1" t="str">
        <f t="shared" si="13"/>
        <v>NULL</v>
      </c>
      <c r="W390" t="str">
        <f>"('"&amp;A390&amp;"', '"&amp;B390&amp;"', '"&amp;C390&amp;"', '"&amp;D390&amp;"', '"&amp;E390&amp;"', '"&amp;F390&amp;"', '"&amp;G390&amp;"', '"&amp;H390&amp;"', '"&amp;S390&amp;"', '"&amp;U390&amp;"', '"&amp;T390&amp;"', '"&amp;V390&amp;"'),"</f>
        <v>('magnus-hellberg', 'Hellberg', 'Magnus', 'PIT', 'G', 'Active', 'UFA', '2024-25', '1', '785000', 'NULL', 'NULL'),</v>
      </c>
    </row>
    <row r="391" spans="1:23" x14ac:dyDescent="0.35">
      <c r="A391" t="s">
        <v>1492</v>
      </c>
      <c r="B391" t="s">
        <v>438</v>
      </c>
      <c r="C391" t="s">
        <v>235</v>
      </c>
      <c r="D391" t="s">
        <v>19</v>
      </c>
      <c r="E391" t="s">
        <v>69</v>
      </c>
      <c r="F391" t="s">
        <v>1142</v>
      </c>
      <c r="G391" t="s">
        <v>10</v>
      </c>
      <c r="H391" t="str" cm="1">
        <f t="array" ref="H391">INDEX($I$1:$R$1, MATCH(TRUE, INDEX(I391:R391="",0), 0))</f>
        <v>2024-25</v>
      </c>
      <c r="I391" s="1">
        <v>6166666</v>
      </c>
      <c r="S391">
        <f>COUNTIF(I391:R391,I391)</f>
        <v>1</v>
      </c>
      <c r="T391" s="7" t="str">
        <f t="shared" si="12"/>
        <v>NULL</v>
      </c>
      <c r="U391" s="1">
        <f>I391</f>
        <v>6166666</v>
      </c>
      <c r="V391" s="1" t="str">
        <f t="shared" si="13"/>
        <v>NULL</v>
      </c>
      <c r="W391" t="str">
        <f>"('"&amp;A391&amp;"', '"&amp;B391&amp;"', '"&amp;C391&amp;"', '"&amp;D391&amp;"', '"&amp;E391&amp;"', '"&amp;F391&amp;"', '"&amp;G391&amp;"', '"&amp;H391&amp;"', '"&amp;S391&amp;"', '"&amp;U391&amp;"', '"&amp;T391&amp;"', '"&amp;V391&amp;"'),"</f>
        <v>('connor-hellebuyck', 'Hellebuyck', 'Connor', 'WPG', 'G', 'Active', 'UFA', '2024-25', '1', '6166666', 'NULL', 'NULL'),</v>
      </c>
    </row>
    <row r="392" spans="1:23" x14ac:dyDescent="0.35">
      <c r="A392" t="s">
        <v>1839</v>
      </c>
      <c r="B392" t="s">
        <v>439</v>
      </c>
      <c r="C392" t="s">
        <v>2323</v>
      </c>
      <c r="D392" t="s">
        <v>45</v>
      </c>
      <c r="E392" t="s">
        <v>9</v>
      </c>
      <c r="F392" t="s">
        <v>1142</v>
      </c>
      <c r="G392" t="s">
        <v>10</v>
      </c>
      <c r="H392" t="str" cm="1">
        <f t="array" ref="H392">INDEX($I$1:$R$1, MATCH(TRUE, INDEX(I392:R392="",0), 0))</f>
        <v>2024-25</v>
      </c>
      <c r="I392" s="1">
        <v>5850000</v>
      </c>
      <c r="S392">
        <f>COUNTIF(I392:R392,I392)</f>
        <v>1</v>
      </c>
      <c r="T392" s="7" t="str">
        <f t="shared" si="12"/>
        <v>NULL</v>
      </c>
      <c r="U392" s="1">
        <f>I392</f>
        <v>5850000</v>
      </c>
      <c r="V392" s="1" t="str">
        <f t="shared" si="13"/>
        <v>NULL</v>
      </c>
      <c r="W392" t="str">
        <f>"('"&amp;A392&amp;"', '"&amp;B392&amp;"', '"&amp;C392&amp;"', '"&amp;D392&amp;"', '"&amp;E392&amp;"', '"&amp;F392&amp;"', '"&amp;G392&amp;"', '"&amp;H392&amp;"', '"&amp;S392&amp;"', '"&amp;U392&amp;"', '"&amp;T392&amp;"', '"&amp;V392&amp;"'),"</f>
        <v>('adam-henrique', 'Henrique', 'Adam', 'ANA', 'F', 'Active', 'UFA', '2024-25', '1', '5850000', 'NULL', 'NULL'),</v>
      </c>
    </row>
    <row r="393" spans="1:23" x14ac:dyDescent="0.35">
      <c r="A393" t="s">
        <v>1840</v>
      </c>
      <c r="B393" t="s">
        <v>440</v>
      </c>
      <c r="C393" t="s">
        <v>2494</v>
      </c>
      <c r="D393" t="s">
        <v>46</v>
      </c>
      <c r="E393" t="s">
        <v>9</v>
      </c>
      <c r="F393" t="s">
        <v>1142</v>
      </c>
      <c r="G393" t="s">
        <v>10</v>
      </c>
      <c r="H393" t="str" cm="1">
        <f t="array" ref="H393">INDEX($I$1:$R$1, MATCH(TRUE, INDEX(I393:R393="",0), 0))</f>
        <v>2030-31</v>
      </c>
      <c r="I393" s="1">
        <v>8137500</v>
      </c>
      <c r="J393" s="1">
        <v>8137500</v>
      </c>
      <c r="K393" s="1">
        <v>8137500</v>
      </c>
      <c r="L393" s="1">
        <v>8137500</v>
      </c>
      <c r="M393" s="1">
        <v>8137500</v>
      </c>
      <c r="N393" s="1">
        <v>8137500</v>
      </c>
      <c r="O393" s="1">
        <v>8137500</v>
      </c>
      <c r="S393">
        <f>COUNTIF(I393:R393,I393)</f>
        <v>7</v>
      </c>
      <c r="T393" s="7" t="str">
        <f t="shared" si="12"/>
        <v>NULL</v>
      </c>
      <c r="U393" s="1">
        <f>I393</f>
        <v>8137500</v>
      </c>
      <c r="V393" s="1" t="str">
        <f t="shared" si="13"/>
        <v>NULL</v>
      </c>
      <c r="W393" t="str">
        <f>"('"&amp;A393&amp;"', '"&amp;B393&amp;"', '"&amp;C393&amp;"', '"&amp;D393&amp;"', '"&amp;E393&amp;"', '"&amp;F393&amp;"', '"&amp;G393&amp;"', '"&amp;H393&amp;"', '"&amp;S393&amp;"', '"&amp;U393&amp;"', '"&amp;T393&amp;"', '"&amp;V393&amp;"'),"</f>
        <v>('tomas-hertl', 'Hertl', 'Tomas', 'SJ', 'F', 'Active', 'UFA', '2030-31', '7', '8137500', 'NULL', 'NULL'),</v>
      </c>
    </row>
    <row r="394" spans="1:23" x14ac:dyDescent="0.35">
      <c r="A394" t="s">
        <v>1841</v>
      </c>
      <c r="B394" t="s">
        <v>441</v>
      </c>
      <c r="C394" t="s">
        <v>2495</v>
      </c>
      <c r="D394" t="s">
        <v>16</v>
      </c>
      <c r="E394" t="s">
        <v>68</v>
      </c>
      <c r="F394" t="s">
        <v>1142</v>
      </c>
      <c r="G394" t="s">
        <v>10</v>
      </c>
      <c r="H394" t="str" cm="1">
        <f t="array" ref="H394">INDEX($I$1:$R$1, MATCH(TRUE, INDEX(I394:R394="",0), 0))</f>
        <v>2024-25</v>
      </c>
      <c r="I394" s="1">
        <v>775000</v>
      </c>
      <c r="S394">
        <f>COUNTIF(I394:R394,I394)</f>
        <v>1</v>
      </c>
      <c r="T394" s="7" t="str">
        <f t="shared" si="12"/>
        <v>NULL</v>
      </c>
      <c r="U394" s="1">
        <f>I394</f>
        <v>775000</v>
      </c>
      <c r="V394" s="1" t="str">
        <f t="shared" si="13"/>
        <v>NULL</v>
      </c>
      <c r="W394" t="str">
        <f>"('"&amp;A394&amp;"', '"&amp;B394&amp;"', '"&amp;C394&amp;"', '"&amp;D394&amp;"', '"&amp;E394&amp;"', '"&amp;F394&amp;"', '"&amp;G394&amp;"', '"&amp;H394&amp;"', '"&amp;S394&amp;"', '"&amp;U394&amp;"', '"&amp;T394&amp;"', '"&amp;V394&amp;"'),"</f>
        <v>('joe-hicketts', 'Hicketts', 'Joe', 'LA', 'D', 'Active', 'UFA', '2024-25', '1', '775000', 'NULL', 'NULL'),</v>
      </c>
    </row>
    <row r="395" spans="1:23" x14ac:dyDescent="0.35">
      <c r="A395" t="s">
        <v>1842</v>
      </c>
      <c r="B395" t="s">
        <v>442</v>
      </c>
      <c r="C395" t="s">
        <v>2328</v>
      </c>
      <c r="D395" t="s">
        <v>30</v>
      </c>
      <c r="E395" t="s">
        <v>9</v>
      </c>
      <c r="F395" t="s">
        <v>1142</v>
      </c>
      <c r="G395" t="s">
        <v>10</v>
      </c>
      <c r="H395" t="str" cm="1">
        <f t="array" ref="H395">INDEX($I$1:$R$1, MATCH(TRUE, INDEX(I395:R395="",0), 0))</f>
        <v>2024-25</v>
      </c>
      <c r="I395" s="1">
        <v>775000</v>
      </c>
      <c r="S395">
        <f>COUNTIF(I395:R395,I395)</f>
        <v>1</v>
      </c>
      <c r="T395" s="7" t="str">
        <f t="shared" si="12"/>
        <v>NULL</v>
      </c>
      <c r="U395" s="1">
        <f>I395</f>
        <v>775000</v>
      </c>
      <c r="V395" s="1" t="str">
        <f t="shared" si="13"/>
        <v>NULL</v>
      </c>
      <c r="W395" t="str">
        <f>"('"&amp;A395&amp;"', '"&amp;B395&amp;"', '"&amp;C395&amp;"', '"&amp;D395&amp;"', '"&amp;E395&amp;"', '"&amp;F395&amp;"', '"&amp;G395&amp;"', '"&amp;H395&amp;"', '"&amp;S395&amp;"', '"&amp;U395&amp;"', '"&amp;T395&amp;"', '"&amp;V395&amp;"'),"</f>
        <v>('matthew-highmore', 'Highmore', 'Matthew', 'OTT', 'F', 'Active', 'UFA', '2024-25', '1', '775000', 'NULL', 'NULL'),</v>
      </c>
    </row>
    <row r="396" spans="1:23" x14ac:dyDescent="0.35">
      <c r="A396" t="s">
        <v>1493</v>
      </c>
      <c r="B396" t="s">
        <v>443</v>
      </c>
      <c r="C396" t="s">
        <v>2394</v>
      </c>
      <c r="D396" t="s">
        <v>15</v>
      </c>
      <c r="E396" t="s">
        <v>69</v>
      </c>
      <c r="F396" t="s">
        <v>1142</v>
      </c>
      <c r="H396" t="str" cm="1">
        <f t="array" ref="H396">INDEX($I$1:$R$1, MATCH(TRUE, INDEX(I396:R396="",0), 0))</f>
        <v>2024-25</v>
      </c>
      <c r="I396" s="1">
        <v>843333</v>
      </c>
      <c r="S396">
        <f>COUNTIF(I396:R396,I396)</f>
        <v>1</v>
      </c>
      <c r="T396" s="7" t="str">
        <f t="shared" si="12"/>
        <v>NULL</v>
      </c>
      <c r="U396" s="1">
        <f>I396</f>
        <v>843333</v>
      </c>
      <c r="V396" s="1" t="str">
        <f t="shared" si="13"/>
        <v>NULL</v>
      </c>
      <c r="W396" t="str">
        <f>"('"&amp;A396&amp;"', '"&amp;B396&amp;"', '"&amp;C396&amp;"', '"&amp;D396&amp;"', '"&amp;E396&amp;"', '"&amp;F396&amp;"', '"&amp;G396&amp;"', '"&amp;H396&amp;"', '"&amp;S396&amp;"', '"&amp;U396&amp;"', '"&amp;T396&amp;"', '"&amp;V396&amp;"'),"</f>
        <v>('dennis-hildeby', 'Hildeby', 'Dennis', 'TOR', 'G', 'Active', '', '2024-25', '1', '843333', 'NULL', 'NULL'),</v>
      </c>
    </row>
    <row r="397" spans="1:23" x14ac:dyDescent="0.35">
      <c r="A397" t="s">
        <v>1312</v>
      </c>
      <c r="B397" t="s">
        <v>444</v>
      </c>
      <c r="C397" t="s">
        <v>2496</v>
      </c>
      <c r="D397" t="s">
        <v>14</v>
      </c>
      <c r="E397" t="s">
        <v>69</v>
      </c>
      <c r="F397" t="s">
        <v>1142</v>
      </c>
      <c r="G397" t="s">
        <v>10</v>
      </c>
      <c r="H397" t="str" cm="1">
        <f t="array" ref="H397">INDEX($I$1:$R$1, MATCH(TRUE, INDEX(I397:R397="",0), 0))</f>
        <v>2025-26</v>
      </c>
      <c r="I397" s="1">
        <v>4900000</v>
      </c>
      <c r="J397" s="1">
        <v>4900000</v>
      </c>
      <c r="S397">
        <f>COUNTIF(I397:R397,I397)</f>
        <v>2</v>
      </c>
      <c r="T397" s="7" t="str">
        <f t="shared" si="12"/>
        <v>NULL</v>
      </c>
      <c r="U397" s="1">
        <f>I397</f>
        <v>4900000</v>
      </c>
      <c r="V397" s="1" t="str">
        <f t="shared" si="13"/>
        <v>NULL</v>
      </c>
      <c r="W397" t="str">
        <f>"('"&amp;A397&amp;"', '"&amp;B397&amp;"', '"&amp;C397&amp;"', '"&amp;D397&amp;"', '"&amp;E397&amp;"', '"&amp;F397&amp;"', '"&amp;G397&amp;"', '"&amp;H397&amp;"', '"&amp;S397&amp;"', '"&amp;U397&amp;"', '"&amp;T397&amp;"', '"&amp;V397&amp;"'),"</f>
        <v>('adin-hill', 'Hill', 'Adin', 'VGK', 'G', 'Active', 'UFA', '2025-26', '2', '4900000', 'NULL', 'NULL'),</v>
      </c>
    </row>
    <row r="398" spans="1:23" x14ac:dyDescent="0.35">
      <c r="A398" t="s">
        <v>1162</v>
      </c>
      <c r="B398" t="s">
        <v>445</v>
      </c>
      <c r="C398" t="s">
        <v>446</v>
      </c>
      <c r="D398" t="s">
        <v>8</v>
      </c>
      <c r="E398" t="s">
        <v>9</v>
      </c>
      <c r="F398" t="s">
        <v>1142</v>
      </c>
      <c r="G398" t="s">
        <v>10</v>
      </c>
      <c r="H398" t="str" cm="1">
        <f t="array" ref="H398">INDEX($I$1:$R$1, MATCH(TRUE, INDEX(I398:R398="",0), 0))</f>
        <v>2024-25</v>
      </c>
      <c r="I398" s="1">
        <v>775000</v>
      </c>
      <c r="S398">
        <f>COUNTIF(I398:R398,I398)</f>
        <v>1</v>
      </c>
      <c r="T398" s="7" t="str">
        <f t="shared" si="12"/>
        <v>NULL</v>
      </c>
      <c r="U398" s="1">
        <f>I398</f>
        <v>775000</v>
      </c>
      <c r="V398" s="1" t="str">
        <f t="shared" si="13"/>
        <v>NULL</v>
      </c>
      <c r="W398" t="str">
        <f>"('"&amp;A398&amp;"', '"&amp;B398&amp;"', '"&amp;C398&amp;"', '"&amp;D398&amp;"', '"&amp;E398&amp;"', '"&amp;F398&amp;"', '"&amp;G398&amp;"', '"&amp;H398&amp;"', '"&amp;S398&amp;"', '"&amp;U398&amp;"', '"&amp;T398&amp;"', '"&amp;V398&amp;"'),"</f>
        <v>('vinnie-hinostroza', 'Hinostroza', 'Vinnie', 'PIT', 'F', 'Active', 'UFA', '2024-25', '1', '775000', 'NULL', 'NULL'),</v>
      </c>
    </row>
    <row r="399" spans="1:23" x14ac:dyDescent="0.35">
      <c r="A399" t="s">
        <v>1313</v>
      </c>
      <c r="B399" t="s">
        <v>447</v>
      </c>
      <c r="C399" t="s">
        <v>2497</v>
      </c>
      <c r="D399" t="s">
        <v>36</v>
      </c>
      <c r="E399" t="s">
        <v>9</v>
      </c>
      <c r="F399" t="s">
        <v>1142</v>
      </c>
      <c r="G399" t="s">
        <v>10</v>
      </c>
      <c r="H399" t="str" cm="1">
        <f t="array" ref="H399">INDEX($I$1:$R$1, MATCH(TRUE, INDEX(I399:R399="",0), 0))</f>
        <v>2031-32</v>
      </c>
      <c r="I399" s="1">
        <v>8450000</v>
      </c>
      <c r="J399" s="1">
        <v>8450000</v>
      </c>
      <c r="K399" s="1">
        <v>8450000</v>
      </c>
      <c r="L399" s="1">
        <v>8450000</v>
      </c>
      <c r="M399" s="1">
        <v>8450000</v>
      </c>
      <c r="N399" s="1">
        <v>8450000</v>
      </c>
      <c r="O399" s="1">
        <v>8450000</v>
      </c>
      <c r="P399" s="1">
        <v>8450000</v>
      </c>
      <c r="S399">
        <f>COUNTIF(I399:R399,I399)</f>
        <v>8</v>
      </c>
      <c r="T399" s="7" t="str">
        <f t="shared" si="12"/>
        <v>NULL</v>
      </c>
      <c r="U399" s="1">
        <f>I399</f>
        <v>8450000</v>
      </c>
      <c r="V399" s="1" t="str">
        <f t="shared" si="13"/>
        <v>NULL</v>
      </c>
      <c r="W399" t="str">
        <f>"('"&amp;A399&amp;"', '"&amp;B399&amp;"', '"&amp;C399&amp;"', '"&amp;D399&amp;"', '"&amp;E399&amp;"', '"&amp;F399&amp;"', '"&amp;G399&amp;"', '"&amp;H399&amp;"', '"&amp;S399&amp;"', '"&amp;U399&amp;"', '"&amp;T399&amp;"', '"&amp;V399&amp;"'),"</f>
        <v>('roope-hintz', 'Hintz', 'Roope', 'DAL', 'F', 'Active', 'UFA', '2031-32', '8', '8450000', 'NULL', 'NULL'),</v>
      </c>
    </row>
    <row r="400" spans="1:23" x14ac:dyDescent="0.35">
      <c r="A400" t="s">
        <v>1843</v>
      </c>
      <c r="B400" t="s">
        <v>448</v>
      </c>
      <c r="C400" t="s">
        <v>2498</v>
      </c>
      <c r="D400" t="s">
        <v>26</v>
      </c>
      <c r="E400" t="s">
        <v>68</v>
      </c>
      <c r="F400" t="s">
        <v>1142</v>
      </c>
      <c r="G400" t="s">
        <v>13</v>
      </c>
      <c r="H400" t="str" cm="1">
        <f t="array" ref="H400">INDEX($I$1:$R$1, MATCH(TRUE, INDEX(I400:R400="",0), 0))</f>
        <v>2025-26</v>
      </c>
      <c r="I400" s="1">
        <v>787500</v>
      </c>
      <c r="J400" s="1">
        <v>787500</v>
      </c>
      <c r="S400">
        <f>COUNTIF(I400:R400,I400)</f>
        <v>2</v>
      </c>
      <c r="T400" s="7" t="str">
        <f t="shared" si="12"/>
        <v>NULL</v>
      </c>
      <c r="U400" s="1">
        <f>I400</f>
        <v>787500</v>
      </c>
      <c r="V400" s="1" t="str">
        <f t="shared" si="13"/>
        <v>NULL</v>
      </c>
      <c r="W400" t="str">
        <f>"('"&amp;A400&amp;"', '"&amp;B400&amp;"', '"&amp;C400&amp;"', '"&amp;D400&amp;"', '"&amp;E400&amp;"', '"&amp;F400&amp;"', '"&amp;G400&amp;"', '"&amp;H400&amp;"', '"&amp;S400&amp;"', '"&amp;U400&amp;"', '"&amp;T400&amp;"', '"&amp;V400&amp;"'),"</f>
        <v>('akito-hirose', 'Hirose', 'Akito', 'VAN', 'D', 'Active', 'RFA', '2025-26', '2', '787500', 'NULL', 'NULL'),</v>
      </c>
    </row>
    <row r="401" spans="1:23" x14ac:dyDescent="0.35">
      <c r="A401" t="s">
        <v>1228</v>
      </c>
      <c r="B401" t="s">
        <v>449</v>
      </c>
      <c r="C401" t="s">
        <v>2420</v>
      </c>
      <c r="D401" t="s">
        <v>42</v>
      </c>
      <c r="E401" t="s">
        <v>9</v>
      </c>
      <c r="F401" t="s">
        <v>1142</v>
      </c>
      <c r="G401" t="s">
        <v>10</v>
      </c>
      <c r="H401" t="str" cm="1">
        <f t="array" ref="H401">INDEX($I$1:$R$1, MATCH(TRUE, INDEX(I401:R401="",0), 0))</f>
        <v>2027-28</v>
      </c>
      <c r="I401" s="1">
        <v>7250000</v>
      </c>
      <c r="J401" s="1">
        <v>7250000</v>
      </c>
      <c r="K401" s="1">
        <v>7250000</v>
      </c>
      <c r="L401" s="1">
        <v>7250000</v>
      </c>
      <c r="S401">
        <f>COUNTIF(I401:R401,I401)</f>
        <v>4</v>
      </c>
      <c r="T401" s="7" t="str">
        <f t="shared" si="12"/>
        <v>NULL</v>
      </c>
      <c r="U401" s="1">
        <f>I401</f>
        <v>7250000</v>
      </c>
      <c r="V401" s="1" t="str">
        <f t="shared" si="13"/>
        <v>NULL</v>
      </c>
      <c r="W401" t="str">
        <f>"('"&amp;A401&amp;"', '"&amp;B401&amp;"', '"&amp;C401&amp;"', '"&amp;D401&amp;"', '"&amp;E401&amp;"', '"&amp;F401&amp;"', '"&amp;G401&amp;"', '"&amp;H401&amp;"', '"&amp;S401&amp;"', '"&amp;U401&amp;"', '"&amp;T401&amp;"', '"&amp;V401&amp;"'),"</f>
        <v>('nico-hischier', 'Hischier', 'Nico', 'NJD', 'F', 'Active', 'UFA', '2027-28', '4', '7250000', 'NULL', 'NULL'),</v>
      </c>
    </row>
    <row r="402" spans="1:23" x14ac:dyDescent="0.35">
      <c r="A402" t="s">
        <v>1373</v>
      </c>
      <c r="B402" t="s">
        <v>450</v>
      </c>
      <c r="C402" t="s">
        <v>2299</v>
      </c>
      <c r="D402" t="s">
        <v>41</v>
      </c>
      <c r="E402" t="s">
        <v>69</v>
      </c>
      <c r="F402" t="s">
        <v>1142</v>
      </c>
      <c r="G402" t="s">
        <v>13</v>
      </c>
      <c r="H402" t="str" cm="1">
        <f t="array" ref="H402">INDEX($I$1:$R$1, MATCH(TRUE, INDEX(I402:R402="",0), 0))</f>
        <v>2025-26</v>
      </c>
      <c r="I402" s="1">
        <v>775000</v>
      </c>
      <c r="J402" s="1">
        <v>775000</v>
      </c>
      <c r="S402">
        <f>COUNTIF(I402:R402,I402)</f>
        <v>2</v>
      </c>
      <c r="T402" s="7" t="str">
        <f t="shared" si="12"/>
        <v>NULL</v>
      </c>
      <c r="U402" s="1">
        <f>I402</f>
        <v>775000</v>
      </c>
      <c r="V402" s="1" t="str">
        <f t="shared" si="13"/>
        <v>NULL</v>
      </c>
      <c r="W402" t="str">
        <f>"('"&amp;A402&amp;"', '"&amp;B402&amp;"', '"&amp;C402&amp;"', '"&amp;D402&amp;"', '"&amp;E402&amp;"', '"&amp;F402&amp;"', '"&amp;G402&amp;"', '"&amp;H402&amp;"', '"&amp;S402&amp;"', '"&amp;U402&amp;"', '"&amp;T402&amp;"', '"&amp;V402&amp;"'),"</f>
        <v>('joel-hofer', 'Hofer', 'Joel', 'STL', 'G', 'Active', 'RFA', '2025-26', '2', '775000', 'NULL', 'NULL'),</v>
      </c>
    </row>
    <row r="403" spans="1:23" x14ac:dyDescent="0.35">
      <c r="A403" t="s">
        <v>1844</v>
      </c>
      <c r="B403" t="s">
        <v>451</v>
      </c>
      <c r="C403" t="s">
        <v>2499</v>
      </c>
      <c r="D403" t="s">
        <v>18</v>
      </c>
      <c r="E403" t="s">
        <v>9</v>
      </c>
      <c r="F403" t="s">
        <v>1142</v>
      </c>
      <c r="G403" t="s">
        <v>10</v>
      </c>
      <c r="H403" t="str" cm="1">
        <f t="array" ref="H403">INDEX($I$1:$R$1, MATCH(TRUE, INDEX(I403:R403="",0), 0))</f>
        <v>2024-25</v>
      </c>
      <c r="I403" s="1">
        <v>4500000</v>
      </c>
      <c r="S403">
        <f>COUNTIF(I403:R403,I403)</f>
        <v>1</v>
      </c>
      <c r="T403" s="7" t="str">
        <f t="shared" si="12"/>
        <v>NULL</v>
      </c>
      <c r="U403" s="1">
        <f>I403</f>
        <v>4500000</v>
      </c>
      <c r="V403" s="1" t="str">
        <f t="shared" si="13"/>
        <v>NULL</v>
      </c>
      <c r="W403" t="str">
        <f>"('"&amp;A403&amp;"', '"&amp;B403&amp;"', '"&amp;C403&amp;"', '"&amp;D403&amp;"', '"&amp;E403&amp;"', '"&amp;F403&amp;"', '"&amp;G403&amp;"', '"&amp;H403&amp;"', '"&amp;S403&amp;"', '"&amp;U403&amp;"', '"&amp;T403&amp;"', '"&amp;V403&amp;"'),"</f>
        <v>('mike-hoffman', 'Hoffman', 'Mike', 'MTL', 'F', 'Active', 'UFA', '2024-25', '1', '4500000', 'NULL', 'NULL'),</v>
      </c>
    </row>
    <row r="404" spans="1:23" x14ac:dyDescent="0.35">
      <c r="A404" t="s">
        <v>1412</v>
      </c>
      <c r="B404" t="s">
        <v>452</v>
      </c>
      <c r="C404" t="s">
        <v>2500</v>
      </c>
      <c r="D404" t="s">
        <v>26</v>
      </c>
      <c r="E404" t="s">
        <v>9</v>
      </c>
      <c r="F404" t="s">
        <v>1142</v>
      </c>
      <c r="G404" t="s">
        <v>13</v>
      </c>
      <c r="H404" t="str" cm="1">
        <f t="array" ref="H404">INDEX($I$1:$R$1, MATCH(TRUE, INDEX(I404:R404="",0), 0))</f>
        <v>2025-26</v>
      </c>
      <c r="I404" s="1">
        <v>1100000</v>
      </c>
      <c r="J404" s="1">
        <v>1100000</v>
      </c>
      <c r="S404">
        <f>COUNTIF(I404:R404,I404)</f>
        <v>2</v>
      </c>
      <c r="T404" s="7" t="str">
        <f t="shared" si="12"/>
        <v>NULL</v>
      </c>
      <c r="U404" s="1">
        <f>I404</f>
        <v>1100000</v>
      </c>
      <c r="V404" s="1" t="str">
        <f t="shared" si="13"/>
        <v>NULL</v>
      </c>
      <c r="W404" t="str">
        <f>"('"&amp;A404&amp;"', '"&amp;B404&amp;"', '"&amp;C404&amp;"', '"&amp;D404&amp;"', '"&amp;E404&amp;"', '"&amp;F404&amp;"', '"&amp;G404&amp;"', '"&amp;H404&amp;"', '"&amp;S404&amp;"', '"&amp;U404&amp;"', '"&amp;T404&amp;"', '"&amp;V404&amp;"'),"</f>
        <v>('nils-hoglander', 'Hoglander', 'Nils', 'VAN', 'F', 'Active', 'RFA', '2025-26', '2', '1100000', 'NULL', 'NULL'),</v>
      </c>
    </row>
    <row r="405" spans="1:23" x14ac:dyDescent="0.35">
      <c r="A405" t="s">
        <v>1845</v>
      </c>
      <c r="B405" t="s">
        <v>453</v>
      </c>
      <c r="C405" t="s">
        <v>2345</v>
      </c>
      <c r="D405" t="s">
        <v>30</v>
      </c>
      <c r="E405" t="s">
        <v>68</v>
      </c>
      <c r="F405" t="s">
        <v>54</v>
      </c>
      <c r="H405" t="str" cm="1">
        <f t="array" ref="H405">INDEX($I$1:$R$1, MATCH(TRUE, INDEX(I405:R405="",0), 0))</f>
        <v>2023-24</v>
      </c>
      <c r="S405">
        <f>COUNTIF(I405:R405,I405)</f>
        <v>0</v>
      </c>
      <c r="T405" s="7" t="str">
        <f t="shared" si="12"/>
        <v>NULL</v>
      </c>
      <c r="U405" s="1">
        <f>I405</f>
        <v>0</v>
      </c>
      <c r="V405" s="1" t="str">
        <f t="shared" si="13"/>
        <v>NULL</v>
      </c>
      <c r="W405" t="str">
        <f>"('"&amp;A405&amp;"', '"&amp;B405&amp;"', '"&amp;C405&amp;"', '"&amp;D405&amp;"', '"&amp;E405&amp;"', '"&amp;F405&amp;"', '"&amp;G405&amp;"', '"&amp;H405&amp;"', '"&amp;S405&amp;"', '"&amp;U405&amp;"', '"&amp;T405&amp;"', '"&amp;V405&amp;"'),"</f>
        <v>('nick-holden', 'Holden', 'Nick', 'OTT', 'D', 'Unsigned', '', '2023-24', '0', '0', 'NULL', 'NULL'),</v>
      </c>
    </row>
    <row r="406" spans="1:23" x14ac:dyDescent="0.35">
      <c r="A406" t="s">
        <v>1846</v>
      </c>
      <c r="B406" t="s">
        <v>454</v>
      </c>
      <c r="C406" t="s">
        <v>1070</v>
      </c>
      <c r="D406" t="s">
        <v>39</v>
      </c>
      <c r="E406" t="s">
        <v>68</v>
      </c>
      <c r="F406" t="s">
        <v>1142</v>
      </c>
      <c r="G406" t="s">
        <v>10</v>
      </c>
      <c r="H406" t="str" cm="1">
        <f t="array" ref="H406">INDEX($I$1:$R$1, MATCH(TRUE, INDEX(I406:R406="",0), 0))</f>
        <v>2024-25</v>
      </c>
      <c r="I406" s="1">
        <v>3400000</v>
      </c>
      <c r="S406">
        <f>COUNTIF(I406:R406,I406)</f>
        <v>1</v>
      </c>
      <c r="T406" s="7" t="str">
        <f t="shared" si="12"/>
        <v>NULL</v>
      </c>
      <c r="U406" s="1">
        <f>I406</f>
        <v>3400000</v>
      </c>
      <c r="V406" s="1" t="str">
        <f t="shared" si="13"/>
        <v>NULL</v>
      </c>
      <c r="W406" t="str">
        <f>"('"&amp;A406&amp;"', '"&amp;B406&amp;"', '"&amp;C406&amp;"', '"&amp;D406&amp;"', '"&amp;E406&amp;"', '"&amp;F406&amp;"', '"&amp;G406&amp;"', '"&amp;H406&amp;"', '"&amp;S406&amp;"', '"&amp;U406&amp;"', '"&amp;T406&amp;"', '"&amp;V406&amp;"'),"</f>
        <v>('justin-holl', 'Holl', 'Justin', 'DET', 'D', 'Active', 'UFA', '2024-25', '1', '3400000', 'NULL', 'NULL'),</v>
      </c>
    </row>
    <row r="407" spans="1:23" x14ac:dyDescent="0.35">
      <c r="A407" t="s">
        <v>1374</v>
      </c>
      <c r="B407" t="s">
        <v>455</v>
      </c>
      <c r="C407" t="s">
        <v>2396</v>
      </c>
      <c r="D407" t="s">
        <v>37</v>
      </c>
      <c r="E407" t="s">
        <v>9</v>
      </c>
      <c r="F407" t="s">
        <v>1142</v>
      </c>
      <c r="G407" t="s">
        <v>13</v>
      </c>
      <c r="H407" t="str" cm="1">
        <f t="array" ref="H407">INDEX($I$1:$R$1, MATCH(TRUE, INDEX(I407:R407="",0), 0))</f>
        <v>2024-25</v>
      </c>
      <c r="I407" s="1">
        <v>925000</v>
      </c>
      <c r="S407">
        <f>COUNTIF(I407:R407,I407)</f>
        <v>1</v>
      </c>
      <c r="T407" s="7" t="str">
        <f t="shared" si="12"/>
        <v>NULL</v>
      </c>
      <c r="U407" s="1">
        <f>I407</f>
        <v>925000</v>
      </c>
      <c r="V407" s="1" t="str">
        <f t="shared" si="13"/>
        <v>NULL</v>
      </c>
      <c r="W407" t="str">
        <f>"('"&amp;A407&amp;"', '"&amp;B407&amp;"', '"&amp;C407&amp;"', '"&amp;D407&amp;"', '"&amp;E407&amp;"', '"&amp;F407&amp;"', '"&amp;G407&amp;"', '"&amp;H407&amp;"', '"&amp;S407&amp;"', '"&amp;U407&amp;"', '"&amp;T407&amp;"', '"&amp;V407&amp;"'),"</f>
        <v>('dylan-holloway', 'Holloway', 'Dylan', 'EDM', 'F', 'Active', 'RFA', '2024-25', '1', '925000', 'NULL', 'NULL'),</v>
      </c>
    </row>
    <row r="408" spans="1:23" x14ac:dyDescent="0.35">
      <c r="A408" t="s">
        <v>1847</v>
      </c>
      <c r="B408" t="s">
        <v>456</v>
      </c>
      <c r="C408" t="s">
        <v>2501</v>
      </c>
      <c r="D408" t="s">
        <v>34</v>
      </c>
      <c r="E408" t="s">
        <v>68</v>
      </c>
      <c r="F408" t="s">
        <v>1142</v>
      </c>
      <c r="G408" t="s">
        <v>10</v>
      </c>
      <c r="H408" t="str" cm="1">
        <f t="array" ref="H408">INDEX($I$1:$R$1, MATCH(TRUE, INDEX(I408:R408="",0), 0))</f>
        <v>2024-25</v>
      </c>
      <c r="I408" s="1">
        <v>775000</v>
      </c>
      <c r="S408">
        <f>COUNTIF(I408:R408,I408)</f>
        <v>1</v>
      </c>
      <c r="T408" s="7" t="str">
        <f t="shared" si="12"/>
        <v>NULL</v>
      </c>
      <c r="U408" s="1">
        <f>I408</f>
        <v>775000</v>
      </c>
      <c r="V408" s="1" t="str">
        <f t="shared" si="13"/>
        <v>NULL</v>
      </c>
      <c r="W408" t="str">
        <f>"('"&amp;A408&amp;"', '"&amp;B408&amp;"', '"&amp;C408&amp;"', '"&amp;D408&amp;"', '"&amp;E408&amp;"', '"&amp;F408&amp;"', '"&amp;G408&amp;"', '"&amp;H408&amp;"', '"&amp;S408&amp;"', '"&amp;U408&amp;"', '"&amp;T408&amp;"', '"&amp;V408&amp;"'),"</f>
        <v>('mac-hollowell', 'Hollowell', 'Mac', 'NYR', 'D', 'Active', 'UFA', '2024-25', '1', '775000', 'NULL', 'NULL'),</v>
      </c>
    </row>
    <row r="409" spans="1:23" x14ac:dyDescent="0.35">
      <c r="A409" t="s">
        <v>1848</v>
      </c>
      <c r="B409" t="s">
        <v>457</v>
      </c>
      <c r="C409" t="s">
        <v>2502</v>
      </c>
      <c r="D409" t="s">
        <v>15</v>
      </c>
      <c r="E409" t="s">
        <v>9</v>
      </c>
      <c r="F409" t="s">
        <v>1142</v>
      </c>
      <c r="G409" t="s">
        <v>13</v>
      </c>
      <c r="H409" t="str" cm="1">
        <f t="array" ref="H409">INDEX($I$1:$R$1, MATCH(TRUE, INDEX(I409:R409="",0), 0))</f>
        <v>2025-26</v>
      </c>
      <c r="I409" s="1">
        <v>800000</v>
      </c>
      <c r="J409" s="1">
        <v>800000</v>
      </c>
      <c r="S409">
        <f>COUNTIF(I409:R409,I409)</f>
        <v>2</v>
      </c>
      <c r="T409" s="7" t="str">
        <f t="shared" si="12"/>
        <v>NULL</v>
      </c>
      <c r="U409" s="1">
        <f>I409</f>
        <v>800000</v>
      </c>
      <c r="V409" s="1" t="str">
        <f t="shared" si="13"/>
        <v>NULL</v>
      </c>
      <c r="W409" t="str">
        <f>"('"&amp;A409&amp;"', '"&amp;B409&amp;"', '"&amp;C409&amp;"', '"&amp;D409&amp;"', '"&amp;E409&amp;"', '"&amp;F409&amp;"', '"&amp;G409&amp;"', '"&amp;H409&amp;"', '"&amp;S409&amp;"', '"&amp;U409&amp;"', '"&amp;T409&amp;"', '"&amp;V409&amp;"'),"</f>
        <v>('pontus-holmberg', 'Holmberg', 'Pontus', 'TOR', 'F', 'Active', 'RFA', '2025-26', '2', '800000', 'NULL', 'NULL'),</v>
      </c>
    </row>
    <row r="410" spans="1:23" x14ac:dyDescent="0.35">
      <c r="A410" t="s">
        <v>1849</v>
      </c>
      <c r="B410" t="s">
        <v>458</v>
      </c>
      <c r="C410" t="s">
        <v>2332</v>
      </c>
      <c r="D410" t="s">
        <v>28</v>
      </c>
      <c r="E410" t="s">
        <v>9</v>
      </c>
      <c r="F410" t="s">
        <v>1142</v>
      </c>
      <c r="G410" t="s">
        <v>13</v>
      </c>
      <c r="H410" t="str" cm="1">
        <f t="array" ref="H410">INDEX($I$1:$R$1, MATCH(TRUE, INDEX(I410:R410="",0), 0))</f>
        <v>2024-25</v>
      </c>
      <c r="I410" s="1">
        <v>863333</v>
      </c>
      <c r="S410">
        <f>COUNTIF(I410:R410,I410)</f>
        <v>1</v>
      </c>
      <c r="T410" s="7" t="str">
        <f t="shared" si="12"/>
        <v>NULL</v>
      </c>
      <c r="U410" s="1">
        <f>I410</f>
        <v>863333</v>
      </c>
      <c r="V410" s="1" t="str">
        <f t="shared" si="13"/>
        <v>NULL</v>
      </c>
      <c r="W410" t="str">
        <f>"('"&amp;A410&amp;"', '"&amp;B410&amp;"', '"&amp;C410&amp;"', '"&amp;D410&amp;"', '"&amp;E410&amp;"', '"&amp;F410&amp;"', '"&amp;G410&amp;"', '"&amp;H410&amp;"', '"&amp;S410&amp;"', '"&amp;U410&amp;"', '"&amp;T410&amp;"', '"&amp;V410&amp;"'),"</f>
        <v>('simon-holmstrom', 'Holmstrom', 'Simon', 'NYI', 'F', 'Active', 'RFA', '2024-25', '1', '863333', 'NULL', 'NULL'),</v>
      </c>
    </row>
    <row r="411" spans="1:23" x14ac:dyDescent="0.35">
      <c r="A411" t="s">
        <v>1464</v>
      </c>
      <c r="B411" t="s">
        <v>459</v>
      </c>
      <c r="C411" t="s">
        <v>2277</v>
      </c>
      <c r="D411" t="s">
        <v>42</v>
      </c>
      <c r="E411" t="s">
        <v>9</v>
      </c>
      <c r="F411" t="s">
        <v>1142</v>
      </c>
      <c r="G411" t="s">
        <v>13</v>
      </c>
      <c r="H411" t="str" cm="1">
        <f t="array" ref="H411">INDEX($I$1:$R$1, MATCH(TRUE, INDEX(I411:R411="",0), 0))</f>
        <v>2024-25</v>
      </c>
      <c r="I411" s="1">
        <v>894167</v>
      </c>
      <c r="S411">
        <f>COUNTIF(I411:R411,I411)</f>
        <v>1</v>
      </c>
      <c r="T411" s="7" t="str">
        <f t="shared" si="12"/>
        <v>NULL</v>
      </c>
      <c r="U411" s="1">
        <f>I411</f>
        <v>894167</v>
      </c>
      <c r="V411" s="1" t="str">
        <f t="shared" si="13"/>
        <v>NULL</v>
      </c>
      <c r="W411" t="str">
        <f>"('"&amp;A411&amp;"', '"&amp;B411&amp;"', '"&amp;C411&amp;"', '"&amp;D411&amp;"', '"&amp;E411&amp;"', '"&amp;F411&amp;"', '"&amp;G411&amp;"', '"&amp;H411&amp;"', '"&amp;S411&amp;"', '"&amp;U411&amp;"', '"&amp;T411&amp;"', '"&amp;V411&amp;"'),"</f>
        <v>('alexander-holtz', 'Holtz', 'Alexander', 'NJD', 'F', 'Active', 'RFA', '2024-25', '1', '894167', 'NULL', 'NULL'),</v>
      </c>
    </row>
    <row r="412" spans="1:23" x14ac:dyDescent="0.35">
      <c r="A412" t="s">
        <v>1258</v>
      </c>
      <c r="B412" t="s">
        <v>460</v>
      </c>
      <c r="C412" t="s">
        <v>2354</v>
      </c>
      <c r="D412" t="s">
        <v>25</v>
      </c>
      <c r="E412" t="s">
        <v>9</v>
      </c>
      <c r="F412" t="s">
        <v>1142</v>
      </c>
      <c r="G412" t="s">
        <v>13</v>
      </c>
      <c r="H412" t="str" cm="1">
        <f t="array" ref="H412">INDEX($I$1:$R$1, MATCH(TRUE, INDEX(I412:R412="",0), 0))</f>
        <v>2026-27</v>
      </c>
      <c r="I412" s="1">
        <v>950000</v>
      </c>
      <c r="J412" s="1">
        <v>950000</v>
      </c>
      <c r="K412" s="1">
        <v>950000</v>
      </c>
      <c r="S412">
        <f>COUNTIF(I412:R412,I412)</f>
        <v>3</v>
      </c>
      <c r="T412" s="7" t="str">
        <f t="shared" si="12"/>
        <v>NULL</v>
      </c>
      <c r="U412" s="1">
        <f>I412</f>
        <v>950000</v>
      </c>
      <c r="V412" s="1" t="str">
        <f t="shared" si="13"/>
        <v>NULL</v>
      </c>
      <c r="W412" t="str">
        <f>"('"&amp;A412&amp;"', '"&amp;B412&amp;"', '"&amp;C412&amp;"', '"&amp;D412&amp;"', '"&amp;E412&amp;"', '"&amp;F412&amp;"', '"&amp;G412&amp;"', '"&amp;H412&amp;"', '"&amp;S412&amp;"', '"&amp;U412&amp;"', '"&amp;T412&amp;"', '"&amp;V412&amp;"'),"</f>
        <v>('samuel-honzek', 'Honzek', 'Samuel', 'CGY', 'F', 'Active', 'RFA', '2026-27', '3', '950000', 'NULL', 'NULL'),</v>
      </c>
    </row>
    <row r="413" spans="1:23" x14ac:dyDescent="0.35">
      <c r="A413" t="s">
        <v>1850</v>
      </c>
      <c r="B413" t="s">
        <v>461</v>
      </c>
      <c r="C413" t="s">
        <v>2503</v>
      </c>
      <c r="D413" t="s">
        <v>26</v>
      </c>
      <c r="E413" t="s">
        <v>9</v>
      </c>
      <c r="F413" t="s">
        <v>1142</v>
      </c>
      <c r="G413" t="s">
        <v>10</v>
      </c>
      <c r="H413" t="str" cm="1">
        <f t="array" ref="H413">INDEX($I$1:$R$1, MATCH(TRUE, INDEX(I413:R413="",0), 0))</f>
        <v>2031-32</v>
      </c>
      <c r="I413" s="1">
        <v>8500000</v>
      </c>
      <c r="J413" s="1">
        <v>8500000</v>
      </c>
      <c r="K413" s="1">
        <v>8500000</v>
      </c>
      <c r="L413" s="1">
        <v>8500000</v>
      </c>
      <c r="M413" s="1">
        <v>8500000</v>
      </c>
      <c r="N413" s="1">
        <v>8500000</v>
      </c>
      <c r="O413" s="1">
        <v>8500000</v>
      </c>
      <c r="P413" s="1">
        <v>8500000</v>
      </c>
      <c r="S413">
        <f>COUNTIF(I413:R413,I413)</f>
        <v>8</v>
      </c>
      <c r="T413" s="7" t="str">
        <f t="shared" si="12"/>
        <v>NULL</v>
      </c>
      <c r="U413" s="1">
        <f>I413</f>
        <v>8500000</v>
      </c>
      <c r="V413" s="1" t="str">
        <f t="shared" si="13"/>
        <v>NULL</v>
      </c>
      <c r="W413" t="str">
        <f>"('"&amp;A413&amp;"', '"&amp;B413&amp;"', '"&amp;C413&amp;"', '"&amp;D413&amp;"', '"&amp;E413&amp;"', '"&amp;F413&amp;"', '"&amp;G413&amp;"', '"&amp;H413&amp;"', '"&amp;S413&amp;"', '"&amp;U413&amp;"', '"&amp;T413&amp;"', '"&amp;V413&amp;"'),"</f>
        <v>('bo-horvat', 'Horvat', 'Bo', 'VAN', 'F', 'Active', 'UFA', '2031-32', '8', '8500000', 'NULL', 'NULL'),</v>
      </c>
    </row>
    <row r="414" spans="1:23" x14ac:dyDescent="0.35">
      <c r="A414" t="s">
        <v>1494</v>
      </c>
      <c r="B414" t="s">
        <v>462</v>
      </c>
      <c r="C414" t="s">
        <v>1064</v>
      </c>
      <c r="D414" t="s">
        <v>20</v>
      </c>
      <c r="E414" t="s">
        <v>9</v>
      </c>
      <c r="F414" t="s">
        <v>54</v>
      </c>
      <c r="H414" t="str" cm="1">
        <f t="array" ref="H414">INDEX($I$1:$R$1, MATCH(TRUE, INDEX(I414:R414="",0), 0))</f>
        <v>2023-24</v>
      </c>
      <c r="S414">
        <f>COUNTIF(I414:R414,I414)</f>
        <v>0</v>
      </c>
      <c r="T414" s="7" t="str">
        <f t="shared" si="12"/>
        <v>NULL</v>
      </c>
      <c r="U414" s="1">
        <f>I414</f>
        <v>0</v>
      </c>
      <c r="V414" s="1" t="str">
        <f t="shared" si="13"/>
        <v>NULL</v>
      </c>
      <c r="W414" t="str">
        <f>"('"&amp;A414&amp;"', '"&amp;B414&amp;"', '"&amp;C414&amp;"', '"&amp;D414&amp;"', '"&amp;E414&amp;"', '"&amp;F414&amp;"', '"&amp;G414&amp;"', '"&amp;H414&amp;"', '"&amp;S414&amp;"', '"&amp;U414&amp;"', '"&amp;T414&amp;"', '"&amp;V414&amp;"'),"</f>
        <v>('isaac-howard', 'Howard', 'Isaac', 'TB', 'F', 'Unsigned', '', '2023-24', '0', '0', 'NULL', 'NULL'),</v>
      </c>
    </row>
    <row r="415" spans="1:23" x14ac:dyDescent="0.35">
      <c r="A415" t="s">
        <v>1851</v>
      </c>
      <c r="B415" t="s">
        <v>463</v>
      </c>
      <c r="C415" t="s">
        <v>2403</v>
      </c>
      <c r="D415" t="s">
        <v>14</v>
      </c>
      <c r="E415" t="s">
        <v>9</v>
      </c>
      <c r="F415" t="s">
        <v>1142</v>
      </c>
      <c r="G415" t="s">
        <v>13</v>
      </c>
      <c r="H415" t="str" cm="1">
        <f t="array" ref="H415">INDEX($I$1:$R$1, MATCH(TRUE, INDEX(I415:R415="",0), 0))</f>
        <v>2025-26</v>
      </c>
      <c r="I415" s="1">
        <v>1900000</v>
      </c>
      <c r="J415" s="1">
        <v>1900000</v>
      </c>
      <c r="S415">
        <f>COUNTIF(I415:R415,I415)</f>
        <v>2</v>
      </c>
      <c r="T415" s="7" t="str">
        <f t="shared" si="12"/>
        <v>NULL</v>
      </c>
      <c r="U415" s="1">
        <f>I415</f>
        <v>1900000</v>
      </c>
      <c r="V415" s="1" t="str">
        <f t="shared" si="13"/>
        <v>NULL</v>
      </c>
      <c r="W415" t="str">
        <f>"('"&amp;A415&amp;"', '"&amp;B415&amp;"', '"&amp;C415&amp;"', '"&amp;D415&amp;"', '"&amp;E415&amp;"', '"&amp;F415&amp;"', '"&amp;G415&amp;"', '"&amp;H415&amp;"', '"&amp;S415&amp;"', '"&amp;U415&amp;"', '"&amp;T415&amp;"', '"&amp;V415&amp;"'),"</f>
        <v>('brett-howden', 'Howden', 'Brett', 'VGK', 'F', 'Active', 'RFA', '2025-26', '2', '1900000', 'NULL', 'NULL'),</v>
      </c>
    </row>
    <row r="416" spans="1:23" x14ac:dyDescent="0.35">
      <c r="A416" t="s">
        <v>1284</v>
      </c>
      <c r="B416" t="s">
        <v>464</v>
      </c>
      <c r="C416" t="s">
        <v>2382</v>
      </c>
      <c r="D416" t="s">
        <v>26</v>
      </c>
      <c r="E416" t="s">
        <v>68</v>
      </c>
      <c r="F416" t="s">
        <v>1142</v>
      </c>
      <c r="G416" t="s">
        <v>13</v>
      </c>
      <c r="H416" t="str" cm="1">
        <f t="array" ref="H416">INDEX($I$1:$R$1, MATCH(TRUE, INDEX(I416:R416="",0), 0))</f>
        <v>2024-25</v>
      </c>
      <c r="I416" s="1">
        <v>4400000</v>
      </c>
      <c r="S416">
        <f>COUNTIF(I416:R416,I416)</f>
        <v>1</v>
      </c>
      <c r="T416" s="7" t="str">
        <f t="shared" si="12"/>
        <v>NULL</v>
      </c>
      <c r="U416" s="1">
        <f>I416</f>
        <v>4400000</v>
      </c>
      <c r="V416" s="1" t="str">
        <f t="shared" si="13"/>
        <v>NULL</v>
      </c>
      <c r="W416" t="str">
        <f>"('"&amp;A416&amp;"', '"&amp;B416&amp;"', '"&amp;C416&amp;"', '"&amp;D416&amp;"', '"&amp;E416&amp;"', '"&amp;F416&amp;"', '"&amp;G416&amp;"', '"&amp;H416&amp;"', '"&amp;S416&amp;"', '"&amp;U416&amp;"', '"&amp;T416&amp;"', '"&amp;V416&amp;"'),"</f>
        <v>('filip-hronek', 'Hronek', 'Filip', 'VAN', 'D', 'Active', 'RFA', '2024-25', '1', '4400000', 'NULL', 'NULL'),</v>
      </c>
    </row>
    <row r="417" spans="1:23" x14ac:dyDescent="0.35">
      <c r="A417" t="s">
        <v>1852</v>
      </c>
      <c r="B417" t="s">
        <v>465</v>
      </c>
      <c r="C417" t="s">
        <v>1066</v>
      </c>
      <c r="D417" t="s">
        <v>22</v>
      </c>
      <c r="E417" t="s">
        <v>9</v>
      </c>
      <c r="F417" t="s">
        <v>1142</v>
      </c>
      <c r="G417" t="s">
        <v>10</v>
      </c>
      <c r="H417" t="str" cm="1">
        <f t="array" ref="H417">INDEX($I$1:$R$1, MATCH(TRUE, INDEX(I417:R417="",0), 0))</f>
        <v>2031-32</v>
      </c>
      <c r="I417" s="1">
        <v>10500000</v>
      </c>
      <c r="J417" s="1">
        <v>10500000</v>
      </c>
      <c r="K417" s="1">
        <v>10500000</v>
      </c>
      <c r="L417" s="1">
        <v>10500000</v>
      </c>
      <c r="M417" s="1">
        <v>10500000</v>
      </c>
      <c r="N417" s="1">
        <v>10500000</v>
      </c>
      <c r="O417" s="1">
        <v>10500000</v>
      </c>
      <c r="P417" s="1">
        <v>10500000</v>
      </c>
      <c r="S417">
        <f>COUNTIF(I417:R417,I417)</f>
        <v>8</v>
      </c>
      <c r="T417" s="7" t="str">
        <f t="shared" si="12"/>
        <v>NULL</v>
      </c>
      <c r="U417" s="1">
        <f>I417</f>
        <v>10500000</v>
      </c>
      <c r="V417" s="1" t="str">
        <f t="shared" si="13"/>
        <v>NULL</v>
      </c>
      <c r="W417" t="str">
        <f>"('"&amp;A417&amp;"', '"&amp;B417&amp;"', '"&amp;C417&amp;"', '"&amp;D417&amp;"', '"&amp;E417&amp;"', '"&amp;F417&amp;"', '"&amp;G417&amp;"', '"&amp;H417&amp;"', '"&amp;S417&amp;"', '"&amp;U417&amp;"', '"&amp;T417&amp;"', '"&amp;V417&amp;"'),"</f>
        <v>('jonathan-huberdeau', 'Huberdeau', 'Jonathan', 'FLA', 'F', 'Active', 'UFA', '2031-32', '8', '10500000', 'NULL', 'NULL'),</v>
      </c>
    </row>
    <row r="418" spans="1:23" x14ac:dyDescent="0.35">
      <c r="A418" t="s">
        <v>1194</v>
      </c>
      <c r="B418" t="s">
        <v>466</v>
      </c>
      <c r="C418" t="s">
        <v>2383</v>
      </c>
      <c r="D418" t="s">
        <v>42</v>
      </c>
      <c r="E418" t="s">
        <v>9</v>
      </c>
      <c r="F418" t="s">
        <v>1142</v>
      </c>
      <c r="G418" t="s">
        <v>10</v>
      </c>
      <c r="H418" t="str" cm="1">
        <f t="array" ref="H418">INDEX($I$1:$R$1, MATCH(TRUE, INDEX(I418:R418="",0), 0))</f>
        <v>2030-31</v>
      </c>
      <c r="I418" s="1">
        <v>8000000</v>
      </c>
      <c r="J418" s="1">
        <v>8000000</v>
      </c>
      <c r="K418" s="1">
        <v>8000000</v>
      </c>
      <c r="L418" s="1">
        <v>8000000</v>
      </c>
      <c r="M418" s="1">
        <v>8000000</v>
      </c>
      <c r="N418" s="1">
        <v>8000000</v>
      </c>
      <c r="O418" s="1">
        <v>8000000</v>
      </c>
      <c r="S418">
        <f>COUNTIF(I418:R418,I418)</f>
        <v>7</v>
      </c>
      <c r="T418" s="7" t="str">
        <f t="shared" si="12"/>
        <v>NULL</v>
      </c>
      <c r="U418" s="1">
        <f>I418</f>
        <v>8000000</v>
      </c>
      <c r="V418" s="1" t="str">
        <f t="shared" si="13"/>
        <v>NULL</v>
      </c>
      <c r="W418" t="str">
        <f>"('"&amp;A418&amp;"', '"&amp;B418&amp;"', '"&amp;C418&amp;"', '"&amp;D418&amp;"', '"&amp;E418&amp;"', '"&amp;F418&amp;"', '"&amp;G418&amp;"', '"&amp;H418&amp;"', '"&amp;S418&amp;"', '"&amp;U418&amp;"', '"&amp;T418&amp;"', '"&amp;V418&amp;"'),"</f>
        <v>('jack-hughes', 'Hughes', 'Jack', 'NJD', 'F', 'Active', 'UFA', '2030-31', '7', '8000000', 'NULL', 'NULL'),</v>
      </c>
    </row>
    <row r="419" spans="1:23" x14ac:dyDescent="0.35">
      <c r="A419" t="s">
        <v>1853</v>
      </c>
      <c r="B419" t="s">
        <v>466</v>
      </c>
      <c r="C419" t="s">
        <v>2440</v>
      </c>
      <c r="D419" t="s">
        <v>42</v>
      </c>
      <c r="E419" t="s">
        <v>68</v>
      </c>
      <c r="F419" t="s">
        <v>1142</v>
      </c>
      <c r="G419" t="s">
        <v>13</v>
      </c>
      <c r="H419" t="str" cm="1">
        <f t="array" ref="H419">INDEX($I$1:$R$1, MATCH(TRUE, INDEX(I419:R419="",0), 0))</f>
        <v>2025-26</v>
      </c>
      <c r="I419" s="1">
        <v>925000</v>
      </c>
      <c r="J419" s="1">
        <v>925000</v>
      </c>
      <c r="S419">
        <f>COUNTIF(I419:R419,I419)</f>
        <v>2</v>
      </c>
      <c r="T419" s="7" t="str">
        <f t="shared" si="12"/>
        <v>NULL</v>
      </c>
      <c r="U419" s="1">
        <f>I419</f>
        <v>925000</v>
      </c>
      <c r="V419" s="1" t="str">
        <f t="shared" si="13"/>
        <v>NULL</v>
      </c>
      <c r="W419" t="str">
        <f>"('"&amp;A419&amp;"', '"&amp;B419&amp;"', '"&amp;C419&amp;"', '"&amp;D419&amp;"', '"&amp;E419&amp;"', '"&amp;F419&amp;"', '"&amp;G419&amp;"', '"&amp;H419&amp;"', '"&amp;S419&amp;"', '"&amp;U419&amp;"', '"&amp;T419&amp;"', '"&amp;V419&amp;"'),"</f>
        <v>('luke-hughes', 'Hughes', 'Luke', 'NJD', 'D', 'Active', 'RFA', '2025-26', '2', '925000', 'NULL', 'NULL'),</v>
      </c>
    </row>
    <row r="420" spans="1:23" x14ac:dyDescent="0.35">
      <c r="A420" t="s">
        <v>1375</v>
      </c>
      <c r="B420" t="s">
        <v>466</v>
      </c>
      <c r="C420" t="s">
        <v>829</v>
      </c>
      <c r="D420" t="s">
        <v>26</v>
      </c>
      <c r="E420" t="s">
        <v>68</v>
      </c>
      <c r="F420" t="s">
        <v>1142</v>
      </c>
      <c r="G420" t="s">
        <v>10</v>
      </c>
      <c r="H420" t="str" cm="1">
        <f t="array" ref="H420">INDEX($I$1:$R$1, MATCH(TRUE, INDEX(I420:R420="",0), 0))</f>
        <v>2027-28</v>
      </c>
      <c r="I420" s="1">
        <v>7850000</v>
      </c>
      <c r="J420" s="1">
        <v>7850000</v>
      </c>
      <c r="K420" s="1">
        <v>7850000</v>
      </c>
      <c r="L420" s="1">
        <v>7850000</v>
      </c>
      <c r="S420">
        <f>COUNTIF(I420:R420,I420)</f>
        <v>4</v>
      </c>
      <c r="T420" s="7" t="str">
        <f t="shared" si="12"/>
        <v>NULL</v>
      </c>
      <c r="U420" s="1">
        <f>I420</f>
        <v>7850000</v>
      </c>
      <c r="V420" s="1" t="str">
        <f t="shared" si="13"/>
        <v>NULL</v>
      </c>
      <c r="W420" t="str">
        <f>"('"&amp;A420&amp;"', '"&amp;B420&amp;"', '"&amp;C420&amp;"', '"&amp;D420&amp;"', '"&amp;E420&amp;"', '"&amp;F420&amp;"', '"&amp;G420&amp;"', '"&amp;H420&amp;"', '"&amp;S420&amp;"', '"&amp;U420&amp;"', '"&amp;T420&amp;"', '"&amp;V420&amp;"'),"</f>
        <v>('quinn-hughes', 'Hughes', 'Quinn', 'VAN', 'D', 'Active', 'UFA', '2027-28', '4', '7850000', 'NULL', 'NULL'),</v>
      </c>
    </row>
    <row r="421" spans="1:23" x14ac:dyDescent="0.35">
      <c r="A421" t="s">
        <v>1854</v>
      </c>
      <c r="B421" t="s">
        <v>467</v>
      </c>
      <c r="C421" t="s">
        <v>2504</v>
      </c>
      <c r="D421" t="s">
        <v>43</v>
      </c>
      <c r="E421" t="s">
        <v>68</v>
      </c>
      <c r="F421" t="s">
        <v>1142</v>
      </c>
      <c r="G421" t="s">
        <v>10</v>
      </c>
      <c r="H421" t="str" cm="1">
        <f t="array" ref="H421">INDEX($I$1:$R$1, MATCH(TRUE, INDEX(I421:R421="",0), 0))</f>
        <v>2024-25</v>
      </c>
      <c r="I421" s="1">
        <v>762500</v>
      </c>
      <c r="S421">
        <f>COUNTIF(I421:R421,I421)</f>
        <v>1</v>
      </c>
      <c r="T421" s="7" t="str">
        <f t="shared" si="12"/>
        <v>NULL</v>
      </c>
      <c r="U421" s="1">
        <f>I421</f>
        <v>762500</v>
      </c>
      <c r="V421" s="1" t="str">
        <f t="shared" si="13"/>
        <v>NULL</v>
      </c>
      <c r="W421" t="str">
        <f>"('"&amp;A421&amp;"', '"&amp;B421&amp;"', '"&amp;C421&amp;"', '"&amp;D421&amp;"', '"&amp;E421&amp;"', '"&amp;F421&amp;"', '"&amp;G421&amp;"', '"&amp;H421&amp;"', '"&amp;S421&amp;"', '"&amp;U421&amp;"', '"&amp;T421&amp;"', '"&amp;V421&amp;"'),"</f>
        <v>('brad-hunt', 'Hunt', 'Brad', 'COL', 'D', 'Active', 'UFA', '2024-25', '1', '762500', 'NULL', 'NULL'),</v>
      </c>
    </row>
    <row r="422" spans="1:23" x14ac:dyDescent="0.35">
      <c r="A422" t="s">
        <v>1855</v>
      </c>
      <c r="B422" t="s">
        <v>467</v>
      </c>
      <c r="C422" t="s">
        <v>2505</v>
      </c>
      <c r="D422" t="s">
        <v>34</v>
      </c>
      <c r="E422" t="s">
        <v>9</v>
      </c>
      <c r="F422" t="s">
        <v>54</v>
      </c>
      <c r="H422" t="str" cm="1">
        <f t="array" ref="H422">INDEX($I$1:$R$1, MATCH(TRUE, INDEX(I422:R422="",0), 0))</f>
        <v>2023-24</v>
      </c>
      <c r="S422">
        <f>COUNTIF(I422:R422,I422)</f>
        <v>0</v>
      </c>
      <c r="T422" s="7" t="str">
        <f t="shared" si="12"/>
        <v>NULL</v>
      </c>
      <c r="U422" s="1">
        <f>I422</f>
        <v>0</v>
      </c>
      <c r="V422" s="1" t="str">
        <f t="shared" si="13"/>
        <v>NULL</v>
      </c>
      <c r="W422" t="str">
        <f>"('"&amp;A422&amp;"', '"&amp;B422&amp;"', '"&amp;C422&amp;"', '"&amp;D422&amp;"', '"&amp;E422&amp;"', '"&amp;F422&amp;"', '"&amp;G422&amp;"', '"&amp;H422&amp;"', '"&amp;S422&amp;"', '"&amp;U422&amp;"', '"&amp;T422&amp;"', '"&amp;V422&amp;"'),"</f>
        <v>('dryden-hunt', 'Hunt', 'Dryden', 'NYR', 'F', 'Unsigned', '', '2023-24', '0', '0', 'NULL', 'NULL'),</v>
      </c>
    </row>
    <row r="423" spans="1:23" x14ac:dyDescent="0.35">
      <c r="A423" t="s">
        <v>1259</v>
      </c>
      <c r="B423" t="s">
        <v>468</v>
      </c>
      <c r="C423" t="s">
        <v>2491</v>
      </c>
      <c r="D423" t="s">
        <v>39</v>
      </c>
      <c r="E423" t="s">
        <v>69</v>
      </c>
      <c r="F423" t="s">
        <v>1142</v>
      </c>
      <c r="G423" t="s">
        <v>10</v>
      </c>
      <c r="H423" t="str" cm="1">
        <f t="array" ref="H423">INDEX($I$1:$R$1, MATCH(TRUE, INDEX(I423:R423="",0), 0))</f>
        <v>2025-26</v>
      </c>
      <c r="I423" s="1">
        <v>4750000</v>
      </c>
      <c r="J423" s="1">
        <v>4750000</v>
      </c>
      <c r="S423">
        <f>COUNTIF(I423:R423,I423)</f>
        <v>2</v>
      </c>
      <c r="T423" s="7" t="str">
        <f t="shared" si="12"/>
        <v>NULL</v>
      </c>
      <c r="U423" s="1">
        <f>I423</f>
        <v>4750000</v>
      </c>
      <c r="V423" s="1" t="str">
        <f t="shared" si="13"/>
        <v>NULL</v>
      </c>
      <c r="W423" t="str">
        <f>"('"&amp;A423&amp;"', '"&amp;B423&amp;"', '"&amp;C423&amp;"', '"&amp;D423&amp;"', '"&amp;E423&amp;"', '"&amp;F423&amp;"', '"&amp;G423&amp;"', '"&amp;H423&amp;"', '"&amp;S423&amp;"', '"&amp;U423&amp;"', '"&amp;T423&amp;"', '"&amp;V423&amp;"'),"</f>
        <v>('ville-husso', 'Husso', 'Ville', 'DET', 'G', 'Active', 'UFA', '2025-26', '2', '4750000', 'NULL', 'NULL'),</v>
      </c>
    </row>
    <row r="424" spans="1:23" x14ac:dyDescent="0.35">
      <c r="A424" t="s">
        <v>1856</v>
      </c>
      <c r="B424" t="s">
        <v>469</v>
      </c>
      <c r="C424" t="s">
        <v>2288</v>
      </c>
      <c r="D424" t="s">
        <v>35</v>
      </c>
      <c r="E424" t="s">
        <v>69</v>
      </c>
      <c r="F424" t="s">
        <v>54</v>
      </c>
      <c r="H424" t="str" cm="1">
        <f t="array" ref="H424">INDEX($I$1:$R$1, MATCH(TRUE, INDEX(I424:R424="",0), 0))</f>
        <v>2023-24</v>
      </c>
      <c r="S424">
        <f>COUNTIF(I424:R424,I424)</f>
        <v>0</v>
      </c>
      <c r="T424" s="7" t="str">
        <f t="shared" si="12"/>
        <v>NULL</v>
      </c>
      <c r="U424" s="1">
        <f>I424</f>
        <v>0</v>
      </c>
      <c r="V424" s="1" t="str">
        <f t="shared" si="13"/>
        <v>NULL</v>
      </c>
      <c r="W424" t="str">
        <f>"('"&amp;A424&amp;"', '"&amp;B424&amp;"', '"&amp;C424&amp;"', '"&amp;D424&amp;"', '"&amp;E424&amp;"', '"&amp;F424&amp;"', '"&amp;G424&amp;"', '"&amp;H424&amp;"', '"&amp;S424&amp;"', '"&amp;U424&amp;"', '"&amp;T424&amp;"', '"&amp;V424&amp;"'),"</f>
        <v>('michael-hutchinson', 'Hutchinson', 'Michael', 'CBJ', 'G', 'Unsigned', '', '2023-24', '0', '0', 'NULL', 'NULL'),</v>
      </c>
    </row>
    <row r="425" spans="1:23" x14ac:dyDescent="0.35">
      <c r="A425" t="s">
        <v>1857</v>
      </c>
      <c r="B425" t="s">
        <v>470</v>
      </c>
      <c r="C425" t="s">
        <v>2506</v>
      </c>
      <c r="D425" t="s">
        <v>14</v>
      </c>
      <c r="E425" t="s">
        <v>68</v>
      </c>
      <c r="F425" t="s">
        <v>1142</v>
      </c>
      <c r="G425" t="s">
        <v>10</v>
      </c>
      <c r="H425" t="str" cm="1">
        <f t="array" ref="H425">INDEX($I$1:$R$1, MATCH(TRUE, INDEX(I425:R425="",0), 0))</f>
        <v>2024-25</v>
      </c>
      <c r="I425" s="1">
        <v>850000</v>
      </c>
      <c r="S425">
        <f>COUNTIF(I425:R425,I425)</f>
        <v>1</v>
      </c>
      <c r="T425" s="7" t="str">
        <f t="shared" si="12"/>
        <v>NULL</v>
      </c>
      <c r="U425" s="1">
        <f>I425</f>
        <v>850000</v>
      </c>
      <c r="V425" s="1" t="str">
        <f t="shared" si="13"/>
        <v>NULL</v>
      </c>
      <c r="W425" t="str">
        <f>"('"&amp;A425&amp;"', '"&amp;B425&amp;"', '"&amp;C425&amp;"', '"&amp;D425&amp;"', '"&amp;E425&amp;"', '"&amp;F425&amp;"', '"&amp;G425&amp;"', '"&amp;H425&amp;"', '"&amp;S425&amp;"', '"&amp;U425&amp;"', '"&amp;T425&amp;"', '"&amp;V425&amp;"'),"</f>
        <v>('ben-hutton', 'Hutton', 'Ben', 'VGK', 'D', 'Active', 'UFA', '2024-25', '1', '850000', 'NULL', 'NULL'),</v>
      </c>
    </row>
    <row r="426" spans="1:23" x14ac:dyDescent="0.35">
      <c r="A426" t="s">
        <v>1858</v>
      </c>
      <c r="B426" t="s">
        <v>471</v>
      </c>
      <c r="C426" t="s">
        <v>2507</v>
      </c>
      <c r="D426" t="s">
        <v>18</v>
      </c>
      <c r="E426" t="s">
        <v>68</v>
      </c>
      <c r="F426" t="s">
        <v>54</v>
      </c>
      <c r="H426" t="str" cm="1">
        <f t="array" ref="H426">INDEX($I$1:$R$1, MATCH(TRUE, INDEX(I426:R426="",0), 0))</f>
        <v>2023-24</v>
      </c>
      <c r="S426">
        <f>COUNTIF(I426:R426,I426)</f>
        <v>0</v>
      </c>
      <c r="T426" s="7" t="str">
        <f t="shared" si="12"/>
        <v>NULL</v>
      </c>
      <c r="U426" s="1">
        <f>I426</f>
        <v>0</v>
      </c>
      <c r="V426" s="1" t="str">
        <f t="shared" si="13"/>
        <v>NULL</v>
      </c>
      <c r="W426" t="str">
        <f>"('"&amp;A426&amp;"', '"&amp;B426&amp;"', '"&amp;C426&amp;"', '"&amp;D426&amp;"', '"&amp;E426&amp;"', '"&amp;F426&amp;"', '"&amp;G426&amp;"', '"&amp;H426&amp;"', '"&amp;S426&amp;"', '"&amp;U426&amp;"', '"&amp;T426&amp;"', '"&amp;V426&amp;"'),"</f>
        <v>('lane-huttson', 'Huttson', 'Lane', 'MTL', 'D', 'Unsigned', '', '2023-24', '0', '0', 'NULL', 'NULL'),</v>
      </c>
    </row>
    <row r="427" spans="1:23" x14ac:dyDescent="0.35">
      <c r="A427" t="s">
        <v>1285</v>
      </c>
      <c r="B427" t="s">
        <v>472</v>
      </c>
      <c r="C427" t="s">
        <v>2334</v>
      </c>
      <c r="D427" t="s">
        <v>37</v>
      </c>
      <c r="E427" t="s">
        <v>9</v>
      </c>
      <c r="F427" t="s">
        <v>1142</v>
      </c>
      <c r="G427" t="s">
        <v>10</v>
      </c>
      <c r="H427" t="str" cm="1">
        <f t="array" ref="H427">INDEX($I$1:$R$1, MATCH(TRUE, INDEX(I427:R427="",0), 0))</f>
        <v>2028-29</v>
      </c>
      <c r="I427" s="1">
        <v>5500000</v>
      </c>
      <c r="J427" s="1">
        <v>5500000</v>
      </c>
      <c r="K427" s="1">
        <v>5500000</v>
      </c>
      <c r="L427" s="1">
        <v>5500000</v>
      </c>
      <c r="M427" s="1">
        <v>5500000</v>
      </c>
      <c r="S427">
        <f>COUNTIF(I427:R427,I427)</f>
        <v>5</v>
      </c>
      <c r="T427" s="7" t="str">
        <f t="shared" si="12"/>
        <v>NULL</v>
      </c>
      <c r="U427" s="1">
        <f>I427</f>
        <v>5500000</v>
      </c>
      <c r="V427" s="1" t="str">
        <f t="shared" si="13"/>
        <v>NULL</v>
      </c>
      <c r="W427" t="str">
        <f>"('"&amp;A427&amp;"', '"&amp;B427&amp;"', '"&amp;C427&amp;"', '"&amp;D427&amp;"', '"&amp;E427&amp;"', '"&amp;F427&amp;"', '"&amp;G427&amp;"', '"&amp;H427&amp;"', '"&amp;S427&amp;"', '"&amp;U427&amp;"', '"&amp;T427&amp;"', '"&amp;V427&amp;"'),"</f>
        <v>('zach-hyman', 'Hyman', 'Zach', 'EDM', 'F', 'Active', 'UFA', '2028-29', '5', '5500000', 'NULL', 'NULL'),</v>
      </c>
    </row>
    <row r="428" spans="1:23" x14ac:dyDescent="0.35">
      <c r="A428" t="s">
        <v>1859</v>
      </c>
      <c r="B428" t="s">
        <v>473</v>
      </c>
      <c r="C428" t="s">
        <v>2314</v>
      </c>
      <c r="D428" t="s">
        <v>19</v>
      </c>
      <c r="E428" t="s">
        <v>9</v>
      </c>
      <c r="F428" t="s">
        <v>1142</v>
      </c>
      <c r="G428" t="s">
        <v>10</v>
      </c>
      <c r="H428" t="str" cm="1">
        <f t="array" ref="H428">INDEX($I$1:$R$1, MATCH(TRUE, INDEX(I428:R428="",0), 0))</f>
        <v>2025-26</v>
      </c>
      <c r="I428" s="1">
        <v>4000000</v>
      </c>
      <c r="J428" s="1">
        <v>4000000</v>
      </c>
      <c r="S428">
        <f>COUNTIF(I428:R428,I428)</f>
        <v>2</v>
      </c>
      <c r="T428" s="7" t="str">
        <f t="shared" si="12"/>
        <v>NULL</v>
      </c>
      <c r="U428" s="1">
        <f>I428</f>
        <v>4000000</v>
      </c>
      <c r="V428" s="1" t="str">
        <f t="shared" si="13"/>
        <v>NULL</v>
      </c>
      <c r="W428" t="str">
        <f>"('"&amp;A428&amp;"', '"&amp;B428&amp;"', '"&amp;C428&amp;"', '"&amp;D428&amp;"', '"&amp;E428&amp;"', '"&amp;F428&amp;"', '"&amp;G428&amp;"', '"&amp;H428&amp;"', '"&amp;S428&amp;"', '"&amp;U428&amp;"', '"&amp;T428&amp;"', '"&amp;V428&amp;"'),"</f>
        <v>('alex-iafallo', 'Iafallo', 'Alex', 'WPG', 'F', 'Active', 'UFA', '2025-26', '2', '4000000', 'NULL', 'NULL'),</v>
      </c>
    </row>
    <row r="429" spans="1:23" x14ac:dyDescent="0.35">
      <c r="A429" t="s">
        <v>1860</v>
      </c>
      <c r="B429" t="s">
        <v>474</v>
      </c>
      <c r="C429" t="s">
        <v>2508</v>
      </c>
      <c r="D429" t="s">
        <v>30</v>
      </c>
      <c r="E429" t="s">
        <v>9</v>
      </c>
      <c r="F429" t="s">
        <v>1142</v>
      </c>
      <c r="G429" t="s">
        <v>10</v>
      </c>
      <c r="H429" t="str" cm="1">
        <f t="array" ref="H429">INDEX($I$1:$R$1, MATCH(TRUE, INDEX(I429:R429="",0), 0))</f>
        <v>2024-25</v>
      </c>
      <c r="I429" s="1">
        <v>775000</v>
      </c>
      <c r="S429">
        <f>COUNTIF(I429:R429,I429)</f>
        <v>1</v>
      </c>
      <c r="T429" s="7" t="str">
        <f t="shared" si="12"/>
        <v>NULL</v>
      </c>
      <c r="U429" s="1">
        <f>I429</f>
        <v>775000</v>
      </c>
      <c r="V429" s="1" t="str">
        <f t="shared" si="13"/>
        <v>NULL</v>
      </c>
      <c r="W429" t="str">
        <f>"('"&amp;A429&amp;"', '"&amp;B429&amp;"', '"&amp;C429&amp;"', '"&amp;D429&amp;"', '"&amp;E429&amp;"', '"&amp;F429&amp;"', '"&amp;G429&amp;"', '"&amp;H429&amp;"', '"&amp;S429&amp;"', '"&amp;U429&amp;"', '"&amp;T429&amp;"', '"&amp;V429&amp;"'),"</f>
        <v>('bokondji-imama', 'Imama', 'Bokondji', 'OTT', 'F', 'Active', 'UFA', '2024-25', '1', '775000', 'NULL', 'NULL'),</v>
      </c>
    </row>
    <row r="430" spans="1:23" x14ac:dyDescent="0.35">
      <c r="A430" t="s">
        <v>1861</v>
      </c>
      <c r="B430" t="s">
        <v>475</v>
      </c>
      <c r="C430" t="s">
        <v>235</v>
      </c>
      <c r="D430" t="s">
        <v>40</v>
      </c>
      <c r="E430" t="s">
        <v>69</v>
      </c>
      <c r="F430" t="s">
        <v>1142</v>
      </c>
      <c r="G430" t="s">
        <v>13</v>
      </c>
      <c r="H430" t="str" cm="1">
        <f t="array" ref="H430">INDEX($I$1:$R$1, MATCH(TRUE, INDEX(I430:R430="",0), 0))</f>
        <v>2026-27</v>
      </c>
      <c r="I430" s="1">
        <v>1950000</v>
      </c>
      <c r="J430" s="1">
        <v>1950000</v>
      </c>
      <c r="K430" s="1">
        <v>1950000</v>
      </c>
      <c r="S430">
        <f>COUNTIF(I430:R430,I430)</f>
        <v>3</v>
      </c>
      <c r="T430" s="7" t="str">
        <f t="shared" si="12"/>
        <v>NULL</v>
      </c>
      <c r="U430" s="1">
        <f>I430</f>
        <v>1950000</v>
      </c>
      <c r="V430" s="1" t="str">
        <f t="shared" si="13"/>
        <v>NULL</v>
      </c>
      <c r="W430" t="str">
        <f>"('"&amp;A430&amp;"', '"&amp;B430&amp;"', '"&amp;C430&amp;"', '"&amp;D430&amp;"', '"&amp;E430&amp;"', '"&amp;F430&amp;"', '"&amp;G430&amp;"', '"&amp;H430&amp;"', '"&amp;S430&amp;"', '"&amp;U430&amp;"', '"&amp;T430&amp;"', '"&amp;V430&amp;"'),"</f>
        <v>('connor-ingram', 'Ingram', 'Connor', 'UTA', 'G', 'Active', 'RFA', '2026-27', '3', '1950000', 'NULL', 'NULL'),</v>
      </c>
    </row>
    <row r="431" spans="1:23" x14ac:dyDescent="0.35">
      <c r="A431" t="s">
        <v>1862</v>
      </c>
      <c r="B431" t="s">
        <v>476</v>
      </c>
      <c r="C431" t="s">
        <v>2</v>
      </c>
      <c r="D431" t="s">
        <v>26</v>
      </c>
      <c r="E431" t="s">
        <v>68</v>
      </c>
      <c r="F431" t="s">
        <v>1142</v>
      </c>
      <c r="G431" t="s">
        <v>10</v>
      </c>
      <c r="H431" t="str" cm="1">
        <f t="array" ref="H431">INDEX($I$1:$R$1, MATCH(TRUE, INDEX(I431:R431="",0), 0))</f>
        <v>2024-25</v>
      </c>
      <c r="I431" s="1">
        <v>775000</v>
      </c>
      <c r="S431">
        <f>COUNTIF(I431:R431,I431)</f>
        <v>1</v>
      </c>
      <c r="T431" s="7" t="str">
        <f t="shared" si="12"/>
        <v>NULL</v>
      </c>
      <c r="U431" s="1">
        <f>I431</f>
        <v>775000</v>
      </c>
      <c r="V431" s="1" t="str">
        <f t="shared" si="13"/>
        <v>NULL</v>
      </c>
      <c r="W431" t="str">
        <f>"('"&amp;A431&amp;"', '"&amp;B431&amp;"', '"&amp;C431&amp;"', '"&amp;D431&amp;"', '"&amp;E431&amp;"', '"&amp;F431&amp;"', '"&amp;G431&amp;"', '"&amp;H431&amp;"', '"&amp;S431&amp;"', '"&amp;U431&amp;"', '"&amp;T431&amp;"', '"&amp;V431&amp;"'),"</f>
        <v>('matt-irwin', 'Irwin', 'Matt', 'VAN', 'D', 'Active', 'UFA', '2024-25', '1', '775000', 'NULL', 'NULL'),</v>
      </c>
    </row>
    <row r="432" spans="1:23" x14ac:dyDescent="0.35">
      <c r="A432" t="s">
        <v>1863</v>
      </c>
      <c r="B432" t="s">
        <v>477</v>
      </c>
      <c r="C432" t="s">
        <v>2509</v>
      </c>
      <c r="D432" t="s">
        <v>28</v>
      </c>
      <c r="E432" t="s">
        <v>9</v>
      </c>
      <c r="F432" t="s">
        <v>1142</v>
      </c>
      <c r="G432" t="s">
        <v>13</v>
      </c>
      <c r="H432" t="str" cm="1">
        <f t="array" ref="H432">INDEX($I$1:$R$1, MATCH(TRUE, INDEX(I432:R432="",0), 0))</f>
        <v>2024-25</v>
      </c>
      <c r="I432" s="1">
        <v>855000</v>
      </c>
      <c r="S432">
        <f>COUNTIF(I432:R432,I432)</f>
        <v>1</v>
      </c>
      <c r="T432" s="7" t="str">
        <f t="shared" si="12"/>
        <v>NULL</v>
      </c>
      <c r="U432" s="1">
        <f>I432</f>
        <v>855000</v>
      </c>
      <c r="V432" s="1" t="str">
        <f t="shared" si="13"/>
        <v>NULL</v>
      </c>
      <c r="W432" t="str">
        <f>"('"&amp;A432&amp;"', '"&amp;B432&amp;"', '"&amp;C432&amp;"', '"&amp;D432&amp;"', '"&amp;E432&amp;"', '"&amp;F432&amp;"', '"&amp;G432&amp;"', '"&amp;H432&amp;"', '"&amp;S432&amp;"', '"&amp;U432&amp;"', '"&amp;T432&amp;"', '"&amp;V432&amp;"'),"</f>
        <v>('ruslan-iskhakov', 'Iskhakov', 'Ruslan', 'NYI', 'F', 'Active', 'RFA', '2024-25', '1', '855000', 'NULL', 'NULL'),</v>
      </c>
    </row>
    <row r="433" spans="1:23" x14ac:dyDescent="0.35">
      <c r="A433" t="s">
        <v>1864</v>
      </c>
      <c r="B433" t="s">
        <v>478</v>
      </c>
      <c r="C433" t="s">
        <v>2294</v>
      </c>
      <c r="D433" t="s">
        <v>41</v>
      </c>
      <c r="E433" t="s">
        <v>68</v>
      </c>
      <c r="F433" t="s">
        <v>1142</v>
      </c>
      <c r="G433" t="s">
        <v>10</v>
      </c>
      <c r="H433" t="str" cm="1">
        <f t="array" ref="H433">INDEX($I$1:$R$1, MATCH(TRUE, INDEX(I433:R433="",0), 0))</f>
        <v>2024-25</v>
      </c>
      <c r="I433" s="1">
        <v>775000</v>
      </c>
      <c r="S433">
        <f>COUNTIF(I433:R433,I433)</f>
        <v>1</v>
      </c>
      <c r="T433" s="7" t="str">
        <f t="shared" si="12"/>
        <v>NULL</v>
      </c>
      <c r="U433" s="1">
        <f>I433</f>
        <v>775000</v>
      </c>
      <c r="V433" s="1" t="str">
        <f t="shared" si="13"/>
        <v>NULL</v>
      </c>
      <c r="W433" t="str">
        <f>"('"&amp;A433&amp;"', '"&amp;B433&amp;"', '"&amp;C433&amp;"', '"&amp;D433&amp;"', '"&amp;E433&amp;"', '"&amp;F433&amp;"', '"&amp;G433&amp;"', '"&amp;H433&amp;"', '"&amp;S433&amp;"', '"&amp;U433&amp;"', '"&amp;T433&amp;"', '"&amp;V433&amp;"'),"</f>
        <v>('josh-jacobs', 'Jacobs', 'Josh', 'STL', 'D', 'Active', 'UFA', '2024-25', '1', '775000', 'NULL', 'NULL'),</v>
      </c>
    </row>
    <row r="434" spans="1:23" x14ac:dyDescent="0.35">
      <c r="A434" t="s">
        <v>1865</v>
      </c>
      <c r="B434" t="s">
        <v>479</v>
      </c>
      <c r="C434" t="s">
        <v>2437</v>
      </c>
      <c r="D434" t="s">
        <v>37</v>
      </c>
      <c r="E434" t="s">
        <v>9</v>
      </c>
      <c r="F434" t="s">
        <v>1142</v>
      </c>
      <c r="G434" t="s">
        <v>10</v>
      </c>
      <c r="H434" t="str" cm="1">
        <f t="array" ref="H434">INDEX($I$1:$R$1, MATCH(TRUE, INDEX(I434:R434="",0), 0))</f>
        <v>2024-25</v>
      </c>
      <c r="I434" s="1">
        <v>1000000</v>
      </c>
      <c r="S434">
        <f>COUNTIF(I434:R434,I434)</f>
        <v>1</v>
      </c>
      <c r="T434" s="7" t="str">
        <f t="shared" si="12"/>
        <v>NULL</v>
      </c>
      <c r="U434" s="1">
        <f>I434</f>
        <v>1000000</v>
      </c>
      <c r="V434" s="1" t="str">
        <f t="shared" si="13"/>
        <v>NULL</v>
      </c>
      <c r="W434" t="str">
        <f>"('"&amp;A434&amp;"', '"&amp;B434&amp;"', '"&amp;C434&amp;"', '"&amp;D434&amp;"', '"&amp;E434&amp;"', '"&amp;F434&amp;"', '"&amp;G434&amp;"', '"&amp;H434&amp;"', '"&amp;S434&amp;"', '"&amp;U434&amp;"', '"&amp;T434&amp;"', '"&amp;V434&amp;"'),"</f>
        <v>('mattias-janmark', 'Janmark', 'Mattias', 'EDM', 'F', 'Active', 'UFA', '2024-25', '1', '1000000', 'NULL', 'NULL'),</v>
      </c>
    </row>
    <row r="435" spans="1:23" x14ac:dyDescent="0.35">
      <c r="A435" t="s">
        <v>1866</v>
      </c>
      <c r="B435" t="s">
        <v>480</v>
      </c>
      <c r="C435" t="s">
        <v>2510</v>
      </c>
      <c r="D435" t="s">
        <v>15</v>
      </c>
      <c r="E435" t="s">
        <v>9</v>
      </c>
      <c r="F435" t="s">
        <v>1142</v>
      </c>
      <c r="G435" t="s">
        <v>10</v>
      </c>
      <c r="H435" t="str" cm="1">
        <f t="array" ref="H435">INDEX($I$1:$R$1, MATCH(TRUE, INDEX(I435:R435="",0), 0))</f>
        <v>2026-27</v>
      </c>
      <c r="I435" s="1">
        <v>2100000</v>
      </c>
      <c r="J435" s="1">
        <v>2100000</v>
      </c>
      <c r="K435" s="1">
        <v>2100000</v>
      </c>
      <c r="S435">
        <f>COUNTIF(I435:R435,I435)</f>
        <v>3</v>
      </c>
      <c r="T435" s="7" t="str">
        <f t="shared" si="12"/>
        <v>NULL</v>
      </c>
      <c r="U435" s="1">
        <f>I435</f>
        <v>2100000</v>
      </c>
      <c r="V435" s="1" t="str">
        <f t="shared" si="13"/>
        <v>NULL</v>
      </c>
      <c r="W435" t="str">
        <f>"('"&amp;A435&amp;"', '"&amp;B435&amp;"', '"&amp;C435&amp;"', '"&amp;D435&amp;"', '"&amp;E435&amp;"', '"&amp;F435&amp;"', '"&amp;G435&amp;"', '"&amp;H435&amp;"', '"&amp;S435&amp;"', '"&amp;U435&amp;"', '"&amp;T435&amp;"', '"&amp;V435&amp;"'),"</f>
        <v>('calle-jarnkrok', 'Jarnkrok', 'Calle', 'TOR', 'F', 'Active', 'UFA', '2026-27', '3', '2100000', 'NULL', 'NULL'),</v>
      </c>
    </row>
    <row r="436" spans="1:23" x14ac:dyDescent="0.35">
      <c r="A436" t="s">
        <v>1546</v>
      </c>
      <c r="B436" t="s">
        <v>481</v>
      </c>
      <c r="C436" t="s">
        <v>2511</v>
      </c>
      <c r="D436" t="s">
        <v>8</v>
      </c>
      <c r="E436" t="s">
        <v>69</v>
      </c>
      <c r="F436" t="s">
        <v>1142</v>
      </c>
      <c r="G436" t="s">
        <v>10</v>
      </c>
      <c r="H436" t="str" cm="1">
        <f t="array" ref="H436">INDEX($I$1:$R$1, MATCH(TRUE, INDEX(I436:R436="",0), 0))</f>
        <v>2028-29</v>
      </c>
      <c r="I436" s="1">
        <v>5375000</v>
      </c>
      <c r="J436" s="1">
        <v>5375000</v>
      </c>
      <c r="K436" s="1">
        <v>5375000</v>
      </c>
      <c r="L436" s="1">
        <v>5375000</v>
      </c>
      <c r="M436" s="1">
        <v>5375000</v>
      </c>
      <c r="S436">
        <f>COUNTIF(I436:R436,I436)</f>
        <v>5</v>
      </c>
      <c r="T436" s="7" t="str">
        <f t="shared" si="12"/>
        <v>NULL</v>
      </c>
      <c r="U436" s="1">
        <f>I436</f>
        <v>5375000</v>
      </c>
      <c r="V436" s="1" t="str">
        <f t="shared" si="13"/>
        <v>NULL</v>
      </c>
      <c r="W436" t="str">
        <f>"('"&amp;A436&amp;"', '"&amp;B436&amp;"', '"&amp;C436&amp;"', '"&amp;D436&amp;"', '"&amp;E436&amp;"', '"&amp;F436&amp;"', '"&amp;G436&amp;"', '"&amp;H436&amp;"', '"&amp;S436&amp;"', '"&amp;U436&amp;"', '"&amp;T436&amp;"', '"&amp;V436&amp;"'),"</f>
        <v>('tristan-jarry', 'Jarry', 'Tristan', 'PIT', 'G', 'Active', 'UFA', '2028-29', '5', '5375000', 'NULL', 'NULL'),</v>
      </c>
    </row>
    <row r="437" spans="1:23" x14ac:dyDescent="0.35">
      <c r="A437" t="s">
        <v>1338</v>
      </c>
      <c r="B437" t="s">
        <v>482</v>
      </c>
      <c r="C437" t="s">
        <v>2512</v>
      </c>
      <c r="D437" t="s">
        <v>11</v>
      </c>
      <c r="E437" t="s">
        <v>9</v>
      </c>
      <c r="F437" t="s">
        <v>1142</v>
      </c>
      <c r="G437" t="s">
        <v>10</v>
      </c>
      <c r="H437" t="str" cm="1">
        <f t="array" ref="H437">INDEX($I$1:$R$1, MATCH(TRUE, INDEX(I437:R437="",0), 0))</f>
        <v>2032-33</v>
      </c>
      <c r="I437" s="1">
        <v>894167</v>
      </c>
      <c r="J437" s="1">
        <v>7420087</v>
      </c>
      <c r="K437" s="1">
        <v>7420087</v>
      </c>
      <c r="L437" s="1">
        <v>7420087</v>
      </c>
      <c r="M437" s="1">
        <v>7420087</v>
      </c>
      <c r="N437" s="1">
        <v>7420087</v>
      </c>
      <c r="O437" s="1">
        <v>7420087</v>
      </c>
      <c r="P437" s="1">
        <v>7420087</v>
      </c>
      <c r="Q437" s="1">
        <v>7420087</v>
      </c>
      <c r="S437">
        <f>COUNTIF(I437:R437,I437)</f>
        <v>1</v>
      </c>
      <c r="T437" s="7">
        <f t="shared" si="12"/>
        <v>8</v>
      </c>
      <c r="U437" s="1">
        <f>I437</f>
        <v>894167</v>
      </c>
      <c r="V437" s="1">
        <f t="shared" si="13"/>
        <v>7420087</v>
      </c>
      <c r="W437" t="str">
        <f>"('"&amp;A437&amp;"', '"&amp;B437&amp;"', '"&amp;C437&amp;"', '"&amp;D437&amp;"', '"&amp;E437&amp;"', '"&amp;F437&amp;"', '"&amp;G437&amp;"', '"&amp;H437&amp;"', '"&amp;S437&amp;"', '"&amp;U437&amp;"', '"&amp;T437&amp;"', '"&amp;V437&amp;"'),"</f>
        <v>('seth-jarvis', 'Jarvis', 'Seth', 'CAR', 'F', 'Active', 'UFA', '2032-33', '1', '894167', '8', '7420087'),</v>
      </c>
    </row>
    <row r="438" spans="1:23" x14ac:dyDescent="0.35">
      <c r="A438" t="s">
        <v>1867</v>
      </c>
      <c r="B438" t="s">
        <v>483</v>
      </c>
      <c r="C438" t="s">
        <v>2513</v>
      </c>
      <c r="D438" t="s">
        <v>20</v>
      </c>
      <c r="E438" t="s">
        <v>9</v>
      </c>
      <c r="F438" t="s">
        <v>1142</v>
      </c>
      <c r="G438" t="s">
        <v>13</v>
      </c>
      <c r="H438" t="str" cm="1">
        <f t="array" ref="H438">INDEX($I$1:$R$1, MATCH(TRUE, INDEX(I438:R438="",0), 0))</f>
        <v>2025-26</v>
      </c>
      <c r="I438" s="1">
        <v>2665000</v>
      </c>
      <c r="J438" s="1">
        <v>2665000</v>
      </c>
      <c r="S438">
        <f>COUNTIF(I438:R438,I438)</f>
        <v>2</v>
      </c>
      <c r="T438" s="7" t="str">
        <f t="shared" si="12"/>
        <v>NULL</v>
      </c>
      <c r="U438" s="1">
        <f>I438</f>
        <v>2665000</v>
      </c>
      <c r="V438" s="1" t="str">
        <f t="shared" si="13"/>
        <v>NULL</v>
      </c>
      <c r="W438" t="str">
        <f>"('"&amp;A438&amp;"', '"&amp;B438&amp;"', '"&amp;C438&amp;"', '"&amp;D438&amp;"', '"&amp;E438&amp;"', '"&amp;F438&amp;"', '"&amp;G438&amp;"', '"&amp;H438&amp;"', '"&amp;S438&amp;"', '"&amp;U438&amp;"', '"&amp;T438&amp;"', '"&amp;V438&amp;"'),"</f>
        <v>('tanner-jeannot', 'Jeannot', 'Tanner', 'TB', 'F', 'Active', 'RFA', '2025-26', '2', '2665000', 'NULL', 'NULL'),</v>
      </c>
    </row>
    <row r="439" spans="1:23" x14ac:dyDescent="0.35">
      <c r="A439" t="s">
        <v>1868</v>
      </c>
      <c r="B439" t="s">
        <v>484</v>
      </c>
      <c r="C439" t="s">
        <v>2514</v>
      </c>
      <c r="D439" t="s">
        <v>40</v>
      </c>
      <c r="E439" t="s">
        <v>9</v>
      </c>
      <c r="F439" t="s">
        <v>1142</v>
      </c>
      <c r="G439" t="s">
        <v>13</v>
      </c>
      <c r="H439" t="str" cm="1">
        <f t="array" ref="H439">INDEX($I$1:$R$1, MATCH(TRUE, INDEX(I439:R439="",0), 0))</f>
        <v>2024-25</v>
      </c>
      <c r="I439" s="1">
        <v>775000</v>
      </c>
      <c r="S439">
        <f>COUNTIF(I439:R439,I439)</f>
        <v>1</v>
      </c>
      <c r="T439" s="7" t="str">
        <f t="shared" si="12"/>
        <v>NULL</v>
      </c>
      <c r="U439" s="1">
        <f>I439</f>
        <v>775000</v>
      </c>
      <c r="V439" s="1" t="str">
        <f t="shared" si="13"/>
        <v>NULL</v>
      </c>
      <c r="W439" t="str">
        <f>"('"&amp;A439&amp;"', '"&amp;B439&amp;"', '"&amp;C439&amp;"', '"&amp;D439&amp;"', '"&amp;E439&amp;"', '"&amp;F439&amp;"', '"&amp;G439&amp;"', '"&amp;H439&amp;"', '"&amp;S439&amp;"', '"&amp;U439&amp;"', '"&amp;T439&amp;"', '"&amp;V439&amp;"'),"</f>
        <v>('jan-jenik', 'Jenik', 'Jan', 'UTA', 'F', 'Active', 'RFA', '2024-25', '1', '775000', 'NULL', 'NULL'),</v>
      </c>
    </row>
    <row r="440" spans="1:23" x14ac:dyDescent="0.35">
      <c r="A440" t="s">
        <v>1869</v>
      </c>
      <c r="B440" t="s">
        <v>485</v>
      </c>
      <c r="C440" t="s">
        <v>2515</v>
      </c>
      <c r="D440" t="s">
        <v>23</v>
      </c>
      <c r="E440" t="s">
        <v>9</v>
      </c>
      <c r="F440" t="s">
        <v>1142</v>
      </c>
      <c r="G440" t="s">
        <v>10</v>
      </c>
      <c r="H440" t="str" cm="1">
        <f t="array" ref="H440">INDEX($I$1:$R$1, MATCH(TRUE, INDEX(I440:R440="",0), 0))</f>
        <v>2026-27</v>
      </c>
      <c r="I440" s="1">
        <v>3750000</v>
      </c>
      <c r="J440" s="1">
        <v>3750000</v>
      </c>
      <c r="K440" s="1">
        <v>3750000</v>
      </c>
      <c r="S440">
        <f>COUNTIF(I440:R440,I440)</f>
        <v>3</v>
      </c>
      <c r="T440" s="7" t="str">
        <f t="shared" si="12"/>
        <v>NULL</v>
      </c>
      <c r="U440" s="1">
        <f>I440</f>
        <v>3750000</v>
      </c>
      <c r="V440" s="1" t="str">
        <f t="shared" si="13"/>
        <v>NULL</v>
      </c>
      <c r="W440" t="str">
        <f>"('"&amp;A440&amp;"', '"&amp;B440&amp;"', '"&amp;C440&amp;"', '"&amp;D440&amp;"', '"&amp;E440&amp;"', '"&amp;F440&amp;"', '"&amp;G440&amp;"', '"&amp;H440&amp;"', '"&amp;S440&amp;"', '"&amp;U440&amp;"', '"&amp;T440&amp;"', '"&amp;V440&amp;"'),"</f>
        <v>('boone-jenner', 'Jenner', 'Boone', 'CLB', 'F', 'Active', 'UFA', '2026-27', '3', '3750000', 'NULL', 'NULL'),</v>
      </c>
    </row>
    <row r="441" spans="1:23" x14ac:dyDescent="0.35">
      <c r="A441" t="s">
        <v>1870</v>
      </c>
      <c r="B441" t="s">
        <v>486</v>
      </c>
      <c r="C441" t="s">
        <v>2345</v>
      </c>
      <c r="D441" t="s">
        <v>39</v>
      </c>
      <c r="E441" t="s">
        <v>68</v>
      </c>
      <c r="F441" t="s">
        <v>1142</v>
      </c>
      <c r="G441" t="s">
        <v>10</v>
      </c>
      <c r="H441" t="str" cm="1">
        <f t="array" ref="H441">INDEX($I$1:$R$1, MATCH(TRUE, INDEX(I441:R441="",0), 0))</f>
        <v>2026-27</v>
      </c>
      <c r="I441" s="1">
        <v>4050000</v>
      </c>
      <c r="J441" s="1">
        <v>4050000</v>
      </c>
      <c r="K441" s="1">
        <v>4050000</v>
      </c>
      <c r="S441">
        <f>COUNTIF(I441:R441,I441)</f>
        <v>3</v>
      </c>
      <c r="T441" s="7" t="str">
        <f t="shared" si="12"/>
        <v>NULL</v>
      </c>
      <c r="U441" s="1">
        <f>I441</f>
        <v>4050000</v>
      </c>
      <c r="V441" s="1" t="str">
        <f t="shared" si="13"/>
        <v>NULL</v>
      </c>
      <c r="W441" t="str">
        <f>"('"&amp;A441&amp;"', '"&amp;B441&amp;"', '"&amp;C441&amp;"', '"&amp;D441&amp;"', '"&amp;E441&amp;"', '"&amp;F441&amp;"', '"&amp;G441&amp;"', '"&amp;H441&amp;"', '"&amp;S441&amp;"', '"&amp;U441&amp;"', '"&amp;T441&amp;"', '"&amp;V441&amp;"'),"</f>
        <v>('nick-jensen', 'Jensen', 'Nick', 'DET', 'D', 'Active', 'UFA', '2026-27', '3', '4050000', 'NULL', 'NULL'),</v>
      </c>
    </row>
    <row r="442" spans="1:23" x14ac:dyDescent="0.35">
      <c r="A442" t="s">
        <v>1871</v>
      </c>
      <c r="B442" t="s">
        <v>487</v>
      </c>
      <c r="C442" t="s">
        <v>867</v>
      </c>
      <c r="D442" t="s">
        <v>43</v>
      </c>
      <c r="E442" t="s">
        <v>9</v>
      </c>
      <c r="F442" t="s">
        <v>1142</v>
      </c>
      <c r="G442" t="s">
        <v>10</v>
      </c>
      <c r="H442" t="str" cm="1">
        <f t="array" ref="H442">INDEX($I$1:$R$1, MATCH(TRUE, INDEX(I442:R442="",0), 0))</f>
        <v>2024-25</v>
      </c>
      <c r="I442" s="1">
        <v>8000000</v>
      </c>
      <c r="S442">
        <f>COUNTIF(I442:R442,I442)</f>
        <v>1</v>
      </c>
      <c r="T442" s="7" t="str">
        <f t="shared" si="12"/>
        <v>NULL</v>
      </c>
      <c r="U442" s="1">
        <f>I442</f>
        <v>8000000</v>
      </c>
      <c r="V442" s="1" t="str">
        <f t="shared" si="13"/>
        <v>NULL</v>
      </c>
      <c r="W442" t="str">
        <f>"('"&amp;A442&amp;"', '"&amp;B442&amp;"', '"&amp;C442&amp;"', '"&amp;D442&amp;"', '"&amp;E442&amp;"', '"&amp;F442&amp;"', '"&amp;G442&amp;"', '"&amp;H442&amp;"', '"&amp;S442&amp;"', '"&amp;U442&amp;"', '"&amp;T442&amp;"', '"&amp;V442&amp;"'),"</f>
        <v>('ryan-johansen', 'Johansen', 'Ryan', 'COL', 'F', 'Active', 'UFA', '2024-25', '1', '8000000', 'NULL', 'NULL'),</v>
      </c>
    </row>
    <row r="443" spans="1:23" x14ac:dyDescent="0.35">
      <c r="A443" t="s">
        <v>1872</v>
      </c>
      <c r="B443" t="s">
        <v>488</v>
      </c>
      <c r="C443" t="s">
        <v>2371</v>
      </c>
      <c r="D443" t="s">
        <v>50</v>
      </c>
      <c r="E443" t="s">
        <v>69</v>
      </c>
      <c r="F443" t="s">
        <v>1142</v>
      </c>
      <c r="G443" t="s">
        <v>10</v>
      </c>
      <c r="H443" t="str" cm="1">
        <f t="array" ref="H443">INDEX($I$1:$R$1, MATCH(TRUE, INDEX(I443:R443="",0), 0))</f>
        <v>2025-26</v>
      </c>
      <c r="I443" s="1">
        <v>775000</v>
      </c>
      <c r="J443" s="1">
        <v>775000</v>
      </c>
      <c r="S443">
        <f>COUNTIF(I443:R443,I443)</f>
        <v>2</v>
      </c>
      <c r="T443" s="7" t="str">
        <f t="shared" si="12"/>
        <v>NULL</v>
      </c>
      <c r="U443" s="1">
        <f>I443</f>
        <v>775000</v>
      </c>
      <c r="V443" s="1" t="str">
        <f t="shared" si="13"/>
        <v>NULL</v>
      </c>
      <c r="W443" t="str">
        <f>"('"&amp;A443&amp;"', '"&amp;B443&amp;"', '"&amp;C443&amp;"', '"&amp;D443&amp;"', '"&amp;E443&amp;"', '"&amp;F443&amp;"', '"&amp;G443&amp;"', '"&amp;H443&amp;"', '"&amp;S443&amp;"', '"&amp;U443&amp;"', '"&amp;T443&amp;"', '"&amp;V443&amp;"'),"</f>
        <v>('jonas-johansson', 'Johansson', 'Jonas', 'TBL', 'G', 'Active', 'UFA', '2025-26', '2', '775000', 'NULL', 'NULL'),</v>
      </c>
    </row>
    <row r="444" spans="1:23" x14ac:dyDescent="0.35">
      <c r="A444" t="s">
        <v>1547</v>
      </c>
      <c r="B444" t="s">
        <v>488</v>
      </c>
      <c r="C444" t="s">
        <v>2342</v>
      </c>
      <c r="D444" t="s">
        <v>31</v>
      </c>
      <c r="E444" t="s">
        <v>9</v>
      </c>
      <c r="F444" t="s">
        <v>1142</v>
      </c>
      <c r="G444" t="s">
        <v>10</v>
      </c>
      <c r="H444" t="str" cm="1">
        <f t="array" ref="H444">INDEX($I$1:$R$1, MATCH(TRUE, INDEX(I444:R444="",0), 0))</f>
        <v>2025-26</v>
      </c>
      <c r="I444" s="1">
        <v>2000000</v>
      </c>
      <c r="J444" s="1">
        <v>2000000</v>
      </c>
      <c r="S444">
        <f>COUNTIF(I444:R444,I444)</f>
        <v>2</v>
      </c>
      <c r="T444" s="7" t="str">
        <f t="shared" si="12"/>
        <v>NULL</v>
      </c>
      <c r="U444" s="1">
        <f>I444</f>
        <v>2000000</v>
      </c>
      <c r="V444" s="1" t="str">
        <f t="shared" si="13"/>
        <v>NULL</v>
      </c>
      <c r="W444" t="str">
        <f>"('"&amp;A444&amp;"', '"&amp;B444&amp;"', '"&amp;C444&amp;"', '"&amp;D444&amp;"', '"&amp;E444&amp;"', '"&amp;F444&amp;"', '"&amp;G444&amp;"', '"&amp;H444&amp;"', '"&amp;S444&amp;"', '"&amp;U444&amp;"', '"&amp;T444&amp;"', '"&amp;V444&amp;"'),"</f>
        <v>('marcus-johansson', 'Johansson', 'Marcus', 'MIN', 'F', 'Active', 'UFA', '2025-26', '2', '2000000', 'NULL', 'NULL'),</v>
      </c>
    </row>
    <row r="445" spans="1:23" x14ac:dyDescent="0.35">
      <c r="A445" t="s">
        <v>1873</v>
      </c>
      <c r="B445" t="s">
        <v>489</v>
      </c>
      <c r="C445" t="s">
        <v>2364</v>
      </c>
      <c r="D445" t="s">
        <v>38</v>
      </c>
      <c r="E445" t="s">
        <v>68</v>
      </c>
      <c r="F445" t="s">
        <v>1142</v>
      </c>
      <c r="G445" t="s">
        <v>10</v>
      </c>
      <c r="H445" t="str" cm="1">
        <f t="array" ref="H445">INDEX($I$1:$R$1, MATCH(TRUE, INDEX(I445:R445="",0), 0))</f>
        <v>2024-25</v>
      </c>
      <c r="I445" s="1">
        <v>3250000</v>
      </c>
      <c r="S445">
        <f>COUNTIF(I445:R445,I445)</f>
        <v>1</v>
      </c>
      <c r="T445" s="7" t="str">
        <f t="shared" si="12"/>
        <v>NULL</v>
      </c>
      <c r="U445" s="1">
        <f>I445</f>
        <v>3250000</v>
      </c>
      <c r="V445" s="1" t="str">
        <f t="shared" si="13"/>
        <v>NULL</v>
      </c>
      <c r="W445" t="str">
        <f>"('"&amp;A445&amp;"', '"&amp;B445&amp;"', '"&amp;C445&amp;"', '"&amp;D445&amp;"', '"&amp;E445&amp;"', '"&amp;F445&amp;"', '"&amp;G445&amp;"', '"&amp;H445&amp;"', '"&amp;S445&amp;"', '"&amp;U445&amp;"', '"&amp;T445&amp;"', '"&amp;V445&amp;"'),"</f>
        <v>('erik-johnson', 'Johnson', 'Erik', 'BUF', 'D', 'Active', 'UFA', '2024-25', '1', '3250000', 'NULL', 'NULL'),</v>
      </c>
    </row>
    <row r="446" spans="1:23" x14ac:dyDescent="0.35">
      <c r="A446" t="s">
        <v>1874</v>
      </c>
      <c r="B446" t="s">
        <v>489</v>
      </c>
      <c r="C446" t="s">
        <v>2383</v>
      </c>
      <c r="D446" t="s">
        <v>43</v>
      </c>
      <c r="E446" t="s">
        <v>68</v>
      </c>
      <c r="F446" t="s">
        <v>1142</v>
      </c>
      <c r="G446" t="s">
        <v>10</v>
      </c>
      <c r="H446" t="str" cm="1">
        <f t="array" ref="H446">INDEX($I$1:$R$1, MATCH(TRUE, INDEX(I446:R446="",0), 0))</f>
        <v>2024-25</v>
      </c>
      <c r="I446" s="1">
        <v>775000</v>
      </c>
      <c r="S446">
        <f>COUNTIF(I446:R446,I446)</f>
        <v>1</v>
      </c>
      <c r="T446" s="7" t="str">
        <f t="shared" si="12"/>
        <v>NULL</v>
      </c>
      <c r="U446" s="1">
        <f>I446</f>
        <v>775000</v>
      </c>
      <c r="V446" s="1" t="str">
        <f t="shared" si="13"/>
        <v>NULL</v>
      </c>
      <c r="W446" t="str">
        <f>"('"&amp;A446&amp;"', '"&amp;B446&amp;"', '"&amp;C446&amp;"', '"&amp;D446&amp;"', '"&amp;E446&amp;"', '"&amp;F446&amp;"', '"&amp;G446&amp;"', '"&amp;H446&amp;"', '"&amp;S446&amp;"', '"&amp;U446&amp;"', '"&amp;T446&amp;"', '"&amp;V446&amp;"'),"</f>
        <v>('jack-johnson', 'Johnson', 'Jack', 'COL', 'D', 'Active', 'UFA', '2024-25', '1', '775000', 'NULL', 'NULL'),</v>
      </c>
    </row>
    <row r="447" spans="1:23" x14ac:dyDescent="0.35">
      <c r="A447" t="s">
        <v>1875</v>
      </c>
      <c r="B447" t="s">
        <v>489</v>
      </c>
      <c r="C447" t="s">
        <v>2516</v>
      </c>
      <c r="D447" t="s">
        <v>35</v>
      </c>
      <c r="E447" t="s">
        <v>9</v>
      </c>
      <c r="F447" t="s">
        <v>1142</v>
      </c>
      <c r="G447" t="s">
        <v>13</v>
      </c>
      <c r="H447" t="str" cm="1">
        <f t="array" ref="H447">INDEX($I$1:$R$1, MATCH(TRUE, INDEX(I447:R447="",0), 0))</f>
        <v>2027-28</v>
      </c>
      <c r="I447" s="1">
        <v>925000</v>
      </c>
      <c r="J447" s="1">
        <v>1800000</v>
      </c>
      <c r="K447" s="1">
        <v>1800000</v>
      </c>
      <c r="L447" s="1">
        <v>1800000</v>
      </c>
      <c r="S447">
        <f>COUNTIF(I447:R447,I447)</f>
        <v>1</v>
      </c>
      <c r="T447" s="7">
        <f t="shared" si="12"/>
        <v>3</v>
      </c>
      <c r="U447" s="1">
        <f>I447</f>
        <v>925000</v>
      </c>
      <c r="V447" s="1">
        <f t="shared" si="13"/>
        <v>1800000</v>
      </c>
      <c r="W447" t="str">
        <f>"('"&amp;A447&amp;"', '"&amp;B447&amp;"', '"&amp;C447&amp;"', '"&amp;D447&amp;"', '"&amp;E447&amp;"', '"&amp;F447&amp;"', '"&amp;G447&amp;"', '"&amp;H447&amp;"', '"&amp;S447&amp;"', '"&amp;U447&amp;"', '"&amp;T447&amp;"', '"&amp;V447&amp;"'),"</f>
        <v>('kent-johnson', 'Johnson', 'Kent', 'CBJ', 'F', 'Active', 'RFA', '2027-28', '1', '925000', '3', '1800000'),</v>
      </c>
    </row>
    <row r="448" spans="1:23" x14ac:dyDescent="0.35">
      <c r="A448" t="s">
        <v>1876</v>
      </c>
      <c r="B448" t="s">
        <v>489</v>
      </c>
      <c r="C448" t="s">
        <v>867</v>
      </c>
      <c r="D448" t="s">
        <v>38</v>
      </c>
      <c r="E448" t="s">
        <v>68</v>
      </c>
      <c r="F448" t="s">
        <v>1142</v>
      </c>
      <c r="G448" t="s">
        <v>13</v>
      </c>
      <c r="H448" t="str" cm="1">
        <f t="array" ref="H448">INDEX($I$1:$R$1, MATCH(TRUE, INDEX(I448:R448="",0), 0))</f>
        <v>2025-26</v>
      </c>
      <c r="I448" s="1">
        <v>925000</v>
      </c>
      <c r="J448" s="1">
        <v>925000</v>
      </c>
      <c r="S448">
        <f>COUNTIF(I448:R448,I448)</f>
        <v>2</v>
      </c>
      <c r="T448" s="7" t="str">
        <f t="shared" si="12"/>
        <v>NULL</v>
      </c>
      <c r="U448" s="1">
        <f>I448</f>
        <v>925000</v>
      </c>
      <c r="V448" s="1" t="str">
        <f t="shared" si="13"/>
        <v>NULL</v>
      </c>
      <c r="W448" t="str">
        <f>"('"&amp;A448&amp;"', '"&amp;B448&amp;"', '"&amp;C448&amp;"', '"&amp;D448&amp;"', '"&amp;E448&amp;"', '"&amp;F448&amp;"', '"&amp;G448&amp;"', '"&amp;H448&amp;"', '"&amp;S448&amp;"', '"&amp;U448&amp;"', '"&amp;T448&amp;"', '"&amp;V448&amp;"'),"</f>
        <v>('ryan-johnson', 'Johnson', 'Ryan', 'BUF', 'D', 'Active', 'RFA', '2025-26', '2', '925000', 'NULL', 'NULL'),</v>
      </c>
    </row>
    <row r="449" spans="1:23" x14ac:dyDescent="0.35">
      <c r="A449" t="s">
        <v>1376</v>
      </c>
      <c r="B449" t="s">
        <v>489</v>
      </c>
      <c r="C449" t="s">
        <v>2333</v>
      </c>
      <c r="D449" t="s">
        <v>17</v>
      </c>
      <c r="E449" t="s">
        <v>9</v>
      </c>
      <c r="F449" t="s">
        <v>1142</v>
      </c>
      <c r="G449" t="s">
        <v>10</v>
      </c>
      <c r="H449" t="str" cm="1">
        <f t="array" ref="H449">INDEX($I$1:$R$1, MATCH(TRUE, INDEX(I449:R449="",0), 0))</f>
        <v>2024-25</v>
      </c>
      <c r="I449" s="1">
        <v>5000000</v>
      </c>
      <c r="S449">
        <f>COUNTIF(I449:R449,I449)</f>
        <v>1</v>
      </c>
      <c r="T449" s="7" t="str">
        <f t="shared" si="12"/>
        <v>NULL</v>
      </c>
      <c r="U449" s="1">
        <f>I449</f>
        <v>5000000</v>
      </c>
      <c r="V449" s="1" t="str">
        <f t="shared" si="13"/>
        <v>NULL</v>
      </c>
      <c r="W449" t="str">
        <f>"('"&amp;A449&amp;"', '"&amp;B449&amp;"', '"&amp;C449&amp;"', '"&amp;D449&amp;"', '"&amp;E449&amp;"', '"&amp;F449&amp;"', '"&amp;G449&amp;"', '"&amp;H449&amp;"', '"&amp;S449&amp;"', '"&amp;U449&amp;"', '"&amp;T449&amp;"', '"&amp;V449&amp;"'),"</f>
        <v>('tyler-johnson', 'Johnson', 'Tyler', 'CHI', 'F', 'Active', 'UFA', '2024-25', '1', '5000000', 'NULL', 'NULL'),</v>
      </c>
    </row>
    <row r="450" spans="1:23" x14ac:dyDescent="0.35">
      <c r="A450" t="s">
        <v>1877</v>
      </c>
      <c r="B450" t="s">
        <v>490</v>
      </c>
      <c r="C450" t="s">
        <v>2301</v>
      </c>
      <c r="D450" t="s">
        <v>8</v>
      </c>
      <c r="E450" t="s">
        <v>9</v>
      </c>
      <c r="F450" t="s">
        <v>1142</v>
      </c>
      <c r="G450" t="s">
        <v>10</v>
      </c>
      <c r="H450" t="str" cm="1">
        <f t="array" ref="H450">INDEX($I$1:$R$1, MATCH(TRUE, INDEX(I450:R450="",0), 0))</f>
        <v>2024-25</v>
      </c>
      <c r="I450" s="1">
        <v>800000</v>
      </c>
      <c r="S450">
        <f>COUNTIF(I450:R450,I450)</f>
        <v>1</v>
      </c>
      <c r="T450" s="7" t="str">
        <f t="shared" si="12"/>
        <v>NULL</v>
      </c>
      <c r="U450" s="1">
        <f>I450</f>
        <v>800000</v>
      </c>
      <c r="V450" s="1" t="str">
        <f t="shared" si="13"/>
        <v>NULL</v>
      </c>
      <c r="W450" t="str">
        <f>"('"&amp;A450&amp;"', '"&amp;B450&amp;"', '"&amp;C450&amp;"', '"&amp;D450&amp;"', '"&amp;E450&amp;"', '"&amp;F450&amp;"', '"&amp;G450&amp;"', '"&amp;H450&amp;"', '"&amp;S450&amp;"', '"&amp;U450&amp;"', '"&amp;T450&amp;"', '"&amp;V450&amp;"'),"</f>
        <v>('andreas-johnsson', 'Johnsson', 'Andreas', 'PIT', 'F', 'Active', 'UFA', '2024-25', '1', '800000', 'NULL', 'NULL'),</v>
      </c>
    </row>
    <row r="451" spans="1:23" x14ac:dyDescent="0.35">
      <c r="A451" t="s">
        <v>1377</v>
      </c>
      <c r="B451" t="s">
        <v>491</v>
      </c>
      <c r="C451" t="s">
        <v>2281</v>
      </c>
      <c r="D451" t="s">
        <v>36</v>
      </c>
      <c r="E451" t="s">
        <v>9</v>
      </c>
      <c r="F451" t="s">
        <v>1142</v>
      </c>
      <c r="G451" t="s">
        <v>13</v>
      </c>
      <c r="H451" t="str" cm="1">
        <f t="array" ref="H451">INDEX($I$1:$R$1, MATCH(TRUE, INDEX(I451:R451="",0), 0))</f>
        <v>2025-26</v>
      </c>
      <c r="I451" s="1">
        <v>894167</v>
      </c>
      <c r="J451" s="1">
        <v>894167</v>
      </c>
      <c r="S451">
        <f>COUNTIF(I451:R451,I451)</f>
        <v>2</v>
      </c>
      <c r="T451" s="7" t="str">
        <f t="shared" ref="T451:T514" si="14">IF(10-COUNTIF(I451:R451,I451)-COUNTBLANK(I451:R451)=0,"NULL",10-COUNTIF(I451:R451,I451)-COUNTBLANK(I451:R451))</f>
        <v>NULL</v>
      </c>
      <c r="U451" s="1">
        <f>I451</f>
        <v>894167</v>
      </c>
      <c r="V451" s="1" t="str">
        <f t="shared" ref="V451:V514" si="15">IF(IF(I451=J451,IF(J451=K451,IF(K451=L451,0,L451),K451),J451)=0,"NULL",IF(I451=J451,IF(J451=K451,IF(K451=L451,0,L451),K451),J451))</f>
        <v>NULL</v>
      </c>
      <c r="W451" t="str">
        <f>"('"&amp;A451&amp;"', '"&amp;B451&amp;"', '"&amp;C451&amp;"', '"&amp;D451&amp;"', '"&amp;E451&amp;"', '"&amp;F451&amp;"', '"&amp;G451&amp;"', '"&amp;H451&amp;"', '"&amp;S451&amp;"', '"&amp;U451&amp;"', '"&amp;T451&amp;"', '"&amp;V451&amp;"'),"</f>
        <v>('wyatt-johnston', 'Johnston', 'Wyatt', 'DAL', 'F', 'Active', 'RFA', '2025-26', '2', '894167', 'NULL', 'NULL'),</v>
      </c>
    </row>
    <row r="452" spans="1:23" x14ac:dyDescent="0.35">
      <c r="A452" t="s">
        <v>1413</v>
      </c>
      <c r="B452" t="s">
        <v>492</v>
      </c>
      <c r="C452" t="s">
        <v>2517</v>
      </c>
      <c r="D452" t="s">
        <v>38</v>
      </c>
      <c r="E452" t="s">
        <v>68</v>
      </c>
      <c r="F452" t="s">
        <v>1142</v>
      </c>
      <c r="G452" t="s">
        <v>13</v>
      </c>
      <c r="H452" t="str" cm="1">
        <f t="array" ref="H452">INDEX($I$1:$R$1, MATCH(TRUE, INDEX(I452:R452="",0), 0))</f>
        <v>2024-25</v>
      </c>
      <c r="I452" s="1">
        <v>2500000</v>
      </c>
      <c r="S452">
        <f>COUNTIF(I452:R452,I452)</f>
        <v>1</v>
      </c>
      <c r="T452" s="7" t="str">
        <f t="shared" si="14"/>
        <v>NULL</v>
      </c>
      <c r="U452" s="1">
        <f>I452</f>
        <v>2500000</v>
      </c>
      <c r="V452" s="1" t="str">
        <f t="shared" si="15"/>
        <v>NULL</v>
      </c>
      <c r="W452" t="str">
        <f>"('"&amp;A452&amp;"', '"&amp;B452&amp;"', '"&amp;C452&amp;"', '"&amp;D452&amp;"', '"&amp;E452&amp;"', '"&amp;F452&amp;"', '"&amp;G452&amp;"', '"&amp;H452&amp;"', '"&amp;S452&amp;"', '"&amp;U452&amp;"', '"&amp;T452&amp;"', '"&amp;V452&amp;"'),"</f>
        <v>('henri-jokiharju', 'Jokiharju', 'Henri', 'BUF', 'D', 'Active', 'RFA', '2024-25', '1', '2500000', 'NULL', 'NULL'),</v>
      </c>
    </row>
    <row r="453" spans="1:23" x14ac:dyDescent="0.35">
      <c r="A453" t="s">
        <v>1878</v>
      </c>
      <c r="B453" t="s">
        <v>493</v>
      </c>
      <c r="C453" t="s">
        <v>2471</v>
      </c>
      <c r="D453" t="s">
        <v>25</v>
      </c>
      <c r="E453" t="s">
        <v>9</v>
      </c>
      <c r="F453" t="s">
        <v>1142</v>
      </c>
      <c r="G453" t="s">
        <v>13</v>
      </c>
      <c r="H453" t="str" cm="1">
        <f t="array" ref="H453">INDEX($I$1:$R$1, MATCH(TRUE, INDEX(I453:R453="",0), 0))</f>
        <v>2024-25</v>
      </c>
      <c r="I453" s="1">
        <v>775000</v>
      </c>
      <c r="S453">
        <f>COUNTIF(I453:R453,I453)</f>
        <v>1</v>
      </c>
      <c r="T453" s="7" t="str">
        <f t="shared" si="14"/>
        <v>NULL</v>
      </c>
      <c r="U453" s="1">
        <f>I453</f>
        <v>775000</v>
      </c>
      <c r="V453" s="1" t="str">
        <f t="shared" si="15"/>
        <v>NULL</v>
      </c>
      <c r="W453" t="str">
        <f>"('"&amp;A453&amp;"', '"&amp;B453&amp;"', '"&amp;C453&amp;"', '"&amp;D453&amp;"', '"&amp;E453&amp;"', '"&amp;F453&amp;"', '"&amp;G453&amp;"', '"&amp;H453&amp;"', '"&amp;S453&amp;"', '"&amp;U453&amp;"', '"&amp;T453&amp;"', '"&amp;V453&amp;"'),"</f>
        <v>('benjamin-jones', 'Jones', 'Benjamin', 'CGY', 'F', 'Active', 'RFA', '2024-25', '1', '775000', 'NULL', 'NULL'),</v>
      </c>
    </row>
    <row r="454" spans="1:23" x14ac:dyDescent="0.35">
      <c r="A454" t="s">
        <v>1879</v>
      </c>
      <c r="B454" t="s">
        <v>493</v>
      </c>
      <c r="C454" t="s">
        <v>2518</v>
      </c>
      <c r="D454" t="s">
        <v>11</v>
      </c>
      <c r="E454" t="s">
        <v>68</v>
      </c>
      <c r="F454" t="s">
        <v>1142</v>
      </c>
      <c r="G454" t="s">
        <v>10</v>
      </c>
      <c r="H454" t="str" cm="1">
        <f t="array" ref="H454">INDEX($I$1:$R$1, MATCH(TRUE, INDEX(I454:R454="",0), 0))</f>
        <v>2024-25</v>
      </c>
      <c r="I454" s="1">
        <v>775000</v>
      </c>
      <c r="S454">
        <f>COUNTIF(I454:R454,I454)</f>
        <v>1</v>
      </c>
      <c r="T454" s="7" t="str">
        <f t="shared" si="14"/>
        <v>NULL</v>
      </c>
      <c r="U454" s="1">
        <f>I454</f>
        <v>775000</v>
      </c>
      <c r="V454" s="1" t="str">
        <f t="shared" si="15"/>
        <v>NULL</v>
      </c>
      <c r="W454" t="str">
        <f>"('"&amp;A454&amp;"', '"&amp;B454&amp;"', '"&amp;C454&amp;"', '"&amp;D454&amp;"', '"&amp;E454&amp;"', '"&amp;F454&amp;"', '"&amp;G454&amp;"', '"&amp;H454&amp;"', '"&amp;S454&amp;"', '"&amp;U454&amp;"', '"&amp;T454&amp;"', '"&amp;V454&amp;"'),"</f>
        <v>('caleb-jones', 'Jones', 'Caleb', 'CAR', 'D', 'Active', 'UFA', '2024-25', '1', '775000', 'NULL', 'NULL'),</v>
      </c>
    </row>
    <row r="455" spans="1:23" x14ac:dyDescent="0.35">
      <c r="A455" t="s">
        <v>1880</v>
      </c>
      <c r="B455" t="s">
        <v>493</v>
      </c>
      <c r="C455" t="s">
        <v>2519</v>
      </c>
      <c r="D455" t="s">
        <v>31</v>
      </c>
      <c r="E455" t="s">
        <v>69</v>
      </c>
      <c r="F455" t="s">
        <v>1142</v>
      </c>
      <c r="G455" t="s">
        <v>13</v>
      </c>
      <c r="H455" t="str" cm="1">
        <f t="array" ref="H455">INDEX($I$1:$R$1, MATCH(TRUE, INDEX(I455:R455="",0), 0))</f>
        <v>2024-25</v>
      </c>
      <c r="I455" s="1">
        <v>787500</v>
      </c>
      <c r="S455">
        <f>COUNTIF(I455:R455,I455)</f>
        <v>1</v>
      </c>
      <c r="T455" s="7" t="str">
        <f t="shared" si="14"/>
        <v>NULL</v>
      </c>
      <c r="U455" s="1">
        <f>I455</f>
        <v>787500</v>
      </c>
      <c r="V455" s="1" t="str">
        <f t="shared" si="15"/>
        <v>NULL</v>
      </c>
      <c r="W455" t="str">
        <f>"('"&amp;A455&amp;"', '"&amp;B455&amp;"', '"&amp;C455&amp;"', '"&amp;D455&amp;"', '"&amp;E455&amp;"', '"&amp;F455&amp;"', '"&amp;G455&amp;"', '"&amp;H455&amp;"', '"&amp;S455&amp;"', '"&amp;U455&amp;"', '"&amp;T455&amp;"', '"&amp;V455&amp;"'),"</f>
        <v>('hunter-jones', 'Jones', 'Hunter', 'MIN', 'G', 'Active', 'RFA', '2024-25', '1', '787500', 'NULL', 'NULL'),</v>
      </c>
    </row>
    <row r="456" spans="1:23" x14ac:dyDescent="0.35">
      <c r="A456" t="s">
        <v>1881</v>
      </c>
      <c r="B456" t="s">
        <v>493</v>
      </c>
      <c r="C456" t="s">
        <v>657</v>
      </c>
      <c r="D456" t="s">
        <v>15</v>
      </c>
      <c r="E456" t="s">
        <v>69</v>
      </c>
      <c r="F456" t="s">
        <v>1142</v>
      </c>
      <c r="G456" t="s">
        <v>10</v>
      </c>
      <c r="H456" t="str" cm="1">
        <f t="array" ref="H456">INDEX($I$1:$R$1, MATCH(TRUE, INDEX(I456:R456="",0), 0))</f>
        <v>2024-25</v>
      </c>
      <c r="I456" s="1">
        <v>875000</v>
      </c>
      <c r="S456">
        <f>COUNTIF(I456:R456,I456)</f>
        <v>1</v>
      </c>
      <c r="T456" s="7" t="str">
        <f t="shared" si="14"/>
        <v>NULL</v>
      </c>
      <c r="U456" s="1">
        <f>I456</f>
        <v>875000</v>
      </c>
      <c r="V456" s="1" t="str">
        <f t="shared" si="15"/>
        <v>NULL</v>
      </c>
      <c r="W456" t="str">
        <f>"('"&amp;A456&amp;"', '"&amp;B456&amp;"', '"&amp;C456&amp;"', '"&amp;D456&amp;"', '"&amp;E456&amp;"', '"&amp;F456&amp;"', '"&amp;G456&amp;"', '"&amp;H456&amp;"', '"&amp;S456&amp;"', '"&amp;U456&amp;"', '"&amp;T456&amp;"', '"&amp;V456&amp;"'),"</f>
        <v>('martin-jones', 'Jones', 'Martin', 'TOR', 'G', 'Active', 'UFA', '2024-25', '1', '875000', 'NULL', 'NULL'),</v>
      </c>
    </row>
    <row r="457" spans="1:23" x14ac:dyDescent="0.35">
      <c r="A457" t="s">
        <v>1882</v>
      </c>
      <c r="B457" t="s">
        <v>493</v>
      </c>
      <c r="C457" t="s">
        <v>2402</v>
      </c>
      <c r="D457" t="s">
        <v>45</v>
      </c>
      <c r="E457" t="s">
        <v>9</v>
      </c>
      <c r="F457" t="s">
        <v>1142</v>
      </c>
      <c r="G457" t="s">
        <v>13</v>
      </c>
      <c r="H457" t="str" cm="1">
        <f t="array" ref="H457">INDEX($I$1:$R$1, MATCH(TRUE, INDEX(I457:R457="",0), 0))</f>
        <v>2024-25</v>
      </c>
      <c r="I457" s="1">
        <v>1295000</v>
      </c>
      <c r="S457">
        <f>COUNTIF(I457:R457,I457)</f>
        <v>1</v>
      </c>
      <c r="T457" s="7" t="str">
        <f t="shared" si="14"/>
        <v>NULL</v>
      </c>
      <c r="U457" s="1">
        <f>I457</f>
        <v>1295000</v>
      </c>
      <c r="V457" s="1" t="str">
        <f t="shared" si="15"/>
        <v>NULL</v>
      </c>
      <c r="W457" t="str">
        <f>"('"&amp;A457&amp;"', '"&amp;B457&amp;"', '"&amp;C457&amp;"', '"&amp;D457&amp;"', '"&amp;E457&amp;"', '"&amp;F457&amp;"', '"&amp;G457&amp;"', '"&amp;H457&amp;"', '"&amp;S457&amp;"', '"&amp;U457&amp;"', '"&amp;T457&amp;"', '"&amp;V457&amp;"'),"</f>
        <v>('max-jones', 'Jones', 'Max', 'ANA', 'F', 'Active', 'RFA', '2024-25', '1', '1295000', 'NULL', 'NULL'),</v>
      </c>
    </row>
    <row r="458" spans="1:23" x14ac:dyDescent="0.35">
      <c r="A458" t="s">
        <v>1883</v>
      </c>
      <c r="B458" t="s">
        <v>493</v>
      </c>
      <c r="C458" t="s">
        <v>2512</v>
      </c>
      <c r="D458" t="s">
        <v>17</v>
      </c>
      <c r="E458" t="s">
        <v>68</v>
      </c>
      <c r="F458" t="s">
        <v>1142</v>
      </c>
      <c r="G458" t="s">
        <v>10</v>
      </c>
      <c r="H458" t="str" cm="1">
        <f t="array" ref="H458">INDEX($I$1:$R$1, MATCH(TRUE, INDEX(I458:R458="",0), 0))</f>
        <v>2030-31</v>
      </c>
      <c r="I458" s="1">
        <v>9500000</v>
      </c>
      <c r="J458" s="1">
        <v>9500000</v>
      </c>
      <c r="K458" s="1">
        <v>9500000</v>
      </c>
      <c r="L458" s="1">
        <v>9500000</v>
      </c>
      <c r="M458" s="1">
        <v>9500000</v>
      </c>
      <c r="N458" s="1">
        <v>9500000</v>
      </c>
      <c r="O458" s="1">
        <v>9500000</v>
      </c>
      <c r="S458">
        <f>COUNTIF(I458:R458,I458)</f>
        <v>7</v>
      </c>
      <c r="T458" s="7" t="str">
        <f t="shared" si="14"/>
        <v>NULL</v>
      </c>
      <c r="U458" s="1">
        <f>I458</f>
        <v>9500000</v>
      </c>
      <c r="V458" s="1" t="str">
        <f t="shared" si="15"/>
        <v>NULL</v>
      </c>
      <c r="W458" t="str">
        <f>"('"&amp;A458&amp;"', '"&amp;B458&amp;"', '"&amp;C458&amp;"', '"&amp;D458&amp;"', '"&amp;E458&amp;"', '"&amp;F458&amp;"', '"&amp;G458&amp;"', '"&amp;H458&amp;"', '"&amp;S458&amp;"', '"&amp;U458&amp;"', '"&amp;T458&amp;"', '"&amp;V458&amp;"'),"</f>
        <v>('seth-jones', 'Jones', 'Seth', 'CHI', 'D', 'Active', 'UFA', '2030-31', '7', '9500000', 'NULL', 'NULL'),</v>
      </c>
    </row>
    <row r="459" spans="1:23" x14ac:dyDescent="0.35">
      <c r="A459" t="s">
        <v>1884</v>
      </c>
      <c r="B459" t="s">
        <v>493</v>
      </c>
      <c r="C459" t="s">
        <v>2520</v>
      </c>
      <c r="D459" t="s">
        <v>34</v>
      </c>
      <c r="E459" t="s">
        <v>68</v>
      </c>
      <c r="F459" t="s">
        <v>1142</v>
      </c>
      <c r="G459" t="s">
        <v>13</v>
      </c>
      <c r="H459" t="str" cm="1">
        <f t="array" ref="H459">INDEX($I$1:$R$1, MATCH(TRUE, INDEX(I459:R459="",0), 0))</f>
        <v>2025-26</v>
      </c>
      <c r="I459" s="1">
        <v>812500</v>
      </c>
      <c r="J459" s="1">
        <v>812500</v>
      </c>
      <c r="S459">
        <f>COUNTIF(I459:R459,I459)</f>
        <v>2</v>
      </c>
      <c r="T459" s="7" t="str">
        <f t="shared" si="14"/>
        <v>NULL</v>
      </c>
      <c r="U459" s="1">
        <f>I459</f>
        <v>812500</v>
      </c>
      <c r="V459" s="1" t="str">
        <f t="shared" si="15"/>
        <v>NULL</v>
      </c>
      <c r="W459" t="str">
        <f>"('"&amp;A459&amp;"', '"&amp;B459&amp;"', '"&amp;C459&amp;"', '"&amp;D459&amp;"', '"&amp;E459&amp;"', '"&amp;F459&amp;"', '"&amp;G459&amp;"', '"&amp;H459&amp;"', '"&amp;S459&amp;"', '"&amp;U459&amp;"', '"&amp;T459&amp;"', '"&amp;V459&amp;"'),"</f>
        <v>('zac-jones', 'Jones', 'Zac', 'NYR', 'D', 'Active', 'RFA', '2025-26', '2', '812500', 'NULL', 'NULL'),</v>
      </c>
    </row>
    <row r="460" spans="1:23" x14ac:dyDescent="0.35">
      <c r="A460" t="s">
        <v>1885</v>
      </c>
      <c r="B460" t="s">
        <v>494</v>
      </c>
      <c r="C460" t="s">
        <v>2521</v>
      </c>
      <c r="D460" t="s">
        <v>19</v>
      </c>
      <c r="E460" t="s">
        <v>9</v>
      </c>
      <c r="F460" t="s">
        <v>1142</v>
      </c>
      <c r="G460" t="s">
        <v>10</v>
      </c>
      <c r="H460" t="str" cm="1">
        <f t="array" ref="H460">INDEX($I$1:$R$1, MATCH(TRUE, INDEX(I460:R460="",0), 0))</f>
        <v>2025-26</v>
      </c>
      <c r="I460" s="1">
        <v>775000</v>
      </c>
      <c r="J460" s="1">
        <v>775000</v>
      </c>
      <c r="S460">
        <f>COUNTIF(I460:R460,I460)</f>
        <v>2</v>
      </c>
      <c r="T460" s="7" t="str">
        <f t="shared" si="14"/>
        <v>NULL</v>
      </c>
      <c r="U460" s="1">
        <f>I460</f>
        <v>775000</v>
      </c>
      <c r="V460" s="1" t="str">
        <f t="shared" si="15"/>
        <v>NULL</v>
      </c>
      <c r="W460" t="str">
        <f>"('"&amp;A460&amp;"', '"&amp;B460&amp;"', '"&amp;C460&amp;"', '"&amp;D460&amp;"', '"&amp;E460&amp;"', '"&amp;F460&amp;"', '"&amp;G460&amp;"', '"&amp;H460&amp;"', '"&amp;S460&amp;"', '"&amp;U460&amp;"', '"&amp;T460&amp;"', '"&amp;V460&amp;"'),"</f>
        <v>('axel-jonsson-fjallby', 'Jonsson-Fjallby', 'Axel', 'WPG', 'F', 'Active', 'UFA', '2025-26', '2', '775000', 'NULL', 'NULL'),</v>
      </c>
    </row>
    <row r="461" spans="1:23" x14ac:dyDescent="0.35">
      <c r="A461" t="s">
        <v>1886</v>
      </c>
      <c r="B461" t="s">
        <v>495</v>
      </c>
      <c r="C461" t="s">
        <v>2522</v>
      </c>
      <c r="D461" t="s">
        <v>30</v>
      </c>
      <c r="E461" t="s">
        <v>9</v>
      </c>
      <c r="F461" t="s">
        <v>1142</v>
      </c>
      <c r="G461" t="s">
        <v>10</v>
      </c>
      <c r="H461" t="str" cm="1">
        <f t="array" ref="H461">INDEX($I$1:$R$1, MATCH(TRUE, INDEX(I461:R461="",0), 0))</f>
        <v>2026-27</v>
      </c>
      <c r="I461" s="1">
        <v>2950000</v>
      </c>
      <c r="J461" s="1">
        <v>2950000</v>
      </c>
      <c r="K461" s="1">
        <v>2950000</v>
      </c>
      <c r="S461">
        <f>COUNTIF(I461:R461,I461)</f>
        <v>3</v>
      </c>
      <c r="T461" s="7" t="str">
        <f t="shared" si="14"/>
        <v>NULL</v>
      </c>
      <c r="U461" s="1">
        <f>I461</f>
        <v>2950000</v>
      </c>
      <c r="V461" s="1" t="str">
        <f t="shared" si="15"/>
        <v>NULL</v>
      </c>
      <c r="W461" t="str">
        <f>"('"&amp;A461&amp;"', '"&amp;B461&amp;"', '"&amp;C461&amp;"', '"&amp;D461&amp;"', '"&amp;E461&amp;"', '"&amp;F461&amp;"', '"&amp;G461&amp;"', '"&amp;H461&amp;"', '"&amp;S461&amp;"', '"&amp;U461&amp;"', '"&amp;T461&amp;"', '"&amp;V461&amp;"'),"</f>
        <v>('mathieu-joseph', 'Joseph', 'Mathieu', 'OTT', 'F', 'Active', 'UFA', '2026-27', '3', '2950000', 'NULL', 'NULL'),</v>
      </c>
    </row>
    <row r="462" spans="1:23" x14ac:dyDescent="0.35">
      <c r="A462" t="s">
        <v>1887</v>
      </c>
      <c r="B462" t="s">
        <v>495</v>
      </c>
      <c r="C462" t="s">
        <v>2523</v>
      </c>
      <c r="D462" t="s">
        <v>8</v>
      </c>
      <c r="E462" t="s">
        <v>68</v>
      </c>
      <c r="F462" t="s">
        <v>1142</v>
      </c>
      <c r="G462" t="s">
        <v>13</v>
      </c>
      <c r="H462" t="str" cm="1">
        <f t="array" ref="H462">INDEX($I$1:$R$1, MATCH(TRUE, INDEX(I462:R462="",0), 0))</f>
        <v>2024-25</v>
      </c>
      <c r="I462" s="1">
        <v>825000</v>
      </c>
      <c r="S462">
        <f>COUNTIF(I462:R462,I462)</f>
        <v>1</v>
      </c>
      <c r="T462" s="7" t="str">
        <f t="shared" si="14"/>
        <v>NULL</v>
      </c>
      <c r="U462" s="1">
        <f>I462</f>
        <v>825000</v>
      </c>
      <c r="V462" s="1" t="str">
        <f t="shared" si="15"/>
        <v>NULL</v>
      </c>
      <c r="W462" t="str">
        <f>"('"&amp;A462&amp;"', '"&amp;B462&amp;"', '"&amp;C462&amp;"', '"&amp;D462&amp;"', '"&amp;E462&amp;"', '"&amp;F462&amp;"', '"&amp;G462&amp;"', '"&amp;H462&amp;"', '"&amp;S462&amp;"', '"&amp;U462&amp;"', '"&amp;T462&amp;"', '"&amp;V462&amp;"'),"</f>
        <v>('pierre-olivier-joseph', 'Joseph', 'Pierre-Olivier', 'PIT', 'D', 'Active', 'RFA', '2024-25', '1', '825000', 'NULL', 'NULL'),</v>
      </c>
    </row>
    <row r="463" spans="1:23" x14ac:dyDescent="0.35">
      <c r="A463" t="s">
        <v>1339</v>
      </c>
      <c r="B463" t="s">
        <v>496</v>
      </c>
      <c r="C463" t="s">
        <v>2524</v>
      </c>
      <c r="D463" t="s">
        <v>26</v>
      </c>
      <c r="E463" t="s">
        <v>9</v>
      </c>
      <c r="F463" t="s">
        <v>1142</v>
      </c>
      <c r="G463" t="s">
        <v>10</v>
      </c>
      <c r="H463" t="str" cm="1">
        <f t="array" ref="H463">INDEX($I$1:$R$1, MATCH(TRUE, INDEX(I463:R463="",0), 0))</f>
        <v>2028-29</v>
      </c>
      <c r="I463" s="1">
        <v>825000</v>
      </c>
      <c r="J463" s="1">
        <v>3250000</v>
      </c>
      <c r="K463" s="1">
        <v>3250000</v>
      </c>
      <c r="L463" s="1">
        <v>3250000</v>
      </c>
      <c r="M463" s="1">
        <v>3250000</v>
      </c>
      <c r="S463">
        <f>COUNTIF(I463:R463,I463)</f>
        <v>1</v>
      </c>
      <c r="T463" s="7">
        <f t="shared" si="14"/>
        <v>4</v>
      </c>
      <c r="U463" s="1">
        <f>I463</f>
        <v>825000</v>
      </c>
      <c r="V463" s="1">
        <f t="shared" si="15"/>
        <v>3250000</v>
      </c>
      <c r="W463" t="str">
        <f>"('"&amp;A463&amp;"', '"&amp;B463&amp;"', '"&amp;C463&amp;"', '"&amp;D463&amp;"', '"&amp;E463&amp;"', '"&amp;F463&amp;"', '"&amp;G463&amp;"', '"&amp;H463&amp;"', '"&amp;S463&amp;"', '"&amp;U463&amp;"', '"&amp;T463&amp;"', '"&amp;V463&amp;"'),"</f>
        <v>('dakota-joshua', 'Joshua', 'Dakota', 'VAN', 'F', 'Active', 'UFA', '2028-29', '1', '825000', '4', '3250000'),</v>
      </c>
    </row>
    <row r="464" spans="1:23" x14ac:dyDescent="0.35">
      <c r="A464" t="s">
        <v>1378</v>
      </c>
      <c r="B464" t="s">
        <v>497</v>
      </c>
      <c r="C464" t="s">
        <v>2525</v>
      </c>
      <c r="D464" t="s">
        <v>51</v>
      </c>
      <c r="E464" t="s">
        <v>68</v>
      </c>
      <c r="F464" t="s">
        <v>1142</v>
      </c>
      <c r="G464" t="s">
        <v>10</v>
      </c>
      <c r="H464" t="str" cm="1">
        <f t="array" ref="H464">INDEX($I$1:$R$1, MATCH(TRUE, INDEX(I464:R464="",0), 0))</f>
        <v>2028-29</v>
      </c>
      <c r="I464" s="1">
        <v>9059000</v>
      </c>
      <c r="J464" s="1">
        <v>9059000</v>
      </c>
      <c r="K464" s="1">
        <v>9059000</v>
      </c>
      <c r="L464" s="1">
        <v>9059000</v>
      </c>
      <c r="M464" s="1">
        <v>9059000</v>
      </c>
      <c r="S464">
        <f>COUNTIF(I464:R464,I464)</f>
        <v>5</v>
      </c>
      <c r="T464" s="7" t="str">
        <f t="shared" si="14"/>
        <v>NULL</v>
      </c>
      <c r="U464" s="1">
        <f>I464</f>
        <v>9059000</v>
      </c>
      <c r="V464" s="1" t="str">
        <f t="shared" si="15"/>
        <v>NULL</v>
      </c>
      <c r="W464" t="str">
        <f>"('"&amp;A464&amp;"', '"&amp;B464&amp;"', '"&amp;C464&amp;"', '"&amp;D464&amp;"', '"&amp;E464&amp;"', '"&amp;F464&amp;"', '"&amp;G464&amp;"', '"&amp;H464&amp;"', '"&amp;S464&amp;"', '"&amp;U464&amp;"', '"&amp;T464&amp;"', '"&amp;V464&amp;"'),"</f>
        <v>('roman-josi', 'Josi', 'Roman', 'NSH', 'D', 'Active', 'UFA', '2028-29', '5', '9059000', 'NULL', 'NULL'),</v>
      </c>
    </row>
    <row r="465" spans="1:23" x14ac:dyDescent="0.35">
      <c r="A465" t="s">
        <v>1888</v>
      </c>
      <c r="B465" t="s">
        <v>498</v>
      </c>
      <c r="C465" t="s">
        <v>2315</v>
      </c>
      <c r="D465" t="s">
        <v>38</v>
      </c>
      <c r="E465" t="s">
        <v>9</v>
      </c>
      <c r="F465" t="s">
        <v>1142</v>
      </c>
      <c r="G465" t="s">
        <v>10</v>
      </c>
      <c r="H465" t="str" cm="1">
        <f t="array" ref="H465">INDEX($I$1:$R$1, MATCH(TRUE, INDEX(I465:R465="",0), 0))</f>
        <v>2024-25</v>
      </c>
      <c r="I465" s="1">
        <v>2000000</v>
      </c>
      <c r="S465">
        <f>COUNTIF(I465:R465,I465)</f>
        <v>1</v>
      </c>
      <c r="T465" s="7" t="str">
        <f t="shared" si="14"/>
        <v>NULL</v>
      </c>
      <c r="U465" s="1">
        <f>I465</f>
        <v>2000000</v>
      </c>
      <c r="V465" s="1" t="str">
        <f t="shared" si="15"/>
        <v>NULL</v>
      </c>
      <c r="W465" t="str">
        <f>"('"&amp;A465&amp;"', '"&amp;B465&amp;"', '"&amp;C465&amp;"', '"&amp;D465&amp;"', '"&amp;E465&amp;"', '"&amp;F465&amp;"', '"&amp;G465&amp;"', '"&amp;H465&amp;"', '"&amp;S465&amp;"', '"&amp;U465&amp;"', '"&amp;T465&amp;"', '"&amp;V465&amp;"'),"</f>
        <v>('tyson-jost', 'Jost', 'Tyson', 'BUF', 'F', 'Active', 'UFA', '2024-25', '1', '2000000', 'NULL', 'NULL'),</v>
      </c>
    </row>
    <row r="466" spans="1:23" x14ac:dyDescent="0.35">
      <c r="A466" t="s">
        <v>1889</v>
      </c>
      <c r="B466" t="s">
        <v>499</v>
      </c>
      <c r="C466" t="s">
        <v>2526</v>
      </c>
      <c r="D466" t="s">
        <v>45</v>
      </c>
      <c r="E466" t="s">
        <v>68</v>
      </c>
      <c r="F466" t="s">
        <v>54</v>
      </c>
      <c r="H466" t="str" cm="1">
        <f t="array" ref="H466">INDEX($I$1:$R$1, MATCH(TRUE, INDEX(I466:R466="",0), 0))</f>
        <v>2023-24</v>
      </c>
      <c r="S466">
        <f>COUNTIF(I466:R466,I466)</f>
        <v>0</v>
      </c>
      <c r="T466" s="7" t="str">
        <f t="shared" si="14"/>
        <v>NULL</v>
      </c>
      <c r="U466" s="1">
        <f>I466</f>
        <v>0</v>
      </c>
      <c r="V466" s="1" t="str">
        <f t="shared" si="15"/>
        <v>NULL</v>
      </c>
      <c r="W466" t="str">
        <f>"('"&amp;A466&amp;"', '"&amp;B466&amp;"', '"&amp;C466&amp;"', '"&amp;D466&amp;"', '"&amp;E466&amp;"', '"&amp;F466&amp;"', '"&amp;G466&amp;"', '"&amp;H466&amp;"', '"&amp;S466&amp;"', '"&amp;U466&amp;"', '"&amp;T466&amp;"', '"&amp;V466&amp;"'),"</f>
        <v>('olli-juolevi', 'Juolevi', 'Olli', 'ANA', 'D', 'Unsigned', '', '2023-24', '0', '0', 'NULL', 'NULL'),</v>
      </c>
    </row>
    <row r="467" spans="1:23" x14ac:dyDescent="0.35">
      <c r="A467" t="s">
        <v>1890</v>
      </c>
      <c r="B467" t="s">
        <v>500</v>
      </c>
      <c r="C467" t="s">
        <v>2388</v>
      </c>
      <c r="D467" t="s">
        <v>26</v>
      </c>
      <c r="E467" t="s">
        <v>68</v>
      </c>
      <c r="F467" t="s">
        <v>1142</v>
      </c>
      <c r="G467" t="s">
        <v>10</v>
      </c>
      <c r="H467" t="str" cm="1">
        <f t="array" ref="H467">INDEX($I$1:$R$1, MATCH(TRUE, INDEX(I467:R467="",0), 0))</f>
        <v>2025-26</v>
      </c>
      <c r="I467" s="1">
        <v>775000</v>
      </c>
      <c r="J467" s="1">
        <v>775000</v>
      </c>
      <c r="S467">
        <f>COUNTIF(I467:R467,I467)</f>
        <v>2</v>
      </c>
      <c r="T467" s="7" t="str">
        <f t="shared" si="14"/>
        <v>NULL</v>
      </c>
      <c r="U467" s="1">
        <f>I467</f>
        <v>775000</v>
      </c>
      <c r="V467" s="1" t="str">
        <f t="shared" si="15"/>
        <v>NULL</v>
      </c>
      <c r="W467" t="str">
        <f>"('"&amp;A467&amp;"', '"&amp;B467&amp;"', '"&amp;C467&amp;"', '"&amp;D467&amp;"', '"&amp;E467&amp;"', '"&amp;F467&amp;"', '"&amp;G467&amp;"', '"&amp;H467&amp;"', '"&amp;S467&amp;"', '"&amp;U467&amp;"', '"&amp;T467&amp;"', '"&amp;V467&amp;"'),"</f>
        <v>('noah-juulsen', 'Juulsen', 'Noah', 'VAN', 'D', 'Active', 'UFA', '2025-26', '2', '775000', 'NULL', 'NULL'),</v>
      </c>
    </row>
    <row r="468" spans="1:23" x14ac:dyDescent="0.35">
      <c r="A468" t="s">
        <v>1891</v>
      </c>
      <c r="B468" t="s">
        <v>501</v>
      </c>
      <c r="C468" t="s">
        <v>2527</v>
      </c>
      <c r="D468" t="s">
        <v>43</v>
      </c>
      <c r="E468" t="s">
        <v>9</v>
      </c>
      <c r="F468" t="s">
        <v>1142</v>
      </c>
      <c r="G468" t="s">
        <v>10</v>
      </c>
      <c r="H468" t="str" cm="1">
        <f t="array" ref="H468">INDEX($I$1:$R$1, MATCH(TRUE, INDEX(I468:R468="",0), 0))</f>
        <v>2029-30</v>
      </c>
      <c r="I468" s="1">
        <v>7000000</v>
      </c>
      <c r="J468" s="1">
        <v>7000000</v>
      </c>
      <c r="K468" s="1">
        <v>7000000</v>
      </c>
      <c r="L468" s="1">
        <v>7000000</v>
      </c>
      <c r="M468" s="1">
        <v>7000000</v>
      </c>
      <c r="N468" s="1">
        <v>7000000</v>
      </c>
      <c r="S468">
        <f>COUNTIF(I468:R468,I468)</f>
        <v>6</v>
      </c>
      <c r="T468" s="7" t="str">
        <f t="shared" si="14"/>
        <v>NULL</v>
      </c>
      <c r="U468" s="1">
        <f>I468</f>
        <v>7000000</v>
      </c>
      <c r="V468" s="1" t="str">
        <f t="shared" si="15"/>
        <v>NULL</v>
      </c>
      <c r="W468" t="str">
        <f>"('"&amp;A468&amp;"', '"&amp;B468&amp;"', '"&amp;C468&amp;"', '"&amp;D468&amp;"', '"&amp;E468&amp;"', '"&amp;F468&amp;"', '"&amp;G468&amp;"', '"&amp;H468&amp;"', '"&amp;S468&amp;"', '"&amp;U468&amp;"', '"&amp;T468&amp;"', '"&amp;V468&amp;"'),"</f>
        <v>('nazem-kadri', 'Kadri', 'Nazem', 'COL', 'F', 'Active', 'UFA', '2029-30', '6', '7000000', 'NULL', 'NULL'),</v>
      </c>
    </row>
    <row r="469" spans="1:23" x14ac:dyDescent="0.35">
      <c r="A469" t="s">
        <v>1892</v>
      </c>
      <c r="B469" t="s">
        <v>502</v>
      </c>
      <c r="C469" t="s">
        <v>2528</v>
      </c>
      <c r="D469" t="s">
        <v>46</v>
      </c>
      <c r="E469" t="s">
        <v>69</v>
      </c>
      <c r="F469" t="s">
        <v>1142</v>
      </c>
      <c r="G469" t="s">
        <v>10</v>
      </c>
      <c r="H469" t="str" cm="1">
        <f t="array" ref="H469">INDEX($I$1:$R$1, MATCH(TRUE, INDEX(I469:R469="",0), 0))</f>
        <v>2024-25</v>
      </c>
      <c r="I469" s="1">
        <v>2750000</v>
      </c>
      <c r="S469">
        <f>COUNTIF(I469:R469,I469)</f>
        <v>1</v>
      </c>
      <c r="T469" s="7" t="str">
        <f t="shared" si="14"/>
        <v>NULL</v>
      </c>
      <c r="U469" s="1">
        <f>I469</f>
        <v>2750000</v>
      </c>
      <c r="V469" s="1" t="str">
        <f t="shared" si="15"/>
        <v>NULL</v>
      </c>
      <c r="W469" t="str">
        <f>"('"&amp;A469&amp;"', '"&amp;B469&amp;"', '"&amp;C469&amp;"', '"&amp;D469&amp;"', '"&amp;E469&amp;"', '"&amp;F469&amp;"', '"&amp;G469&amp;"', '"&amp;H469&amp;"', '"&amp;S469&amp;"', '"&amp;U469&amp;"', '"&amp;T469&amp;"', '"&amp;V469&amp;"'),"</f>
        <v>('kaapo-kahkonen', 'Kahkonen', 'Kaapo', 'SJ', 'G', 'Active', 'UFA', '2024-25', '1', '2750000', 'NULL', 'NULL'),</v>
      </c>
    </row>
    <row r="470" spans="1:23" x14ac:dyDescent="0.35">
      <c r="A470" t="s">
        <v>1465</v>
      </c>
      <c r="B470" t="s">
        <v>503</v>
      </c>
      <c r="C470" t="s">
        <v>2528</v>
      </c>
      <c r="D470" t="s">
        <v>34</v>
      </c>
      <c r="E470" t="s">
        <v>9</v>
      </c>
      <c r="F470" t="s">
        <v>1142</v>
      </c>
      <c r="G470" t="s">
        <v>13</v>
      </c>
      <c r="H470" t="str" cm="1">
        <f t="array" ref="H470">INDEX($I$1:$R$1, MATCH(TRUE, INDEX(I470:R470="",0), 0))</f>
        <v>2024-25</v>
      </c>
      <c r="I470" s="1">
        <v>2100000</v>
      </c>
      <c r="S470">
        <f>COUNTIF(I470:R470,I470)</f>
        <v>1</v>
      </c>
      <c r="T470" s="7" t="str">
        <f t="shared" si="14"/>
        <v>NULL</v>
      </c>
      <c r="U470" s="1">
        <f>I470</f>
        <v>2100000</v>
      </c>
      <c r="V470" s="1" t="str">
        <f t="shared" si="15"/>
        <v>NULL</v>
      </c>
      <c r="W470" t="str">
        <f>"('"&amp;A470&amp;"', '"&amp;B470&amp;"', '"&amp;C470&amp;"', '"&amp;D470&amp;"', '"&amp;E470&amp;"', '"&amp;F470&amp;"', '"&amp;G470&amp;"', '"&amp;H470&amp;"', '"&amp;S470&amp;"', '"&amp;U470&amp;"', '"&amp;T470&amp;"', '"&amp;V470&amp;"'),"</f>
        <v>('kaapo-kakko', 'Kakko', 'Kaapo', 'NYR', 'F', 'Active', 'RFA', '2024-25', '1', '2100000', 'NULL', 'NULL'),</v>
      </c>
    </row>
    <row r="471" spans="1:23" x14ac:dyDescent="0.35">
      <c r="A471" t="s">
        <v>1314</v>
      </c>
      <c r="B471" t="s">
        <v>504</v>
      </c>
      <c r="C471" t="s">
        <v>2529</v>
      </c>
      <c r="D471" t="s">
        <v>16</v>
      </c>
      <c r="E471" t="s">
        <v>9</v>
      </c>
      <c r="F471" t="s">
        <v>1142</v>
      </c>
      <c r="G471" t="s">
        <v>13</v>
      </c>
      <c r="H471" t="str" cm="1">
        <f t="array" ref="H471">INDEX($I$1:$R$1, MATCH(TRUE, INDEX(I471:R471="",0), 0))</f>
        <v>2024-25</v>
      </c>
      <c r="I471" s="1">
        <v>894167</v>
      </c>
      <c r="S471">
        <f>COUNTIF(I471:R471,I471)</f>
        <v>1</v>
      </c>
      <c r="T471" s="7" t="str">
        <f t="shared" si="14"/>
        <v>NULL</v>
      </c>
      <c r="U471" s="1">
        <f>I471</f>
        <v>894167</v>
      </c>
      <c r="V471" s="1" t="str">
        <f t="shared" si="15"/>
        <v>NULL</v>
      </c>
      <c r="W471" t="str">
        <f>"('"&amp;A471&amp;"', '"&amp;B471&amp;"', '"&amp;C471&amp;"', '"&amp;D471&amp;"', '"&amp;E471&amp;"', '"&amp;F471&amp;"', '"&amp;G471&amp;"', '"&amp;H471&amp;"', '"&amp;S471&amp;"', '"&amp;U471&amp;"', '"&amp;T471&amp;"', '"&amp;V471&amp;"'),"</f>
        <v>('arthur-kaliyev', 'Kaliyev', 'Arthur', 'LA', 'F', 'Active', 'RFA', '2024-25', '1', '894167', 'NULL', 'NULL'),</v>
      </c>
    </row>
    <row r="472" spans="1:23" x14ac:dyDescent="0.35">
      <c r="A472" t="s">
        <v>1893</v>
      </c>
      <c r="B472" t="s">
        <v>505</v>
      </c>
      <c r="C472" t="s">
        <v>2364</v>
      </c>
      <c r="D472" t="s">
        <v>15</v>
      </c>
      <c r="E472" t="s">
        <v>69</v>
      </c>
      <c r="F472" t="s">
        <v>54</v>
      </c>
      <c r="H472" t="str" cm="1">
        <f t="array" ref="H472">INDEX($I$1:$R$1, MATCH(TRUE, INDEX(I472:R472="",0), 0))</f>
        <v>2023-24</v>
      </c>
      <c r="S472">
        <f>COUNTIF(I472:R472,I472)</f>
        <v>0</v>
      </c>
      <c r="T472" s="7" t="str">
        <f t="shared" si="14"/>
        <v>NULL</v>
      </c>
      <c r="U472" s="1">
        <f>I472</f>
        <v>0</v>
      </c>
      <c r="V472" s="1" t="str">
        <f t="shared" si="15"/>
        <v>NULL</v>
      </c>
      <c r="W472" t="str">
        <f>"('"&amp;A472&amp;"', '"&amp;B472&amp;"', '"&amp;C472&amp;"', '"&amp;D472&amp;"', '"&amp;E472&amp;"', '"&amp;F472&amp;"', '"&amp;G472&amp;"', '"&amp;H472&amp;"', '"&amp;S472&amp;"', '"&amp;U472&amp;"', '"&amp;T472&amp;"', '"&amp;V472&amp;"'),"</f>
        <v>('erik-kallgren', 'Kallgren', 'Erik', 'TOR', 'G', 'Unsigned', '', '2023-24', '0', '0', 'NULL', 'NULL'),</v>
      </c>
    </row>
    <row r="473" spans="1:23" x14ac:dyDescent="0.35">
      <c r="A473" t="s">
        <v>1894</v>
      </c>
      <c r="B473" t="s">
        <v>506</v>
      </c>
      <c r="C473" t="s">
        <v>2281</v>
      </c>
      <c r="D473" t="s">
        <v>41</v>
      </c>
      <c r="E473" t="s">
        <v>68</v>
      </c>
      <c r="F473" t="s">
        <v>1142</v>
      </c>
      <c r="G473" t="s">
        <v>10</v>
      </c>
      <c r="H473" t="str" cm="1">
        <f t="array" ref="H473">INDEX($I$1:$R$1, MATCH(TRUE, INDEX(I473:R473="",0), 0))</f>
        <v>2024-25</v>
      </c>
      <c r="I473" s="1">
        <v>775000</v>
      </c>
      <c r="S473">
        <f>COUNTIF(I473:R473,I473)</f>
        <v>1</v>
      </c>
      <c r="T473" s="7" t="str">
        <f t="shared" si="14"/>
        <v>NULL</v>
      </c>
      <c r="U473" s="1">
        <f>I473</f>
        <v>775000</v>
      </c>
      <c r="V473" s="1" t="str">
        <f t="shared" si="15"/>
        <v>NULL</v>
      </c>
      <c r="W473" t="str">
        <f>"('"&amp;A473&amp;"', '"&amp;B473&amp;"', '"&amp;C473&amp;"', '"&amp;D473&amp;"', '"&amp;E473&amp;"', '"&amp;F473&amp;"', '"&amp;G473&amp;"', '"&amp;H473&amp;"', '"&amp;S473&amp;"', '"&amp;U473&amp;"', '"&amp;T473&amp;"', '"&amp;V473&amp;"'),"</f>
        <v>('wyatt-kalynuk', 'Kalynuk', 'Wyatt', 'STL', 'D', 'Active', 'UFA', '2024-25', '1', '775000', 'NULL', 'NULL'),</v>
      </c>
    </row>
    <row r="474" spans="1:23" x14ac:dyDescent="0.35">
      <c r="A474" t="s">
        <v>1895</v>
      </c>
      <c r="B474" t="s">
        <v>507</v>
      </c>
      <c r="C474" t="s">
        <v>2530</v>
      </c>
      <c r="D474" t="s">
        <v>15</v>
      </c>
      <c r="E474" t="s">
        <v>9</v>
      </c>
      <c r="F474" t="s">
        <v>1142</v>
      </c>
      <c r="G474" t="s">
        <v>10</v>
      </c>
      <c r="H474" t="str" cm="1">
        <f t="array" ref="H474">INDEX($I$1:$R$1, MATCH(TRUE, INDEX(I474:R474="",0), 0))</f>
        <v>2027-28</v>
      </c>
      <c r="I474" s="1">
        <v>2400000</v>
      </c>
      <c r="J474" s="1">
        <v>2400000</v>
      </c>
      <c r="K474" s="1">
        <v>2400000</v>
      </c>
      <c r="L474" s="1">
        <v>2400000</v>
      </c>
      <c r="S474">
        <f>COUNTIF(I474:R474,I474)</f>
        <v>4</v>
      </c>
      <c r="T474" s="7" t="str">
        <f t="shared" si="14"/>
        <v>NULL</v>
      </c>
      <c r="U474" s="1">
        <f>I474</f>
        <v>2400000</v>
      </c>
      <c r="V474" s="1" t="str">
        <f t="shared" si="15"/>
        <v>NULL</v>
      </c>
      <c r="W474" t="str">
        <f>"('"&amp;A474&amp;"', '"&amp;B474&amp;"', '"&amp;C474&amp;"', '"&amp;D474&amp;"', '"&amp;E474&amp;"', '"&amp;F474&amp;"', '"&amp;G474&amp;"', '"&amp;H474&amp;"', '"&amp;S474&amp;"', '"&amp;U474&amp;"', '"&amp;T474&amp;"', '"&amp;V474&amp;"'),"</f>
        <v>('david-kampf', 'Kampf', 'David', 'TOR', 'F', 'Active', 'UFA', '2027-28', '4', '2400000', 'NULL', 'NULL'),</v>
      </c>
    </row>
    <row r="475" spans="1:23" x14ac:dyDescent="0.35">
      <c r="A475" t="s">
        <v>1896</v>
      </c>
      <c r="B475" t="s">
        <v>508</v>
      </c>
      <c r="C475" t="s">
        <v>2531</v>
      </c>
      <c r="D475" t="s">
        <v>40</v>
      </c>
      <c r="E475" t="s">
        <v>68</v>
      </c>
      <c r="F475" t="s">
        <v>1142</v>
      </c>
      <c r="G475" t="s">
        <v>10</v>
      </c>
      <c r="H475" t="str" cm="1">
        <f t="array" ref="H475">INDEX($I$1:$R$1, MATCH(TRUE, INDEX(I475:R475="",0), 0))</f>
        <v>2024-25</v>
      </c>
      <c r="I475" s="1">
        <v>775000</v>
      </c>
      <c r="S475">
        <f>COUNTIF(I475:R475,I475)</f>
        <v>1</v>
      </c>
      <c r="T475" s="7" t="str">
        <f t="shared" si="14"/>
        <v>NULL</v>
      </c>
      <c r="U475" s="1">
        <f>I475</f>
        <v>775000</v>
      </c>
      <c r="V475" s="1" t="str">
        <f t="shared" si="15"/>
        <v>NULL</v>
      </c>
      <c r="W475" t="str">
        <f>"('"&amp;A475&amp;"', '"&amp;B475&amp;"', '"&amp;C475&amp;"', '"&amp;D475&amp;"', '"&amp;E475&amp;"', '"&amp;F475&amp;"', '"&amp;G475&amp;"', '"&amp;H475&amp;"', '"&amp;S475&amp;"', '"&amp;U475&amp;"', '"&amp;T475&amp;"', '"&amp;V475&amp;"'),"</f>
        <v>('steven-kampfer', 'Kampfer', 'Steven', 'UTA', 'D', 'Active', 'UFA', '2024-25', '1', '775000', 'NULL', 'NULL'),</v>
      </c>
    </row>
    <row r="476" spans="1:23" x14ac:dyDescent="0.35">
      <c r="A476" t="s">
        <v>1897</v>
      </c>
      <c r="B476" t="s">
        <v>509</v>
      </c>
      <c r="C476" t="s">
        <v>2532</v>
      </c>
      <c r="D476" t="s">
        <v>37</v>
      </c>
      <c r="E476" t="s">
        <v>9</v>
      </c>
      <c r="F476" t="s">
        <v>1142</v>
      </c>
      <c r="G476" t="s">
        <v>10</v>
      </c>
      <c r="H476" t="str" cm="1">
        <f t="array" ref="H476">INDEX($I$1:$R$1, MATCH(TRUE, INDEX(I476:R476="",0), 0))</f>
        <v>2026-27</v>
      </c>
      <c r="I476" s="1">
        <v>5125000</v>
      </c>
      <c r="J476" s="1">
        <v>5125000</v>
      </c>
      <c r="K476" s="1">
        <v>5125000</v>
      </c>
      <c r="S476">
        <f>COUNTIF(I476:R476,I476)</f>
        <v>3</v>
      </c>
      <c r="T476" s="7" t="str">
        <f t="shared" si="14"/>
        <v>NULL</v>
      </c>
      <c r="U476" s="1">
        <f>I476</f>
        <v>5125000</v>
      </c>
      <c r="V476" s="1" t="str">
        <f t="shared" si="15"/>
        <v>NULL</v>
      </c>
      <c r="W476" t="str">
        <f>"('"&amp;A476&amp;"', '"&amp;B476&amp;"', '"&amp;C476&amp;"', '"&amp;D476&amp;"', '"&amp;E476&amp;"', '"&amp;F476&amp;"', '"&amp;G476&amp;"', '"&amp;H476&amp;"', '"&amp;S476&amp;"', '"&amp;U476&amp;"', '"&amp;T476&amp;"', '"&amp;V476&amp;"'),"</f>
        <v>('evander-kane', 'Kane', 'Evander', 'EDM', 'F', 'Active', 'UFA', '2026-27', '3', '5125000', 'NULL', 'NULL'),</v>
      </c>
    </row>
    <row r="477" spans="1:23" x14ac:dyDescent="0.35">
      <c r="A477" t="s">
        <v>1379</v>
      </c>
      <c r="B477" t="s">
        <v>509</v>
      </c>
      <c r="C477" t="s">
        <v>771</v>
      </c>
      <c r="D477" t="s">
        <v>34</v>
      </c>
      <c r="E477" t="s">
        <v>9</v>
      </c>
      <c r="F477" t="s">
        <v>1142</v>
      </c>
      <c r="G477" t="s">
        <v>10</v>
      </c>
      <c r="H477" t="str" cm="1">
        <f t="array" ref="H477">INDEX($I$1:$R$1, MATCH(TRUE, INDEX(I477:R477="",0), 0))</f>
        <v>2025-26</v>
      </c>
      <c r="I477" s="1">
        <v>2750000</v>
      </c>
      <c r="J477" s="1">
        <v>4000000</v>
      </c>
      <c r="S477">
        <f>COUNTIF(I477:R477,I477)</f>
        <v>1</v>
      </c>
      <c r="T477" s="7">
        <f t="shared" si="14"/>
        <v>1</v>
      </c>
      <c r="U477" s="1">
        <f>I477</f>
        <v>2750000</v>
      </c>
      <c r="V477" s="1">
        <f t="shared" si="15"/>
        <v>4000000</v>
      </c>
      <c r="W477" t="str">
        <f>"('"&amp;A477&amp;"', '"&amp;B477&amp;"', '"&amp;C477&amp;"', '"&amp;D477&amp;"', '"&amp;E477&amp;"', '"&amp;F477&amp;"', '"&amp;G477&amp;"', '"&amp;H477&amp;"', '"&amp;S477&amp;"', '"&amp;U477&amp;"', '"&amp;T477&amp;"', '"&amp;V477&amp;"'),"</f>
        <v>('patrick-kane', 'Kane', 'Patrick', 'NYR', 'F', 'Active', 'UFA', '2025-26', '1', '2750000', '1', '4000000'),</v>
      </c>
    </row>
    <row r="478" spans="1:23" x14ac:dyDescent="0.35">
      <c r="A478" t="s">
        <v>1898</v>
      </c>
      <c r="B478" t="s">
        <v>510</v>
      </c>
      <c r="C478" t="s">
        <v>2533</v>
      </c>
      <c r="D478" t="s">
        <v>8</v>
      </c>
      <c r="E478" t="s">
        <v>9</v>
      </c>
      <c r="F478" t="s">
        <v>1142</v>
      </c>
      <c r="G478" t="s">
        <v>10</v>
      </c>
      <c r="H478" t="str" cm="1">
        <f t="array" ref="H478">INDEX($I$1:$R$1, MATCH(TRUE, INDEX(I478:R478="",0), 0))</f>
        <v>2024-25</v>
      </c>
      <c r="I478" s="1">
        <v>3200000</v>
      </c>
      <c r="S478">
        <f>COUNTIF(I478:R478,I478)</f>
        <v>1</v>
      </c>
      <c r="T478" s="7" t="str">
        <f t="shared" si="14"/>
        <v>NULL</v>
      </c>
      <c r="U478" s="1">
        <f>I478</f>
        <v>3200000</v>
      </c>
      <c r="V478" s="1" t="str">
        <f t="shared" si="15"/>
        <v>NULL</v>
      </c>
      <c r="W478" t="str">
        <f>"('"&amp;A478&amp;"', '"&amp;B478&amp;"', '"&amp;C478&amp;"', '"&amp;D478&amp;"', '"&amp;E478&amp;"', '"&amp;F478&amp;"', '"&amp;G478&amp;"', '"&amp;H478&amp;"', '"&amp;S478&amp;"', '"&amp;U478&amp;"', '"&amp;T478&amp;"', '"&amp;V478&amp;"'),"</f>
        <v>('kasperi-kapanen', 'Kapanen', 'Kasperi', 'PIT', 'F', 'Active', 'UFA', '2024-25', '1', '3200000', 'NULL', 'NULL'),</v>
      </c>
    </row>
    <row r="479" spans="1:23" x14ac:dyDescent="0.35">
      <c r="A479" t="s">
        <v>1260</v>
      </c>
      <c r="B479" t="s">
        <v>511</v>
      </c>
      <c r="C479" t="s">
        <v>2534</v>
      </c>
      <c r="D479" t="s">
        <v>31</v>
      </c>
      <c r="E479" t="s">
        <v>9</v>
      </c>
      <c r="F479" t="s">
        <v>1142</v>
      </c>
      <c r="G479" t="s">
        <v>10</v>
      </c>
      <c r="H479" t="str" cm="1">
        <f t="array" ref="H479">INDEX($I$1:$R$1, MATCH(TRUE, INDEX(I479:R479="",0), 0))</f>
        <v>2026-27</v>
      </c>
      <c r="I479" s="1">
        <v>9000000</v>
      </c>
      <c r="J479" s="1">
        <v>9000000</v>
      </c>
      <c r="K479" s="1">
        <v>9000000</v>
      </c>
      <c r="S479">
        <f>COUNTIF(I479:R479,I479)</f>
        <v>3</v>
      </c>
      <c r="T479" s="7" t="str">
        <f t="shared" si="14"/>
        <v>NULL</v>
      </c>
      <c r="U479" s="1">
        <f>I479</f>
        <v>9000000</v>
      </c>
      <c r="V479" s="1" t="str">
        <f t="shared" si="15"/>
        <v>NULL</v>
      </c>
      <c r="W479" t="str">
        <f>"('"&amp;A479&amp;"', '"&amp;B479&amp;"', '"&amp;C479&amp;"', '"&amp;D479&amp;"', '"&amp;E479&amp;"', '"&amp;F479&amp;"', '"&amp;G479&amp;"', '"&amp;H479&amp;"', '"&amp;S479&amp;"', '"&amp;U479&amp;"', '"&amp;T479&amp;"', '"&amp;V479&amp;"'),"</f>
        <v>('kirill-kaprizov', 'Kaprizov', 'Kirill', 'MIN', 'F', 'Active', 'UFA', '2026-27', '3', '9000000', 'NULL', 'NULL'),</v>
      </c>
    </row>
    <row r="480" spans="1:23" x14ac:dyDescent="0.35">
      <c r="A480" t="s">
        <v>1899</v>
      </c>
      <c r="B480" t="s">
        <v>512</v>
      </c>
      <c r="C480" t="s">
        <v>2364</v>
      </c>
      <c r="D480" t="s">
        <v>46</v>
      </c>
      <c r="E480" t="s">
        <v>68</v>
      </c>
      <c r="F480" t="s">
        <v>1142</v>
      </c>
      <c r="G480" t="s">
        <v>10</v>
      </c>
      <c r="H480" t="str" cm="1">
        <f t="array" ref="H480">INDEX($I$1:$R$1, MATCH(TRUE, INDEX(I480:R480="",0), 0))</f>
        <v>2027-28</v>
      </c>
      <c r="I480" s="1">
        <v>11500000</v>
      </c>
      <c r="J480" s="1">
        <v>11500000</v>
      </c>
      <c r="K480" s="1">
        <v>11500000</v>
      </c>
      <c r="L480" s="1">
        <v>11500000</v>
      </c>
      <c r="S480">
        <f>COUNTIF(I480:R480,I480)</f>
        <v>4</v>
      </c>
      <c r="T480" s="7" t="str">
        <f t="shared" si="14"/>
        <v>NULL</v>
      </c>
      <c r="U480" s="1">
        <f>I480</f>
        <v>11500000</v>
      </c>
      <c r="V480" s="1" t="str">
        <f t="shared" si="15"/>
        <v>NULL</v>
      </c>
      <c r="W480" t="str">
        <f>"('"&amp;A480&amp;"', '"&amp;B480&amp;"', '"&amp;C480&amp;"', '"&amp;D480&amp;"', '"&amp;E480&amp;"', '"&amp;F480&amp;"', '"&amp;G480&amp;"', '"&amp;H480&amp;"', '"&amp;S480&amp;"', '"&amp;U480&amp;"', '"&amp;T480&amp;"', '"&amp;V480&amp;"'),"</f>
        <v>('erik-karlsson', 'Karlsson', 'Erik', 'SJ', 'D', 'Active', 'UFA', '2027-28', '4', '11500000', 'NULL', 'NULL'),</v>
      </c>
    </row>
    <row r="481" spans="1:23" x14ac:dyDescent="0.35">
      <c r="A481" t="s">
        <v>1261</v>
      </c>
      <c r="B481" t="s">
        <v>512</v>
      </c>
      <c r="C481" t="s">
        <v>2356</v>
      </c>
      <c r="D481" t="s">
        <v>14</v>
      </c>
      <c r="E481" t="s">
        <v>9</v>
      </c>
      <c r="F481" t="s">
        <v>1142</v>
      </c>
      <c r="G481" t="s">
        <v>10</v>
      </c>
      <c r="H481" t="str" cm="1">
        <f t="array" ref="H481">INDEX($I$1:$R$1, MATCH(TRUE, INDEX(I481:R481="",0), 0))</f>
        <v>2027-28</v>
      </c>
      <c r="I481" s="1">
        <v>5900000</v>
      </c>
      <c r="J481" s="1">
        <v>5900000</v>
      </c>
      <c r="K481" s="1">
        <v>5900000</v>
      </c>
      <c r="L481" s="1">
        <v>5900000</v>
      </c>
      <c r="S481">
        <f>COUNTIF(I481:R481,I481)</f>
        <v>4</v>
      </c>
      <c r="T481" s="7" t="str">
        <f t="shared" si="14"/>
        <v>NULL</v>
      </c>
      <c r="U481" s="1">
        <f>I481</f>
        <v>5900000</v>
      </c>
      <c r="V481" s="1" t="str">
        <f t="shared" si="15"/>
        <v>NULL</v>
      </c>
      <c r="W481" t="str">
        <f>"('"&amp;A481&amp;"', '"&amp;B481&amp;"', '"&amp;C481&amp;"', '"&amp;D481&amp;"', '"&amp;E481&amp;"', '"&amp;F481&amp;"', '"&amp;G481&amp;"', '"&amp;H481&amp;"', '"&amp;S481&amp;"', '"&amp;U481&amp;"', '"&amp;T481&amp;"', '"&amp;V481&amp;"'),"</f>
        <v>('william-karlsson', 'Karlsson', 'William', 'VGK', 'F', 'Active', 'UFA', '2027-28', '4', '5900000', 'NULL', 'NULL'),</v>
      </c>
    </row>
    <row r="482" spans="1:23" x14ac:dyDescent="0.35">
      <c r="A482" t="s">
        <v>1900</v>
      </c>
      <c r="B482" t="s">
        <v>513</v>
      </c>
      <c r="C482" t="s">
        <v>2290</v>
      </c>
      <c r="D482" t="s">
        <v>36</v>
      </c>
      <c r="E482" t="s">
        <v>9</v>
      </c>
      <c r="F482" t="s">
        <v>1142</v>
      </c>
      <c r="G482" t="s">
        <v>10</v>
      </c>
      <c r="H482" t="str" cm="1">
        <f t="array" ref="H482">INDEX($I$1:$R$1, MATCH(TRUE, INDEX(I482:R482="",0), 0))</f>
        <v>2024-25</v>
      </c>
      <c r="I482" s="1">
        <v>775000</v>
      </c>
      <c r="S482">
        <f>COUNTIF(I482:R482,I482)</f>
        <v>1</v>
      </c>
      <c r="T482" s="7" t="str">
        <f t="shared" si="14"/>
        <v>NULL</v>
      </c>
      <c r="U482" s="1">
        <f>I482</f>
        <v>775000</v>
      </c>
      <c r="V482" s="1" t="str">
        <f t="shared" si="15"/>
        <v>NULL</v>
      </c>
      <c r="W482" t="str">
        <f>"('"&amp;A482&amp;"', '"&amp;B482&amp;"', '"&amp;C482&amp;"', '"&amp;D482&amp;"', '"&amp;E482&amp;"', '"&amp;F482&amp;"', '"&amp;G482&amp;"', '"&amp;H482&amp;"', '"&amp;S482&amp;"', '"&amp;U482&amp;"', '"&amp;T482&amp;"', '"&amp;V482&amp;"'),"</f>
        <v>('frederik-karlstrom', 'Karlstrom', 'Frederik', 'DAL', 'F', 'Active', 'UFA', '2024-25', '1', '775000', 'NULL', 'NULL'),</v>
      </c>
    </row>
    <row r="483" spans="1:23" x14ac:dyDescent="0.35">
      <c r="A483" t="s">
        <v>1548</v>
      </c>
      <c r="B483" t="s">
        <v>514</v>
      </c>
      <c r="C483" t="s">
        <v>2535</v>
      </c>
      <c r="D483" t="s">
        <v>33</v>
      </c>
      <c r="E483" t="s">
        <v>9</v>
      </c>
      <c r="F483" t="s">
        <v>1142</v>
      </c>
      <c r="G483" t="s">
        <v>13</v>
      </c>
      <c r="H483" t="str" cm="1">
        <f t="array" ref="H483">INDEX($I$1:$R$1, MATCH(TRUE, INDEX(I483:R483="",0), 0))</f>
        <v>2024-25</v>
      </c>
      <c r="I483" s="1">
        <v>859167</v>
      </c>
      <c r="S483">
        <f>COUNTIF(I483:R483,I483)</f>
        <v>1</v>
      </c>
      <c r="T483" s="7" t="str">
        <f t="shared" si="14"/>
        <v>NULL</v>
      </c>
      <c r="U483" s="1">
        <f>I483</f>
        <v>859167</v>
      </c>
      <c r="V483" s="1" t="str">
        <f t="shared" si="15"/>
        <v>NULL</v>
      </c>
      <c r="W483" t="str">
        <f>"('"&amp;A483&amp;"', '"&amp;B483&amp;"', '"&amp;C483&amp;"', '"&amp;D483&amp;"', '"&amp;E483&amp;"', '"&amp;F483&amp;"', '"&amp;G483&amp;"', '"&amp;H483&amp;"', '"&amp;S483&amp;"', '"&amp;U483&amp;"', '"&amp;T483&amp;"', '"&amp;V483&amp;"'),"</f>
        <v>('tye-kartye', 'Kartye', 'Tye', 'SEA', 'F', 'Active', 'RFA', '2024-25', '1', '859167', 'NULL', 'NULL'),</v>
      </c>
    </row>
    <row r="484" spans="1:23" x14ac:dyDescent="0.35">
      <c r="A484" t="s">
        <v>1901</v>
      </c>
      <c r="B484" t="s">
        <v>515</v>
      </c>
      <c r="C484" t="s">
        <v>2536</v>
      </c>
      <c r="D484" t="s">
        <v>11</v>
      </c>
      <c r="E484" t="s">
        <v>9</v>
      </c>
      <c r="F484" t="s">
        <v>54</v>
      </c>
      <c r="H484" t="str" cm="1">
        <f t="array" ref="H484">INDEX($I$1:$R$1, MATCH(TRUE, INDEX(I484:R484="",0), 0))</f>
        <v>2023-24</v>
      </c>
      <c r="S484">
        <f>COUNTIF(I484:R484,I484)</f>
        <v>0</v>
      </c>
      <c r="T484" s="7" t="str">
        <f t="shared" si="14"/>
        <v>NULL</v>
      </c>
      <c r="U484" s="1">
        <f>I484</f>
        <v>0</v>
      </c>
      <c r="V484" s="1" t="str">
        <f t="shared" si="15"/>
        <v>NULL</v>
      </c>
      <c r="W484" t="str">
        <f>"('"&amp;A484&amp;"', '"&amp;B484&amp;"', '"&amp;C484&amp;"', '"&amp;D484&amp;"', '"&amp;E484&amp;"', '"&amp;F484&amp;"', '"&amp;G484&amp;"', '"&amp;H484&amp;"', '"&amp;S484&amp;"', '"&amp;U484&amp;"', '"&amp;T484&amp;"', '"&amp;V484&amp;"'),"</f>
        <v>('ondrej-kase', 'Kase', 'Ondrej', 'CAR', 'F', 'Unsigned', '', '2023-24', '0', '0', 'NULL', 'NULL'),</v>
      </c>
    </row>
    <row r="485" spans="1:23" x14ac:dyDescent="0.35">
      <c r="A485" t="s">
        <v>1549</v>
      </c>
      <c r="B485" t="s">
        <v>516</v>
      </c>
      <c r="C485" t="s">
        <v>2537</v>
      </c>
      <c r="D485" t="s">
        <v>39</v>
      </c>
      <c r="E485" t="s">
        <v>9</v>
      </c>
      <c r="F485" t="s">
        <v>1142</v>
      </c>
      <c r="G485" t="s">
        <v>13</v>
      </c>
      <c r="H485" t="str" cm="1">
        <f t="array" ref="H485">INDEX($I$1:$R$1, MATCH(TRUE, INDEX(I485:R485="",0), 0))</f>
        <v>2025-26</v>
      </c>
      <c r="I485" s="1">
        <v>918333</v>
      </c>
      <c r="J485" s="1">
        <v>918333</v>
      </c>
      <c r="S485">
        <f>COUNTIF(I485:R485,I485)</f>
        <v>2</v>
      </c>
      <c r="T485" s="7" t="str">
        <f t="shared" si="14"/>
        <v>NULL</v>
      </c>
      <c r="U485" s="1">
        <f>I485</f>
        <v>918333</v>
      </c>
      <c r="V485" s="1" t="str">
        <f t="shared" si="15"/>
        <v>NULL</v>
      </c>
      <c r="W485" t="str">
        <f>"('"&amp;A485&amp;"', '"&amp;B485&amp;"', '"&amp;C485&amp;"', '"&amp;D485&amp;"', '"&amp;E485&amp;"', '"&amp;F485&amp;"', '"&amp;G485&amp;"', '"&amp;H485&amp;"', '"&amp;S485&amp;"', '"&amp;U485&amp;"', '"&amp;T485&amp;"', '"&amp;V485&amp;"'),"</f>
        <v>('marco-kasper', 'Kasper', 'Marco', 'DET', 'F', 'Active', 'RFA', '2025-26', '2', '918333', 'NULL', 'NULL'),</v>
      </c>
    </row>
    <row r="486" spans="1:23" x14ac:dyDescent="0.35">
      <c r="A486" t="s">
        <v>1902</v>
      </c>
      <c r="B486" t="s">
        <v>517</v>
      </c>
      <c r="C486" t="s">
        <v>2538</v>
      </c>
      <c r="D486" t="s">
        <v>48</v>
      </c>
      <c r="E486" t="s">
        <v>68</v>
      </c>
      <c r="F486" t="s">
        <v>1142</v>
      </c>
      <c r="G486" t="s">
        <v>10</v>
      </c>
      <c r="H486" t="str" cm="1">
        <f t="array" ref="H486">INDEX($I$1:$R$1, MATCH(TRUE, INDEX(I486:R486="",0), 0))</f>
        <v>2024-25</v>
      </c>
      <c r="I486" s="1">
        <v>775000</v>
      </c>
      <c r="S486">
        <f>COUNTIF(I486:R486,I486)</f>
        <v>1</v>
      </c>
      <c r="T486" s="7" t="str">
        <f t="shared" si="14"/>
        <v>NULL</v>
      </c>
      <c r="U486" s="1">
        <f>I486</f>
        <v>775000</v>
      </c>
      <c r="V486" s="1" t="str">
        <f t="shared" si="15"/>
        <v>NULL</v>
      </c>
      <c r="W486" t="str">
        <f>"('"&amp;A486&amp;"', '"&amp;B486&amp;"', '"&amp;C486&amp;"', '"&amp;D486&amp;"', '"&amp;E486&amp;"', '"&amp;F486&amp;"', '"&amp;G486&amp;"', '"&amp;H486&amp;"', '"&amp;S486&amp;"', '"&amp;U486&amp;"', '"&amp;T486&amp;"', '"&amp;V486&amp;"'),"</f>
        <v>('brady-keeper', 'Keeper', 'Brady', 'MON', 'D', 'Active', 'UFA', '2024-25', '1', '775000', 'NULL', 'NULL'),</v>
      </c>
    </row>
    <row r="487" spans="1:23" x14ac:dyDescent="0.35">
      <c r="A487" t="s">
        <v>1522</v>
      </c>
      <c r="B487" t="s">
        <v>518</v>
      </c>
      <c r="C487" t="s">
        <v>2539</v>
      </c>
      <c r="D487" t="s">
        <v>40</v>
      </c>
      <c r="E487" t="s">
        <v>9</v>
      </c>
      <c r="F487" t="s">
        <v>1142</v>
      </c>
      <c r="G487" t="s">
        <v>10</v>
      </c>
      <c r="H487" t="str" cm="1">
        <f t="array" ref="H487">INDEX($I$1:$R$1, MATCH(TRUE, INDEX(I487:R487="",0), 0))</f>
        <v>2028-29</v>
      </c>
      <c r="I487" s="1">
        <v>7150000</v>
      </c>
      <c r="J487" s="1">
        <v>7150000</v>
      </c>
      <c r="K487" s="1">
        <v>7150000</v>
      </c>
      <c r="L487" s="1">
        <v>7150000</v>
      </c>
      <c r="M487" s="1">
        <v>7150000</v>
      </c>
      <c r="S487">
        <f>COUNTIF(I487:R487,I487)</f>
        <v>5</v>
      </c>
      <c r="T487" s="7" t="str">
        <f t="shared" si="14"/>
        <v>NULL</v>
      </c>
      <c r="U487" s="1">
        <f>I487</f>
        <v>7150000</v>
      </c>
      <c r="V487" s="1" t="str">
        <f t="shared" si="15"/>
        <v>NULL</v>
      </c>
      <c r="W487" t="str">
        <f>"('"&amp;A487&amp;"', '"&amp;B487&amp;"', '"&amp;C487&amp;"', '"&amp;D487&amp;"', '"&amp;E487&amp;"', '"&amp;F487&amp;"', '"&amp;G487&amp;"', '"&amp;H487&amp;"', '"&amp;S487&amp;"', '"&amp;U487&amp;"', '"&amp;T487&amp;"', '"&amp;V487&amp;"'),"</f>
        <v>('clayton-keller', 'Keller', 'Clayton', 'UTA', 'F', 'Active', 'UFA', '2028-29', '5', '7150000', 'NULL', 'NULL'),</v>
      </c>
    </row>
    <row r="488" spans="1:23" x14ac:dyDescent="0.35">
      <c r="A488" t="s">
        <v>1903</v>
      </c>
      <c r="B488" t="s">
        <v>519</v>
      </c>
      <c r="C488" t="s">
        <v>2369</v>
      </c>
      <c r="D488" t="s">
        <v>37</v>
      </c>
      <c r="E488" t="s">
        <v>68</v>
      </c>
      <c r="F488" t="s">
        <v>1142</v>
      </c>
      <c r="G488" t="s">
        <v>10</v>
      </c>
      <c r="H488" t="str" cm="1">
        <f t="array" ref="H488">INDEX($I$1:$R$1, MATCH(TRUE, INDEX(I488:R488="",0), 0))</f>
        <v>2025-26</v>
      </c>
      <c r="I488" s="1">
        <v>775000</v>
      </c>
      <c r="J488" s="1">
        <v>775000</v>
      </c>
      <c r="S488">
        <f>COUNTIF(I488:R488,I488)</f>
        <v>2</v>
      </c>
      <c r="T488" s="7" t="str">
        <f t="shared" si="14"/>
        <v>NULL</v>
      </c>
      <c r="U488" s="1">
        <f>I488</f>
        <v>775000</v>
      </c>
      <c r="V488" s="1" t="str">
        <f t="shared" si="15"/>
        <v>NULL</v>
      </c>
      <c r="W488" t="str">
        <f>"('"&amp;A488&amp;"', '"&amp;B488&amp;"', '"&amp;C488&amp;"', '"&amp;D488&amp;"', '"&amp;E488&amp;"', '"&amp;F488&amp;"', '"&amp;G488&amp;"', '"&amp;H488&amp;"', '"&amp;S488&amp;"', '"&amp;U488&amp;"', '"&amp;T488&amp;"', '"&amp;V488&amp;"'),"</f>
        <v>('philip-kemp', 'Kemp', 'Philip', 'EDM', 'D', 'Active', 'UFA', '2025-26', '2', '775000', 'NULL', 'NULL'),</v>
      </c>
    </row>
    <row r="489" spans="1:23" x14ac:dyDescent="0.35">
      <c r="A489" t="s">
        <v>1466</v>
      </c>
      <c r="B489" t="s">
        <v>520</v>
      </c>
      <c r="C489" t="s">
        <v>2540</v>
      </c>
      <c r="D489" t="s">
        <v>21</v>
      </c>
      <c r="E489" t="s">
        <v>9</v>
      </c>
      <c r="F489" t="s">
        <v>1142</v>
      </c>
      <c r="G489" t="s">
        <v>10</v>
      </c>
      <c r="H489" t="str" cm="1">
        <f t="array" ref="H489">INDEX($I$1:$R$1, MATCH(TRUE, INDEX(I489:R489="",0), 0))</f>
        <v>2026-27</v>
      </c>
      <c r="I489" s="1">
        <v>5500000</v>
      </c>
      <c r="J489" s="1">
        <v>5500000</v>
      </c>
      <c r="K489" s="1">
        <v>5500000</v>
      </c>
      <c r="S489">
        <f>COUNTIF(I489:R489,I489)</f>
        <v>3</v>
      </c>
      <c r="T489" s="7" t="str">
        <f t="shared" si="14"/>
        <v>NULL</v>
      </c>
      <c r="U489" s="1">
        <f>I489</f>
        <v>5500000</v>
      </c>
      <c r="V489" s="1" t="str">
        <f t="shared" si="15"/>
        <v>NULL</v>
      </c>
      <c r="W489" t="str">
        <f>"('"&amp;A489&amp;"', '"&amp;B489&amp;"', '"&amp;C489&amp;"', '"&amp;D489&amp;"', '"&amp;E489&amp;"', '"&amp;F489&amp;"', '"&amp;G489&amp;"', '"&amp;H489&amp;"', '"&amp;S489&amp;"', '"&amp;U489&amp;"', '"&amp;T489&amp;"', '"&amp;V489&amp;"'),"</f>
        <v>('adrian-kempe', 'Kempe', 'Adrian', 'LAK', 'F', 'Active', 'UFA', '2026-27', '3', '5500000', 'NULL', 'NULL'),</v>
      </c>
    </row>
    <row r="490" spans="1:23" x14ac:dyDescent="0.35">
      <c r="A490" t="s">
        <v>1904</v>
      </c>
      <c r="B490" t="s">
        <v>521</v>
      </c>
      <c r="C490" t="s">
        <v>2277</v>
      </c>
      <c r="D490" t="s">
        <v>40</v>
      </c>
      <c r="E490" t="s">
        <v>9</v>
      </c>
      <c r="F490" t="s">
        <v>1142</v>
      </c>
      <c r="G490" t="s">
        <v>10</v>
      </c>
      <c r="H490" t="str" cm="1">
        <f t="array" ref="H490">INDEX($I$1:$R$1, MATCH(TRUE, INDEX(I490:R490="",0), 0))</f>
        <v>2025-26</v>
      </c>
      <c r="I490" s="1">
        <v>3500000</v>
      </c>
      <c r="J490" s="1">
        <v>3500000</v>
      </c>
      <c r="S490">
        <f>COUNTIF(I490:R490,I490)</f>
        <v>2</v>
      </c>
      <c r="T490" s="7" t="str">
        <f t="shared" si="14"/>
        <v>NULL</v>
      </c>
      <c r="U490" s="1">
        <f>I490</f>
        <v>3500000</v>
      </c>
      <c r="V490" s="1" t="str">
        <f t="shared" si="15"/>
        <v>NULL</v>
      </c>
      <c r="W490" t="str">
        <f>"('"&amp;A490&amp;"', '"&amp;B490&amp;"', '"&amp;C490&amp;"', '"&amp;D490&amp;"', '"&amp;E490&amp;"', '"&amp;F490&amp;"', '"&amp;G490&amp;"', '"&amp;H490&amp;"', '"&amp;S490&amp;"', '"&amp;U490&amp;"', '"&amp;T490&amp;"', '"&amp;V490&amp;"'),"</f>
        <v>('alexander-kerfoot', 'Kerfoot', 'Alexander', 'UTA', 'F', 'Active', 'UFA', '2025-26', '2', '3500000', 'NULL', 'NULL'),</v>
      </c>
    </row>
    <row r="491" spans="1:23" x14ac:dyDescent="0.35">
      <c r="A491" t="s">
        <v>1905</v>
      </c>
      <c r="B491" t="s">
        <v>522</v>
      </c>
      <c r="C491" t="s">
        <v>2541</v>
      </c>
      <c r="D491" t="s">
        <v>14</v>
      </c>
      <c r="E491" t="s">
        <v>9</v>
      </c>
      <c r="F491" t="s">
        <v>54</v>
      </c>
      <c r="H491" t="str" cm="1">
        <f t="array" ref="H491">INDEX($I$1:$R$1, MATCH(TRUE, INDEX(I491:R491="",0), 0))</f>
        <v>2023-24</v>
      </c>
      <c r="S491">
        <f>COUNTIF(I491:R491,I491)</f>
        <v>0</v>
      </c>
      <c r="T491" s="7" t="str">
        <f t="shared" si="14"/>
        <v>NULL</v>
      </c>
      <c r="U491" s="1">
        <f>I491</f>
        <v>0</v>
      </c>
      <c r="V491" s="1" t="str">
        <f t="shared" si="15"/>
        <v>NULL</v>
      </c>
      <c r="W491" t="str">
        <f>"('"&amp;A491&amp;"', '"&amp;B491&amp;"', '"&amp;C491&amp;"', '"&amp;D491&amp;"', '"&amp;E491&amp;"', '"&amp;F491&amp;"', '"&amp;G491&amp;"', '"&amp;H491&amp;"', '"&amp;S491&amp;"', '"&amp;U491&amp;"', '"&amp;T491&amp;"', '"&amp;V491&amp;"'),"</f>
        <v>('phil-kessel', 'Kessel', 'Phil', 'VGK', 'F', 'Unsigned', '', '2023-24', '0', '0', 'NULL', 'NULL'),</v>
      </c>
    </row>
    <row r="492" spans="1:23" x14ac:dyDescent="0.35">
      <c r="A492" t="s">
        <v>1315</v>
      </c>
      <c r="B492" t="s">
        <v>523</v>
      </c>
      <c r="C492" t="s">
        <v>2288</v>
      </c>
      <c r="D492" t="s">
        <v>40</v>
      </c>
      <c r="E492" t="s">
        <v>68</v>
      </c>
      <c r="F492" t="s">
        <v>1142</v>
      </c>
      <c r="H492" t="str" cm="1">
        <f t="array" ref="H492">INDEX($I$1:$R$1, MATCH(TRUE, INDEX(I492:R492="",0), 0))</f>
        <v>2024-25</v>
      </c>
      <c r="I492" s="1">
        <v>925000</v>
      </c>
      <c r="S492">
        <f>COUNTIF(I492:R492,I492)</f>
        <v>1</v>
      </c>
      <c r="T492" s="7" t="str">
        <f t="shared" si="14"/>
        <v>NULL</v>
      </c>
      <c r="U492" s="1">
        <f>I492</f>
        <v>925000</v>
      </c>
      <c r="V492" s="1" t="str">
        <f t="shared" si="15"/>
        <v>NULL</v>
      </c>
      <c r="W492" t="str">
        <f>"('"&amp;A492&amp;"', '"&amp;B492&amp;"', '"&amp;C492&amp;"', '"&amp;D492&amp;"', '"&amp;E492&amp;"', '"&amp;F492&amp;"', '"&amp;G492&amp;"', '"&amp;H492&amp;"', '"&amp;S492&amp;"', '"&amp;U492&amp;"', '"&amp;T492&amp;"', '"&amp;V492&amp;"'),"</f>
        <v>('michael-kesselring', 'Kesselring', 'Michael', 'UTA', 'D', 'Active', '', '2024-25', '1', '925000', 'NULL', 'NULL'),</v>
      </c>
    </row>
    <row r="493" spans="1:23" x14ac:dyDescent="0.35">
      <c r="A493" t="s">
        <v>1906</v>
      </c>
      <c r="B493" t="s">
        <v>524</v>
      </c>
      <c r="C493" t="s">
        <v>2377</v>
      </c>
      <c r="D493" t="s">
        <v>32</v>
      </c>
      <c r="E493" t="s">
        <v>69</v>
      </c>
      <c r="F493" t="s">
        <v>1142</v>
      </c>
      <c r="G493" t="s">
        <v>10</v>
      </c>
      <c r="H493" t="str" cm="1">
        <f t="array" ref="H493">INDEX($I$1:$R$1, MATCH(TRUE, INDEX(I493:R493="",0), 0))</f>
        <v>2024-25</v>
      </c>
      <c r="I493" s="1">
        <v>775000</v>
      </c>
      <c r="S493">
        <f>COUNTIF(I493:R493,I493)</f>
        <v>1</v>
      </c>
      <c r="T493" s="7" t="str">
        <f t="shared" si="14"/>
        <v>NULL</v>
      </c>
      <c r="U493" s="1">
        <f>I493</f>
        <v>775000</v>
      </c>
      <c r="V493" s="1" t="str">
        <f t="shared" si="15"/>
        <v>NULL</v>
      </c>
      <c r="W493" t="str">
        <f>"('"&amp;A493&amp;"', '"&amp;B493&amp;"', '"&amp;C493&amp;"', '"&amp;D493&amp;"', '"&amp;E493&amp;"', '"&amp;F493&amp;"', '"&amp;G493&amp;"', '"&amp;H493&amp;"', '"&amp;S493&amp;"', '"&amp;U493&amp;"', '"&amp;T493&amp;"', '"&amp;V493&amp;"'),"</f>
        <v>('kyle-keyser', 'Keyser', 'Kyle', 'BOS', 'G', 'Active', 'UFA', '2024-25', '1', '775000', 'NULL', 'NULL'),</v>
      </c>
    </row>
    <row r="494" spans="1:23" x14ac:dyDescent="0.35">
      <c r="A494" t="s">
        <v>1907</v>
      </c>
      <c r="B494" t="s">
        <v>525</v>
      </c>
      <c r="C494" t="s">
        <v>2348</v>
      </c>
      <c r="D494" t="s">
        <v>36</v>
      </c>
      <c r="E494" t="s">
        <v>69</v>
      </c>
      <c r="F494" t="s">
        <v>54</v>
      </c>
      <c r="H494" t="str" cm="1">
        <f t="array" ref="H494">INDEX($I$1:$R$1, MATCH(TRUE, INDEX(I494:R494="",0), 0))</f>
        <v>2023-24</v>
      </c>
      <c r="S494">
        <f>COUNTIF(I494:R494,I494)</f>
        <v>0</v>
      </c>
      <c r="T494" s="7" t="str">
        <f t="shared" si="14"/>
        <v>NULL</v>
      </c>
      <c r="U494" s="1">
        <f>I494</f>
        <v>0</v>
      </c>
      <c r="V494" s="1" t="str">
        <f t="shared" si="15"/>
        <v>NULL</v>
      </c>
      <c r="W494" t="str">
        <f>"('"&amp;A494&amp;"', '"&amp;B494&amp;"', '"&amp;C494&amp;"', '"&amp;D494&amp;"', '"&amp;E494&amp;"', '"&amp;F494&amp;"', '"&amp;G494&amp;"', '"&amp;H494&amp;"', '"&amp;S494&amp;"', '"&amp;U494&amp;"', '"&amp;T494&amp;"', '"&amp;V494&amp;"'),"</f>
        <v>('anton-khudobin', 'Khudobin', 'Anton', 'DAL', 'G', 'Unsigned', '', '2023-24', '0', '0', 'NULL', 'NULL'),</v>
      </c>
    </row>
    <row r="495" spans="1:23" x14ac:dyDescent="0.35">
      <c r="A495" t="s">
        <v>1262</v>
      </c>
      <c r="B495" t="s">
        <v>526</v>
      </c>
      <c r="C495" t="s">
        <v>2542</v>
      </c>
      <c r="D495" t="s">
        <v>31</v>
      </c>
      <c r="E495" t="s">
        <v>9</v>
      </c>
      <c r="F495" t="s">
        <v>1142</v>
      </c>
      <c r="G495" t="s">
        <v>13</v>
      </c>
      <c r="H495" t="str" cm="1">
        <f t="array" ref="H495">INDEX($I$1:$R$1, MATCH(TRUE, INDEX(I495:R495="",0), 0))</f>
        <v>2025-26</v>
      </c>
      <c r="I495" s="1">
        <v>925000</v>
      </c>
      <c r="J495" s="1">
        <v>925000</v>
      </c>
      <c r="S495">
        <f>COUNTIF(I495:R495,I495)</f>
        <v>2</v>
      </c>
      <c r="T495" s="7" t="str">
        <f t="shared" si="14"/>
        <v>NULL</v>
      </c>
      <c r="U495" s="1">
        <f>I495</f>
        <v>925000</v>
      </c>
      <c r="V495" s="1" t="str">
        <f t="shared" si="15"/>
        <v>NULL</v>
      </c>
      <c r="W495" t="str">
        <f>"('"&amp;A495&amp;"', '"&amp;B495&amp;"', '"&amp;C495&amp;"', '"&amp;D495&amp;"', '"&amp;E495&amp;"', '"&amp;F495&amp;"', '"&amp;G495&amp;"', '"&amp;H495&amp;"', '"&amp;S495&amp;"', '"&amp;U495&amp;"', '"&amp;T495&amp;"', '"&amp;V495&amp;"'),"</f>
        <v>('marat-khusnutdinov', 'Khusnutdinov', 'Marat', 'MIN', 'F', 'Active', 'RFA', '2025-26', '2', '925000', 'NULL', 'NULL'),</v>
      </c>
    </row>
    <row r="496" spans="1:23" x14ac:dyDescent="0.35">
      <c r="A496" t="s">
        <v>1908</v>
      </c>
      <c r="B496" t="s">
        <v>527</v>
      </c>
      <c r="C496" t="s">
        <v>2</v>
      </c>
      <c r="D496" t="s">
        <v>22</v>
      </c>
      <c r="E496" t="s">
        <v>68</v>
      </c>
      <c r="F496" t="s">
        <v>1142</v>
      </c>
      <c r="G496" t="s">
        <v>13</v>
      </c>
      <c r="H496" t="str" cm="1">
        <f t="array" ref="H496">INDEX($I$1:$R$1, MATCH(TRUE, INDEX(I496:R496="",0), 0))</f>
        <v>2024-25</v>
      </c>
      <c r="I496" s="1">
        <v>762500</v>
      </c>
      <c r="S496">
        <f>COUNTIF(I496:R496,I496)</f>
        <v>1</v>
      </c>
      <c r="T496" s="7" t="str">
        <f t="shared" si="14"/>
        <v>NULL</v>
      </c>
      <c r="U496" s="1">
        <f>I496</f>
        <v>762500</v>
      </c>
      <c r="V496" s="1" t="str">
        <f t="shared" si="15"/>
        <v>NULL</v>
      </c>
      <c r="W496" t="str">
        <f>"('"&amp;A496&amp;"', '"&amp;B496&amp;"', '"&amp;C496&amp;"', '"&amp;D496&amp;"', '"&amp;E496&amp;"', '"&amp;F496&amp;"', '"&amp;G496&amp;"', '"&amp;H496&amp;"', '"&amp;S496&amp;"', '"&amp;U496&amp;"', '"&amp;T496&amp;"', '"&amp;V496&amp;"'),"</f>
        <v>('matt-kiersted', 'Kiersted', 'Matt', 'FLA', 'D', 'Active', 'RFA', '2024-25', '1', '762500', 'NULL', 'NULL'),</v>
      </c>
    </row>
    <row r="497" spans="1:23" x14ac:dyDescent="0.35">
      <c r="A497" t="s">
        <v>1909</v>
      </c>
      <c r="B497" t="s">
        <v>528</v>
      </c>
      <c r="C497" t="s">
        <v>2314</v>
      </c>
      <c r="D497" t="s">
        <v>45</v>
      </c>
      <c r="E497" t="s">
        <v>9</v>
      </c>
      <c r="F497" t="s">
        <v>1142</v>
      </c>
      <c r="G497" t="s">
        <v>10</v>
      </c>
      <c r="H497" t="str" cm="1">
        <f t="array" ref="H497">INDEX($I$1:$R$1, MATCH(TRUE, INDEX(I497:R497="",0), 0))</f>
        <v>2027-28</v>
      </c>
      <c r="I497" s="1">
        <v>6250000</v>
      </c>
      <c r="J497" s="1">
        <v>6250000</v>
      </c>
      <c r="K497" s="1">
        <v>6250000</v>
      </c>
      <c r="L497" s="1">
        <v>6250000</v>
      </c>
      <c r="S497">
        <f>COUNTIF(I497:R497,I497)</f>
        <v>4</v>
      </c>
      <c r="T497" s="7" t="str">
        <f t="shared" si="14"/>
        <v>NULL</v>
      </c>
      <c r="U497" s="1">
        <f>I497</f>
        <v>6250000</v>
      </c>
      <c r="V497" s="1" t="str">
        <f t="shared" si="15"/>
        <v>NULL</v>
      </c>
      <c r="W497" t="str">
        <f>"('"&amp;A497&amp;"', '"&amp;B497&amp;"', '"&amp;C497&amp;"', '"&amp;D497&amp;"', '"&amp;E497&amp;"', '"&amp;F497&amp;"', '"&amp;G497&amp;"', '"&amp;H497&amp;"', '"&amp;S497&amp;"', '"&amp;U497&amp;"', '"&amp;T497&amp;"', '"&amp;V497&amp;"'),"</f>
        <v>('alex-killorn', 'Killorn', 'Alex', 'ANA', 'F', 'Active', 'UFA', '2027-28', '4', '6250000', 'NULL', 'NULL'),</v>
      </c>
    </row>
    <row r="498" spans="1:23" x14ac:dyDescent="0.35">
      <c r="A498" t="s">
        <v>1910</v>
      </c>
      <c r="B498" t="s">
        <v>529</v>
      </c>
      <c r="C498" t="s">
        <v>2456</v>
      </c>
      <c r="D498" t="s">
        <v>40</v>
      </c>
      <c r="E498" t="s">
        <v>9</v>
      </c>
      <c r="F498" t="s">
        <v>1142</v>
      </c>
      <c r="G498" t="s">
        <v>13</v>
      </c>
      <c r="H498" t="str" cm="1">
        <f t="array" ref="H498">INDEX($I$1:$R$1, MATCH(TRUE, INDEX(I498:R498="",0), 0))</f>
        <v>2024-25</v>
      </c>
      <c r="I498" s="1">
        <v>813333</v>
      </c>
      <c r="S498">
        <f>COUNTIF(I498:R498,I498)</f>
        <v>1</v>
      </c>
      <c r="T498" s="7" t="str">
        <f t="shared" si="14"/>
        <v>NULL</v>
      </c>
      <c r="U498" s="1">
        <f>I498</f>
        <v>813333</v>
      </c>
      <c r="V498" s="1" t="str">
        <f t="shared" si="15"/>
        <v>NULL</v>
      </c>
      <c r="W498" t="str">
        <f>"('"&amp;A498&amp;"', '"&amp;B498&amp;"', '"&amp;C498&amp;"', '"&amp;D498&amp;"', '"&amp;E498&amp;"', '"&amp;F498&amp;"', '"&amp;G498&amp;"', '"&amp;H498&amp;"', '"&amp;S498&amp;"', '"&amp;U498&amp;"', '"&amp;T498&amp;"', '"&amp;V498&amp;"'),"</f>
        <v>('liam-kirk', 'Kirk', 'Liam', 'UTA', 'F', 'Active', 'RFA', '2024-25', '1', '813333', 'NULL', 'NULL'),</v>
      </c>
    </row>
    <row r="499" spans="1:23" x14ac:dyDescent="0.35">
      <c r="A499" t="s">
        <v>1911</v>
      </c>
      <c r="B499" t="s">
        <v>530</v>
      </c>
      <c r="C499" t="s">
        <v>2299</v>
      </c>
      <c r="D499" t="s">
        <v>36</v>
      </c>
      <c r="E499" t="s">
        <v>9</v>
      </c>
      <c r="F499" t="s">
        <v>54</v>
      </c>
      <c r="H499" t="str" cm="1">
        <f t="array" ref="H499">INDEX($I$1:$R$1, MATCH(TRUE, INDEX(I499:R499="",0), 0))</f>
        <v>2023-24</v>
      </c>
      <c r="S499">
        <f>COUNTIF(I499:R499,I499)</f>
        <v>0</v>
      </c>
      <c r="T499" s="7" t="str">
        <f t="shared" si="14"/>
        <v>NULL</v>
      </c>
      <c r="U499" s="1">
        <f>I499</f>
        <v>0</v>
      </c>
      <c r="V499" s="1" t="str">
        <f t="shared" si="15"/>
        <v>NULL</v>
      </c>
      <c r="W499" t="str">
        <f>"('"&amp;A499&amp;"', '"&amp;B499&amp;"', '"&amp;C499&amp;"', '"&amp;D499&amp;"', '"&amp;E499&amp;"', '"&amp;F499&amp;"', '"&amp;G499&amp;"', '"&amp;H499&amp;"', '"&amp;S499&amp;"', '"&amp;U499&amp;"', '"&amp;T499&amp;"', '"&amp;V499&amp;"'),"</f>
        <v>('joel-kiviranta', 'Kiviranta', 'Joel', 'DAL', 'F', 'Unsigned', '', '2023-24', '0', '0', 'NULL', 'NULL'),</v>
      </c>
    </row>
    <row r="500" spans="1:23" x14ac:dyDescent="0.35">
      <c r="A500" t="s">
        <v>1912</v>
      </c>
      <c r="B500" t="s">
        <v>531</v>
      </c>
      <c r="C500" t="s">
        <v>2418</v>
      </c>
      <c r="D500" t="s">
        <v>37</v>
      </c>
      <c r="E500" t="s">
        <v>68</v>
      </c>
      <c r="F500" t="s">
        <v>54</v>
      </c>
      <c r="H500" t="str" cm="1">
        <f t="array" ref="H500">INDEX($I$1:$R$1, MATCH(TRUE, INDEX(I500:R500="",0), 0))</f>
        <v>2023-24</v>
      </c>
      <c r="S500">
        <f>COUNTIF(I500:R500,I500)</f>
        <v>0</v>
      </c>
      <c r="T500" s="7" t="str">
        <f t="shared" si="14"/>
        <v>NULL</v>
      </c>
      <c r="U500" s="1">
        <f>I500</f>
        <v>0</v>
      </c>
      <c r="V500" s="1" t="str">
        <f t="shared" si="15"/>
        <v>NULL</v>
      </c>
      <c r="W500" t="str">
        <f>"('"&amp;A500&amp;"', '"&amp;B500&amp;"', '"&amp;C500&amp;"', '"&amp;D500&amp;"', '"&amp;E500&amp;"', '"&amp;F500&amp;"', '"&amp;G500&amp;"', '"&amp;H500&amp;"', '"&amp;S500&amp;"', '"&amp;U500&amp;"', '"&amp;T500&amp;"', '"&amp;V500&amp;"'),"</f>
        <v>('oscar-klefbom', 'Klefbom', 'Oscar', 'EDM', 'D', 'Unsigned', '', '2023-24', '0', '0', 'NULL', 'NULL'),</v>
      </c>
    </row>
    <row r="501" spans="1:23" x14ac:dyDescent="0.35">
      <c r="A501" t="s">
        <v>1340</v>
      </c>
      <c r="B501" t="s">
        <v>532</v>
      </c>
      <c r="C501" t="s">
        <v>2324</v>
      </c>
      <c r="D501" t="s">
        <v>15</v>
      </c>
      <c r="E501" t="s">
        <v>68</v>
      </c>
      <c r="F501" t="s">
        <v>1142</v>
      </c>
      <c r="G501" t="s">
        <v>10</v>
      </c>
      <c r="H501" t="str" cm="1">
        <f t="array" ref="H501">INDEX($I$1:$R$1, MATCH(TRUE, INDEX(I501:R501="",0), 0))</f>
        <v>2024-25</v>
      </c>
      <c r="I501" s="1">
        <v>4150000</v>
      </c>
      <c r="S501">
        <f>COUNTIF(I501:R501,I501)</f>
        <v>1</v>
      </c>
      <c r="T501" s="7" t="str">
        <f t="shared" si="14"/>
        <v>NULL</v>
      </c>
      <c r="U501" s="1">
        <f>I501</f>
        <v>4150000</v>
      </c>
      <c r="V501" s="1" t="str">
        <f t="shared" si="15"/>
        <v>NULL</v>
      </c>
      <c r="W501" t="str">
        <f>"('"&amp;A501&amp;"', '"&amp;B501&amp;"', '"&amp;C501&amp;"', '"&amp;D501&amp;"', '"&amp;E501&amp;"', '"&amp;F501&amp;"', '"&amp;G501&amp;"', '"&amp;H501&amp;"', '"&amp;S501&amp;"', '"&amp;U501&amp;"', '"&amp;T501&amp;"', '"&amp;V501&amp;"'),"</f>
        <v>('john-klingberg', 'Klingberg', 'John', 'TOR', 'D', 'Active', 'UFA', '2024-25', '1', '4150000', 'NULL', 'NULL'),</v>
      </c>
    </row>
    <row r="502" spans="1:23" x14ac:dyDescent="0.35">
      <c r="A502" t="s">
        <v>1229</v>
      </c>
      <c r="B502" t="s">
        <v>533</v>
      </c>
      <c r="C502" t="s">
        <v>2328</v>
      </c>
      <c r="D502" t="s">
        <v>15</v>
      </c>
      <c r="E502" t="s">
        <v>9</v>
      </c>
      <c r="F502" t="s">
        <v>1142</v>
      </c>
      <c r="G502" t="s">
        <v>13</v>
      </c>
      <c r="H502" t="str" cm="1">
        <f t="array" ref="H502">INDEX($I$1:$R$1, MATCH(TRUE, INDEX(I502:R502="",0), 0))</f>
        <v>2025-26</v>
      </c>
      <c r="I502" s="1">
        <v>925000</v>
      </c>
      <c r="J502" s="1">
        <v>925000</v>
      </c>
      <c r="S502">
        <f>COUNTIF(I502:R502,I502)</f>
        <v>2</v>
      </c>
      <c r="T502" s="7" t="str">
        <f t="shared" si="14"/>
        <v>NULL</v>
      </c>
      <c r="U502" s="1">
        <f>I502</f>
        <v>925000</v>
      </c>
      <c r="V502" s="1" t="str">
        <f t="shared" si="15"/>
        <v>NULL</v>
      </c>
      <c r="W502" t="str">
        <f>"('"&amp;A502&amp;"', '"&amp;B502&amp;"', '"&amp;C502&amp;"', '"&amp;D502&amp;"', '"&amp;E502&amp;"', '"&amp;F502&amp;"', '"&amp;G502&amp;"', '"&amp;H502&amp;"', '"&amp;S502&amp;"', '"&amp;U502&amp;"', '"&amp;T502&amp;"', '"&amp;V502&amp;"'),"</f>
        <v>('matthew-knies', 'Knies', 'Matthew', 'TOR', 'F', 'Active', 'RFA', '2025-26', '2', '925000', 'NULL', 'NULL'),</v>
      </c>
    </row>
    <row r="503" spans="1:23" x14ac:dyDescent="0.35">
      <c r="A503" t="s">
        <v>1495</v>
      </c>
      <c r="B503" t="s">
        <v>534</v>
      </c>
      <c r="C503" t="s">
        <v>2543</v>
      </c>
      <c r="D503" t="s">
        <v>22</v>
      </c>
      <c r="E503" t="s">
        <v>69</v>
      </c>
      <c r="F503" t="s">
        <v>1142</v>
      </c>
      <c r="G503" t="s">
        <v>13</v>
      </c>
      <c r="H503" t="str" cm="1">
        <f t="array" ref="H503">INDEX($I$1:$R$1, MATCH(TRUE, INDEX(I503:R503="",0), 0))</f>
        <v>2026-27</v>
      </c>
      <c r="I503" s="1">
        <v>4500000</v>
      </c>
      <c r="J503" s="1">
        <v>4500000</v>
      </c>
      <c r="K503" s="1">
        <v>4500000</v>
      </c>
      <c r="S503">
        <f>COUNTIF(I503:R503,I503)</f>
        <v>3</v>
      </c>
      <c r="T503" s="7" t="str">
        <f t="shared" si="14"/>
        <v>NULL</v>
      </c>
      <c r="U503" s="1">
        <f>I503</f>
        <v>4500000</v>
      </c>
      <c r="V503" s="1" t="str">
        <f t="shared" si="15"/>
        <v>NULL</v>
      </c>
      <c r="W503" t="str">
        <f>"('"&amp;A503&amp;"', '"&amp;B503&amp;"', '"&amp;C503&amp;"', '"&amp;D503&amp;"', '"&amp;E503&amp;"', '"&amp;F503&amp;"', '"&amp;G503&amp;"', '"&amp;H503&amp;"', '"&amp;S503&amp;"', '"&amp;U503&amp;"', '"&amp;T503&amp;"', '"&amp;V503&amp;"'),"</f>
        <v>('spencer-knight', 'Knight', 'Spencer', 'FLA', 'G', 'Active', 'RFA', '2026-27', '3', '4500000', 'NULL', 'NULL'),</v>
      </c>
    </row>
    <row r="504" spans="1:23" x14ac:dyDescent="0.35">
      <c r="A504" t="s">
        <v>1913</v>
      </c>
      <c r="B504" t="s">
        <v>535</v>
      </c>
      <c r="C504" t="s">
        <v>2544</v>
      </c>
      <c r="D504" t="s">
        <v>46</v>
      </c>
      <c r="E504" t="s">
        <v>68</v>
      </c>
      <c r="F504" t="s">
        <v>54</v>
      </c>
      <c r="H504" t="str" cm="1">
        <f t="array" ref="H504">INDEX($I$1:$R$1, MATCH(TRUE, INDEX(I504:R504="",0), 0))</f>
        <v>2023-24</v>
      </c>
      <c r="S504">
        <f>COUNTIF(I504:R504,I504)</f>
        <v>0</v>
      </c>
      <c r="T504" s="7" t="str">
        <f t="shared" si="14"/>
        <v>NULL</v>
      </c>
      <c r="U504" s="1">
        <f>I504</f>
        <v>0</v>
      </c>
      <c r="V504" s="1" t="str">
        <f t="shared" si="15"/>
        <v>NULL</v>
      </c>
      <c r="W504" t="str">
        <f>"('"&amp;A504&amp;"', '"&amp;B504&amp;"', '"&amp;C504&amp;"', '"&amp;D504&amp;"', '"&amp;E504&amp;"', '"&amp;F504&amp;"', '"&amp;G504&amp;"', '"&amp;H504&amp;"', '"&amp;S504&amp;"', '"&amp;U504&amp;"', '"&amp;T504&amp;"', '"&amp;V504&amp;"'),"</f>
        <v>('nikolai-knyzhov', 'Knyzhov', 'Nikolai', 'SJ', 'D', 'Unsigned', '', '2023-24', '0', '0', 'NULL', 'NULL'),</v>
      </c>
    </row>
    <row r="505" spans="1:23" x14ac:dyDescent="0.35">
      <c r="A505" t="s">
        <v>1914</v>
      </c>
      <c r="B505" t="s">
        <v>536</v>
      </c>
      <c r="C505" t="s">
        <v>2545</v>
      </c>
      <c r="D505" t="s">
        <v>40</v>
      </c>
      <c r="E505" t="s">
        <v>68</v>
      </c>
      <c r="F505" t="s">
        <v>1142</v>
      </c>
      <c r="G505" t="s">
        <v>13</v>
      </c>
      <c r="H505" t="str" cm="1">
        <f t="array" ref="H505">INDEX($I$1:$R$1, MATCH(TRUE, INDEX(I505:R505="",0), 0))</f>
        <v>2024-25</v>
      </c>
      <c r="I505" s="1">
        <v>847500</v>
      </c>
      <c r="S505">
        <f>COUNTIF(I505:R505,I505)</f>
        <v>1</v>
      </c>
      <c r="T505" s="7" t="str">
        <f t="shared" si="14"/>
        <v>NULL</v>
      </c>
      <c r="U505" s="1">
        <f>I505</f>
        <v>847500</v>
      </c>
      <c r="V505" s="1" t="str">
        <f t="shared" si="15"/>
        <v>NULL</v>
      </c>
      <c r="W505" t="str">
        <f>"('"&amp;A505&amp;"', '"&amp;B505&amp;"', '"&amp;C505&amp;"', '"&amp;D505&amp;"', '"&amp;E505&amp;"', '"&amp;F505&amp;"', '"&amp;G505&amp;"', '"&amp;H505&amp;"', '"&amp;S505&amp;"', '"&amp;U505&amp;"', '"&amp;T505&amp;"', '"&amp;V505&amp;"'),"</f>
        <v>('patrik-koch', 'Koch', 'Patrik', 'UTA', 'D', 'Active', 'RFA', '2024-25', '1', '847500', 'NULL', 'NULL'),</v>
      </c>
    </row>
    <row r="506" spans="1:23" x14ac:dyDescent="0.35">
      <c r="A506" t="s">
        <v>1230</v>
      </c>
      <c r="B506" t="s">
        <v>537</v>
      </c>
      <c r="C506" t="s">
        <v>2546</v>
      </c>
      <c r="D506" t="s">
        <v>11</v>
      </c>
      <c r="E506" t="s">
        <v>69</v>
      </c>
      <c r="F506" t="s">
        <v>1142</v>
      </c>
      <c r="G506" t="s">
        <v>10</v>
      </c>
      <c r="H506" t="str" cm="1">
        <f t="array" ref="H506">INDEX($I$1:$R$1, MATCH(TRUE, INDEX(I506:R506="",0), 0))</f>
        <v>2027-28</v>
      </c>
      <c r="I506" s="1">
        <v>2000000</v>
      </c>
      <c r="J506" s="1">
        <v>2000000</v>
      </c>
      <c r="K506" s="1">
        <v>2000000</v>
      </c>
      <c r="L506" s="1">
        <v>2000000</v>
      </c>
      <c r="S506">
        <f>COUNTIF(I506:R506,I506)</f>
        <v>4</v>
      </c>
      <c r="T506" s="7" t="str">
        <f t="shared" si="14"/>
        <v>NULL</v>
      </c>
      <c r="U506" s="1">
        <f>I506</f>
        <v>2000000</v>
      </c>
      <c r="V506" s="1" t="str">
        <f t="shared" si="15"/>
        <v>NULL</v>
      </c>
      <c r="W506" t="str">
        <f>"('"&amp;A506&amp;"', '"&amp;B506&amp;"', '"&amp;C506&amp;"', '"&amp;D506&amp;"', '"&amp;E506&amp;"', '"&amp;F506&amp;"', '"&amp;G506&amp;"', '"&amp;H506&amp;"', '"&amp;S506&amp;"', '"&amp;U506&amp;"', '"&amp;T506&amp;"', '"&amp;V506&amp;"'),"</f>
        <v>('pyotr-kochetkov', 'Kochetkov', 'Pyotr', 'CAR', 'G', 'Active', 'UFA', '2027-28', '4', '2000000', 'NULL', 'NULL'),</v>
      </c>
    </row>
    <row r="507" spans="1:23" x14ac:dyDescent="0.35">
      <c r="A507" t="s">
        <v>1915</v>
      </c>
      <c r="B507" t="s">
        <v>538</v>
      </c>
      <c r="C507" t="s">
        <v>2547</v>
      </c>
      <c r="D507" t="s">
        <v>37</v>
      </c>
      <c r="E507" t="s">
        <v>68</v>
      </c>
      <c r="F507" t="s">
        <v>54</v>
      </c>
      <c r="H507" t="str" cm="1">
        <f t="array" ref="H507">INDEX($I$1:$R$1, MATCH(TRUE, INDEX(I507:R507="",0), 0))</f>
        <v>2023-24</v>
      </c>
      <c r="S507">
        <f>COUNTIF(I507:R507,I507)</f>
        <v>0</v>
      </c>
      <c r="T507" s="7" t="str">
        <f t="shared" si="14"/>
        <v>NULL</v>
      </c>
      <c r="U507" s="1">
        <f>I507</f>
        <v>0</v>
      </c>
      <c r="V507" s="1" t="str">
        <f t="shared" si="15"/>
        <v>NULL</v>
      </c>
      <c r="W507" t="str">
        <f>"('"&amp;A507&amp;"', '"&amp;B507&amp;"', '"&amp;C507&amp;"', '"&amp;D507&amp;"', '"&amp;E507&amp;"', '"&amp;F507&amp;"', '"&amp;G507&amp;"', '"&amp;H507&amp;"', '"&amp;S507&amp;"', '"&amp;U507&amp;"', '"&amp;T507&amp;"', '"&amp;V507&amp;"'),"</f>
        <v>('slater-koekkoek', 'Koekkoek', 'Slater', 'EDM', 'D', 'Unsigned', '', '2023-24', '0', '0', 'NULL', 'NULL'),</v>
      </c>
    </row>
    <row r="508" spans="1:23" x14ac:dyDescent="0.35">
      <c r="A508" t="s">
        <v>1916</v>
      </c>
      <c r="B508" t="s">
        <v>539</v>
      </c>
      <c r="C508" t="s">
        <v>227</v>
      </c>
      <c r="D508" t="s">
        <v>20</v>
      </c>
      <c r="E508" t="s">
        <v>9</v>
      </c>
      <c r="F508" t="s">
        <v>1142</v>
      </c>
      <c r="G508" t="s">
        <v>10</v>
      </c>
      <c r="H508" t="str" cm="1">
        <f t="array" ref="H508">INDEX($I$1:$R$1, MATCH(TRUE, INDEX(I508:R508="",0), 0))</f>
        <v>2024-25</v>
      </c>
      <c r="I508" s="1">
        <v>775000</v>
      </c>
      <c r="S508">
        <f>COUNTIF(I508:R508,I508)</f>
        <v>1</v>
      </c>
      <c r="T508" s="7" t="str">
        <f t="shared" si="14"/>
        <v>NULL</v>
      </c>
      <c r="U508" s="1">
        <f>I508</f>
        <v>775000</v>
      </c>
      <c r="V508" s="1" t="str">
        <f t="shared" si="15"/>
        <v>NULL</v>
      </c>
      <c r="W508" t="str">
        <f>"('"&amp;A508&amp;"', '"&amp;B508&amp;"', '"&amp;C508&amp;"', '"&amp;D508&amp;"', '"&amp;E508&amp;"', '"&amp;F508&amp;"', '"&amp;G508&amp;"', '"&amp;H508&amp;"', '"&amp;S508&amp;"', '"&amp;U508&amp;"', '"&amp;T508&amp;"', '"&amp;V508&amp;"'),"</f>
        <v>('cole-koepke', 'Koepke', 'Cole', 'TB', 'F', 'Active', 'UFA', '2024-25', '1', '775000', 'NULL', 'NULL'),</v>
      </c>
    </row>
    <row r="509" spans="1:23" x14ac:dyDescent="0.35">
      <c r="A509" t="s">
        <v>1917</v>
      </c>
      <c r="B509" t="s">
        <v>540</v>
      </c>
      <c r="C509" t="s">
        <v>2548</v>
      </c>
      <c r="D509" t="s">
        <v>33</v>
      </c>
      <c r="E509" t="s">
        <v>69</v>
      </c>
      <c r="F509" t="s">
        <v>1142</v>
      </c>
      <c r="G509" t="s">
        <v>13</v>
      </c>
      <c r="H509" t="str" cm="1">
        <f t="array" ref="H509">INDEX($I$1:$R$1, MATCH(TRUE, INDEX(I509:R509="",0), 0))</f>
        <v>2026-27</v>
      </c>
      <c r="I509" s="1">
        <v>923333</v>
      </c>
      <c r="J509" s="1">
        <v>923333</v>
      </c>
      <c r="K509">
        <v>923333</v>
      </c>
      <c r="S509">
        <f>COUNTIF(I509:R509,I509)</f>
        <v>3</v>
      </c>
      <c r="T509" s="7" t="str">
        <f t="shared" si="14"/>
        <v>NULL</v>
      </c>
      <c r="U509" s="1">
        <f>I509</f>
        <v>923333</v>
      </c>
      <c r="V509" s="1" t="str">
        <f t="shared" si="15"/>
        <v>NULL</v>
      </c>
      <c r="W509" t="str">
        <f>"('"&amp;A509&amp;"', '"&amp;B509&amp;"', '"&amp;C509&amp;"', '"&amp;D509&amp;"', '"&amp;E509&amp;"', '"&amp;F509&amp;"', '"&amp;G509&amp;"', '"&amp;H509&amp;"', '"&amp;S509&amp;"', '"&amp;U509&amp;"', '"&amp;T509&amp;"', '"&amp;V509&amp;"'),"</f>
        <v>('niklas-kokko', 'Kokko', 'Niklas', 'SEA', 'G', 'Active', 'RFA', '2026-27', '3', '923333', 'NULL', 'NULL'),</v>
      </c>
    </row>
    <row r="510" spans="1:23" x14ac:dyDescent="0.35">
      <c r="A510" t="s">
        <v>1918</v>
      </c>
      <c r="B510" t="s">
        <v>541</v>
      </c>
      <c r="C510" t="s">
        <v>2549</v>
      </c>
      <c r="D510" t="s">
        <v>14</v>
      </c>
      <c r="E510" t="s">
        <v>9</v>
      </c>
      <c r="F510" t="s">
        <v>1142</v>
      </c>
      <c r="G510" t="s">
        <v>10</v>
      </c>
      <c r="H510" t="str" cm="1">
        <f t="array" ref="H510">INDEX($I$1:$R$1, MATCH(TRUE, INDEX(I510:R510="",0), 0))</f>
        <v>2025-26</v>
      </c>
      <c r="I510" s="1">
        <v>1400000</v>
      </c>
      <c r="J510" s="1">
        <v>1400000</v>
      </c>
      <c r="S510">
        <f>COUNTIF(I510:R510,I510)</f>
        <v>2</v>
      </c>
      <c r="T510" s="7" t="str">
        <f t="shared" si="14"/>
        <v>NULL</v>
      </c>
      <c r="U510" s="1">
        <f>I510</f>
        <v>1400000</v>
      </c>
      <c r="V510" s="1" t="str">
        <f t="shared" si="15"/>
        <v>NULL</v>
      </c>
      <c r="W510" t="str">
        <f>"('"&amp;A510&amp;"', '"&amp;B510&amp;"', '"&amp;C510&amp;"', '"&amp;D510&amp;"', '"&amp;E510&amp;"', '"&amp;F510&amp;"', '"&amp;G510&amp;"', '"&amp;H510&amp;"', '"&amp;S510&amp;"', '"&amp;U510&amp;"', '"&amp;T510&amp;"', '"&amp;V510&amp;"'),"</f>
        <v>('keegan-kolesar', 'Kolesar', 'Keegan', 'VGK', 'F', 'Active', 'UFA', '2025-26', '2', '1400000', 'NULL', 'NULL'),</v>
      </c>
    </row>
    <row r="511" spans="1:23" x14ac:dyDescent="0.35">
      <c r="A511" t="s">
        <v>1919</v>
      </c>
      <c r="B511" t="s">
        <v>542</v>
      </c>
      <c r="C511" t="s">
        <v>2550</v>
      </c>
      <c r="D511" t="s">
        <v>38</v>
      </c>
      <c r="E511" t="s">
        <v>68</v>
      </c>
      <c r="F511" t="s">
        <v>1142</v>
      </c>
      <c r="G511" t="s">
        <v>13</v>
      </c>
      <c r="H511" t="str" cm="1">
        <f t="array" ref="H511">INDEX($I$1:$R$1, MATCH(TRUE, INDEX(I511:R511="",0), 0))</f>
        <v>2026-27</v>
      </c>
      <c r="I511" s="1">
        <v>865000</v>
      </c>
      <c r="J511" s="1">
        <v>865000</v>
      </c>
      <c r="K511" s="1">
        <v>865000</v>
      </c>
      <c r="S511">
        <f>COUNTIF(I511:R511,I511)</f>
        <v>3</v>
      </c>
      <c r="T511" s="7" t="str">
        <f t="shared" si="14"/>
        <v>NULL</v>
      </c>
      <c r="U511" s="1">
        <f>I511</f>
        <v>865000</v>
      </c>
      <c r="V511" s="1" t="str">
        <f t="shared" si="15"/>
        <v>NULL</v>
      </c>
      <c r="W511" t="str">
        <f>"('"&amp;A511&amp;"', '"&amp;B511&amp;"', '"&amp;C511&amp;"', '"&amp;D511&amp;"', '"&amp;E511&amp;"', '"&amp;F511&amp;"', '"&amp;G511&amp;"', '"&amp;H511&amp;"', '"&amp;S511&amp;"', '"&amp;U511&amp;"', '"&amp;T511&amp;"', '"&amp;V511&amp;"'),"</f>
        <v>('vsevolod-komarov', 'Komarov', 'Vsevolod', 'BUF', 'D', 'Active', 'RFA', '2026-27', '3', '865000', 'NULL', 'NULL'),</v>
      </c>
    </row>
    <row r="512" spans="1:23" x14ac:dyDescent="0.35">
      <c r="A512" t="s">
        <v>1523</v>
      </c>
      <c r="B512" t="s">
        <v>543</v>
      </c>
      <c r="C512" t="s">
        <v>2363</v>
      </c>
      <c r="D512" t="s">
        <v>12</v>
      </c>
      <c r="E512" t="s">
        <v>9</v>
      </c>
      <c r="F512" t="s">
        <v>1142</v>
      </c>
      <c r="G512" t="s">
        <v>10</v>
      </c>
      <c r="H512" t="s">
        <v>1062</v>
      </c>
      <c r="I512" s="1">
        <v>5500000</v>
      </c>
      <c r="J512" s="1">
        <v>5500000</v>
      </c>
      <c r="K512" s="1">
        <v>8750000</v>
      </c>
      <c r="L512" s="1">
        <v>8750000</v>
      </c>
      <c r="M512" s="1">
        <v>8750000</v>
      </c>
      <c r="N512" s="1">
        <v>8750000</v>
      </c>
      <c r="O512" s="1">
        <v>8750000</v>
      </c>
      <c r="P512" s="1">
        <v>8750000</v>
      </c>
      <c r="Q512" s="1">
        <v>8750000</v>
      </c>
      <c r="R512" s="1">
        <v>8750000</v>
      </c>
      <c r="S512">
        <f>COUNTIF(I512:R512,I512)</f>
        <v>2</v>
      </c>
      <c r="T512" s="7">
        <f t="shared" si="14"/>
        <v>8</v>
      </c>
      <c r="U512" s="1">
        <f>I512</f>
        <v>5500000</v>
      </c>
      <c r="V512" s="1">
        <f t="shared" si="15"/>
        <v>8750000</v>
      </c>
      <c r="W512" t="str">
        <f>"('"&amp;A512&amp;"', '"&amp;B512&amp;"', '"&amp;C512&amp;"', '"&amp;D512&amp;"', '"&amp;E512&amp;"', '"&amp;F512&amp;"', '"&amp;G512&amp;"', '"&amp;H512&amp;"', '"&amp;S512&amp;"', '"&amp;U512&amp;"', '"&amp;T512&amp;"', '"&amp;V512&amp;"'),"</f>
        <v>('travis-konecny', 'Konecny', 'Travis', 'PHI', 'F', 'Active', 'UFA', '2033-34', '2', '5500000', '8', '8750000'),</v>
      </c>
    </row>
    <row r="513" spans="1:23" x14ac:dyDescent="0.35">
      <c r="A513" t="s">
        <v>1920</v>
      </c>
      <c r="B513" t="s">
        <v>544</v>
      </c>
      <c r="C513" t="s">
        <v>2551</v>
      </c>
      <c r="D513" t="s">
        <v>16</v>
      </c>
      <c r="E513" t="s">
        <v>9</v>
      </c>
      <c r="F513" t="s">
        <v>1142</v>
      </c>
      <c r="G513" t="s">
        <v>10</v>
      </c>
      <c r="H513" t="str" cm="1">
        <f t="array" ref="H513">INDEX($I$1:$R$1, MATCH(TRUE, INDEX(I513:R513="",0), 0))</f>
        <v>2026-27</v>
      </c>
      <c r="I513" s="1">
        <v>10000000</v>
      </c>
      <c r="J513" s="1">
        <v>7000000</v>
      </c>
      <c r="K513" s="1">
        <v>7000000</v>
      </c>
      <c r="S513">
        <f>COUNTIF(I513:R513,I513)</f>
        <v>1</v>
      </c>
      <c r="T513" s="7">
        <f t="shared" si="14"/>
        <v>2</v>
      </c>
      <c r="U513" s="1">
        <f>I513</f>
        <v>10000000</v>
      </c>
      <c r="V513" s="1">
        <f t="shared" si="15"/>
        <v>7000000</v>
      </c>
      <c r="W513" t="str">
        <f>"('"&amp;A513&amp;"', '"&amp;B513&amp;"', '"&amp;C513&amp;"', '"&amp;D513&amp;"', '"&amp;E513&amp;"', '"&amp;F513&amp;"', '"&amp;G513&amp;"', '"&amp;H513&amp;"', '"&amp;S513&amp;"', '"&amp;U513&amp;"', '"&amp;T513&amp;"', '"&amp;V513&amp;"'),"</f>
        <v>('anze-kopitar', 'Kopitar', 'Anze', 'LA', 'F', 'Active', 'UFA', '2026-27', '1', '10000000', '2', '7000000'),</v>
      </c>
    </row>
    <row r="514" spans="1:23" x14ac:dyDescent="0.35">
      <c r="A514" t="s">
        <v>1921</v>
      </c>
      <c r="B514" t="s">
        <v>545</v>
      </c>
      <c r="C514" t="s">
        <v>2552</v>
      </c>
      <c r="D514" t="s">
        <v>8</v>
      </c>
      <c r="E514" t="s">
        <v>9</v>
      </c>
      <c r="F514" t="s">
        <v>1142</v>
      </c>
      <c r="G514" t="s">
        <v>10</v>
      </c>
      <c r="H514" t="str" cm="1">
        <f t="array" ref="H514">INDEX($I$1:$R$1, MATCH(TRUE, INDEX(I514:R514="",0), 0))</f>
        <v>2025-26</v>
      </c>
      <c r="I514" s="1">
        <v>7750000</v>
      </c>
      <c r="J514" s="1">
        <v>775000</v>
      </c>
      <c r="S514">
        <f>COUNTIF(I514:R514,I514)</f>
        <v>1</v>
      </c>
      <c r="T514" s="7">
        <f t="shared" si="14"/>
        <v>1</v>
      </c>
      <c r="U514" s="1">
        <f>I514</f>
        <v>7750000</v>
      </c>
      <c r="V514" s="1">
        <f t="shared" si="15"/>
        <v>775000</v>
      </c>
      <c r="W514" t="str">
        <f>"('"&amp;A514&amp;"', '"&amp;B514&amp;"', '"&amp;C514&amp;"', '"&amp;D514&amp;"', '"&amp;E514&amp;"', '"&amp;F514&amp;"', '"&amp;G514&amp;"', '"&amp;H514&amp;"', '"&amp;S514&amp;"', '"&amp;U514&amp;"', '"&amp;T514&amp;"', '"&amp;V514&amp;"'),"</f>
        <v>('joona-koppanen', 'Koppanen', 'Joona', 'PIT', 'F', 'Active', 'UFA', '2025-26', '1', '7750000', '1', '775000'),</v>
      </c>
    </row>
    <row r="515" spans="1:23" x14ac:dyDescent="0.35">
      <c r="A515" t="s">
        <v>1922</v>
      </c>
      <c r="B515" t="s">
        <v>546</v>
      </c>
      <c r="C515" t="s">
        <v>2553</v>
      </c>
      <c r="D515" t="s">
        <v>14</v>
      </c>
      <c r="E515" t="s">
        <v>68</v>
      </c>
      <c r="F515" t="s">
        <v>1142</v>
      </c>
      <c r="G515" t="s">
        <v>13</v>
      </c>
      <c r="H515" t="str" cm="1">
        <f t="array" ref="H515">INDEX($I$1:$R$1, MATCH(TRUE, INDEX(I515:R515="",0), 0))</f>
        <v>2024-25</v>
      </c>
      <c r="I515" s="1">
        <v>789167</v>
      </c>
      <c r="S515">
        <f>COUNTIF(I515:R515,I515)</f>
        <v>1</v>
      </c>
      <c r="T515" s="7" t="str">
        <f t="shared" ref="T515:T578" si="16">IF(10-COUNTIF(I515:R515,I515)-COUNTBLANK(I515:R515)=0,"NULL",10-COUNTIF(I515:R515,I515)-COUNTBLANK(I515:R515))</f>
        <v>NULL</v>
      </c>
      <c r="U515" s="1">
        <f>I515</f>
        <v>789167</v>
      </c>
      <c r="V515" s="1" t="str">
        <f t="shared" ref="V515:V578" si="17">IF(IF(I515=J515,IF(J515=K515,IF(K515=L515,0,L515),K515),J515)=0,"NULL",IF(I515=J515,IF(J515=K515,IF(K515=L515,0,L515),K515),J515))</f>
        <v>NULL</v>
      </c>
      <c r="W515" t="str">
        <f>"('"&amp;A515&amp;"', '"&amp;B515&amp;"', '"&amp;C515&amp;"', '"&amp;D515&amp;"', '"&amp;E515&amp;"', '"&amp;F515&amp;"', '"&amp;G515&amp;"', '"&amp;H515&amp;"', '"&amp;S515&amp;"', '"&amp;U515&amp;"', '"&amp;T515&amp;"', '"&amp;V515&amp;"'),"</f>
        <v>('kaeden-korczak', 'Korczak', 'Kaeden', 'VGK', 'D', 'Active', 'RFA', '2024-25', '1', '789167', 'NULL', 'NULL'),</v>
      </c>
    </row>
    <row r="516" spans="1:23" x14ac:dyDescent="0.35">
      <c r="A516" t="s">
        <v>1316</v>
      </c>
      <c r="B516" t="s">
        <v>547</v>
      </c>
      <c r="C516" t="s">
        <v>2429</v>
      </c>
      <c r="D516" t="s">
        <v>30</v>
      </c>
      <c r="E516" t="s">
        <v>69</v>
      </c>
      <c r="F516" t="s">
        <v>1142</v>
      </c>
      <c r="G516" t="s">
        <v>10</v>
      </c>
      <c r="H516" t="str" cm="1">
        <f t="array" ref="H516">INDEX($I$1:$R$1, MATCH(TRUE, INDEX(I516:R516="",0), 0))</f>
        <v>2028-29</v>
      </c>
      <c r="I516" s="1">
        <v>4000000</v>
      </c>
      <c r="J516" s="1">
        <v>4000000</v>
      </c>
      <c r="K516" s="1">
        <v>4000000</v>
      </c>
      <c r="L516" s="1">
        <v>4000000</v>
      </c>
      <c r="M516" s="1">
        <v>4000000</v>
      </c>
      <c r="S516">
        <f>COUNTIF(I516:R516,I516)</f>
        <v>5</v>
      </c>
      <c r="T516" s="7" t="str">
        <f t="shared" si="16"/>
        <v>NULL</v>
      </c>
      <c r="U516" s="1">
        <f>I516</f>
        <v>4000000</v>
      </c>
      <c r="V516" s="1" t="str">
        <f t="shared" si="17"/>
        <v>NULL</v>
      </c>
      <c r="W516" t="str">
        <f>"('"&amp;A516&amp;"', '"&amp;B516&amp;"', '"&amp;C516&amp;"', '"&amp;D516&amp;"', '"&amp;E516&amp;"', '"&amp;F516&amp;"', '"&amp;G516&amp;"', '"&amp;H516&amp;"', '"&amp;S516&amp;"', '"&amp;U516&amp;"', '"&amp;T516&amp;"', '"&amp;V516&amp;"'),"</f>
        <v>('joonas-korpisalo', 'Korpisalo', 'Joonas', 'OTT', 'G', 'Active', 'UFA', '2028-29', '5', '4000000', 'NULL', 'NULL'),</v>
      </c>
    </row>
    <row r="517" spans="1:23" x14ac:dyDescent="0.35">
      <c r="A517" t="s">
        <v>1923</v>
      </c>
      <c r="B517" t="s">
        <v>548</v>
      </c>
      <c r="C517" t="s">
        <v>2554</v>
      </c>
      <c r="D517" t="s">
        <v>39</v>
      </c>
      <c r="E517" t="s">
        <v>9</v>
      </c>
      <c r="F517" t="s">
        <v>1142</v>
      </c>
      <c r="G517" t="s">
        <v>10</v>
      </c>
      <c r="H517" t="str" cm="1">
        <f t="array" ref="H517">INDEX($I$1:$R$1, MATCH(TRUE, INDEX(I517:R517="",0), 0))</f>
        <v>2025-26</v>
      </c>
      <c r="I517" s="1">
        <v>2000000</v>
      </c>
      <c r="J517" s="1">
        <v>2000000</v>
      </c>
      <c r="S517">
        <f>COUNTIF(I517:R517,I517)</f>
        <v>2</v>
      </c>
      <c r="T517" s="7" t="str">
        <f t="shared" si="16"/>
        <v>NULL</v>
      </c>
      <c r="U517" s="1">
        <f>I517</f>
        <v>2000000</v>
      </c>
      <c r="V517" s="1" t="str">
        <f t="shared" si="17"/>
        <v>NULL</v>
      </c>
      <c r="W517" t="str">
        <f>"('"&amp;A517&amp;"', '"&amp;B517&amp;"', '"&amp;C517&amp;"', '"&amp;D517&amp;"', '"&amp;E517&amp;"', '"&amp;F517&amp;"', '"&amp;G517&amp;"', '"&amp;H517&amp;"', '"&amp;S517&amp;"', '"&amp;U517&amp;"', '"&amp;T517&amp;"', '"&amp;V517&amp;"'),"</f>
        <v>('klim-kostin', 'Kostin', 'Klim', 'DET', 'F', 'Active', 'UFA', '2025-26', '2', '2000000', 'NULL', 'NULL'),</v>
      </c>
    </row>
    <row r="518" spans="1:23" x14ac:dyDescent="0.35">
      <c r="A518" t="s">
        <v>1924</v>
      </c>
      <c r="B518" t="s">
        <v>549</v>
      </c>
      <c r="C518" t="s">
        <v>2555</v>
      </c>
      <c r="D518" t="s">
        <v>11</v>
      </c>
      <c r="E518" t="s">
        <v>9</v>
      </c>
      <c r="F518" t="s">
        <v>1142</v>
      </c>
      <c r="G518" t="s">
        <v>10</v>
      </c>
      <c r="H518" t="str" cm="1">
        <f t="array" ref="H518">INDEX($I$1:$R$1, MATCH(TRUE, INDEX(I518:R518="",0), 0))</f>
        <v>2030-31</v>
      </c>
      <c r="I518" s="1">
        <v>4820000</v>
      </c>
      <c r="J518" s="1">
        <v>4820000</v>
      </c>
      <c r="K518" s="1">
        <v>4820000</v>
      </c>
      <c r="L518" s="1">
        <v>4820000</v>
      </c>
      <c r="M518" s="1">
        <v>4820000</v>
      </c>
      <c r="N518" s="1">
        <v>4820000</v>
      </c>
      <c r="O518" s="1">
        <v>4820000</v>
      </c>
      <c r="S518">
        <f>COUNTIF(I518:R518,I518)</f>
        <v>7</v>
      </c>
      <c r="T518" s="7" t="str">
        <f t="shared" si="16"/>
        <v>NULL</v>
      </c>
      <c r="U518" s="1">
        <f>I518</f>
        <v>4820000</v>
      </c>
      <c r="V518" s="1" t="str">
        <f t="shared" si="17"/>
        <v>NULL</v>
      </c>
      <c r="W518" t="str">
        <f>"('"&amp;A518&amp;"', '"&amp;B518&amp;"', '"&amp;C518&amp;"', '"&amp;D518&amp;"', '"&amp;E518&amp;"', '"&amp;F518&amp;"', '"&amp;G518&amp;"', '"&amp;H518&amp;"', '"&amp;S518&amp;"', '"&amp;U518&amp;"', '"&amp;T518&amp;"', '"&amp;V518&amp;"'),"</f>
        <v>('jesperi-kotkaniemi', 'Kotkaniemi', 'Jesperi', 'CAR', 'F', 'Active', 'UFA', '2030-31', '7', '4820000', 'NULL', 'NULL'),</v>
      </c>
    </row>
    <row r="519" spans="1:23" x14ac:dyDescent="0.35">
      <c r="A519" t="s">
        <v>1524</v>
      </c>
      <c r="B519" t="s">
        <v>550</v>
      </c>
      <c r="C519" t="s">
        <v>2544</v>
      </c>
      <c r="D519" t="s">
        <v>43</v>
      </c>
      <c r="E519" t="s">
        <v>9</v>
      </c>
      <c r="F519" t="s">
        <v>1142</v>
      </c>
      <c r="G519" t="s">
        <v>13</v>
      </c>
      <c r="H519" t="str" cm="1">
        <f t="array" ref="H519">INDEX($I$1:$R$1, MATCH(TRUE, INDEX(I519:R519="",0), 0))</f>
        <v>2025-26</v>
      </c>
      <c r="I519" s="1">
        <v>896250</v>
      </c>
      <c r="J519" s="1">
        <v>896250</v>
      </c>
      <c r="S519">
        <f>COUNTIF(I519:R519,I519)</f>
        <v>2</v>
      </c>
      <c r="T519" s="7" t="str">
        <f t="shared" si="16"/>
        <v>NULL</v>
      </c>
      <c r="U519" s="1">
        <f>I519</f>
        <v>896250</v>
      </c>
      <c r="V519" s="1" t="str">
        <f t="shared" si="17"/>
        <v>NULL</v>
      </c>
      <c r="W519" t="str">
        <f>"('"&amp;A519&amp;"', '"&amp;B519&amp;"', '"&amp;C519&amp;"', '"&amp;D519&amp;"', '"&amp;E519&amp;"', '"&amp;F519&amp;"', '"&amp;G519&amp;"', '"&amp;H519&amp;"', '"&amp;S519&amp;"', '"&amp;U519&amp;"', '"&amp;T519&amp;"', '"&amp;V519&amp;"'),"</f>
        <v>('nikolai-kovalenko', 'Kovalenko', 'Nikolai', 'COL', 'F', 'Active', 'RFA', '2025-26', '2', '896250', 'NULL', 'NULL'),</v>
      </c>
    </row>
    <row r="520" spans="1:23" x14ac:dyDescent="0.35">
      <c r="A520" t="s">
        <v>1925</v>
      </c>
      <c r="B520" t="s">
        <v>551</v>
      </c>
      <c r="C520" t="s">
        <v>2556</v>
      </c>
      <c r="D520" t="s">
        <v>34</v>
      </c>
      <c r="E520" t="s">
        <v>9</v>
      </c>
      <c r="F520" t="s">
        <v>54</v>
      </c>
      <c r="H520" t="str" cm="1">
        <f t="array" ref="H520">INDEX($I$1:$R$1, MATCH(TRUE, INDEX(I520:R520="",0), 0))</f>
        <v>2023-24</v>
      </c>
      <c r="S520">
        <f>COUNTIF(I520:R520,I520)</f>
        <v>0</v>
      </c>
      <c r="T520" s="7" t="str">
        <f t="shared" si="16"/>
        <v>NULL</v>
      </c>
      <c r="U520" s="1">
        <f>I520</f>
        <v>0</v>
      </c>
      <c r="V520" s="1" t="str">
        <f t="shared" si="17"/>
        <v>NULL</v>
      </c>
      <c r="W520" t="str">
        <f>"('"&amp;A520&amp;"', '"&amp;B520&amp;"', '"&amp;C520&amp;"', '"&amp;D520&amp;"', '"&amp;E520&amp;"', '"&amp;F520&amp;"', '"&amp;G520&amp;"', '"&amp;H520&amp;"', '"&amp;S520&amp;"', '"&amp;U520&amp;"', '"&amp;T520&amp;"', '"&amp;V520&amp;"'),"</f>
        <v>('vitali-kravtsov', 'Kravtsov', 'Vitali', 'NYR', 'F', 'Unsigned', '', '2023-24', '0', '0', 'NULL', 'NULL'),</v>
      </c>
    </row>
    <row r="521" spans="1:23" x14ac:dyDescent="0.35">
      <c r="A521" t="s">
        <v>1317</v>
      </c>
      <c r="B521" t="s">
        <v>552</v>
      </c>
      <c r="C521" t="s">
        <v>2557</v>
      </c>
      <c r="D521" t="s">
        <v>38</v>
      </c>
      <c r="E521" t="s">
        <v>9</v>
      </c>
      <c r="F521" t="s">
        <v>1142</v>
      </c>
      <c r="G521" t="s">
        <v>13</v>
      </c>
      <c r="H521" t="str" cm="1">
        <f t="array" ref="H521">INDEX($I$1:$R$1, MATCH(TRUE, INDEX(I521:R521="",0), 0))</f>
        <v>2024-25</v>
      </c>
      <c r="I521" s="1">
        <v>863333</v>
      </c>
      <c r="S521">
        <f>COUNTIF(I521:R521,I521)</f>
        <v>1</v>
      </c>
      <c r="T521" s="7" t="str">
        <f t="shared" si="16"/>
        <v>NULL</v>
      </c>
      <c r="U521" s="1">
        <f>I521</f>
        <v>863333</v>
      </c>
      <c r="V521" s="1" t="str">
        <f t="shared" si="17"/>
        <v>NULL</v>
      </c>
      <c r="W521" t="str">
        <f>"('"&amp;A521&amp;"', '"&amp;B521&amp;"', '"&amp;C521&amp;"', '"&amp;D521&amp;"', '"&amp;E521&amp;"', '"&amp;F521&amp;"', '"&amp;G521&amp;"', '"&amp;H521&amp;"', '"&amp;S521&amp;"', '"&amp;U521&amp;"', '"&amp;T521&amp;"', '"&amp;V521&amp;"'),"</f>
        <v>('peyton-krebs', 'Krebs', 'Peyton', 'BUF', 'F', 'Active', 'RFA', '2024-25', '1', '863333', 'NULL', 'NULL'),</v>
      </c>
    </row>
    <row r="522" spans="1:23" x14ac:dyDescent="0.35">
      <c r="A522" t="s">
        <v>1525</v>
      </c>
      <c r="B522" t="s">
        <v>553</v>
      </c>
      <c r="C522" t="s">
        <v>1</v>
      </c>
      <c r="D522" t="s">
        <v>34</v>
      </c>
      <c r="E522" t="s">
        <v>9</v>
      </c>
      <c r="F522" t="s">
        <v>1142</v>
      </c>
      <c r="G522" t="s">
        <v>10</v>
      </c>
      <c r="H522" t="str" cm="1">
        <f t="array" ref="H522">INDEX($I$1:$R$1, MATCH(TRUE, INDEX(I522:R522="",0), 0))</f>
        <v>2027-28</v>
      </c>
      <c r="I522" s="1">
        <v>6500000</v>
      </c>
      <c r="J522" s="1">
        <v>6500000</v>
      </c>
      <c r="K522" s="1">
        <v>6500000</v>
      </c>
      <c r="L522" s="1">
        <v>6500000</v>
      </c>
      <c r="S522">
        <f>COUNTIF(I522:R522,I522)</f>
        <v>4</v>
      </c>
      <c r="T522" s="7" t="str">
        <f t="shared" si="16"/>
        <v>NULL</v>
      </c>
      <c r="U522" s="1">
        <f>I522</f>
        <v>6500000</v>
      </c>
      <c r="V522" s="1" t="str">
        <f t="shared" si="17"/>
        <v>NULL</v>
      </c>
      <c r="W522" t="str">
        <f>"('"&amp;A522&amp;"', '"&amp;B522&amp;"', '"&amp;C522&amp;"', '"&amp;D522&amp;"', '"&amp;E522&amp;"', '"&amp;F522&amp;"', '"&amp;G522&amp;"', '"&amp;H522&amp;"', '"&amp;S522&amp;"', '"&amp;U522&amp;"', '"&amp;T522&amp;"', '"&amp;V522&amp;"'),"</f>
        <v>('chris-kreider', 'Kreider', 'Chris', 'NYR', 'F', 'Active', 'UFA', '2027-28', '4', '6500000', 'NULL', 'NULL'),</v>
      </c>
    </row>
    <row r="523" spans="1:23" x14ac:dyDescent="0.35">
      <c r="A523" t="s">
        <v>1926</v>
      </c>
      <c r="B523" t="s">
        <v>554</v>
      </c>
      <c r="C523" t="s">
        <v>2558</v>
      </c>
      <c r="D523" t="s">
        <v>41</v>
      </c>
      <c r="E523" t="s">
        <v>68</v>
      </c>
      <c r="F523" t="s">
        <v>1142</v>
      </c>
      <c r="G523" t="s">
        <v>10</v>
      </c>
      <c r="H523" t="str" cm="1">
        <f t="array" ref="H523">INDEX($I$1:$R$1, MATCH(TRUE, INDEX(I523:R523="",0), 0))</f>
        <v>2027-28</v>
      </c>
      <c r="I523" s="1">
        <v>6500000</v>
      </c>
      <c r="J523" s="1">
        <v>6500000</v>
      </c>
      <c r="K523" s="1">
        <v>6500000</v>
      </c>
      <c r="L523" s="1">
        <v>6500000</v>
      </c>
      <c r="S523">
        <f>COUNTIF(I523:R523,I523)</f>
        <v>4</v>
      </c>
      <c r="T523" s="7" t="str">
        <f t="shared" si="16"/>
        <v>NULL</v>
      </c>
      <c r="U523" s="1">
        <f>I523</f>
        <v>6500000</v>
      </c>
      <c r="V523" s="1" t="str">
        <f t="shared" si="17"/>
        <v>NULL</v>
      </c>
      <c r="W523" t="str">
        <f>"('"&amp;A523&amp;"', '"&amp;B523&amp;"', '"&amp;C523&amp;"', '"&amp;D523&amp;"', '"&amp;E523&amp;"', '"&amp;F523&amp;"', '"&amp;G523&amp;"', '"&amp;H523&amp;"', '"&amp;S523&amp;"', '"&amp;U523&amp;"', '"&amp;T523&amp;"', '"&amp;V523&amp;"'),"</f>
        <v>('torey-krug', 'Krug', 'Torey', 'STL', 'D', 'Active', 'UFA', '2027-28', '4', '6500000', 'NULL', 'NULL'),</v>
      </c>
    </row>
    <row r="524" spans="1:23" x14ac:dyDescent="0.35">
      <c r="A524" t="s">
        <v>1927</v>
      </c>
      <c r="B524" t="s">
        <v>555</v>
      </c>
      <c r="C524" t="s">
        <v>2353</v>
      </c>
      <c r="D524" t="s">
        <v>39</v>
      </c>
      <c r="E524" t="s">
        <v>9</v>
      </c>
      <c r="F524" t="s">
        <v>1142</v>
      </c>
      <c r="G524" t="s">
        <v>10</v>
      </c>
      <c r="H524" t="str" cm="1">
        <f t="array" ref="H524">INDEX($I$1:$R$1, MATCH(TRUE, INDEX(I524:R524="",0), 0))</f>
        <v>2024-25</v>
      </c>
      <c r="I524" s="1">
        <v>2500000</v>
      </c>
      <c r="S524">
        <f>COUNTIF(I524:R524,I524)</f>
        <v>1</v>
      </c>
      <c r="T524" s="7" t="str">
        <f t="shared" si="16"/>
        <v>NULL</v>
      </c>
      <c r="U524" s="1">
        <f>I524</f>
        <v>2500000</v>
      </c>
      <c r="V524" s="1" t="str">
        <f t="shared" si="17"/>
        <v>NULL</v>
      </c>
      <c r="W524" t="str">
        <f>"('"&amp;A524&amp;"', '"&amp;B524&amp;"', '"&amp;C524&amp;"', '"&amp;D524&amp;"', '"&amp;E524&amp;"', '"&amp;F524&amp;"', '"&amp;G524&amp;"', '"&amp;H524&amp;"', '"&amp;S524&amp;"', '"&amp;U524&amp;"', '"&amp;T524&amp;"', '"&amp;V524&amp;"'),"</f>
        <v>('dominik-kubalik', 'Kubalik', 'Dominik', 'DET', 'F', 'Active', 'UFA', '2024-25', '1', '2500000', 'NULL', 'NULL'),</v>
      </c>
    </row>
    <row r="525" spans="1:23" x14ac:dyDescent="0.35">
      <c r="A525" t="s">
        <v>1341</v>
      </c>
      <c r="B525" t="s">
        <v>556</v>
      </c>
      <c r="C525" t="s">
        <v>2559</v>
      </c>
      <c r="D525" t="s">
        <v>20</v>
      </c>
      <c r="E525" t="s">
        <v>9</v>
      </c>
      <c r="F525" t="s">
        <v>1142</v>
      </c>
      <c r="G525" t="s">
        <v>10</v>
      </c>
      <c r="H525" t="str" cm="1">
        <f t="array" ref="H525">INDEX($I$1:$R$1, MATCH(TRUE, INDEX(I525:R525="",0), 0))</f>
        <v>2027-28</v>
      </c>
      <c r="I525" s="1">
        <v>9500000</v>
      </c>
      <c r="J525" s="1">
        <v>9500000</v>
      </c>
      <c r="K525" s="1">
        <v>9500000</v>
      </c>
      <c r="L525" s="1">
        <v>9500000</v>
      </c>
      <c r="S525">
        <f>COUNTIF(I525:R525,I525)</f>
        <v>4</v>
      </c>
      <c r="T525" s="7" t="str">
        <f t="shared" si="16"/>
        <v>NULL</v>
      </c>
      <c r="U525" s="1">
        <f>I525</f>
        <v>9500000</v>
      </c>
      <c r="V525" s="1" t="str">
        <f t="shared" si="17"/>
        <v>NULL</v>
      </c>
      <c r="W525" t="str">
        <f>"('"&amp;A525&amp;"', '"&amp;B525&amp;"', '"&amp;C525&amp;"', '"&amp;D525&amp;"', '"&amp;E525&amp;"', '"&amp;F525&amp;"', '"&amp;G525&amp;"', '"&amp;H525&amp;"', '"&amp;S525&amp;"', '"&amp;U525&amp;"', '"&amp;T525&amp;"', '"&amp;V525&amp;"'),"</f>
        <v>('nikita-kucherov', 'Kucherov', 'Nikita', 'TB', 'F', 'Active', 'UFA', '2027-28', '4', '9500000', 'NULL', 'NULL'),</v>
      </c>
    </row>
    <row r="526" spans="1:23" x14ac:dyDescent="0.35">
      <c r="A526" t="s">
        <v>1928</v>
      </c>
      <c r="B526" t="s">
        <v>557</v>
      </c>
      <c r="C526" t="s">
        <v>2560</v>
      </c>
      <c r="D526" t="s">
        <v>28</v>
      </c>
      <c r="E526" t="s">
        <v>9</v>
      </c>
      <c r="F526" t="s">
        <v>1142</v>
      </c>
      <c r="G526" t="s">
        <v>13</v>
      </c>
      <c r="H526" t="str" cm="1">
        <f t="array" ref="H526">INDEX($I$1:$R$1, MATCH(TRUE, INDEX(I526:R526="",0), 0))</f>
        <v>2026-27</v>
      </c>
      <c r="I526" s="1">
        <v>840000</v>
      </c>
      <c r="J526" s="1">
        <v>840000</v>
      </c>
      <c r="K526" s="1">
        <v>840000</v>
      </c>
      <c r="S526">
        <f>COUNTIF(I526:R526,I526)</f>
        <v>3</v>
      </c>
      <c r="T526" s="7" t="str">
        <f t="shared" si="16"/>
        <v>NULL</v>
      </c>
      <c r="U526" s="1">
        <f>I526</f>
        <v>840000</v>
      </c>
      <c r="V526" s="1" t="str">
        <f t="shared" si="17"/>
        <v>NULL</v>
      </c>
      <c r="W526" t="str">
        <f>"('"&amp;A526&amp;"', '"&amp;B526&amp;"', '"&amp;C526&amp;"', '"&amp;D526&amp;"', '"&amp;E526&amp;"', '"&amp;F526&amp;"', '"&amp;G526&amp;"', '"&amp;H526&amp;"', '"&amp;S526&amp;"', '"&amp;U526&amp;"', '"&amp;T526&amp;"', '"&amp;V526&amp;"'),"</f>
        <v>('daylan-kuefler', 'Kuefler', 'Daylan', 'NYI', 'F', 'Active', 'RFA', '2026-27', '3', '840000', 'NULL', 'NULL'),</v>
      </c>
    </row>
    <row r="527" spans="1:23" x14ac:dyDescent="0.35">
      <c r="A527" t="s">
        <v>1929</v>
      </c>
      <c r="B527" t="s">
        <v>558</v>
      </c>
      <c r="C527" t="s">
        <v>2561</v>
      </c>
      <c r="D527" t="s">
        <v>24</v>
      </c>
      <c r="E527" t="s">
        <v>69</v>
      </c>
      <c r="F527" t="s">
        <v>1142</v>
      </c>
      <c r="G527" t="s">
        <v>10</v>
      </c>
      <c r="H527" t="str" cm="1">
        <f t="array" ref="H527">INDEX($I$1:$R$1, MATCH(TRUE, INDEX(I527:R527="",0), 0))</f>
        <v>2027-28</v>
      </c>
      <c r="I527" s="1">
        <v>5250000</v>
      </c>
      <c r="J527" s="1">
        <v>5250000</v>
      </c>
      <c r="K527" s="1">
        <v>5250000</v>
      </c>
      <c r="L527" s="1">
        <v>5250000</v>
      </c>
      <c r="S527">
        <f>COUNTIF(I527:R527,I527)</f>
        <v>4</v>
      </c>
      <c r="T527" s="7" t="str">
        <f t="shared" si="16"/>
        <v>NULL</v>
      </c>
      <c r="U527" s="1">
        <f>I527</f>
        <v>5250000</v>
      </c>
      <c r="V527" s="1" t="str">
        <f t="shared" si="17"/>
        <v>NULL</v>
      </c>
      <c r="W527" t="str">
        <f>"('"&amp;A527&amp;"', '"&amp;B527&amp;"', '"&amp;C527&amp;"', '"&amp;D527&amp;"', '"&amp;E527&amp;"', '"&amp;F527&amp;"', '"&amp;G527&amp;"', '"&amp;H527&amp;"', '"&amp;S527&amp;"', '"&amp;U527&amp;"', '"&amp;T527&amp;"', '"&amp;V527&amp;"'),"</f>
        <v>('darcy-kuemper', 'Kuemper', 'Darcy', 'WSH', 'G', 'Active', 'UFA', '2027-28', '4', '5250000', 'NULL', 'NULL'),</v>
      </c>
    </row>
    <row r="528" spans="1:23" x14ac:dyDescent="0.35">
      <c r="A528" t="s">
        <v>1930</v>
      </c>
      <c r="B528" t="s">
        <v>559</v>
      </c>
      <c r="C528" t="s">
        <v>2562</v>
      </c>
      <c r="D528" t="s">
        <v>28</v>
      </c>
      <c r="E528" t="s">
        <v>9</v>
      </c>
      <c r="F528" t="s">
        <v>1142</v>
      </c>
      <c r="G528" t="s">
        <v>10</v>
      </c>
      <c r="H528" t="str" cm="1">
        <f t="array" ref="H528">INDEX($I$1:$R$1, MATCH(TRUE, INDEX(I528:R528="",0), 0))</f>
        <v>2024-25</v>
      </c>
      <c r="I528" s="1">
        <v>775000</v>
      </c>
      <c r="S528">
        <f>COUNTIF(I528:R528,I528)</f>
        <v>1</v>
      </c>
      <c r="T528" s="7" t="str">
        <f t="shared" si="16"/>
        <v>NULL</v>
      </c>
      <c r="U528" s="1">
        <f>I528</f>
        <v>775000</v>
      </c>
      <c r="V528" s="1" t="str">
        <f t="shared" si="17"/>
        <v>NULL</v>
      </c>
      <c r="W528" t="str">
        <f>"('"&amp;A528&amp;"', '"&amp;B528&amp;"', '"&amp;C528&amp;"', '"&amp;D528&amp;"', '"&amp;E528&amp;"', '"&amp;F528&amp;"', '"&amp;G528&amp;"', '"&amp;H528&amp;"', '"&amp;S528&amp;"', '"&amp;U528&amp;"', '"&amp;T528&amp;"', '"&amp;V528&amp;"'),"</f>
        <v>('karson-kuhlman', 'Kuhlman', 'Karson', 'NYI', 'F', 'Active', 'UFA', '2024-25', '1', '775000', 'NULL', 'NULL'),</v>
      </c>
    </row>
    <row r="529" spans="1:23" x14ac:dyDescent="0.35">
      <c r="A529" t="s">
        <v>1931</v>
      </c>
      <c r="B529" t="s">
        <v>560</v>
      </c>
      <c r="C529" t="s">
        <v>2403</v>
      </c>
      <c r="D529" t="s">
        <v>37</v>
      </c>
      <c r="E529" t="s">
        <v>68</v>
      </c>
      <c r="F529" t="s">
        <v>1142</v>
      </c>
      <c r="G529" t="s">
        <v>10</v>
      </c>
      <c r="H529" t="str" cm="1">
        <f t="array" ref="H529">INDEX($I$1:$R$1, MATCH(TRUE, INDEX(I529:R529="",0), 0))</f>
        <v>2026-27</v>
      </c>
      <c r="I529" s="1">
        <v>2750000</v>
      </c>
      <c r="J529" s="1">
        <v>2750000</v>
      </c>
      <c r="K529" s="1">
        <v>2750000</v>
      </c>
      <c r="S529">
        <f>COUNTIF(I529:R529,I529)</f>
        <v>3</v>
      </c>
      <c r="T529" s="7" t="str">
        <f t="shared" si="16"/>
        <v>NULL</v>
      </c>
      <c r="U529" s="1">
        <f>I529</f>
        <v>2750000</v>
      </c>
      <c r="V529" s="1" t="str">
        <f t="shared" si="17"/>
        <v>NULL</v>
      </c>
      <c r="W529" t="str">
        <f>"('"&amp;A529&amp;"', '"&amp;B529&amp;"', '"&amp;C529&amp;"', '"&amp;D529&amp;"', '"&amp;E529&amp;"', '"&amp;F529&amp;"', '"&amp;G529&amp;"', '"&amp;H529&amp;"', '"&amp;S529&amp;"', '"&amp;U529&amp;"', '"&amp;T529&amp;"', '"&amp;V529&amp;"'),"</f>
        <v>('brett-kulak', 'Kulak', 'Brett', 'EDM', 'D', 'Active', 'UFA', '2026-27', '3', '2750000', 'NULL', 'NULL'),</v>
      </c>
    </row>
    <row r="530" spans="1:23" x14ac:dyDescent="0.35">
      <c r="A530" t="s">
        <v>1342</v>
      </c>
      <c r="B530" t="s">
        <v>561</v>
      </c>
      <c r="C530" t="s">
        <v>2563</v>
      </c>
      <c r="D530" t="s">
        <v>38</v>
      </c>
      <c r="E530" t="s">
        <v>9</v>
      </c>
      <c r="F530" t="s">
        <v>1142</v>
      </c>
      <c r="G530" t="s">
        <v>13</v>
      </c>
      <c r="H530" t="str" cm="1">
        <f t="array" ref="H530">INDEX($I$1:$R$1, MATCH(TRUE, INDEX(I530:R530="",0), 0))</f>
        <v>2027-28</v>
      </c>
      <c r="I530" s="1">
        <v>918333</v>
      </c>
      <c r="J530" s="1">
        <v>886667</v>
      </c>
      <c r="K530" s="1">
        <v>886667</v>
      </c>
      <c r="L530" s="1">
        <v>886667</v>
      </c>
      <c r="S530">
        <f>COUNTIF(I530:R530,I530)</f>
        <v>1</v>
      </c>
      <c r="T530" s="7">
        <f t="shared" si="16"/>
        <v>3</v>
      </c>
      <c r="U530" s="1">
        <f>I530</f>
        <v>918333</v>
      </c>
      <c r="V530" s="1">
        <f t="shared" si="17"/>
        <v>886667</v>
      </c>
      <c r="W530" t="str">
        <f>"('"&amp;A530&amp;"', '"&amp;B530&amp;"', '"&amp;C530&amp;"', '"&amp;D530&amp;"', '"&amp;E530&amp;"', '"&amp;F530&amp;"', '"&amp;G530&amp;"', '"&amp;H530&amp;"', '"&amp;S530&amp;"', '"&amp;U530&amp;"', '"&amp;T530&amp;"', '"&amp;V530&amp;"'),"</f>
        <v>('jiri-kulich', 'Kulich', 'Jiri', 'BUF', 'F', 'Active', 'RFA', '2027-28', '1', '918333', '3', '886667'),</v>
      </c>
    </row>
    <row r="531" spans="1:23" x14ac:dyDescent="0.35">
      <c r="A531" t="s">
        <v>1932</v>
      </c>
      <c r="B531" t="s">
        <v>562</v>
      </c>
      <c r="C531" t="s">
        <v>2564</v>
      </c>
      <c r="D531" t="s">
        <v>22</v>
      </c>
      <c r="E531" t="s">
        <v>68</v>
      </c>
      <c r="F531" t="s">
        <v>1142</v>
      </c>
      <c r="G531" t="s">
        <v>10</v>
      </c>
      <c r="H531" t="str" cm="1">
        <f t="array" ref="H531">INDEX($I$1:$R$1, MATCH(TRUE, INDEX(I531:R531="",0), 0))</f>
        <v>2024-25</v>
      </c>
      <c r="I531" s="1">
        <v>1000000</v>
      </c>
      <c r="S531">
        <f>COUNTIF(I531:R531,I531)</f>
        <v>1</v>
      </c>
      <c r="T531" s="7" t="str">
        <f t="shared" si="16"/>
        <v>NULL</v>
      </c>
      <c r="U531" s="1">
        <f>I531</f>
        <v>1000000</v>
      </c>
      <c r="V531" s="1" t="str">
        <f t="shared" si="17"/>
        <v>NULL</v>
      </c>
      <c r="W531" t="str">
        <f>"('"&amp;A531&amp;"', '"&amp;B531&amp;"', '"&amp;C531&amp;"', '"&amp;D531&amp;"', '"&amp;E531&amp;"', '"&amp;F531&amp;"', '"&amp;G531&amp;"', '"&amp;H531&amp;"', '"&amp;S531&amp;"', '"&amp;U531&amp;"', '"&amp;T531&amp;"', '"&amp;V531&amp;"'),"</f>
        <v>('dmitry-kulikov', 'Kulikov', 'Dmitry', 'FLA', 'D', 'Active', 'UFA', '2024-25', '1', '1000000', 'NULL', 'NULL'),</v>
      </c>
    </row>
    <row r="532" spans="1:23" x14ac:dyDescent="0.35">
      <c r="A532" t="s">
        <v>1933</v>
      </c>
      <c r="B532" t="s">
        <v>563</v>
      </c>
      <c r="C532" t="s">
        <v>2440</v>
      </c>
      <c r="D532" t="s">
        <v>27</v>
      </c>
      <c r="E532" t="s">
        <v>9</v>
      </c>
      <c r="F532" t="s">
        <v>1142</v>
      </c>
      <c r="G532" t="s">
        <v>13</v>
      </c>
      <c r="H532" t="str" cm="1">
        <f t="array" ref="H532">INDEX($I$1:$R$1, MATCH(TRUE, INDEX(I532:R532="",0), 0))</f>
        <v>2024-25</v>
      </c>
      <c r="I532" s="1">
        <v>2750000</v>
      </c>
      <c r="S532">
        <f>COUNTIF(I532:R532,I532)</f>
        <v>1</v>
      </c>
      <c r="T532" s="7" t="str">
        <f t="shared" si="16"/>
        <v>NULL</v>
      </c>
      <c r="U532" s="1">
        <f>I532</f>
        <v>2750000</v>
      </c>
      <c r="V532" s="1" t="str">
        <f t="shared" si="17"/>
        <v>NULL</v>
      </c>
      <c r="W532" t="str">
        <f>"('"&amp;A532&amp;"', '"&amp;B532&amp;"', '"&amp;C532&amp;"', '"&amp;D532&amp;"', '"&amp;E532&amp;"', '"&amp;F532&amp;"', '"&amp;G532&amp;"', '"&amp;H532&amp;"', '"&amp;S532&amp;"', '"&amp;U532&amp;"', '"&amp;T532&amp;"', '"&amp;V532&amp;"'),"</f>
        <v>('luke-kunin', 'Kunin', 'Luke', 'SJS', 'F', 'Active', 'RFA', '2024-25', '1', '2750000', 'NULL', 'NULL'),</v>
      </c>
    </row>
    <row r="533" spans="1:23" x14ac:dyDescent="0.35">
      <c r="A533" t="s">
        <v>1934</v>
      </c>
      <c r="B533" t="s">
        <v>564</v>
      </c>
      <c r="C533" t="s">
        <v>2565</v>
      </c>
      <c r="D533" t="s">
        <v>11</v>
      </c>
      <c r="E533" t="s">
        <v>9</v>
      </c>
      <c r="F533" t="s">
        <v>54</v>
      </c>
      <c r="H533" t="str" cm="1">
        <f t="array" ref="H533">INDEX($I$1:$R$1, MATCH(TRUE, INDEX(I533:R533="",0), 0))</f>
        <v>2023-24</v>
      </c>
      <c r="S533">
        <f>COUNTIF(I533:R533,I533)</f>
        <v>0</v>
      </c>
      <c r="T533" s="7" t="str">
        <f t="shared" si="16"/>
        <v>NULL</v>
      </c>
      <c r="U533" s="1">
        <f>I533</f>
        <v>0</v>
      </c>
      <c r="V533" s="1" t="str">
        <f t="shared" si="17"/>
        <v>NULL</v>
      </c>
      <c r="W533" t="str">
        <f>"('"&amp;A533&amp;"', '"&amp;B533&amp;"', '"&amp;C533&amp;"', '"&amp;D533&amp;"', '"&amp;E533&amp;"', '"&amp;F533&amp;"', '"&amp;G533&amp;"', '"&amp;H533&amp;"', '"&amp;S533&amp;"', '"&amp;U533&amp;"', '"&amp;T533&amp;"', '"&amp;V533&amp;"'),"</f>
        <v>('janne-kuokkanen', 'Kuokkanen', 'Janne', 'CAR', 'F', 'Unsigned', '', '2023-24', '0', '0', 'NULL', 'NULL'),</v>
      </c>
    </row>
    <row r="534" spans="1:23" x14ac:dyDescent="0.35">
      <c r="A534" t="s">
        <v>1935</v>
      </c>
      <c r="B534" t="s">
        <v>565</v>
      </c>
      <c r="C534" t="s">
        <v>2295</v>
      </c>
      <c r="D534" t="s">
        <v>19</v>
      </c>
      <c r="E534" t="s">
        <v>9</v>
      </c>
      <c r="F534" t="s">
        <v>1142</v>
      </c>
      <c r="G534" t="s">
        <v>13</v>
      </c>
      <c r="H534" t="str" cm="1">
        <f t="array" ref="H534">INDEX($I$1:$R$1, MATCH(TRUE, INDEX(I534:R534="",0), 0))</f>
        <v>2025-26</v>
      </c>
      <c r="I534" s="1">
        <v>1000000</v>
      </c>
      <c r="J534" s="1">
        <v>1000000</v>
      </c>
      <c r="S534">
        <f>COUNTIF(I534:R534,I534)</f>
        <v>2</v>
      </c>
      <c r="T534" s="7" t="str">
        <f t="shared" si="16"/>
        <v>NULL</v>
      </c>
      <c r="U534" s="1">
        <f>I534</f>
        <v>1000000</v>
      </c>
      <c r="V534" s="1" t="str">
        <f t="shared" si="17"/>
        <v>NULL</v>
      </c>
      <c r="W534" t="str">
        <f>"('"&amp;A534&amp;"', '"&amp;B534&amp;"', '"&amp;C534&amp;"', '"&amp;D534&amp;"', '"&amp;E534&amp;"', '"&amp;F534&amp;"', '"&amp;G534&amp;"', '"&amp;H534&amp;"', '"&amp;S534&amp;"', '"&amp;U534&amp;"', '"&amp;T534&amp;"', '"&amp;V534&amp;"'),"</f>
        <v>('rasmus-kupari', 'Kupari', 'Rasmus', 'WPG', 'F', 'Active', 'RFA', '2025-26', '2', '1000000', 'NULL', 'NULL'),</v>
      </c>
    </row>
    <row r="535" spans="1:23" x14ac:dyDescent="0.35">
      <c r="A535" t="s">
        <v>1467</v>
      </c>
      <c r="B535" t="s">
        <v>566</v>
      </c>
      <c r="C535" t="s">
        <v>2476</v>
      </c>
      <c r="D535" t="s">
        <v>17</v>
      </c>
      <c r="E535" t="s">
        <v>9</v>
      </c>
      <c r="F535" t="s">
        <v>1142</v>
      </c>
      <c r="G535" t="s">
        <v>13</v>
      </c>
      <c r="H535" t="str" cm="1">
        <f t="array" ref="H535">INDEX($I$1:$R$1, MATCH(TRUE, INDEX(I535:R535="",0), 0))</f>
        <v>2025-26</v>
      </c>
      <c r="I535" s="1">
        <v>2250000</v>
      </c>
      <c r="J535" s="1">
        <v>2250000</v>
      </c>
      <c r="S535">
        <f>COUNTIF(I535:R535,I535)</f>
        <v>2</v>
      </c>
      <c r="T535" s="7" t="str">
        <f t="shared" si="16"/>
        <v>NULL</v>
      </c>
      <c r="U535" s="1">
        <f>I535</f>
        <v>2250000</v>
      </c>
      <c r="V535" s="1" t="str">
        <f t="shared" si="17"/>
        <v>NULL</v>
      </c>
      <c r="W535" t="str">
        <f>"('"&amp;A535&amp;"', '"&amp;B535&amp;"', '"&amp;C535&amp;"', '"&amp;D535&amp;"', '"&amp;E535&amp;"', '"&amp;F535&amp;"', '"&amp;G535&amp;"', '"&amp;H535&amp;"', '"&amp;S535&amp;"', '"&amp;U535&amp;"', '"&amp;T535&amp;"', '"&amp;V535&amp;"'),"</f>
        <v>('philipp-kurashev', 'Kurashev', 'Philipp', 'CHI', 'F', 'Active', 'RFA', '2025-26', '2', '2250000', 'NULL', 'NULL'),</v>
      </c>
    </row>
    <row r="536" spans="1:23" x14ac:dyDescent="0.35">
      <c r="A536" t="s">
        <v>1318</v>
      </c>
      <c r="B536" t="s">
        <v>567</v>
      </c>
      <c r="C536" t="s">
        <v>2566</v>
      </c>
      <c r="D536" t="s">
        <v>26</v>
      </c>
      <c r="E536" t="s">
        <v>9</v>
      </c>
      <c r="F536" t="s">
        <v>1142</v>
      </c>
      <c r="G536" t="s">
        <v>10</v>
      </c>
      <c r="H536" t="str" cm="1">
        <f t="array" ref="H536">INDEX($I$1:$R$1, MATCH(TRUE, INDEX(I536:R536="",0), 0))</f>
        <v>2025-26</v>
      </c>
      <c r="I536" s="1">
        <v>5500000</v>
      </c>
      <c r="J536" s="1">
        <v>5500000</v>
      </c>
      <c r="S536">
        <f>COUNTIF(I536:R536,I536)</f>
        <v>2</v>
      </c>
      <c r="T536" s="7" t="str">
        <f t="shared" si="16"/>
        <v>NULL</v>
      </c>
      <c r="U536" s="1">
        <f>I536</f>
        <v>5500000</v>
      </c>
      <c r="V536" s="1" t="str">
        <f t="shared" si="17"/>
        <v>NULL</v>
      </c>
      <c r="W536" t="str">
        <f>"('"&amp;A536&amp;"', '"&amp;B536&amp;"', '"&amp;C536&amp;"', '"&amp;D536&amp;"', '"&amp;E536&amp;"', '"&amp;F536&amp;"', '"&amp;G536&amp;"', '"&amp;H536&amp;"', '"&amp;S536&amp;"', '"&amp;U536&amp;"', '"&amp;T536&amp;"', '"&amp;V536&amp;"'),"</f>
        <v>('andrei-kuzmenko', 'Kuzmenko', 'Andrei', 'VAN', 'F', 'Active', 'UFA', '2025-26', '2', '5500000', 'NULL', 'NULL'),</v>
      </c>
    </row>
    <row r="537" spans="1:23" x14ac:dyDescent="0.35">
      <c r="A537" t="s">
        <v>1936</v>
      </c>
      <c r="B537" t="s">
        <v>568</v>
      </c>
      <c r="C537" t="s">
        <v>2567</v>
      </c>
      <c r="D537" t="s">
        <v>24</v>
      </c>
      <c r="E537" t="s">
        <v>9</v>
      </c>
      <c r="F537" t="s">
        <v>1142</v>
      </c>
      <c r="G537" t="s">
        <v>10</v>
      </c>
      <c r="H537" t="str" cm="1">
        <f t="array" ref="H537">INDEX($I$1:$R$1, MATCH(TRUE, INDEX(I537:R537="",0), 0))</f>
        <v>2025-26</v>
      </c>
      <c r="I537" s="1">
        <v>7800000</v>
      </c>
      <c r="J537" s="1">
        <v>7800000</v>
      </c>
      <c r="S537">
        <f>COUNTIF(I537:R537,I537)</f>
        <v>2</v>
      </c>
      <c r="T537" s="7" t="str">
        <f t="shared" si="16"/>
        <v>NULL</v>
      </c>
      <c r="U537" s="1">
        <f>I537</f>
        <v>7800000</v>
      </c>
      <c r="V537" s="1" t="str">
        <f t="shared" si="17"/>
        <v>NULL</v>
      </c>
      <c r="W537" t="str">
        <f>"('"&amp;A537&amp;"', '"&amp;B537&amp;"', '"&amp;C537&amp;"', '"&amp;D537&amp;"', '"&amp;E537&amp;"', '"&amp;F537&amp;"', '"&amp;G537&amp;"', '"&amp;H537&amp;"', '"&amp;S537&amp;"', '"&amp;U537&amp;"', '"&amp;T537&amp;"', '"&amp;V537&amp;"'),"</f>
        <v>('evgeny-kuznetsov', 'Kuznetsov', 'Evgeny', 'WSH', 'F', 'Active', 'UFA', '2025-26', '2', '7800000', 'NULL', 'NULL'),</v>
      </c>
    </row>
    <row r="538" spans="1:23" x14ac:dyDescent="0.35">
      <c r="A538" t="s">
        <v>1937</v>
      </c>
      <c r="B538" t="s">
        <v>569</v>
      </c>
      <c r="C538" t="s">
        <v>2343</v>
      </c>
      <c r="D538" t="s">
        <v>25</v>
      </c>
      <c r="E538" t="s">
        <v>68</v>
      </c>
      <c r="F538" t="s">
        <v>1142</v>
      </c>
      <c r="G538" t="s">
        <v>13</v>
      </c>
      <c r="H538" t="str" cm="1">
        <f t="array" ref="H538">INDEX($I$1:$R$1, MATCH(TRUE, INDEX(I538:R538="",0), 0))</f>
        <v>2024-25</v>
      </c>
      <c r="I538" s="1">
        <v>2500000</v>
      </c>
      <c r="S538">
        <f>COUNTIF(I538:R538,I538)</f>
        <v>1</v>
      </c>
      <c r="T538" s="7" t="str">
        <f t="shared" si="16"/>
        <v>NULL</v>
      </c>
      <c r="U538" s="1">
        <f>I538</f>
        <v>2500000</v>
      </c>
      <c r="V538" s="1" t="str">
        <f t="shared" si="17"/>
        <v>NULL</v>
      </c>
      <c r="W538" t="str">
        <f>"('"&amp;A538&amp;"', '"&amp;B538&amp;"', '"&amp;C538&amp;"', '"&amp;D538&amp;"', '"&amp;E538&amp;"', '"&amp;F538&amp;"', '"&amp;G538&amp;"', '"&amp;H538&amp;"', '"&amp;S538&amp;"', '"&amp;U538&amp;"', '"&amp;T538&amp;"', '"&amp;V538&amp;"'),"</f>
        <v>('oliver-kylington', 'Kylington', 'Oliver', 'CGY', 'D', 'Active', 'RFA', '2024-25', '1', '2500000', 'NULL', 'NULL'),</v>
      </c>
    </row>
    <row r="539" spans="1:23" x14ac:dyDescent="0.35">
      <c r="A539" t="s">
        <v>1231</v>
      </c>
      <c r="B539" t="s">
        <v>570</v>
      </c>
      <c r="C539" t="s">
        <v>1083</v>
      </c>
      <c r="D539" t="s">
        <v>41</v>
      </c>
      <c r="E539" t="s">
        <v>9</v>
      </c>
      <c r="F539" t="s">
        <v>1142</v>
      </c>
      <c r="G539" t="s">
        <v>10</v>
      </c>
      <c r="H539" t="str" cm="1">
        <f t="array" ref="H539">INDEX($I$1:$R$1, MATCH(TRUE, INDEX(I539:R539="",0), 0))</f>
        <v>2031-32</v>
      </c>
      <c r="I539" s="1">
        <v>8125000</v>
      </c>
      <c r="J539" s="1">
        <v>8125000</v>
      </c>
      <c r="K539" s="1">
        <v>8125000</v>
      </c>
      <c r="L539" s="1">
        <v>8125000</v>
      </c>
      <c r="M539" s="1">
        <v>8125000</v>
      </c>
      <c r="N539" s="1">
        <v>8125000</v>
      </c>
      <c r="O539" s="1">
        <v>8125000</v>
      </c>
      <c r="P539" s="1">
        <v>8125000</v>
      </c>
      <c r="S539">
        <f>COUNTIF(I539:R539,I539)</f>
        <v>8</v>
      </c>
      <c r="T539" s="7" t="str">
        <f t="shared" si="16"/>
        <v>NULL</v>
      </c>
      <c r="U539" s="1">
        <f>I539</f>
        <v>8125000</v>
      </c>
      <c r="V539" s="1" t="str">
        <f t="shared" si="17"/>
        <v>NULL</v>
      </c>
      <c r="W539" t="str">
        <f>"('"&amp;A539&amp;"', '"&amp;B539&amp;"', '"&amp;C539&amp;"', '"&amp;D539&amp;"', '"&amp;E539&amp;"', '"&amp;F539&amp;"', '"&amp;G539&amp;"', '"&amp;H539&amp;"', '"&amp;S539&amp;"', '"&amp;U539&amp;"', '"&amp;T539&amp;"', '"&amp;V539&amp;"'),"</f>
        <v>('jordan-kyrou', 'Kyrou', 'Jordan', 'STL', 'F', 'Active', 'UFA', '2031-32', '8', '8125000', 'NULL', 'NULL'),</v>
      </c>
    </row>
    <row r="540" spans="1:23" x14ac:dyDescent="0.35">
      <c r="A540" t="s">
        <v>1938</v>
      </c>
      <c r="B540" t="s">
        <v>571</v>
      </c>
      <c r="C540" t="s">
        <v>2307</v>
      </c>
      <c r="D540" t="s">
        <v>46</v>
      </c>
      <c r="E540" t="s">
        <v>9</v>
      </c>
      <c r="F540" t="s">
        <v>1142</v>
      </c>
      <c r="G540" t="s">
        <v>10</v>
      </c>
      <c r="H540" t="str" cm="1">
        <f t="array" ref="H540">INDEX($I$1:$R$1, MATCH(TRUE, INDEX(I540:R540="",0), 0))</f>
        <v>2024-25</v>
      </c>
      <c r="I540" s="1">
        <v>4725000</v>
      </c>
      <c r="S540">
        <f>COUNTIF(I540:R540,I540)</f>
        <v>1</v>
      </c>
      <c r="T540" s="7" t="str">
        <f t="shared" si="16"/>
        <v>NULL</v>
      </c>
      <c r="U540" s="1">
        <f>I540</f>
        <v>4725000</v>
      </c>
      <c r="V540" s="1" t="str">
        <f t="shared" si="17"/>
        <v>NULL</v>
      </c>
      <c r="W540" t="str">
        <f>"('"&amp;A540&amp;"', '"&amp;B540&amp;"', '"&amp;C540&amp;"', '"&amp;D540&amp;"', '"&amp;E540&amp;"', '"&amp;F540&amp;"', '"&amp;G540&amp;"', '"&amp;H540&amp;"', '"&amp;S540&amp;"', '"&amp;U540&amp;"', '"&amp;T540&amp;"', '"&amp;V540&amp;"'),"</f>
        <v>('kevin-labanc', 'Labanc', 'Kevin', 'SJ', 'F', 'Active', 'UFA', '2024-25', '1', '4725000', 'NULL', 'NULL'),</v>
      </c>
    </row>
    <row r="541" spans="1:23" x14ac:dyDescent="0.35">
      <c r="A541" t="s">
        <v>1496</v>
      </c>
      <c r="B541" t="s">
        <v>572</v>
      </c>
      <c r="C541" t="s">
        <v>2568</v>
      </c>
      <c r="D541" t="s">
        <v>45</v>
      </c>
      <c r="E541" t="s">
        <v>68</v>
      </c>
      <c r="F541" t="s">
        <v>1142</v>
      </c>
      <c r="G541" t="s">
        <v>13</v>
      </c>
      <c r="H541" t="str" cm="1">
        <f t="array" ref="H541">INDEX($I$1:$R$1, MATCH(TRUE, INDEX(I541:R541="",0), 0))</f>
        <v>2024-25</v>
      </c>
      <c r="I541" s="1">
        <v>925000</v>
      </c>
      <c r="S541">
        <f>COUNTIF(I541:R541,I541)</f>
        <v>1</v>
      </c>
      <c r="T541" s="7" t="str">
        <f t="shared" si="16"/>
        <v>NULL</v>
      </c>
      <c r="U541" s="1">
        <f>I541</f>
        <v>925000</v>
      </c>
      <c r="V541" s="1" t="str">
        <f t="shared" si="17"/>
        <v>NULL</v>
      </c>
      <c r="W541" t="str">
        <f>"('"&amp;A541&amp;"', '"&amp;B541&amp;"', '"&amp;C541&amp;"', '"&amp;D541&amp;"', '"&amp;E541&amp;"', '"&amp;F541&amp;"', '"&amp;G541&amp;"', '"&amp;H541&amp;"', '"&amp;S541&amp;"', '"&amp;U541&amp;"', '"&amp;T541&amp;"', '"&amp;V541&amp;"'),"</f>
        <v>('jackson-lacombe', 'Lacombe', 'Jackson', 'ANA', 'D', 'Active', 'RFA', '2024-25', '1', '925000', 'NULL', 'NULL'),</v>
      </c>
    </row>
    <row r="542" spans="1:23" x14ac:dyDescent="0.35">
      <c r="A542" t="s">
        <v>1939</v>
      </c>
      <c r="B542" t="s">
        <v>573</v>
      </c>
      <c r="C542" t="s">
        <v>772</v>
      </c>
      <c r="D542" t="s">
        <v>16</v>
      </c>
      <c r="E542" t="s">
        <v>68</v>
      </c>
      <c r="F542" t="s">
        <v>1142</v>
      </c>
      <c r="G542" t="s">
        <v>10</v>
      </c>
      <c r="H542" t="str" cm="1">
        <f t="array" ref="H542">INDEX($I$1:$R$1, MATCH(TRUE, INDEX(I542:R542="",0), 0))</f>
        <v>2024-25</v>
      </c>
      <c r="I542" s="1">
        <v>762500</v>
      </c>
      <c r="S542">
        <f>COUNTIF(I542:R542,I542)</f>
        <v>1</v>
      </c>
      <c r="T542" s="7" t="str">
        <f t="shared" si="16"/>
        <v>NULL</v>
      </c>
      <c r="U542" s="1">
        <f>I542</f>
        <v>762500</v>
      </c>
      <c r="V542" s="1" t="str">
        <f t="shared" si="17"/>
        <v>NULL</v>
      </c>
      <c r="W542" t="str">
        <f>"('"&amp;A542&amp;"', '"&amp;B542&amp;"', '"&amp;C542&amp;"', '"&amp;D542&amp;"', '"&amp;E542&amp;"', '"&amp;F542&amp;"', '"&amp;G542&amp;"', '"&amp;H542&amp;"', '"&amp;S542&amp;"', '"&amp;U542&amp;"', '"&amp;T542&amp;"', '"&amp;V542&amp;"'),"</f>
        <v>('paul-ladue', 'Ladue', 'Paul', 'LA', 'D', 'Active', 'UFA', '2024-25', '1', '762500', 'NULL', 'NULL'),</v>
      </c>
    </row>
    <row r="543" spans="1:23" x14ac:dyDescent="0.35">
      <c r="A543" t="s">
        <v>1940</v>
      </c>
      <c r="B543" t="s">
        <v>574</v>
      </c>
      <c r="C543" t="s">
        <v>2314</v>
      </c>
      <c r="D543" t="s">
        <v>21</v>
      </c>
      <c r="E543" t="s">
        <v>9</v>
      </c>
      <c r="F543" t="s">
        <v>1142</v>
      </c>
      <c r="G543" t="s">
        <v>13</v>
      </c>
      <c r="H543" t="str" cm="1">
        <f t="array" ref="H543">INDEX($I$1:$R$1, MATCH(TRUE, INDEX(I543:R543="",0), 0))</f>
        <v>2025-26</v>
      </c>
      <c r="I543" s="1">
        <v>875000</v>
      </c>
      <c r="J543" s="1">
        <v>875000</v>
      </c>
      <c r="S543">
        <f>COUNTIF(I543:R543,I543)</f>
        <v>2</v>
      </c>
      <c r="T543" s="7" t="str">
        <f t="shared" si="16"/>
        <v>NULL</v>
      </c>
      <c r="U543" s="1">
        <f>I543</f>
        <v>875000</v>
      </c>
      <c r="V543" s="1" t="str">
        <f t="shared" si="17"/>
        <v>NULL</v>
      </c>
      <c r="W543" t="str">
        <f>"('"&amp;A543&amp;"', '"&amp;B543&amp;"', '"&amp;C543&amp;"', '"&amp;D543&amp;"', '"&amp;E543&amp;"', '"&amp;F543&amp;"', '"&amp;G543&amp;"', '"&amp;H543&amp;"', '"&amp;S543&amp;"', '"&amp;U543&amp;"', '"&amp;T543&amp;"', '"&amp;V543&amp;"'),"</f>
        <v>('alex-laferriere', 'Laferriere', 'Alex', 'LAK', 'F', 'Active', 'RFA', '2025-26', '2', '875000', 'NULL', 'NULL'),</v>
      </c>
    </row>
    <row r="544" spans="1:23" x14ac:dyDescent="0.35">
      <c r="A544" t="s">
        <v>1941</v>
      </c>
      <c r="B544" t="s">
        <v>574</v>
      </c>
      <c r="C544" t="s">
        <v>2569</v>
      </c>
      <c r="D544" t="s">
        <v>41</v>
      </c>
      <c r="E544" t="s">
        <v>9</v>
      </c>
      <c r="F544" t="s">
        <v>1142</v>
      </c>
      <c r="G544" t="s">
        <v>13</v>
      </c>
      <c r="H544" t="str" cm="1">
        <f t="array" ref="H544">INDEX($I$1:$R$1, MATCH(TRUE, INDEX(I544:R544="",0), 0))</f>
        <v>2024-25</v>
      </c>
      <c r="I544" s="1">
        <v>775000</v>
      </c>
      <c r="S544">
        <f>COUNTIF(I544:R544,I544)</f>
        <v>1</v>
      </c>
      <c r="T544" s="7" t="str">
        <f t="shared" si="16"/>
        <v>NULL</v>
      </c>
      <c r="U544" s="1">
        <f>I544</f>
        <v>775000</v>
      </c>
      <c r="V544" s="1" t="str">
        <f t="shared" si="17"/>
        <v>NULL</v>
      </c>
      <c r="W544" t="str">
        <f>"('"&amp;A544&amp;"', '"&amp;B544&amp;"', '"&amp;C544&amp;"', '"&amp;D544&amp;"', '"&amp;E544&amp;"', '"&amp;F544&amp;"', '"&amp;G544&amp;"', '"&amp;H544&amp;"', '"&amp;S544&amp;"', '"&amp;U544&amp;"', '"&amp;T544&amp;"', '"&amp;V544&amp;"'),"</f>
        <v>('mathias-laferriere', 'Laferriere', 'Mathias', 'STL', 'F', 'Active', 'RFA', '2024-25', '1', '775000', 'NULL', 'NULL'),</v>
      </c>
    </row>
    <row r="545" spans="1:23" x14ac:dyDescent="0.35">
      <c r="A545" t="s">
        <v>1942</v>
      </c>
      <c r="B545" t="s">
        <v>575</v>
      </c>
      <c r="C545" t="s">
        <v>2331</v>
      </c>
      <c r="D545" t="s">
        <v>15</v>
      </c>
      <c r="E545" t="s">
        <v>9</v>
      </c>
      <c r="F545" t="s">
        <v>1142</v>
      </c>
      <c r="G545" t="s">
        <v>10</v>
      </c>
      <c r="H545" t="str" cm="1">
        <f t="array" ref="H545">INDEX($I$1:$R$1, MATCH(TRUE, INDEX(I545:R545="",0), 0))</f>
        <v>2024-25</v>
      </c>
      <c r="I545" s="1">
        <v>1150000</v>
      </c>
      <c r="S545">
        <f>COUNTIF(I545:R545,I545)</f>
        <v>1</v>
      </c>
      <c r="T545" s="7" t="str">
        <f t="shared" si="16"/>
        <v>NULL</v>
      </c>
      <c r="U545" s="1">
        <f>I545</f>
        <v>1150000</v>
      </c>
      <c r="V545" s="1" t="str">
        <f t="shared" si="17"/>
        <v>NULL</v>
      </c>
      <c r="W545" t="str">
        <f>"('"&amp;A545&amp;"', '"&amp;B545&amp;"', '"&amp;C545&amp;"', '"&amp;D545&amp;"', '"&amp;E545&amp;"', '"&amp;F545&amp;"', '"&amp;G545&amp;"', '"&amp;H545&amp;"', '"&amp;S545&amp;"', '"&amp;U545&amp;"', '"&amp;T545&amp;"', '"&amp;V545&amp;"'),"</f>
        <v>('sam-lafferty', 'Lafferty', 'Sam', 'TOR', 'F', 'Active', 'UFA', '2024-25', '1', '1150000', 'NULL', 'NULL'),</v>
      </c>
    </row>
    <row r="546" spans="1:23" x14ac:dyDescent="0.35">
      <c r="A546" t="s">
        <v>1497</v>
      </c>
      <c r="B546" t="s">
        <v>576</v>
      </c>
      <c r="C546" t="s">
        <v>2570</v>
      </c>
      <c r="D546" t="s">
        <v>34</v>
      </c>
      <c r="E546" t="s">
        <v>9</v>
      </c>
      <c r="F546" t="s">
        <v>1142</v>
      </c>
      <c r="G546" t="s">
        <v>13</v>
      </c>
      <c r="H546" t="str" cm="1">
        <f t="array" ref="H546">INDEX($I$1:$R$1, MATCH(TRUE, INDEX(I546:R546="",0), 0))</f>
        <v>2025-26</v>
      </c>
      <c r="I546" s="1">
        <v>2325000</v>
      </c>
      <c r="J546" s="1">
        <v>2325000</v>
      </c>
      <c r="S546">
        <f>COUNTIF(I546:R546,I546)</f>
        <v>2</v>
      </c>
      <c r="T546" s="7" t="str">
        <f t="shared" si="16"/>
        <v>NULL</v>
      </c>
      <c r="U546" s="1">
        <f>I546</f>
        <v>2325000</v>
      </c>
      <c r="V546" s="1" t="str">
        <f t="shared" si="17"/>
        <v>NULL</v>
      </c>
      <c r="W546" t="str">
        <f>"('"&amp;A546&amp;"', '"&amp;B546&amp;"', '"&amp;C546&amp;"', '"&amp;D546&amp;"', '"&amp;E546&amp;"', '"&amp;F546&amp;"', '"&amp;G546&amp;"', '"&amp;H546&amp;"', '"&amp;S546&amp;"', '"&amp;U546&amp;"', '"&amp;T546&amp;"', '"&amp;V546&amp;"'),"</f>
        <v>('alexei-lafreniere', 'Lafreniere', 'Alexei', 'NYR', 'F', 'Active', 'RFA', '2025-26', '2', '2325000', 'NULL', 'NULL'),</v>
      </c>
    </row>
    <row r="547" spans="1:23" x14ac:dyDescent="0.35">
      <c r="A547" t="s">
        <v>1943</v>
      </c>
      <c r="B547" t="s">
        <v>577</v>
      </c>
      <c r="C547" t="s">
        <v>2545</v>
      </c>
      <c r="D547" t="s">
        <v>23</v>
      </c>
      <c r="E547" t="s">
        <v>9</v>
      </c>
      <c r="F547" t="s">
        <v>1142</v>
      </c>
      <c r="G547" t="s">
        <v>10</v>
      </c>
      <c r="H547" t="str" cm="1">
        <f t="array" ref="H547">INDEX($I$1:$R$1, MATCH(TRUE, INDEX(I547:R547="",0), 0))</f>
        <v>2026-27</v>
      </c>
      <c r="I547" s="1">
        <v>8700000</v>
      </c>
      <c r="J547" s="1">
        <v>8700000</v>
      </c>
      <c r="K547" s="1">
        <v>8700000</v>
      </c>
      <c r="S547">
        <f>COUNTIF(I547:R547,I547)</f>
        <v>3</v>
      </c>
      <c r="T547" s="7" t="str">
        <f t="shared" si="16"/>
        <v>NULL</v>
      </c>
      <c r="U547" s="1">
        <f>I547</f>
        <v>8700000</v>
      </c>
      <c r="V547" s="1" t="str">
        <f t="shared" si="17"/>
        <v>NULL</v>
      </c>
      <c r="W547" t="str">
        <f>"('"&amp;A547&amp;"', '"&amp;B547&amp;"', '"&amp;C547&amp;"', '"&amp;D547&amp;"', '"&amp;E547&amp;"', '"&amp;F547&amp;"', '"&amp;G547&amp;"', '"&amp;H547&amp;"', '"&amp;S547&amp;"', '"&amp;U547&amp;"', '"&amp;T547&amp;"', '"&amp;V547&amp;"'),"</f>
        <v>('patrik-laine', 'Laine', 'Patrik', 'CLB', 'F', 'Active', 'UFA', '2026-27', '3', '8700000', 'NULL', 'NULL'),</v>
      </c>
    </row>
    <row r="548" spans="1:23" x14ac:dyDescent="0.35">
      <c r="A548" t="s">
        <v>1220</v>
      </c>
      <c r="B548" t="s">
        <v>578</v>
      </c>
      <c r="C548" t="s">
        <v>2571</v>
      </c>
      <c r="D548" t="s">
        <v>11</v>
      </c>
      <c r="E548" t="s">
        <v>68</v>
      </c>
      <c r="F548" t="s">
        <v>54</v>
      </c>
      <c r="H548" t="str" cm="1">
        <f t="array" ref="H548">INDEX($I$1:$R$1, MATCH(TRUE, INDEX(I548:R548="",0), 0))</f>
        <v>2023-24</v>
      </c>
      <c r="S548">
        <f>COUNTIF(I548:R548,I548)</f>
        <v>0</v>
      </c>
      <c r="T548" s="7" t="str">
        <f t="shared" si="16"/>
        <v>NULL</v>
      </c>
      <c r="U548" s="1">
        <f>I548</f>
        <v>0</v>
      </c>
      <c r="V548" s="1" t="str">
        <f t="shared" si="17"/>
        <v>NULL</v>
      </c>
      <c r="W548" t="str">
        <f>"('"&amp;A548&amp;"', '"&amp;B548&amp;"', '"&amp;C548&amp;"', '"&amp;D548&amp;"', '"&amp;E548&amp;"', '"&amp;F548&amp;"', '"&amp;G548&amp;"', '"&amp;H548&amp;"', '"&amp;S548&amp;"', '"&amp;U548&amp;"', '"&amp;T548&amp;"', '"&amp;V548&amp;"'),"</f>
        <v>('maxime-lajoie', 'Lajoie', 'Maxime', 'CAR', 'D', 'Unsigned', '', '2023-24', '0', '0', 'NULL', 'NULL'),</v>
      </c>
    </row>
    <row r="549" spans="1:23" x14ac:dyDescent="0.35">
      <c r="A549" t="s">
        <v>1944</v>
      </c>
      <c r="B549" t="s">
        <v>579</v>
      </c>
      <c r="C549" t="s">
        <v>1001</v>
      </c>
      <c r="D549" t="s">
        <v>43</v>
      </c>
      <c r="E549" t="s">
        <v>9</v>
      </c>
      <c r="F549" t="s">
        <v>1142</v>
      </c>
      <c r="G549" t="s">
        <v>10</v>
      </c>
      <c r="H549" t="str" cm="1">
        <f t="array" ref="H549">INDEX($I$1:$R$1, MATCH(TRUE, INDEX(I549:R549="",0), 0))</f>
        <v>2027-28</v>
      </c>
      <c r="I549" s="1">
        <v>7000000</v>
      </c>
      <c r="J549" s="1">
        <v>7000000</v>
      </c>
      <c r="K549" s="1">
        <v>7000000</v>
      </c>
      <c r="L549" s="1">
        <v>7000000</v>
      </c>
      <c r="S549">
        <f>COUNTIF(I549:R549,I549)</f>
        <v>4</v>
      </c>
      <c r="T549" s="7" t="str">
        <f t="shared" si="16"/>
        <v>NULL</v>
      </c>
      <c r="U549" s="1">
        <f>I549</f>
        <v>7000000</v>
      </c>
      <c r="V549" s="1" t="str">
        <f t="shared" si="17"/>
        <v>NULL</v>
      </c>
      <c r="W549" t="str">
        <f>"('"&amp;A549&amp;"', '"&amp;B549&amp;"', '"&amp;C549&amp;"', '"&amp;D549&amp;"', '"&amp;E549&amp;"', '"&amp;F549&amp;"', '"&amp;G549&amp;"', '"&amp;H549&amp;"', '"&amp;S549&amp;"', '"&amp;U549&amp;"', '"&amp;T549&amp;"', '"&amp;V549&amp;"'),"</f>
        <v>('gabriel-landeskog', 'Landeskog', 'Gabriel', 'COL', 'F', 'Active', 'UFA', '2027-28', '4', '7000000', 'NULL', 'NULL'),</v>
      </c>
    </row>
    <row r="550" spans="1:23" x14ac:dyDescent="0.35">
      <c r="A550" t="s">
        <v>1945</v>
      </c>
      <c r="B550" t="s">
        <v>580</v>
      </c>
      <c r="C550" t="s">
        <v>2307</v>
      </c>
      <c r="D550" t="s">
        <v>51</v>
      </c>
      <c r="E550" t="s">
        <v>69</v>
      </c>
      <c r="F550" t="s">
        <v>1142</v>
      </c>
      <c r="G550" t="s">
        <v>10</v>
      </c>
      <c r="H550" t="str" cm="1">
        <f t="array" ref="H550">INDEX($I$1:$R$1, MATCH(TRUE, INDEX(I550:R550="",0), 0))</f>
        <v>2024-25</v>
      </c>
      <c r="I550" s="1">
        <v>2000000</v>
      </c>
      <c r="S550">
        <f>COUNTIF(I550:R550,I550)</f>
        <v>1</v>
      </c>
      <c r="T550" s="7" t="str">
        <f t="shared" si="16"/>
        <v>NULL</v>
      </c>
      <c r="U550" s="1">
        <f>I550</f>
        <v>2000000</v>
      </c>
      <c r="V550" s="1" t="str">
        <f t="shared" si="17"/>
        <v>NULL</v>
      </c>
      <c r="W550" t="str">
        <f>"('"&amp;A550&amp;"', '"&amp;B550&amp;"', '"&amp;C550&amp;"', '"&amp;D550&amp;"', '"&amp;E550&amp;"', '"&amp;F550&amp;"', '"&amp;G550&amp;"', '"&amp;H550&amp;"', '"&amp;S550&amp;"', '"&amp;U550&amp;"', '"&amp;T550&amp;"', '"&amp;V550&amp;"'),"</f>
        <v>('kevin-lankinnen', 'Lankinnen', 'Kevin', 'NSH', 'G', 'Active', 'UFA', '2024-25', '1', '2000000', 'NULL', 'NULL'),</v>
      </c>
    </row>
    <row r="551" spans="1:23" x14ac:dyDescent="0.35">
      <c r="A551" t="s">
        <v>1380</v>
      </c>
      <c r="B551" t="s">
        <v>581</v>
      </c>
      <c r="C551" t="s">
        <v>2572</v>
      </c>
      <c r="D551" t="s">
        <v>24</v>
      </c>
      <c r="E551" t="s">
        <v>9</v>
      </c>
      <c r="F551" t="s">
        <v>1142</v>
      </c>
      <c r="G551" t="s">
        <v>13</v>
      </c>
      <c r="H551" t="str" cm="1">
        <f t="array" ref="H551">INDEX($I$1:$R$1, MATCH(TRUE, INDEX(I551:R551="",0), 0))</f>
        <v>2025-26</v>
      </c>
      <c r="I551" s="1">
        <v>863333</v>
      </c>
      <c r="J551" s="1">
        <v>863333</v>
      </c>
      <c r="S551">
        <f>COUNTIF(I551:R551,I551)</f>
        <v>2</v>
      </c>
      <c r="T551" s="7" t="str">
        <f t="shared" si="16"/>
        <v>NULL</v>
      </c>
      <c r="U551" s="1">
        <f>I551</f>
        <v>863333</v>
      </c>
      <c r="V551" s="1" t="str">
        <f t="shared" si="17"/>
        <v>NULL</v>
      </c>
      <c r="W551" t="str">
        <f>"('"&amp;A551&amp;"', '"&amp;B551&amp;"', '"&amp;C551&amp;"', '"&amp;D551&amp;"', '"&amp;E551&amp;"', '"&amp;F551&amp;"', '"&amp;G551&amp;"', '"&amp;H551&amp;"', '"&amp;S551&amp;"', '"&amp;U551&amp;"', '"&amp;T551&amp;"', '"&amp;V551&amp;"'),"</f>
        <v>('hendrix-lapierre', 'Lapierre', 'Hendrix', 'WSH', 'F', 'Active', 'RFA', '2025-26', '2', '863333', 'NULL', 'NULL'),</v>
      </c>
    </row>
    <row r="552" spans="1:23" x14ac:dyDescent="0.35">
      <c r="A552" t="s">
        <v>1414</v>
      </c>
      <c r="B552" t="s">
        <v>582</v>
      </c>
      <c r="C552" t="s">
        <v>2396</v>
      </c>
      <c r="D552" t="s">
        <v>39</v>
      </c>
      <c r="E552" t="s">
        <v>9</v>
      </c>
      <c r="F552" t="s">
        <v>1142</v>
      </c>
      <c r="G552" t="s">
        <v>10</v>
      </c>
      <c r="H552" t="str" cm="1">
        <f t="array" ref="H552">INDEX($I$1:$R$1, MATCH(TRUE, INDEX(I552:R552="",0), 0))</f>
        <v>2031-32</v>
      </c>
      <c r="I552" s="1">
        <v>8700000</v>
      </c>
      <c r="J552" s="1">
        <v>8700000</v>
      </c>
      <c r="K552" s="1">
        <v>8700000</v>
      </c>
      <c r="L552" s="1">
        <v>8700000</v>
      </c>
      <c r="M552" s="1">
        <v>8700000</v>
      </c>
      <c r="N552" s="1">
        <v>8700000</v>
      </c>
      <c r="O552" s="1">
        <v>8700000</v>
      </c>
      <c r="P552" s="1">
        <v>8700000</v>
      </c>
      <c r="S552">
        <f>COUNTIF(I552:R552,I552)</f>
        <v>8</v>
      </c>
      <c r="T552" s="7" t="str">
        <f t="shared" si="16"/>
        <v>NULL</v>
      </c>
      <c r="U552" s="1">
        <f>I552</f>
        <v>8700000</v>
      </c>
      <c r="V552" s="1" t="str">
        <f t="shared" si="17"/>
        <v>NULL</v>
      </c>
      <c r="W552" t="str">
        <f>"('"&amp;A552&amp;"', '"&amp;B552&amp;"', '"&amp;C552&amp;"', '"&amp;D552&amp;"', '"&amp;E552&amp;"', '"&amp;F552&amp;"', '"&amp;G552&amp;"', '"&amp;H552&amp;"', '"&amp;S552&amp;"', '"&amp;U552&amp;"', '"&amp;T552&amp;"', '"&amp;V552&amp;"'),"</f>
        <v>('dylan-larkin', 'Larkin', 'Dylan', 'DET', 'F', 'Active', 'UFA', '2031-32', '8', '8700000', 'NULL', 'NULL'),</v>
      </c>
    </row>
    <row r="553" spans="1:23" x14ac:dyDescent="0.35">
      <c r="A553" t="s">
        <v>1946</v>
      </c>
      <c r="B553" t="s">
        <v>583</v>
      </c>
      <c r="C553" t="s">
        <v>2323</v>
      </c>
      <c r="D553" t="s">
        <v>33</v>
      </c>
      <c r="E553" t="s">
        <v>68</v>
      </c>
      <c r="F553" t="s">
        <v>1142</v>
      </c>
      <c r="G553" t="s">
        <v>10</v>
      </c>
      <c r="H553" t="str" cm="1">
        <f t="array" ref="H553">INDEX($I$1:$R$1, MATCH(TRUE, INDEX(I553:R553="",0), 0))</f>
        <v>2025-26</v>
      </c>
      <c r="I553" s="1">
        <v>4000000</v>
      </c>
      <c r="J553" s="1">
        <v>4000000</v>
      </c>
      <c r="S553">
        <f>COUNTIF(I553:R553,I553)</f>
        <v>2</v>
      </c>
      <c r="T553" s="7" t="str">
        <f t="shared" si="16"/>
        <v>NULL</v>
      </c>
      <c r="U553" s="1">
        <f>I553</f>
        <v>4000000</v>
      </c>
      <c r="V553" s="1" t="str">
        <f t="shared" si="17"/>
        <v>NULL</v>
      </c>
      <c r="W553" t="str">
        <f>"('"&amp;A553&amp;"', '"&amp;B553&amp;"', '"&amp;C553&amp;"', '"&amp;D553&amp;"', '"&amp;E553&amp;"', '"&amp;F553&amp;"', '"&amp;G553&amp;"', '"&amp;H553&amp;"', '"&amp;S553&amp;"', '"&amp;U553&amp;"', '"&amp;T553&amp;"', '"&amp;V553&amp;"'),"</f>
        <v>('adam-larsson', 'Larsson', 'Adam', 'SEA', 'D', 'Active', 'UFA', '2025-26', '2', '4000000', 'NULL', 'NULL'),</v>
      </c>
    </row>
    <row r="554" spans="1:23" x14ac:dyDescent="0.35">
      <c r="A554" t="s">
        <v>1947</v>
      </c>
      <c r="B554" t="s">
        <v>583</v>
      </c>
      <c r="C554" t="s">
        <v>2337</v>
      </c>
      <c r="D554" t="s">
        <v>30</v>
      </c>
      <c r="E554" t="s">
        <v>68</v>
      </c>
      <c r="F554" t="s">
        <v>1142</v>
      </c>
      <c r="G554" t="s">
        <v>10</v>
      </c>
      <c r="H554" t="str" cm="1">
        <f t="array" ref="H554">INDEX($I$1:$R$1, MATCH(TRUE, INDEX(I554:R554="",0), 0))</f>
        <v>2024-25</v>
      </c>
      <c r="I554" s="1">
        <v>775000</v>
      </c>
      <c r="S554">
        <f>COUNTIF(I554:R554,I554)</f>
        <v>1</v>
      </c>
      <c r="T554" s="7" t="str">
        <f t="shared" si="16"/>
        <v>NULL</v>
      </c>
      <c r="U554" s="1">
        <f>I554</f>
        <v>775000</v>
      </c>
      <c r="V554" s="1" t="str">
        <f t="shared" si="17"/>
        <v>NULL</v>
      </c>
      <c r="W554" t="str">
        <f>"('"&amp;A554&amp;"', '"&amp;B554&amp;"', '"&amp;C554&amp;"', '"&amp;D554&amp;"', '"&amp;E554&amp;"', '"&amp;F554&amp;"', '"&amp;G554&amp;"', '"&amp;H554&amp;"', '"&amp;S554&amp;"', '"&amp;U554&amp;"', '"&amp;T554&amp;"', '"&amp;V554&amp;"'),"</f>
        <v>('jacob-larsson', 'Larsson', 'Jacob', 'OTT', 'D', 'Active', 'UFA', '2024-25', '1', '775000', 'NULL', 'NULL'),</v>
      </c>
    </row>
    <row r="555" spans="1:23" x14ac:dyDescent="0.35">
      <c r="A555" t="s">
        <v>1948</v>
      </c>
      <c r="B555" t="s">
        <v>584</v>
      </c>
      <c r="C555" t="s">
        <v>2573</v>
      </c>
      <c r="D555" t="s">
        <v>12</v>
      </c>
      <c r="E555" t="s">
        <v>9</v>
      </c>
      <c r="F555" t="s">
        <v>1142</v>
      </c>
      <c r="G555" t="s">
        <v>10</v>
      </c>
      <c r="H555" t="str" cm="1">
        <f t="array" ref="H555">INDEX($I$1:$R$1, MATCH(TRUE, INDEX(I555:R555="",0), 0))</f>
        <v>2026-27</v>
      </c>
      <c r="I555" s="1">
        <v>3000000</v>
      </c>
      <c r="J555" s="1">
        <v>3000000</v>
      </c>
      <c r="K555" s="1">
        <v>3000000</v>
      </c>
      <c r="S555">
        <f>COUNTIF(I555:R555,I555)</f>
        <v>3</v>
      </c>
      <c r="T555" s="7" t="str">
        <f t="shared" si="16"/>
        <v>NULL</v>
      </c>
      <c r="U555" s="1">
        <f>I555</f>
        <v>3000000</v>
      </c>
      <c r="V555" s="1" t="str">
        <f t="shared" si="17"/>
        <v>NULL</v>
      </c>
      <c r="W555" t="str">
        <f>"('"&amp;A555&amp;"', '"&amp;B555&amp;"', '"&amp;C555&amp;"', '"&amp;D555&amp;"', '"&amp;E555&amp;"', '"&amp;F555&amp;"', '"&amp;G555&amp;"', '"&amp;H555&amp;"', '"&amp;S555&amp;"', '"&amp;U555&amp;"', '"&amp;T555&amp;"', '"&amp;V555&amp;"'),"</f>
        <v>('scott-laughton', 'Laughton', 'Scott', 'PHI', 'F', 'Active', 'UFA', '2026-27', '3', '3000000', 'NULL', 'NULL'),</v>
      </c>
    </row>
    <row r="556" spans="1:23" x14ac:dyDescent="0.35">
      <c r="A556" t="s">
        <v>1949</v>
      </c>
      <c r="B556" t="s">
        <v>585</v>
      </c>
      <c r="C556" t="s">
        <v>2419</v>
      </c>
      <c r="D556" t="s">
        <v>51</v>
      </c>
      <c r="E556" t="s">
        <v>68</v>
      </c>
      <c r="F556" t="s">
        <v>1142</v>
      </c>
      <c r="G556" t="s">
        <v>10</v>
      </c>
      <c r="H556" t="str" cm="1">
        <f t="array" ref="H556">INDEX($I$1:$R$1, MATCH(TRUE, INDEX(I556:R556="",0), 0))</f>
        <v>2026-27</v>
      </c>
      <c r="I556" s="1">
        <v>2000000</v>
      </c>
      <c r="J556" s="1">
        <v>2000000</v>
      </c>
      <c r="K556" s="1">
        <v>2000000</v>
      </c>
      <c r="S556">
        <f>COUNTIF(I556:R556,I556)</f>
        <v>3</v>
      </c>
      <c r="T556" s="7" t="str">
        <f t="shared" si="16"/>
        <v>NULL</v>
      </c>
      <c r="U556" s="1">
        <f>I556</f>
        <v>2000000</v>
      </c>
      <c r="V556" s="1" t="str">
        <f t="shared" si="17"/>
        <v>NULL</v>
      </c>
      <c r="W556" t="str">
        <f>"('"&amp;A556&amp;"', '"&amp;B556&amp;"', '"&amp;C556&amp;"', '"&amp;D556&amp;"', '"&amp;E556&amp;"', '"&amp;F556&amp;"', '"&amp;G556&amp;"', '"&amp;H556&amp;"', '"&amp;S556&amp;"', '"&amp;U556&amp;"', '"&amp;T556&amp;"', '"&amp;V556&amp;"'),"</f>
        <v>('jeremy-lauzon', 'Lauzon', 'Jeremy', 'NSH', 'D', 'Active', 'UFA', '2026-27', '3', '2000000', 'NULL', 'NULL'),</v>
      </c>
    </row>
    <row r="557" spans="1:23" x14ac:dyDescent="0.35">
      <c r="A557" t="s">
        <v>1950</v>
      </c>
      <c r="B557" t="s">
        <v>586</v>
      </c>
      <c r="C557" t="s">
        <v>2574</v>
      </c>
      <c r="D557" t="s">
        <v>29</v>
      </c>
      <c r="E557" t="s">
        <v>9</v>
      </c>
      <c r="F557" t="s">
        <v>1142</v>
      </c>
      <c r="G557" t="s">
        <v>13</v>
      </c>
      <c r="H557" t="str" cm="1">
        <f t="array" ref="H557">INDEX($I$1:$R$1, MATCH(TRUE, INDEX(I557:R557="",0), 0))</f>
        <v>2025-26</v>
      </c>
      <c r="I557" s="1">
        <v>1000000</v>
      </c>
      <c r="J557" s="1">
        <v>1000000</v>
      </c>
      <c r="S557">
        <f>COUNTIF(I557:R557,I557)</f>
        <v>2</v>
      </c>
      <c r="T557" s="7" t="str">
        <f t="shared" si="16"/>
        <v>NULL</v>
      </c>
      <c r="U557" s="1">
        <f>I557</f>
        <v>1000000</v>
      </c>
      <c r="V557" s="1" t="str">
        <f t="shared" si="17"/>
        <v>NULL</v>
      </c>
      <c r="W557" t="str">
        <f>"('"&amp;A557&amp;"', '"&amp;B557&amp;"', '"&amp;C557&amp;"', '"&amp;D557&amp;"', '"&amp;E557&amp;"', '"&amp;F557&amp;"', '"&amp;G557&amp;"', '"&amp;H557&amp;"', '"&amp;S557&amp;"', '"&amp;U557&amp;"', '"&amp;T557&amp;"', '"&amp;V557&amp;"'),"</f>
        <v>('curtis-lazar', 'Lazar', 'Curtis', 'NJ', 'F', 'Active', 'RFA', '2025-26', '2', '1000000', 'NULL', 'NULL'),</v>
      </c>
    </row>
    <row r="558" spans="1:23" x14ac:dyDescent="0.35">
      <c r="A558" t="s">
        <v>1951</v>
      </c>
      <c r="B558" t="s">
        <v>587</v>
      </c>
      <c r="C558" t="s">
        <v>2345</v>
      </c>
      <c r="D558" t="s">
        <v>41</v>
      </c>
      <c r="E558" t="s">
        <v>68</v>
      </c>
      <c r="F558" t="s">
        <v>1142</v>
      </c>
      <c r="G558" t="s">
        <v>10</v>
      </c>
      <c r="H558" t="str" cm="1">
        <f t="array" ref="H558">INDEX($I$1:$R$1, MATCH(TRUE, INDEX(I558:R558="",0), 0))</f>
        <v>2026-27</v>
      </c>
      <c r="I558" s="1">
        <v>4000000</v>
      </c>
      <c r="J558" s="1">
        <v>4000000</v>
      </c>
      <c r="K558" s="1">
        <v>4000000</v>
      </c>
      <c r="S558">
        <f>COUNTIF(I558:R558,I558)</f>
        <v>3</v>
      </c>
      <c r="T558" s="7" t="str">
        <f t="shared" si="16"/>
        <v>NULL</v>
      </c>
      <c r="U558" s="1">
        <f>I558</f>
        <v>4000000</v>
      </c>
      <c r="V558" s="1" t="str">
        <f t="shared" si="17"/>
        <v>NULL</v>
      </c>
      <c r="W558" t="str">
        <f>"('"&amp;A558&amp;"', '"&amp;B558&amp;"', '"&amp;C558&amp;"', '"&amp;D558&amp;"', '"&amp;E558&amp;"', '"&amp;F558&amp;"', '"&amp;G558&amp;"', '"&amp;H558&amp;"', '"&amp;S558&amp;"', '"&amp;U558&amp;"', '"&amp;T558&amp;"', '"&amp;V558&amp;"'),"</f>
        <v>('nick-leddy', 'Leddy', 'Nick', 'STL', 'D', 'Active', 'UFA', '2026-27', '3', '4000000', 'NULL', 'NULL'),</v>
      </c>
    </row>
    <row r="559" spans="1:23" x14ac:dyDescent="0.35">
      <c r="A559" t="s">
        <v>1952</v>
      </c>
      <c r="B559" t="s">
        <v>588</v>
      </c>
      <c r="C559" t="s">
        <v>2341</v>
      </c>
      <c r="D559" t="s">
        <v>28</v>
      </c>
      <c r="E559" t="s">
        <v>9</v>
      </c>
      <c r="F559" t="s">
        <v>1142</v>
      </c>
      <c r="G559" t="s">
        <v>10</v>
      </c>
      <c r="H559" t="str" cm="1">
        <f t="array" ref="H559">INDEX($I$1:$R$1, MATCH(TRUE, INDEX(I559:R559="",0), 0))</f>
        <v>2026-27</v>
      </c>
      <c r="I559" s="1">
        <v>7000000</v>
      </c>
      <c r="J559" s="1">
        <v>7000000</v>
      </c>
      <c r="K559" s="1">
        <v>7000000</v>
      </c>
      <c r="S559">
        <f>COUNTIF(I559:R559,I559)</f>
        <v>3</v>
      </c>
      <c r="T559" s="7" t="str">
        <f t="shared" si="16"/>
        <v>NULL</v>
      </c>
      <c r="U559" s="1">
        <f>I559</f>
        <v>7000000</v>
      </c>
      <c r="V559" s="1" t="str">
        <f t="shared" si="17"/>
        <v>NULL</v>
      </c>
      <c r="W559" t="str">
        <f>"('"&amp;A559&amp;"', '"&amp;B559&amp;"', '"&amp;C559&amp;"', '"&amp;D559&amp;"', '"&amp;E559&amp;"', '"&amp;F559&amp;"', '"&amp;G559&amp;"', '"&amp;H559&amp;"', '"&amp;S559&amp;"', '"&amp;U559&amp;"', '"&amp;T559&amp;"', '"&amp;V559&amp;"'),"</f>
        <v>('anders-lee', 'Lee', 'Anders', 'NYI', 'F', 'Active', 'UFA', '2026-27', '3', '7000000', 'NULL', 'NULL'),</v>
      </c>
    </row>
    <row r="560" spans="1:23" x14ac:dyDescent="0.35">
      <c r="A560" t="s">
        <v>1953</v>
      </c>
      <c r="B560" t="s">
        <v>589</v>
      </c>
      <c r="C560" t="s">
        <v>2575</v>
      </c>
      <c r="D560" t="s">
        <v>43</v>
      </c>
      <c r="E560" t="s">
        <v>9</v>
      </c>
      <c r="F560" t="s">
        <v>1142</v>
      </c>
      <c r="G560" t="s">
        <v>10</v>
      </c>
      <c r="H560" t="str" cm="1">
        <f t="array" ref="H560">INDEX($I$1:$R$1, MATCH(TRUE, INDEX(I560:R560="",0), 0))</f>
        <v>2027-28</v>
      </c>
      <c r="I560" s="1">
        <v>4500000</v>
      </c>
      <c r="J560" s="1">
        <v>4500000</v>
      </c>
      <c r="K560" s="1">
        <v>4500000</v>
      </c>
      <c r="L560" s="1">
        <v>4500000</v>
      </c>
      <c r="S560">
        <f>COUNTIF(I560:R560,I560)</f>
        <v>4</v>
      </c>
      <c r="T560" s="7" t="str">
        <f t="shared" si="16"/>
        <v>NULL</v>
      </c>
      <c r="U560" s="1">
        <f>I560</f>
        <v>4500000</v>
      </c>
      <c r="V560" s="1" t="str">
        <f t="shared" si="17"/>
        <v>NULL</v>
      </c>
      <c r="W560" t="str">
        <f>"('"&amp;A560&amp;"', '"&amp;B560&amp;"', '"&amp;C560&amp;"', '"&amp;D560&amp;"', '"&amp;E560&amp;"', '"&amp;F560&amp;"', '"&amp;G560&amp;"', '"&amp;H560&amp;"', '"&amp;S560&amp;"', '"&amp;U560&amp;"', '"&amp;T560&amp;"', '"&amp;V560&amp;"'),"</f>
        <v>('artturi-lehkonen', 'Lehkonen', 'Artturi', 'COL', 'F', 'Active', 'UFA', '2027-28', '4', '4500000', 'NULL', 'NULL'),</v>
      </c>
    </row>
    <row r="561" spans="1:23" x14ac:dyDescent="0.35">
      <c r="A561" t="s">
        <v>1232</v>
      </c>
      <c r="B561" t="s">
        <v>590</v>
      </c>
      <c r="C561" t="s">
        <v>2576</v>
      </c>
      <c r="D561" t="s">
        <v>14</v>
      </c>
      <c r="E561" t="s">
        <v>69</v>
      </c>
      <c r="F561" t="s">
        <v>1142</v>
      </c>
      <c r="G561" t="s">
        <v>10</v>
      </c>
      <c r="H561" t="str" cm="1">
        <f t="array" ref="H561">INDEX($I$1:$R$1, MATCH(TRUE, INDEX(I561:R561="",0), 0))</f>
        <v>2025-26</v>
      </c>
      <c r="I561" s="1">
        <v>5000000</v>
      </c>
      <c r="J561" s="1">
        <v>5000000</v>
      </c>
      <c r="S561">
        <f>COUNTIF(I561:R561,I561)</f>
        <v>2</v>
      </c>
      <c r="T561" s="7" t="str">
        <f t="shared" si="16"/>
        <v>NULL</v>
      </c>
      <c r="U561" s="1">
        <f>I561</f>
        <v>5000000</v>
      </c>
      <c r="V561" s="1" t="str">
        <f t="shared" si="17"/>
        <v>NULL</v>
      </c>
      <c r="W561" t="str">
        <f>"('"&amp;A561&amp;"', '"&amp;B561&amp;"', '"&amp;C561&amp;"', '"&amp;D561&amp;"', '"&amp;E561&amp;"', '"&amp;F561&amp;"', '"&amp;G561&amp;"', '"&amp;H561&amp;"', '"&amp;S561&amp;"', '"&amp;U561&amp;"', '"&amp;T561&amp;"', '"&amp;V561&amp;"'),"</f>
        <v>('robin-lehner', 'Lehner', 'Robin', 'VGK', 'G', 'Active', 'UFA', '2025-26', '2', '5000000', 'NULL', 'NULL'),</v>
      </c>
    </row>
    <row r="562" spans="1:23" x14ac:dyDescent="0.35">
      <c r="A562" t="s">
        <v>1954</v>
      </c>
      <c r="B562" t="s">
        <v>591</v>
      </c>
      <c r="C562" t="s">
        <v>1066</v>
      </c>
      <c r="D562" t="s">
        <v>26</v>
      </c>
      <c r="E562" t="s">
        <v>9</v>
      </c>
      <c r="F562" t="s">
        <v>1142</v>
      </c>
      <c r="G562" t="s">
        <v>13</v>
      </c>
      <c r="H562" t="str" cm="1">
        <f t="array" ref="H562">INDEX($I$1:$R$1, MATCH(TRUE, INDEX(I562:R562="",0), 0))</f>
        <v>2026-27</v>
      </c>
      <c r="I562" s="1">
        <v>950000</v>
      </c>
      <c r="J562" s="1">
        <v>950000</v>
      </c>
      <c r="K562" s="1">
        <v>950000</v>
      </c>
      <c r="S562">
        <f>COUNTIF(I562:R562,I562)</f>
        <v>3</v>
      </c>
      <c r="T562" s="7" t="str">
        <f t="shared" si="16"/>
        <v>NULL</v>
      </c>
      <c r="U562" s="1">
        <f>I562</f>
        <v>950000</v>
      </c>
      <c r="V562" s="1" t="str">
        <f t="shared" si="17"/>
        <v>NULL</v>
      </c>
      <c r="W562" t="str">
        <f>"('"&amp;A562&amp;"', '"&amp;B562&amp;"', '"&amp;C562&amp;"', '"&amp;D562&amp;"', '"&amp;E562&amp;"', '"&amp;F562&amp;"', '"&amp;G562&amp;"', '"&amp;H562&amp;"', '"&amp;S562&amp;"', '"&amp;U562&amp;"', '"&amp;T562&amp;"', '"&amp;V562&amp;"'),"</f>
        <v>('jonathan-lekkerimaki', 'Lekkerimaki', 'Jonathan', 'VAN', 'F', 'Active', 'RFA', '2026-27', '3', '950000', 'NULL', 'NULL'),</v>
      </c>
    </row>
    <row r="563" spans="1:23" x14ac:dyDescent="0.35">
      <c r="A563" t="s">
        <v>1955</v>
      </c>
      <c r="B563" t="s">
        <v>592</v>
      </c>
      <c r="C563" t="s">
        <v>2368</v>
      </c>
      <c r="D563" t="s">
        <v>11</v>
      </c>
      <c r="E563" t="s">
        <v>9</v>
      </c>
      <c r="F563" t="s">
        <v>1142</v>
      </c>
      <c r="G563" t="s">
        <v>10</v>
      </c>
      <c r="H563" t="str" cm="1">
        <f t="array" ref="H563">INDEX($I$1:$R$1, MATCH(TRUE, INDEX(I563:R563="",0), 0))</f>
        <v>2024-25</v>
      </c>
      <c r="I563" s="1">
        <v>800000</v>
      </c>
      <c r="S563">
        <f>COUNTIF(I563:R563,I563)</f>
        <v>1</v>
      </c>
      <c r="T563" s="7" t="str">
        <f t="shared" si="16"/>
        <v>NULL</v>
      </c>
      <c r="U563" s="1">
        <f>I563</f>
        <v>800000</v>
      </c>
      <c r="V563" s="1" t="str">
        <f t="shared" si="17"/>
        <v>NULL</v>
      </c>
      <c r="W563" t="str">
        <f>"('"&amp;A563&amp;"', '"&amp;B563&amp;"', '"&amp;C563&amp;"', '"&amp;D563&amp;"', '"&amp;E563&amp;"', '"&amp;F563&amp;"', '"&amp;G563&amp;"', '"&amp;H563&amp;"', '"&amp;S563&amp;"', '"&amp;U563&amp;"', '"&amp;T563&amp;"', '"&amp;V563&amp;"'),"</f>
        <v>('brendan-lemieux', 'Lemieux', 'Brendan', 'CAR', 'F', 'Active', 'UFA', '2024-25', '1', '800000', 'NULL', 'NULL'),</v>
      </c>
    </row>
    <row r="564" spans="1:23" x14ac:dyDescent="0.35">
      <c r="A564" t="s">
        <v>1498</v>
      </c>
      <c r="B564" t="s">
        <v>593</v>
      </c>
      <c r="C564" t="s">
        <v>867</v>
      </c>
      <c r="D564" t="s">
        <v>24</v>
      </c>
      <c r="E564" t="s">
        <v>9</v>
      </c>
      <c r="F564" t="s">
        <v>54</v>
      </c>
      <c r="H564" t="str" cm="1">
        <f t="array" ref="H564">INDEX($I$1:$R$1, MATCH(TRUE, INDEX(I564:R564="",0), 0))</f>
        <v>2023-24</v>
      </c>
      <c r="S564">
        <f>COUNTIF(I564:R564,I564)</f>
        <v>0</v>
      </c>
      <c r="T564" s="7" t="str">
        <f t="shared" si="16"/>
        <v>NULL</v>
      </c>
      <c r="U564" s="1">
        <f>I564</f>
        <v>0</v>
      </c>
      <c r="V564" s="1" t="str">
        <f t="shared" si="17"/>
        <v>NULL</v>
      </c>
      <c r="W564" t="str">
        <f>"('"&amp;A564&amp;"', '"&amp;B564&amp;"', '"&amp;C564&amp;"', '"&amp;D564&amp;"', '"&amp;E564&amp;"', '"&amp;F564&amp;"', '"&amp;G564&amp;"', '"&amp;H564&amp;"', '"&amp;S564&amp;"', '"&amp;U564&amp;"', '"&amp;T564&amp;"', '"&amp;V564&amp;"'),"</f>
        <v>('ryan-leonard', 'Leonard', 'Ryan', 'WSH', 'F', 'Unsigned', '', '2023-24', '0', '0', 'NULL', 'NULL'),</v>
      </c>
    </row>
    <row r="565" spans="1:23" x14ac:dyDescent="0.35">
      <c r="A565" t="s">
        <v>1499</v>
      </c>
      <c r="B565" t="s">
        <v>594</v>
      </c>
      <c r="C565" t="s">
        <v>2577</v>
      </c>
      <c r="D565" t="s">
        <v>8</v>
      </c>
      <c r="E565" t="s">
        <v>68</v>
      </c>
      <c r="F565" t="s">
        <v>1142</v>
      </c>
      <c r="G565" t="s">
        <v>10</v>
      </c>
      <c r="H565" t="str" cm="1">
        <f t="array" ref="H565">INDEX($I$1:$R$1, MATCH(TRUE, INDEX(I565:R565="",0), 0))</f>
        <v>2028-29</v>
      </c>
      <c r="I565" s="1">
        <v>6100000</v>
      </c>
      <c r="J565" s="1">
        <v>6100000</v>
      </c>
      <c r="K565" s="1">
        <v>6100000</v>
      </c>
      <c r="L565" s="1">
        <v>6100000</v>
      </c>
      <c r="M565" s="1">
        <v>6100000</v>
      </c>
      <c r="S565">
        <f>COUNTIF(I565:R565,I565)</f>
        <v>5</v>
      </c>
      <c r="T565" s="7" t="str">
        <f t="shared" si="16"/>
        <v>NULL</v>
      </c>
      <c r="U565" s="1">
        <f>I565</f>
        <v>6100000</v>
      </c>
      <c r="V565" s="1" t="str">
        <f t="shared" si="17"/>
        <v>NULL</v>
      </c>
      <c r="W565" t="str">
        <f>"('"&amp;A565&amp;"', '"&amp;B565&amp;"', '"&amp;C565&amp;"', '"&amp;D565&amp;"', '"&amp;E565&amp;"', '"&amp;F565&amp;"', '"&amp;G565&amp;"', '"&amp;H565&amp;"', '"&amp;S565&amp;"', '"&amp;U565&amp;"', '"&amp;T565&amp;"', '"&amp;V565&amp;"'),"</f>
        <v>('kris-letang', 'Letang', 'Kris', 'PIT', 'D', 'Active', 'UFA', '2028-29', '5', '6100000', 'NULL', 'NULL'),</v>
      </c>
    </row>
    <row r="566" spans="1:23" x14ac:dyDescent="0.35">
      <c r="A566" t="s">
        <v>1956</v>
      </c>
      <c r="B566" t="s">
        <v>595</v>
      </c>
      <c r="C566" t="s">
        <v>2324</v>
      </c>
      <c r="D566" t="s">
        <v>39</v>
      </c>
      <c r="E566" t="s">
        <v>69</v>
      </c>
      <c r="F566" t="s">
        <v>54</v>
      </c>
      <c r="H566" t="str" cm="1">
        <f t="array" ref="H566">INDEX($I$1:$R$1, MATCH(TRUE, INDEX(I566:R566="",0), 0))</f>
        <v>2023-24</v>
      </c>
      <c r="S566">
        <f>COUNTIF(I566:R566,I566)</f>
        <v>0</v>
      </c>
      <c r="T566" s="7" t="str">
        <f t="shared" si="16"/>
        <v>NULL</v>
      </c>
      <c r="U566" s="1">
        <f>I566</f>
        <v>0</v>
      </c>
      <c r="V566" s="1" t="str">
        <f t="shared" si="17"/>
        <v>NULL</v>
      </c>
      <c r="W566" t="str">
        <f>"('"&amp;A566&amp;"', '"&amp;B566&amp;"', '"&amp;C566&amp;"', '"&amp;D566&amp;"', '"&amp;E566&amp;"', '"&amp;F566&amp;"', '"&amp;G566&amp;"', '"&amp;H566&amp;"', '"&amp;S566&amp;"', '"&amp;U566&amp;"', '"&amp;T566&amp;"', '"&amp;V566&amp;"'),"</f>
        <v>('john-lethemon', 'Lethemon', 'John', 'DET', 'G', 'Unsigned', '', '2023-24', '0', '0', 'NULL', 'NULL'),</v>
      </c>
    </row>
    <row r="567" spans="1:23" x14ac:dyDescent="0.35">
      <c r="A567" t="s">
        <v>1550</v>
      </c>
      <c r="B567" t="s">
        <v>596</v>
      </c>
      <c r="C567" t="s">
        <v>2578</v>
      </c>
      <c r="D567" t="s">
        <v>38</v>
      </c>
      <c r="E567" t="s">
        <v>69</v>
      </c>
      <c r="F567" t="s">
        <v>1142</v>
      </c>
      <c r="G567" t="s">
        <v>13</v>
      </c>
      <c r="H567" t="str" cm="1">
        <f t="array" ref="H567">INDEX($I$1:$R$1, MATCH(TRUE, INDEX(I567:R567="",0), 0))</f>
        <v>2024-25</v>
      </c>
      <c r="I567" s="1">
        <v>925000</v>
      </c>
      <c r="S567">
        <f>COUNTIF(I567:R567,I567)</f>
        <v>1</v>
      </c>
      <c r="T567" s="7" t="str">
        <f t="shared" si="16"/>
        <v>NULL</v>
      </c>
      <c r="U567" s="1">
        <f>I567</f>
        <v>925000</v>
      </c>
      <c r="V567" s="1" t="str">
        <f t="shared" si="17"/>
        <v>NULL</v>
      </c>
      <c r="W567" t="str">
        <f>"('"&amp;A567&amp;"', '"&amp;B567&amp;"', '"&amp;C567&amp;"', '"&amp;D567&amp;"', '"&amp;E567&amp;"', '"&amp;F567&amp;"', '"&amp;G567&amp;"', '"&amp;H567&amp;"', '"&amp;S567&amp;"', '"&amp;U567&amp;"', '"&amp;T567&amp;"', '"&amp;V567&amp;"'),"</f>
        <v>('devon-levi', 'Levi', 'Devon', 'BUF', 'G', 'Active', 'RFA', '2024-25', '1', '925000', 'NULL', 'NULL'),</v>
      </c>
    </row>
    <row r="568" spans="1:23" x14ac:dyDescent="0.35">
      <c r="A568" t="s">
        <v>1957</v>
      </c>
      <c r="B568" t="s">
        <v>597</v>
      </c>
      <c r="C568" t="s">
        <v>2348</v>
      </c>
      <c r="D568" t="s">
        <v>22</v>
      </c>
      <c r="E568" t="s">
        <v>9</v>
      </c>
      <c r="F568" t="s">
        <v>54</v>
      </c>
      <c r="H568" t="str" cm="1">
        <f t="array" ref="H568">INDEX($I$1:$R$1, MATCH(TRUE, INDEX(I568:R568="",0), 0))</f>
        <v>2023-24</v>
      </c>
      <c r="S568">
        <f>COUNTIF(I568:R568,I568)</f>
        <v>0</v>
      </c>
      <c r="T568" s="7" t="str">
        <f t="shared" si="16"/>
        <v>NULL</v>
      </c>
      <c r="U568" s="1">
        <f>I568</f>
        <v>0</v>
      </c>
      <c r="V568" s="1" t="str">
        <f t="shared" si="17"/>
        <v>NULL</v>
      </c>
      <c r="W568" t="str">
        <f>"('"&amp;A568&amp;"', '"&amp;B568&amp;"', '"&amp;C568&amp;"', '"&amp;D568&amp;"', '"&amp;E568&amp;"', '"&amp;F568&amp;"', '"&amp;G568&amp;"', '"&amp;H568&amp;"', '"&amp;S568&amp;"', '"&amp;U568&amp;"', '"&amp;T568&amp;"', '"&amp;V568&amp;"'),"</f>
        <v>('anton-levtchi', 'Levtchi', 'Anton', 'FLA', 'F', 'Unsigned', '', '2023-24', '0', '0', 'NULL', 'NULL'),</v>
      </c>
    </row>
    <row r="569" spans="1:23" x14ac:dyDescent="0.35">
      <c r="A569" t="s">
        <v>1958</v>
      </c>
      <c r="B569" t="s">
        <v>598</v>
      </c>
      <c r="C569" t="s">
        <v>2579</v>
      </c>
      <c r="D569" t="s">
        <v>16</v>
      </c>
      <c r="E569" t="s">
        <v>9</v>
      </c>
      <c r="F569" t="s">
        <v>1142</v>
      </c>
      <c r="G569" t="s">
        <v>10</v>
      </c>
      <c r="H569" t="str" cm="1">
        <f t="array" ref="H569">INDEX($I$1:$R$1, MATCH(TRUE, INDEX(I569:R569="",0), 0))</f>
        <v>2024-25</v>
      </c>
      <c r="I569" s="1">
        <v>775000</v>
      </c>
      <c r="S569">
        <f>COUNTIF(I569:R569,I569)</f>
        <v>1</v>
      </c>
      <c r="T569" s="7" t="str">
        <f t="shared" si="16"/>
        <v>NULL</v>
      </c>
      <c r="U569" s="1">
        <f>I569</f>
        <v>775000</v>
      </c>
      <c r="V569" s="1" t="str">
        <f t="shared" si="17"/>
        <v>NULL</v>
      </c>
      <c r="W569" t="str">
        <f>"('"&amp;A569&amp;"', '"&amp;B569&amp;"', '"&amp;C569&amp;"', '"&amp;D569&amp;"', '"&amp;E569&amp;"', '"&amp;F569&amp;"', '"&amp;G569&amp;"', '"&amp;H569&amp;"', '"&amp;S569&amp;"', '"&amp;U569&amp;"', '"&amp;T569&amp;"', '"&amp;V569&amp;"'),"</f>
        <v>('trevor-lewis', 'Lewis', 'Trevor', 'LA', 'F', 'Active', 'UFA', '2024-25', '1', '775000', 'NULL', 'NULL'),</v>
      </c>
    </row>
    <row r="570" spans="1:23" x14ac:dyDescent="0.35">
      <c r="A570" t="s">
        <v>1468</v>
      </c>
      <c r="B570" t="s">
        <v>599</v>
      </c>
      <c r="C570" t="s">
        <v>2580</v>
      </c>
      <c r="D570" t="s">
        <v>15</v>
      </c>
      <c r="E570" t="s">
        <v>68</v>
      </c>
      <c r="F570" t="s">
        <v>1142</v>
      </c>
      <c r="G570" t="s">
        <v>13</v>
      </c>
      <c r="H570" t="str" cm="1">
        <f t="array" ref="H570">INDEX($I$1:$R$1, MATCH(TRUE, INDEX(I570:R570="",0), 0))</f>
        <v>2024-25</v>
      </c>
      <c r="I570" s="1">
        <v>1400000</v>
      </c>
      <c r="S570">
        <f>COUNTIF(I570:R570,I570)</f>
        <v>1</v>
      </c>
      <c r="T570" s="7" t="str">
        <f t="shared" si="16"/>
        <v>NULL</v>
      </c>
      <c r="U570" s="1">
        <f>I570</f>
        <v>1400000</v>
      </c>
      <c r="V570" s="1" t="str">
        <f t="shared" si="17"/>
        <v>NULL</v>
      </c>
      <c r="W570" t="str">
        <f>"('"&amp;A570&amp;"', '"&amp;B570&amp;"', '"&amp;C570&amp;"', '"&amp;D570&amp;"', '"&amp;E570&amp;"', '"&amp;F570&amp;"', '"&amp;G570&amp;"', '"&amp;H570&amp;"', '"&amp;S570&amp;"', '"&amp;U570&amp;"', '"&amp;T570&amp;"', '"&amp;V570&amp;"'),"</f>
        <v>('timothy-liljegren', 'Liljegren', 'Timothy', 'TOR', 'D', 'Active', 'RFA', '2024-25', '1', '1400000', 'NULL', 'NULL'),</v>
      </c>
    </row>
    <row r="571" spans="1:23" x14ac:dyDescent="0.35">
      <c r="A571" t="s">
        <v>1959</v>
      </c>
      <c r="B571" t="s">
        <v>600</v>
      </c>
      <c r="C571" t="s">
        <v>2581</v>
      </c>
      <c r="D571" t="s">
        <v>51</v>
      </c>
      <c r="E571" t="s">
        <v>9</v>
      </c>
      <c r="F571" t="s">
        <v>1142</v>
      </c>
      <c r="G571" t="s">
        <v>13</v>
      </c>
      <c r="H571" t="str" cm="1">
        <f t="array" ref="H571">INDEX($I$1:$R$1, MATCH(TRUE, INDEX(I571:R571="",0), 0))</f>
        <v>2026-27</v>
      </c>
      <c r="I571" s="1">
        <v>870000</v>
      </c>
      <c r="J571" s="1">
        <v>870000</v>
      </c>
      <c r="K571">
        <v>870000</v>
      </c>
      <c r="S571">
        <f>COUNTIF(I571:R571,I571)</f>
        <v>3</v>
      </c>
      <c r="T571" s="7" t="str">
        <f t="shared" si="16"/>
        <v>NULL</v>
      </c>
      <c r="U571" s="1">
        <f>I571</f>
        <v>870000</v>
      </c>
      <c r="V571" s="1" t="str">
        <f t="shared" si="17"/>
        <v>NULL</v>
      </c>
      <c r="W571" t="str">
        <f>"('"&amp;A571&amp;"', '"&amp;B571&amp;"', '"&amp;C571&amp;"', '"&amp;D571&amp;"', '"&amp;E571&amp;"', '"&amp;F571&amp;"', '"&amp;G571&amp;"', '"&amp;H571&amp;"', '"&amp;S571&amp;"', '"&amp;U571&amp;"', '"&amp;T571&amp;"', '"&amp;V571&amp;"'),"</f>
        <v>('kalan-lind', 'Lind', 'Kalan', 'NSH', 'F', 'Active', 'RFA', '2026-27', '3', '870000', 'NULL', 'NULL'),</v>
      </c>
    </row>
    <row r="572" spans="1:23" x14ac:dyDescent="0.35">
      <c r="A572" t="s">
        <v>1960</v>
      </c>
      <c r="B572" t="s">
        <v>600</v>
      </c>
      <c r="C572" t="s">
        <v>2582</v>
      </c>
      <c r="D572" t="s">
        <v>33</v>
      </c>
      <c r="E572" t="s">
        <v>9</v>
      </c>
      <c r="F572" t="s">
        <v>1142</v>
      </c>
      <c r="G572" t="s">
        <v>10</v>
      </c>
      <c r="H572" t="str" cm="1">
        <f t="array" ref="H572">INDEX($I$1:$R$1, MATCH(TRUE, INDEX(I572:R572="",0), 0))</f>
        <v>2024-25</v>
      </c>
      <c r="I572" s="1">
        <v>775000</v>
      </c>
      <c r="S572">
        <f>COUNTIF(I572:R572,I572)</f>
        <v>1</v>
      </c>
      <c r="T572" s="7" t="str">
        <f t="shared" si="16"/>
        <v>NULL</v>
      </c>
      <c r="U572" s="1">
        <f>I572</f>
        <v>775000</v>
      </c>
      <c r="V572" s="1" t="str">
        <f t="shared" si="17"/>
        <v>NULL</v>
      </c>
      <c r="W572" t="str">
        <f>"('"&amp;A572&amp;"', '"&amp;B572&amp;"', '"&amp;C572&amp;"', '"&amp;D572&amp;"', '"&amp;E572&amp;"', '"&amp;F572&amp;"', '"&amp;G572&amp;"', '"&amp;H572&amp;"', '"&amp;S572&amp;"', '"&amp;U572&amp;"', '"&amp;T572&amp;"', '"&amp;V572&amp;"'),"</f>
        <v>('kole-lind', 'Lind', 'Kole', 'SEA', 'F', 'Active', 'UFA', '2024-25', '1', '775000', 'NULL', 'NULL'),</v>
      </c>
    </row>
    <row r="573" spans="1:23" x14ac:dyDescent="0.35">
      <c r="A573" t="s">
        <v>1961</v>
      </c>
      <c r="B573" t="s">
        <v>601</v>
      </c>
      <c r="C573" t="s">
        <v>2583</v>
      </c>
      <c r="D573" t="s">
        <v>12</v>
      </c>
      <c r="E573" t="s">
        <v>9</v>
      </c>
      <c r="F573" t="s">
        <v>54</v>
      </c>
      <c r="H573" t="str" cm="1">
        <f t="array" ref="H573">INDEX($I$1:$R$1, MATCH(TRUE, INDEX(I573:R573="",0), 0))</f>
        <v>2023-24</v>
      </c>
      <c r="S573">
        <f>COUNTIF(I573:R573,I573)</f>
        <v>0</v>
      </c>
      <c r="T573" s="7" t="str">
        <f t="shared" si="16"/>
        <v>NULL</v>
      </c>
      <c r="U573" s="1">
        <f>I573</f>
        <v>0</v>
      </c>
      <c r="V573" s="1" t="str">
        <f t="shared" si="17"/>
        <v>NULL</v>
      </c>
      <c r="W573" t="str">
        <f>"('"&amp;A573&amp;"', '"&amp;B573&amp;"', '"&amp;C573&amp;"', '"&amp;D573&amp;"', '"&amp;E573&amp;"', '"&amp;F573&amp;"', '"&amp;G573&amp;"', '"&amp;H573&amp;"', '"&amp;S573&amp;"', '"&amp;U573&amp;"', '"&amp;T573&amp;"', '"&amp;V573&amp;"'),"</f>
        <v>('oskar-lindblom', 'Lindblom', 'Oskar', 'PHI', 'F', 'Unsigned', '', '2023-24', '0', '0', 'NULL', 'NULL'),</v>
      </c>
    </row>
    <row r="574" spans="1:23" x14ac:dyDescent="0.35">
      <c r="A574" t="s">
        <v>1962</v>
      </c>
      <c r="B574" t="s">
        <v>602</v>
      </c>
      <c r="C574" t="s">
        <v>2478</v>
      </c>
      <c r="D574" t="s">
        <v>14</v>
      </c>
      <c r="E574" t="s">
        <v>69</v>
      </c>
      <c r="F574" t="s">
        <v>1142</v>
      </c>
      <c r="G574" t="s">
        <v>13</v>
      </c>
      <c r="H574" t="str" cm="1">
        <f t="array" ref="H574">INDEX($I$1:$R$1, MATCH(TRUE, INDEX(I574:R574="",0), 0))</f>
        <v>2026-27</v>
      </c>
      <c r="I574" s="1">
        <v>840000</v>
      </c>
      <c r="J574" s="1">
        <v>840000</v>
      </c>
      <c r="K574">
        <v>840000</v>
      </c>
      <c r="S574">
        <f>COUNTIF(I574:R574,I574)</f>
        <v>3</v>
      </c>
      <c r="T574" s="7" t="str">
        <f t="shared" si="16"/>
        <v>NULL</v>
      </c>
      <c r="U574" s="1">
        <f>I574</f>
        <v>840000</v>
      </c>
      <c r="V574" s="1" t="str">
        <f t="shared" si="17"/>
        <v>NULL</v>
      </c>
      <c r="W574" t="str">
        <f>"('"&amp;A574&amp;"', '"&amp;B574&amp;"', '"&amp;C574&amp;"', '"&amp;D574&amp;"', '"&amp;E574&amp;"', '"&amp;F574&amp;"', '"&amp;G574&amp;"', '"&amp;H574&amp;"', '"&amp;S574&amp;"', '"&amp;U574&amp;"', '"&amp;T574&amp;"', '"&amp;V574&amp;"'),"</f>
        <v>('carl-lindbom', 'Lindbom', 'Carl', 'VGK', 'G', 'Active', 'RFA', '2026-27', '3', '840000', 'NULL', 'NULL'),</v>
      </c>
    </row>
    <row r="575" spans="1:23" x14ac:dyDescent="0.35">
      <c r="A575" t="s">
        <v>1963</v>
      </c>
      <c r="B575" t="s">
        <v>603</v>
      </c>
      <c r="C575" t="s">
        <v>2584</v>
      </c>
      <c r="D575" t="s">
        <v>36</v>
      </c>
      <c r="E575" t="s">
        <v>68</v>
      </c>
      <c r="F575" t="s">
        <v>1142</v>
      </c>
      <c r="G575" t="s">
        <v>10</v>
      </c>
      <c r="H575" t="str" cm="1">
        <f t="array" ref="H575">INDEX($I$1:$R$1, MATCH(TRUE, INDEX(I575:R575="",0), 0))</f>
        <v>2025-26</v>
      </c>
      <c r="I575" s="1">
        <v>5800000</v>
      </c>
      <c r="J575" s="1">
        <v>5800000</v>
      </c>
      <c r="S575">
        <f>COUNTIF(I575:R575,I575)</f>
        <v>2</v>
      </c>
      <c r="T575" s="7" t="str">
        <f t="shared" si="16"/>
        <v>NULL</v>
      </c>
      <c r="U575" s="1">
        <f>I575</f>
        <v>5800000</v>
      </c>
      <c r="V575" s="1" t="str">
        <f t="shared" si="17"/>
        <v>NULL</v>
      </c>
      <c r="W575" t="str">
        <f>"('"&amp;A575&amp;"', '"&amp;B575&amp;"', '"&amp;C575&amp;"', '"&amp;D575&amp;"', '"&amp;E575&amp;"', '"&amp;F575&amp;"', '"&amp;G575&amp;"', '"&amp;H575&amp;"', '"&amp;S575&amp;"', '"&amp;U575&amp;"', '"&amp;T575&amp;"', '"&amp;V575&amp;"'),"</f>
        <v>('esa-lindell', 'Lindell', 'Esa', 'DAL', 'D', 'Active', 'UFA', '2025-26', '2', '5800000', 'NULL', 'NULL'),</v>
      </c>
    </row>
    <row r="576" spans="1:23" x14ac:dyDescent="0.35">
      <c r="A576" t="s">
        <v>1964</v>
      </c>
      <c r="B576" t="s">
        <v>604</v>
      </c>
      <c r="C576" t="s">
        <v>2409</v>
      </c>
      <c r="D576" t="s">
        <v>24</v>
      </c>
      <c r="E576" t="s">
        <v>69</v>
      </c>
      <c r="F576" t="s">
        <v>1142</v>
      </c>
      <c r="G576" t="s">
        <v>10</v>
      </c>
      <c r="H576" t="str" cm="1">
        <f t="array" ref="H576">INDEX($I$1:$R$1, MATCH(TRUE, INDEX(I576:R576="",0), 0))</f>
        <v>2025-26</v>
      </c>
      <c r="I576" s="1">
        <v>1100000</v>
      </c>
      <c r="J576" s="1">
        <v>1100000</v>
      </c>
      <c r="S576">
        <f>COUNTIF(I576:R576,I576)</f>
        <v>2</v>
      </c>
      <c r="T576" s="7" t="str">
        <f t="shared" si="16"/>
        <v>NULL</v>
      </c>
      <c r="U576" s="1">
        <f>I576</f>
        <v>1100000</v>
      </c>
      <c r="V576" s="1" t="str">
        <f t="shared" si="17"/>
        <v>NULL</v>
      </c>
      <c r="W576" t="str">
        <f>"('"&amp;A576&amp;"', '"&amp;B576&amp;"', '"&amp;C576&amp;"', '"&amp;D576&amp;"', '"&amp;E576&amp;"', '"&amp;F576&amp;"', '"&amp;G576&amp;"', '"&amp;H576&amp;"', '"&amp;S576&amp;"', '"&amp;U576&amp;"', '"&amp;T576&amp;"', '"&amp;V576&amp;"'),"</f>
        <v>('charlie-lindgren', 'Lindgren', 'Charlie', 'WSH', 'G', 'Active', 'UFA', '2025-26', '2', '1100000', 'NULL', 'NULL'),</v>
      </c>
    </row>
    <row r="577" spans="1:23" x14ac:dyDescent="0.35">
      <c r="A577" t="s">
        <v>1438</v>
      </c>
      <c r="B577" t="s">
        <v>604</v>
      </c>
      <c r="C577" t="s">
        <v>867</v>
      </c>
      <c r="D577" t="s">
        <v>34</v>
      </c>
      <c r="E577" t="s">
        <v>68</v>
      </c>
      <c r="F577" t="s">
        <v>1142</v>
      </c>
      <c r="G577" t="s">
        <v>13</v>
      </c>
      <c r="H577" t="str" cm="1">
        <f t="array" ref="H577">INDEX($I$1:$R$1, MATCH(TRUE, INDEX(I577:R577="",0), 0))</f>
        <v>2024-25</v>
      </c>
      <c r="I577" s="1">
        <v>3000000</v>
      </c>
      <c r="S577">
        <f>COUNTIF(I577:R577,I577)</f>
        <v>1</v>
      </c>
      <c r="T577" s="7" t="str">
        <f t="shared" si="16"/>
        <v>NULL</v>
      </c>
      <c r="U577" s="1">
        <f>I577</f>
        <v>3000000</v>
      </c>
      <c r="V577" s="1" t="str">
        <f t="shared" si="17"/>
        <v>NULL</v>
      </c>
      <c r="W577" t="str">
        <f>"('"&amp;A577&amp;"', '"&amp;B577&amp;"', '"&amp;C577&amp;"', '"&amp;D577&amp;"', '"&amp;E577&amp;"', '"&amp;F577&amp;"', '"&amp;G577&amp;"', '"&amp;H577&amp;"', '"&amp;S577&amp;"', '"&amp;U577&amp;"', '"&amp;T577&amp;"', '"&amp;V577&amp;"'),"</f>
        <v>('ryan-lindgren', 'Lindgren', 'Ryan', 'NYR', 'D', 'Active', 'RFA', '2024-25', '1', '3000000', 'NULL', 'NULL'),</v>
      </c>
    </row>
    <row r="578" spans="1:23" x14ac:dyDescent="0.35">
      <c r="A578" t="s">
        <v>1965</v>
      </c>
      <c r="B578" t="s">
        <v>605</v>
      </c>
      <c r="C578" t="s">
        <v>2585</v>
      </c>
      <c r="D578" t="s">
        <v>26</v>
      </c>
      <c r="E578" t="s">
        <v>9</v>
      </c>
      <c r="F578" t="s">
        <v>1142</v>
      </c>
      <c r="G578" t="s">
        <v>10</v>
      </c>
      <c r="H578" t="str" cm="1">
        <f t="array" ref="H578">INDEX($I$1:$R$1, MATCH(TRUE, INDEX(I578:R578="",0), 0))</f>
        <v>2024-25</v>
      </c>
      <c r="I578" s="1">
        <v>4850000</v>
      </c>
      <c r="S578">
        <f>COUNTIF(I578:R578,I578)</f>
        <v>1</v>
      </c>
      <c r="T578" s="7" t="str">
        <f t="shared" si="16"/>
        <v>NULL</v>
      </c>
      <c r="U578" s="1">
        <f>I578</f>
        <v>4850000</v>
      </c>
      <c r="V578" s="1" t="str">
        <f t="shared" si="17"/>
        <v>NULL</v>
      </c>
      <c r="W578" t="str">
        <f>"('"&amp;A578&amp;"', '"&amp;B578&amp;"', '"&amp;C578&amp;"', '"&amp;D578&amp;"', '"&amp;E578&amp;"', '"&amp;F578&amp;"', '"&amp;G578&amp;"', '"&amp;H578&amp;"', '"&amp;S578&amp;"', '"&amp;U578&amp;"', '"&amp;T578&amp;"', '"&amp;V578&amp;"'),"</f>
        <v>('elias-lindholm', 'Lindholm', 'Elias', 'VAN', 'F', 'Active', 'UFA', '2024-25', '1', '4850000', 'NULL', 'NULL'),</v>
      </c>
    </row>
    <row r="579" spans="1:23" x14ac:dyDescent="0.35">
      <c r="A579" t="s">
        <v>1319</v>
      </c>
      <c r="B579" t="s">
        <v>605</v>
      </c>
      <c r="C579" t="s">
        <v>2586</v>
      </c>
      <c r="D579" t="s">
        <v>32</v>
      </c>
      <c r="E579" t="s">
        <v>68</v>
      </c>
      <c r="F579" t="s">
        <v>1142</v>
      </c>
      <c r="G579" t="s">
        <v>10</v>
      </c>
      <c r="H579" t="str" cm="1">
        <f t="array" ref="H579">INDEX($I$1:$R$1, MATCH(TRUE, INDEX(I579:R579="",0), 0))</f>
        <v>2030-31</v>
      </c>
      <c r="I579" s="1">
        <v>6500000</v>
      </c>
      <c r="J579" s="1">
        <v>6500000</v>
      </c>
      <c r="K579" s="1">
        <v>6500000</v>
      </c>
      <c r="L579" s="1">
        <v>6500000</v>
      </c>
      <c r="M579" s="1">
        <v>6500000</v>
      </c>
      <c r="N579" s="1">
        <v>6500000</v>
      </c>
      <c r="O579" s="1">
        <v>6500000</v>
      </c>
      <c r="S579">
        <f>COUNTIF(I579:R579,I579)</f>
        <v>7</v>
      </c>
      <c r="T579" s="7" t="str">
        <f t="shared" ref="T579:T642" si="18">IF(10-COUNTIF(I579:R579,I579)-COUNTBLANK(I579:R579)=0,"NULL",10-COUNTIF(I579:R579,I579)-COUNTBLANK(I579:R579))</f>
        <v>NULL</v>
      </c>
      <c r="U579" s="1">
        <f>I579</f>
        <v>6500000</v>
      </c>
      <c r="V579" s="1" t="str">
        <f t="shared" ref="V579:V642" si="19">IF(IF(I579=J579,IF(J579=K579,IF(K579=L579,0,L579),K579),J579)=0,"NULL",IF(I579=J579,IF(J579=K579,IF(K579=L579,0,L579),K579),J579))</f>
        <v>NULL</v>
      </c>
      <c r="W579" t="str">
        <f>"('"&amp;A579&amp;"', '"&amp;B579&amp;"', '"&amp;C579&amp;"', '"&amp;D579&amp;"', '"&amp;E579&amp;"', '"&amp;F579&amp;"', '"&amp;G579&amp;"', '"&amp;H579&amp;"', '"&amp;S579&amp;"', '"&amp;U579&amp;"', '"&amp;T579&amp;"', '"&amp;V579&amp;"'),"</f>
        <v>('hampus-lindholm', 'Lindholm', 'Hampus', 'BOS', 'D', 'Active', 'UFA', '2030-31', '7', '6500000', 'NULL', 'NULL'),</v>
      </c>
    </row>
    <row r="580" spans="1:23" x14ac:dyDescent="0.35">
      <c r="A580" t="s">
        <v>1966</v>
      </c>
      <c r="B580" t="s">
        <v>606</v>
      </c>
      <c r="C580" t="s">
        <v>2455</v>
      </c>
      <c r="D580" t="s">
        <v>39</v>
      </c>
      <c r="E580" t="s">
        <v>68</v>
      </c>
      <c r="F580" t="s">
        <v>1142</v>
      </c>
      <c r="G580" t="s">
        <v>10</v>
      </c>
      <c r="H580" t="str" cm="1">
        <f t="array" ref="H580">INDEX($I$1:$R$1, MATCH(TRUE, INDEX(I580:R580="",0), 0))</f>
        <v>2024-25</v>
      </c>
      <c r="I580" s="1">
        <v>950000</v>
      </c>
      <c r="S580">
        <f>COUNTIF(I580:R580,I580)</f>
        <v>1</v>
      </c>
      <c r="T580" s="7" t="str">
        <f t="shared" si="18"/>
        <v>NULL</v>
      </c>
      <c r="U580" s="1">
        <f>I580</f>
        <v>950000</v>
      </c>
      <c r="V580" s="1" t="str">
        <f t="shared" si="19"/>
        <v>NULL</v>
      </c>
      <c r="W580" t="str">
        <f>"('"&amp;A580&amp;"', '"&amp;B580&amp;"', '"&amp;C580&amp;"', '"&amp;D580&amp;"', '"&amp;E580&amp;"', '"&amp;F580&amp;"', '"&amp;G580&amp;"', '"&amp;H580&amp;"', '"&amp;S580&amp;"', '"&amp;U580&amp;"', '"&amp;T580&amp;"', '"&amp;V580&amp;"'),"</f>
        <v>('gustav-lindstrom', 'Lindstrom', 'Gustav', 'DET', 'D', 'Active', 'UFA', '2024-25', '1', '950000', 'NULL', 'NULL'),</v>
      </c>
    </row>
    <row r="581" spans="1:23" x14ac:dyDescent="0.35">
      <c r="A581" t="s">
        <v>1967</v>
      </c>
      <c r="B581" t="s">
        <v>607</v>
      </c>
      <c r="C581" t="s">
        <v>2587</v>
      </c>
      <c r="D581" t="s">
        <v>19</v>
      </c>
      <c r="E581" t="s">
        <v>9</v>
      </c>
      <c r="F581" t="s">
        <v>1142</v>
      </c>
      <c r="G581" t="s">
        <v>10</v>
      </c>
      <c r="H581" t="str" cm="1">
        <f t="array" ref="H581">INDEX($I$1:$R$1, MATCH(TRUE, INDEX(I581:R581="",0), 0))</f>
        <v>2024-25</v>
      </c>
      <c r="I581" s="1">
        <v>5291666</v>
      </c>
      <c r="S581">
        <f>COUNTIF(I581:R581,I581)</f>
        <v>1</v>
      </c>
      <c r="T581" s="7" t="str">
        <f t="shared" si="18"/>
        <v>NULL</v>
      </c>
      <c r="U581" s="1">
        <f>I581</f>
        <v>5291666</v>
      </c>
      <c r="V581" s="1" t="str">
        <f t="shared" si="19"/>
        <v>NULL</v>
      </c>
      <c r="W581" t="str">
        <f>"('"&amp;A581&amp;"', '"&amp;B581&amp;"', '"&amp;C581&amp;"', '"&amp;D581&amp;"', '"&amp;E581&amp;"', '"&amp;F581&amp;"', '"&amp;G581&amp;"', '"&amp;H581&amp;"', '"&amp;S581&amp;"', '"&amp;U581&amp;"', '"&amp;T581&amp;"', '"&amp;V581&amp;"'),"</f>
        <v>('bryan-little', 'Little', 'Bryan', 'WPG', 'F', 'Active', 'UFA', '2024-25', '1', '5291666', 'NULL', 'NULL'),</v>
      </c>
    </row>
    <row r="582" spans="1:23" x14ac:dyDescent="0.35">
      <c r="A582" t="s">
        <v>1968</v>
      </c>
      <c r="B582" t="s">
        <v>608</v>
      </c>
      <c r="C582" t="s">
        <v>2588</v>
      </c>
      <c r="D582" t="s">
        <v>28</v>
      </c>
      <c r="E582" t="s">
        <v>9</v>
      </c>
      <c r="F582" t="s">
        <v>1142</v>
      </c>
      <c r="G582" t="s">
        <v>13</v>
      </c>
      <c r="H582" t="str" cm="1">
        <f t="array" ref="H582">INDEX($I$1:$R$1, MATCH(TRUE, INDEX(I582:R582="",0), 0))</f>
        <v>2026-27</v>
      </c>
      <c r="I582" s="1">
        <v>867500</v>
      </c>
      <c r="J582" s="1">
        <v>867500</v>
      </c>
      <c r="K582" s="1">
        <v>867500</v>
      </c>
      <c r="S582">
        <f>COUNTIF(I582:R582,I582)</f>
        <v>3</v>
      </c>
      <c r="T582" s="7" t="str">
        <f t="shared" si="18"/>
        <v>NULL</v>
      </c>
      <c r="U582" s="1">
        <f>I582</f>
        <v>867500</v>
      </c>
      <c r="V582" s="1" t="str">
        <f t="shared" si="19"/>
        <v>NULL</v>
      </c>
      <c r="W582" t="str">
        <f>"('"&amp;A582&amp;"', '"&amp;B582&amp;"', '"&amp;C582&amp;"', '"&amp;D582&amp;"', '"&amp;E582&amp;"', '"&amp;F582&amp;"', '"&amp;G582&amp;"', '"&amp;H582&amp;"', '"&amp;S582&amp;"', '"&amp;U582&amp;"', '"&amp;T582&amp;"', '"&amp;V582&amp;"'),"</f>
        <v>('eetu-liukas', 'Liukas', 'Eetu', 'NYI', 'F', 'Active', 'RFA', '2026-27', '3', '867500', 'NULL', 'NULL'),</v>
      </c>
    </row>
    <row r="583" spans="1:23" x14ac:dyDescent="0.35">
      <c r="A583" t="s">
        <v>1969</v>
      </c>
      <c r="B583" t="s">
        <v>609</v>
      </c>
      <c r="C583" t="s">
        <v>2286</v>
      </c>
      <c r="D583" t="s">
        <v>51</v>
      </c>
      <c r="E583" t="s">
        <v>68</v>
      </c>
      <c r="F583" t="s">
        <v>1142</v>
      </c>
      <c r="G583" t="s">
        <v>10</v>
      </c>
      <c r="H583" t="str" cm="1">
        <f t="array" ref="H583">INDEX($I$1:$R$1, MATCH(TRUE, INDEX(I583:R583="",0), 0))</f>
        <v>2025-26</v>
      </c>
      <c r="I583" s="1">
        <v>775000</v>
      </c>
      <c r="J583" s="1">
        <v>775000</v>
      </c>
      <c r="S583">
        <f>COUNTIF(I583:R583,I583)</f>
        <v>2</v>
      </c>
      <c r="T583" s="7" t="str">
        <f t="shared" si="18"/>
        <v>NULL</v>
      </c>
      <c r="U583" s="1">
        <f>I583</f>
        <v>775000</v>
      </c>
      <c r="V583" s="1" t="str">
        <f t="shared" si="19"/>
        <v>NULL</v>
      </c>
      <c r="W583" t="str">
        <f>"('"&amp;A583&amp;"', '"&amp;B583&amp;"', '"&amp;C583&amp;"', '"&amp;D583&amp;"', '"&amp;E583&amp;"', '"&amp;F583&amp;"', '"&amp;G583&amp;"', '"&amp;H583&amp;"', '"&amp;S583&amp;"', '"&amp;U583&amp;"', '"&amp;T583&amp;"', '"&amp;V583&amp;"'),"</f>
        <v>('jake-livingstone', 'Livingstone', 'Jake', 'NSH', 'D', 'Active', 'UFA', '2025-26', '2', '775000', 'NULL', 'NULL'),</v>
      </c>
    </row>
    <row r="584" spans="1:23" x14ac:dyDescent="0.35">
      <c r="A584" t="s">
        <v>1970</v>
      </c>
      <c r="B584" t="s">
        <v>610</v>
      </c>
      <c r="C584" t="s">
        <v>2398</v>
      </c>
      <c r="D584" t="s">
        <v>21</v>
      </c>
      <c r="E584" t="s">
        <v>9</v>
      </c>
      <c r="F584" t="s">
        <v>1142</v>
      </c>
      <c r="H584" t="str" cm="1">
        <f t="array" ref="H584">INDEX($I$1:$R$1, MATCH(TRUE, INDEX(I584:R584="",0), 0))</f>
        <v>2024-25</v>
      </c>
      <c r="I584" s="1">
        <v>1675000</v>
      </c>
      <c r="S584">
        <f>COUNTIF(I584:R584,I584)</f>
        <v>1</v>
      </c>
      <c r="T584" s="7" t="str">
        <f t="shared" si="18"/>
        <v>NULL</v>
      </c>
      <c r="U584" s="1">
        <f>I584</f>
        <v>1675000</v>
      </c>
      <c r="V584" s="1" t="str">
        <f t="shared" si="19"/>
        <v>NULL</v>
      </c>
      <c r="W584" t="str">
        <f>"('"&amp;A584&amp;"', '"&amp;B584&amp;"', '"&amp;C584&amp;"', '"&amp;D584&amp;"', '"&amp;E584&amp;"', '"&amp;F584&amp;"', '"&amp;G584&amp;"', '"&amp;H584&amp;"', '"&amp;S584&amp;"', '"&amp;U584&amp;"', '"&amp;T584&amp;"', '"&amp;V584&amp;"'),"</f>
        <v>('blake-lizotte', 'Lizotte', 'Blake', 'LAK', 'F', 'Active', '', '2024-25', '1', '1675000', 'NULL', 'NULL'),</v>
      </c>
    </row>
    <row r="585" spans="1:23" x14ac:dyDescent="0.35">
      <c r="A585" t="s">
        <v>1551</v>
      </c>
      <c r="B585" t="s">
        <v>611</v>
      </c>
      <c r="C585" t="s">
        <v>2298</v>
      </c>
      <c r="D585" t="s">
        <v>32</v>
      </c>
      <c r="E585" t="s">
        <v>68</v>
      </c>
      <c r="F585" t="s">
        <v>1142</v>
      </c>
      <c r="G585" t="s">
        <v>13</v>
      </c>
      <c r="H585" t="str" cm="1">
        <f t="array" ref="H585">INDEX($I$1:$R$1, MATCH(TRUE, INDEX(I585:R585="",0), 0))</f>
        <v>2025-26</v>
      </c>
      <c r="I585" s="1">
        <v>925000</v>
      </c>
      <c r="J585" s="1">
        <v>925000</v>
      </c>
      <c r="S585">
        <f>COUNTIF(I585:R585,I585)</f>
        <v>2</v>
      </c>
      <c r="T585" s="7" t="str">
        <f t="shared" si="18"/>
        <v>NULL</v>
      </c>
      <c r="U585" s="1">
        <f>I585</f>
        <v>925000</v>
      </c>
      <c r="V585" s="1" t="str">
        <f t="shared" si="19"/>
        <v>NULL</v>
      </c>
      <c r="W585" t="str">
        <f>"('"&amp;A585&amp;"', '"&amp;B585&amp;"', '"&amp;C585&amp;"', '"&amp;D585&amp;"', '"&amp;E585&amp;"', '"&amp;F585&amp;"', '"&amp;G585&amp;"', '"&amp;H585&amp;"', '"&amp;S585&amp;"', '"&amp;U585&amp;"', '"&amp;T585&amp;"', '"&amp;V585&amp;"'),"</f>
        <v>('mason-lohrei', 'Lohrei', 'Mason', 'BOS', 'D', 'Active', 'RFA', '2025-26', '2', '925000', 'NULL', 'NULL'),</v>
      </c>
    </row>
    <row r="586" spans="1:23" x14ac:dyDescent="0.35">
      <c r="A586" t="s">
        <v>1971</v>
      </c>
      <c r="B586" t="s">
        <v>612</v>
      </c>
      <c r="C586" t="s">
        <v>2337</v>
      </c>
      <c r="D586" t="s">
        <v>31</v>
      </c>
      <c r="E586" t="s">
        <v>9</v>
      </c>
      <c r="F586" t="s">
        <v>1142</v>
      </c>
      <c r="G586" t="s">
        <v>10</v>
      </c>
      <c r="H586" t="str" cm="1">
        <f t="array" ref="H586">INDEX($I$1:$R$1, MATCH(TRUE, INDEX(I586:R586="",0), 0))</f>
        <v>2024-25</v>
      </c>
      <c r="I586" s="1">
        <v>775000</v>
      </c>
      <c r="S586">
        <f>COUNTIF(I586:R586,I586)</f>
        <v>1</v>
      </c>
      <c r="T586" s="7" t="str">
        <f t="shared" si="18"/>
        <v>NULL</v>
      </c>
      <c r="U586" s="1">
        <f>I586</f>
        <v>775000</v>
      </c>
      <c r="V586" s="1" t="str">
        <f t="shared" si="19"/>
        <v>NULL</v>
      </c>
      <c r="W586" t="str">
        <f>"('"&amp;A586&amp;"', '"&amp;B586&amp;"', '"&amp;C586&amp;"', '"&amp;D586&amp;"', '"&amp;E586&amp;"', '"&amp;F586&amp;"', '"&amp;G586&amp;"', '"&amp;H586&amp;"', '"&amp;S586&amp;"', '"&amp;U586&amp;"', '"&amp;T586&amp;"', '"&amp;V586&amp;"'),"</f>
        <v>('jacob-lucchini', 'Lucchini', 'Jacob', 'MIN', 'F', 'Active', 'UFA', '2024-25', '1', '775000', 'NULL', 'NULL'),</v>
      </c>
    </row>
    <row r="587" spans="1:23" x14ac:dyDescent="0.35">
      <c r="A587" t="s">
        <v>1972</v>
      </c>
      <c r="B587" t="s">
        <v>613</v>
      </c>
      <c r="C587" t="s">
        <v>2589</v>
      </c>
      <c r="D587" t="s">
        <v>32</v>
      </c>
      <c r="E587" t="s">
        <v>9</v>
      </c>
      <c r="F587" t="s">
        <v>1142</v>
      </c>
      <c r="G587" t="s">
        <v>10</v>
      </c>
      <c r="H587" t="str" cm="1">
        <f t="array" ref="H587">INDEX($I$1:$R$1, MATCH(TRUE, INDEX(I587:R587="",0), 0))</f>
        <v>2024-25</v>
      </c>
      <c r="I587" s="1">
        <v>1000000</v>
      </c>
      <c r="S587">
        <f>COUNTIF(I587:R587,I587)</f>
        <v>1</v>
      </c>
      <c r="T587" s="7" t="str">
        <f t="shared" si="18"/>
        <v>NULL</v>
      </c>
      <c r="U587" s="1">
        <f>I587</f>
        <v>1000000</v>
      </c>
      <c r="V587" s="1" t="str">
        <f t="shared" si="19"/>
        <v>NULL</v>
      </c>
      <c r="W587" t="str">
        <f>"('"&amp;A587&amp;"', '"&amp;B587&amp;"', '"&amp;C587&amp;"', '"&amp;D587&amp;"', '"&amp;E587&amp;"', '"&amp;F587&amp;"', '"&amp;G587&amp;"', '"&amp;H587&amp;"', '"&amp;S587&amp;"', '"&amp;U587&amp;"', '"&amp;T587&amp;"', '"&amp;V587&amp;"'),"</f>
        <v>('milan-lucic', 'Lucic', 'Milan', 'BOS', 'F', 'Active', 'UFA', '2024-25', '1', '1000000', 'NULL', 'NULL'),</v>
      </c>
    </row>
    <row r="588" spans="1:23" x14ac:dyDescent="0.35">
      <c r="A588" t="s">
        <v>1343</v>
      </c>
      <c r="B588" t="s">
        <v>614</v>
      </c>
      <c r="C588" t="s">
        <v>2590</v>
      </c>
      <c r="D588" t="s">
        <v>19</v>
      </c>
      <c r="E588" t="s">
        <v>9</v>
      </c>
      <c r="F588" t="s">
        <v>1142</v>
      </c>
      <c r="G588" t="s">
        <v>13</v>
      </c>
      <c r="H588" t="str" cm="1">
        <f t="array" ref="H588">INDEX($I$1:$R$1, MATCH(TRUE, INDEX(I588:R588="",0), 0))</f>
        <v>2026-27</v>
      </c>
      <c r="I588" s="1">
        <v>894166</v>
      </c>
      <c r="J588" s="1">
        <v>894166</v>
      </c>
      <c r="K588" s="1">
        <v>894166</v>
      </c>
      <c r="S588">
        <f>COUNTIF(I588:R588,I588)</f>
        <v>3</v>
      </c>
      <c r="T588" s="7" t="str">
        <f t="shared" si="18"/>
        <v>NULL</v>
      </c>
      <c r="U588" s="1">
        <f>I588</f>
        <v>894166</v>
      </c>
      <c r="V588" s="1" t="str">
        <f t="shared" si="19"/>
        <v>NULL</v>
      </c>
      <c r="W588" t="str">
        <f>"('"&amp;A588&amp;"', '"&amp;B588&amp;"', '"&amp;C588&amp;"', '"&amp;D588&amp;"', '"&amp;E588&amp;"', '"&amp;F588&amp;"', '"&amp;G588&amp;"', '"&amp;H588&amp;"', '"&amp;S588&amp;"', '"&amp;U588&amp;"', '"&amp;T588&amp;"', '"&amp;V588&amp;"'),"</f>
        <v>('chaz-lucius', 'Lucius', 'Chaz', 'WPG', 'F', 'Active', 'RFA', '2026-27', '3', '894166', 'NULL', 'NULL'),</v>
      </c>
    </row>
    <row r="589" spans="1:23" x14ac:dyDescent="0.35">
      <c r="A589" t="s">
        <v>1973</v>
      </c>
      <c r="B589" t="s">
        <v>615</v>
      </c>
      <c r="C589" t="s">
        <v>2</v>
      </c>
      <c r="D589" t="s">
        <v>39</v>
      </c>
      <c r="E589" t="s">
        <v>9</v>
      </c>
      <c r="F589" t="s">
        <v>1142</v>
      </c>
      <c r="G589" t="s">
        <v>10</v>
      </c>
      <c r="H589" t="str" cm="1">
        <f t="array" ref="H589">INDEX($I$1:$R$1, MATCH(TRUE, INDEX(I589:R589="",0), 0))</f>
        <v>2024-25</v>
      </c>
      <c r="I589" s="1">
        <v>775000</v>
      </c>
      <c r="S589">
        <f>COUNTIF(I589:R589,I589)</f>
        <v>1</v>
      </c>
      <c r="T589" s="7" t="str">
        <f t="shared" si="18"/>
        <v>NULL</v>
      </c>
      <c r="U589" s="1">
        <f>I589</f>
        <v>775000</v>
      </c>
      <c r="V589" s="1" t="str">
        <f t="shared" si="19"/>
        <v>NULL</v>
      </c>
      <c r="W589" t="str">
        <f>"('"&amp;A589&amp;"', '"&amp;B589&amp;"', '"&amp;C589&amp;"', '"&amp;D589&amp;"', '"&amp;E589&amp;"', '"&amp;F589&amp;"', '"&amp;G589&amp;"', '"&amp;H589&amp;"', '"&amp;S589&amp;"', '"&amp;U589&amp;"', '"&amp;T589&amp;"', '"&amp;V589&amp;"'),"</f>
        <v>('matt-luff', 'Luff', 'Matt', 'DET', 'F', 'Active', 'UFA', '2024-25', '1', '775000', 'NULL', 'NULL'),</v>
      </c>
    </row>
    <row r="590" spans="1:23" x14ac:dyDescent="0.35">
      <c r="A590" t="s">
        <v>1552</v>
      </c>
      <c r="B590" t="s">
        <v>616</v>
      </c>
      <c r="C590" t="s">
        <v>2348</v>
      </c>
      <c r="D590" t="s">
        <v>22</v>
      </c>
      <c r="E590" t="s">
        <v>9</v>
      </c>
      <c r="F590" t="s">
        <v>1142</v>
      </c>
      <c r="G590" t="s">
        <v>10</v>
      </c>
      <c r="H590" t="str" cm="1">
        <f t="array" ref="H590">INDEX($I$1:$R$1, MATCH(TRUE, INDEX(I590:R590="",0), 0))</f>
        <v>2030-31</v>
      </c>
      <c r="I590" s="1">
        <v>925000</v>
      </c>
      <c r="J590" s="1">
        <v>5000000</v>
      </c>
      <c r="K590" s="1">
        <v>5000000</v>
      </c>
      <c r="L590" s="1">
        <v>5000000</v>
      </c>
      <c r="M590" s="1">
        <v>5000000</v>
      </c>
      <c r="N590" s="1">
        <v>5000000</v>
      </c>
      <c r="O590" s="1">
        <v>5000000</v>
      </c>
      <c r="S590">
        <f>COUNTIF(I590:R590,I590)</f>
        <v>1</v>
      </c>
      <c r="T590" s="7">
        <f t="shared" si="18"/>
        <v>6</v>
      </c>
      <c r="U590" s="1">
        <f>I590</f>
        <v>925000</v>
      </c>
      <c r="V590" s="1">
        <f t="shared" si="19"/>
        <v>5000000</v>
      </c>
      <c r="W590" t="str">
        <f>"('"&amp;A590&amp;"', '"&amp;B590&amp;"', '"&amp;C590&amp;"', '"&amp;D590&amp;"', '"&amp;E590&amp;"', '"&amp;F590&amp;"', '"&amp;G590&amp;"', '"&amp;H590&amp;"', '"&amp;S590&amp;"', '"&amp;U590&amp;"', '"&amp;T590&amp;"', '"&amp;V590&amp;"'),"</f>
        <v>('anton-lundell', 'Lundell', 'Anton', 'FLA', 'F', 'Active', 'UFA', '2030-31', '1', '925000', '6', '5000000'),</v>
      </c>
    </row>
    <row r="591" spans="1:23" x14ac:dyDescent="0.35">
      <c r="A591" t="s">
        <v>1974</v>
      </c>
      <c r="B591" t="s">
        <v>617</v>
      </c>
      <c r="C591" t="s">
        <v>2591</v>
      </c>
      <c r="D591" t="s">
        <v>45</v>
      </c>
      <c r="E591" t="s">
        <v>9</v>
      </c>
      <c r="F591" t="s">
        <v>1142</v>
      </c>
      <c r="G591" t="s">
        <v>13</v>
      </c>
      <c r="H591" t="str" cm="1">
        <f t="array" ref="H591">INDEX($I$1:$R$1, MATCH(TRUE, INDEX(I591:R591="",0), 0))</f>
        <v>2024-25</v>
      </c>
      <c r="I591" s="1">
        <v>1800000</v>
      </c>
      <c r="S591">
        <f>COUNTIF(I591:R591,I591)</f>
        <v>1</v>
      </c>
      <c r="T591" s="7" t="str">
        <f t="shared" si="18"/>
        <v>NULL</v>
      </c>
      <c r="U591" s="1">
        <f>I591</f>
        <v>1800000</v>
      </c>
      <c r="V591" s="1" t="str">
        <f t="shared" si="19"/>
        <v>NULL</v>
      </c>
      <c r="W591" t="str">
        <f>"('"&amp;A591&amp;"', '"&amp;B591&amp;"', '"&amp;C591&amp;"', '"&amp;D591&amp;"', '"&amp;E591&amp;"', '"&amp;F591&amp;"', '"&amp;G591&amp;"', '"&amp;H591&amp;"', '"&amp;S591&amp;"', '"&amp;U591&amp;"', '"&amp;T591&amp;"', '"&amp;V591&amp;"'),"</f>
        <v>('isac-lundestrom', 'Lundestrom', 'Isac', 'ANA', 'F', 'Active', 'RFA', '2024-25', '1', '1800000', 'NULL', 'NULL'),</v>
      </c>
    </row>
    <row r="592" spans="1:23" x14ac:dyDescent="0.35">
      <c r="A592" t="s">
        <v>1439</v>
      </c>
      <c r="B592" t="s">
        <v>618</v>
      </c>
      <c r="C592" t="s">
        <v>2500</v>
      </c>
      <c r="D592" t="s">
        <v>36</v>
      </c>
      <c r="E592" t="s">
        <v>68</v>
      </c>
      <c r="F592" t="s">
        <v>1142</v>
      </c>
      <c r="G592" t="s">
        <v>13</v>
      </c>
      <c r="H592" t="str" cm="1">
        <f t="array" ref="H592">INDEX($I$1:$R$1, MATCH(TRUE, INDEX(I592:R592="",0), 0))</f>
        <v>2024-25</v>
      </c>
      <c r="I592" s="1">
        <v>925000</v>
      </c>
      <c r="S592">
        <f>COUNTIF(I592:R592,I592)</f>
        <v>1</v>
      </c>
      <c r="T592" s="7" t="str">
        <f t="shared" si="18"/>
        <v>NULL</v>
      </c>
      <c r="U592" s="1">
        <f>I592</f>
        <v>925000</v>
      </c>
      <c r="V592" s="1" t="str">
        <f t="shared" si="19"/>
        <v>NULL</v>
      </c>
      <c r="W592" t="str">
        <f>"('"&amp;A592&amp;"', '"&amp;B592&amp;"', '"&amp;C592&amp;"', '"&amp;D592&amp;"', '"&amp;E592&amp;"', '"&amp;F592&amp;"', '"&amp;G592&amp;"', '"&amp;H592&amp;"', '"&amp;S592&amp;"', '"&amp;U592&amp;"', '"&amp;T592&amp;"', '"&amp;V592&amp;"'),"</f>
        <v>('nils-lundkvist', 'Lundkvist', 'Nils', 'DAL', 'D', 'Active', 'RFA', '2024-25', '1', '925000', 'NULL', 'NULL'),</v>
      </c>
    </row>
    <row r="593" spans="1:23" x14ac:dyDescent="0.35">
      <c r="A593" t="s">
        <v>1381</v>
      </c>
      <c r="B593" t="s">
        <v>619</v>
      </c>
      <c r="C593" t="s">
        <v>2511</v>
      </c>
      <c r="D593" t="s">
        <v>45</v>
      </c>
      <c r="E593" t="s">
        <v>68</v>
      </c>
      <c r="F593" t="s">
        <v>1142</v>
      </c>
      <c r="G593" t="s">
        <v>13</v>
      </c>
      <c r="H593" t="str" cm="1">
        <f t="array" ref="H593">INDEX($I$1:$R$1, MATCH(TRUE, INDEX(I593:R593="",0), 0))</f>
        <v>2026-27</v>
      </c>
      <c r="I593" s="1">
        <v>896667</v>
      </c>
      <c r="J593" s="1">
        <v>896667</v>
      </c>
      <c r="K593" s="1">
        <v>896667</v>
      </c>
      <c r="S593">
        <f>COUNTIF(I593:R593,I593)</f>
        <v>3</v>
      </c>
      <c r="T593" s="7" t="str">
        <f t="shared" si="18"/>
        <v>NULL</v>
      </c>
      <c r="U593" s="1">
        <f>I593</f>
        <v>896667</v>
      </c>
      <c r="V593" s="1" t="str">
        <f t="shared" si="19"/>
        <v>NULL</v>
      </c>
      <c r="W593" t="str">
        <f>"('"&amp;A593&amp;"', '"&amp;B593&amp;"', '"&amp;C593&amp;"', '"&amp;D593&amp;"', '"&amp;E593&amp;"', '"&amp;F593&amp;"', '"&amp;G593&amp;"', '"&amp;H593&amp;"', '"&amp;S593&amp;"', '"&amp;U593&amp;"', '"&amp;T593&amp;"', '"&amp;V593&amp;"'),"</f>
        <v>('tristan-luneau', 'Luneau', 'Tristan', 'ANA', 'D', 'Active', 'RFA', '2026-27', '3', '896667', 'NULL', 'NULL'),</v>
      </c>
    </row>
    <row r="594" spans="1:23" x14ac:dyDescent="0.35">
      <c r="A594" t="s">
        <v>1975</v>
      </c>
      <c r="B594" t="s">
        <v>620</v>
      </c>
      <c r="C594" t="s">
        <v>2588</v>
      </c>
      <c r="D594" t="s">
        <v>22</v>
      </c>
      <c r="E594" t="s">
        <v>9</v>
      </c>
      <c r="F594" t="s">
        <v>1142</v>
      </c>
      <c r="G594" t="s">
        <v>13</v>
      </c>
      <c r="H594" t="str" cm="1">
        <f t="array" ref="H594">INDEX($I$1:$R$1, MATCH(TRUE, INDEX(I594:R594="",0), 0))</f>
        <v>2027-28</v>
      </c>
      <c r="I594" s="1">
        <v>1500000</v>
      </c>
      <c r="J594" s="1">
        <v>3000000</v>
      </c>
      <c r="K594" s="1">
        <v>3000000</v>
      </c>
      <c r="L594" s="1">
        <v>3000000</v>
      </c>
      <c r="S594">
        <f>COUNTIF(I594:R594,I594)</f>
        <v>1</v>
      </c>
      <c r="T594" s="7">
        <f t="shared" si="18"/>
        <v>3</v>
      </c>
      <c r="U594" s="1">
        <f>I594</f>
        <v>1500000</v>
      </c>
      <c r="V594" s="1">
        <f t="shared" si="19"/>
        <v>3000000</v>
      </c>
      <c r="W594" t="str">
        <f>"('"&amp;A594&amp;"', '"&amp;B594&amp;"', '"&amp;C594&amp;"', '"&amp;D594&amp;"', '"&amp;E594&amp;"', '"&amp;F594&amp;"', '"&amp;G594&amp;"', '"&amp;H594&amp;"', '"&amp;S594&amp;"', '"&amp;U594&amp;"', '"&amp;T594&amp;"', '"&amp;V594&amp;"'),"</f>
        <v>('eetu-luostarinen', 'Luostarinen', 'Eetu', 'FLA', 'F', 'Active', 'RFA', '2027-28', '1', '1500000', '3', '3000000'),</v>
      </c>
    </row>
    <row r="595" spans="1:23" x14ac:dyDescent="0.35">
      <c r="A595" t="s">
        <v>1164</v>
      </c>
      <c r="B595" t="s">
        <v>621</v>
      </c>
      <c r="C595" t="s">
        <v>2592</v>
      </c>
      <c r="D595" t="s">
        <v>38</v>
      </c>
      <c r="E595" t="s">
        <v>69</v>
      </c>
      <c r="F595" t="s">
        <v>1142</v>
      </c>
      <c r="G595" t="s">
        <v>13</v>
      </c>
      <c r="H595" t="str" cm="1">
        <f t="array" ref="H595">INDEX($I$1:$R$1, MATCH(TRUE, INDEX(I595:R595="",0), 0))</f>
        <v>2024-25</v>
      </c>
      <c r="I595" s="1">
        <v>837500</v>
      </c>
      <c r="S595">
        <f>COUNTIF(I595:R595,I595)</f>
        <v>1</v>
      </c>
      <c r="T595" s="7" t="str">
        <f t="shared" si="18"/>
        <v>NULL</v>
      </c>
      <c r="U595" s="1">
        <f>I595</f>
        <v>837500</v>
      </c>
      <c r="V595" s="1" t="str">
        <f t="shared" si="19"/>
        <v>NULL</v>
      </c>
      <c r="W595" t="str">
        <f>"('"&amp;A595&amp;"', '"&amp;B595&amp;"', '"&amp;C595&amp;"', '"&amp;D595&amp;"', '"&amp;E595&amp;"', '"&amp;F595&amp;"', '"&amp;G595&amp;"', '"&amp;H595&amp;"', '"&amp;S595&amp;"', '"&amp;U595&amp;"', '"&amp;T595&amp;"', '"&amp;V595&amp;"'),"</f>
        <v>('ukko-pekka-luukkonen', 'Luukkonen', 'Ukko-Pekka', 'BUF', 'G', 'Active', 'RFA', '2024-25', '1', '837500', 'NULL', 'NULL'),</v>
      </c>
    </row>
    <row r="596" spans="1:23" x14ac:dyDescent="0.35">
      <c r="A596" t="s">
        <v>1976</v>
      </c>
      <c r="B596" t="s">
        <v>622</v>
      </c>
      <c r="C596" t="s">
        <v>2538</v>
      </c>
      <c r="D596" t="s">
        <v>25</v>
      </c>
      <c r="E596" t="s">
        <v>68</v>
      </c>
      <c r="F596" t="s">
        <v>1142</v>
      </c>
      <c r="G596" t="s">
        <v>10</v>
      </c>
      <c r="H596" t="str" cm="1">
        <f t="array" ref="H596">INDEX($I$1:$R$1, MATCH(TRUE, INDEX(I596:R596="",0), 0))</f>
        <v>2024-25</v>
      </c>
      <c r="I596" s="1">
        <v>775000</v>
      </c>
      <c r="S596">
        <f>COUNTIF(I596:R596,I596)</f>
        <v>1</v>
      </c>
      <c r="T596" s="7" t="str">
        <f t="shared" si="18"/>
        <v>NULL</v>
      </c>
      <c r="U596" s="1">
        <f>I596</f>
        <v>775000</v>
      </c>
      <c r="V596" s="1" t="str">
        <f t="shared" si="19"/>
        <v>NULL</v>
      </c>
      <c r="W596" t="str">
        <f>"('"&amp;A596&amp;"', '"&amp;B596&amp;"', '"&amp;C596&amp;"', '"&amp;D596&amp;"', '"&amp;E596&amp;"', '"&amp;F596&amp;"', '"&amp;G596&amp;"', '"&amp;H596&amp;"', '"&amp;S596&amp;"', '"&amp;U596&amp;"', '"&amp;T596&amp;"', '"&amp;V596&amp;"'),"</f>
        <v>('brady-lyle', 'Lyle', 'Brady', 'CGY', 'D', 'Active', 'UFA', '2024-25', '1', '775000', 'NULL', 'NULL'),</v>
      </c>
    </row>
    <row r="597" spans="1:23" x14ac:dyDescent="0.35">
      <c r="A597" t="s">
        <v>1382</v>
      </c>
      <c r="B597" t="s">
        <v>623</v>
      </c>
      <c r="C597" t="s">
        <v>2314</v>
      </c>
      <c r="D597" t="s">
        <v>39</v>
      </c>
      <c r="E597" t="s">
        <v>69</v>
      </c>
      <c r="F597" t="s">
        <v>1142</v>
      </c>
      <c r="G597" t="s">
        <v>10</v>
      </c>
      <c r="H597" t="str" cm="1">
        <f t="array" ref="H597">INDEX($I$1:$R$1, MATCH(TRUE, INDEX(I597:R597="",0), 0))</f>
        <v>2025-26</v>
      </c>
      <c r="I597" s="1">
        <v>900000</v>
      </c>
      <c r="J597" s="1">
        <v>900000</v>
      </c>
      <c r="S597">
        <f>COUNTIF(I597:R597,I597)</f>
        <v>2</v>
      </c>
      <c r="T597" s="7" t="str">
        <f t="shared" si="18"/>
        <v>NULL</v>
      </c>
      <c r="U597" s="1">
        <f>I597</f>
        <v>900000</v>
      </c>
      <c r="V597" s="1" t="str">
        <f t="shared" si="19"/>
        <v>NULL</v>
      </c>
      <c r="W597" t="str">
        <f>"('"&amp;A597&amp;"', '"&amp;B597&amp;"', '"&amp;C597&amp;"', '"&amp;D597&amp;"', '"&amp;E597&amp;"', '"&amp;F597&amp;"', '"&amp;G597&amp;"', '"&amp;H597&amp;"', '"&amp;S597&amp;"', '"&amp;U597&amp;"', '"&amp;T597&amp;"', '"&amp;V597&amp;"'),"</f>
        <v>('alex-lyon', 'Lyon', 'Alex', 'DET', 'G', 'Active', 'UFA', '2025-26', '2', '900000', 'NULL', 'NULL'),</v>
      </c>
    </row>
    <row r="598" spans="1:23" x14ac:dyDescent="0.35">
      <c r="A598" t="s">
        <v>1977</v>
      </c>
      <c r="B598" t="s">
        <v>624</v>
      </c>
      <c r="C598" t="s">
        <v>2593</v>
      </c>
      <c r="D598" t="s">
        <v>32</v>
      </c>
      <c r="E598" t="s">
        <v>9</v>
      </c>
      <c r="F598" t="s">
        <v>1142</v>
      </c>
      <c r="G598" t="s">
        <v>13</v>
      </c>
      <c r="H598" t="str" cm="1">
        <f t="array" ref="H598">INDEX($I$1:$R$1, MATCH(TRUE, INDEX(I598:R598="",0), 0))</f>
        <v>2026-27</v>
      </c>
      <c r="I598" s="1">
        <v>863333</v>
      </c>
      <c r="J598" s="1">
        <v>863333</v>
      </c>
      <c r="K598">
        <v>863333</v>
      </c>
      <c r="S598">
        <f>COUNTIF(I598:R598,I598)</f>
        <v>3</v>
      </c>
      <c r="T598" s="7" t="str">
        <f t="shared" si="18"/>
        <v>NULL</v>
      </c>
      <c r="U598" s="1">
        <f>I598</f>
        <v>863333</v>
      </c>
      <c r="V598" s="1" t="str">
        <f t="shared" si="19"/>
        <v>NULL</v>
      </c>
      <c r="W598" t="str">
        <f>"('"&amp;A598&amp;"', '"&amp;B598&amp;"', '"&amp;C598&amp;"', '"&amp;D598&amp;"', '"&amp;E598&amp;"', '"&amp;F598&amp;"', '"&amp;G598&amp;"', '"&amp;H598&amp;"', '"&amp;S598&amp;"', '"&amp;U598&amp;"', '"&amp;T598&amp;"', '"&amp;V598&amp;"'),"</f>
        <v>('fabian-lysell', 'Lysell', 'Fabian', 'BOS', 'F', 'Active', 'RFA', '2026-27', '3', '863333', 'NULL', 'NULL'),</v>
      </c>
    </row>
    <row r="599" spans="1:23" x14ac:dyDescent="0.35">
      <c r="A599" t="s">
        <v>1978</v>
      </c>
      <c r="B599" t="s">
        <v>625</v>
      </c>
      <c r="C599" t="s">
        <v>2594</v>
      </c>
      <c r="D599" t="s">
        <v>38</v>
      </c>
      <c r="E599" t="s">
        <v>68</v>
      </c>
      <c r="F599" t="s">
        <v>1142</v>
      </c>
      <c r="G599" t="s">
        <v>10</v>
      </c>
      <c r="H599" t="str" cm="1">
        <f t="array" ref="H599">INDEX($I$1:$R$1, MATCH(TRUE, INDEX(I599:R599="",0), 0))</f>
        <v>2024-25</v>
      </c>
      <c r="I599" s="1">
        <v>2750000</v>
      </c>
      <c r="S599">
        <f>COUNTIF(I599:R599,I599)</f>
        <v>1</v>
      </c>
      <c r="T599" s="7" t="str">
        <f t="shared" si="18"/>
        <v>NULL</v>
      </c>
      <c r="U599" s="1">
        <f>I599</f>
        <v>2750000</v>
      </c>
      <c r="V599" s="1" t="str">
        <f t="shared" si="19"/>
        <v>NULL</v>
      </c>
      <c r="W599" t="str">
        <f>"('"&amp;A599&amp;"', '"&amp;B599&amp;"', '"&amp;C599&amp;"', '"&amp;D599&amp;"', '"&amp;E599&amp;"', '"&amp;F599&amp;"', '"&amp;G599&amp;"', '"&amp;H599&amp;"', '"&amp;S599&amp;"', '"&amp;U599&amp;"', '"&amp;T599&amp;"', '"&amp;V599&amp;"'),"</f>
        <v>('ilya-lyubushkin', 'Lyubushkin', 'Ilya', 'BUF', 'D', 'Active', 'UFA', '2024-25', '1', '2750000', 'NULL', 'NULL'),</v>
      </c>
    </row>
    <row r="600" spans="1:23" x14ac:dyDescent="0.35">
      <c r="A600" t="s">
        <v>1979</v>
      </c>
      <c r="B600" t="s">
        <v>626</v>
      </c>
      <c r="C600" t="s">
        <v>2526</v>
      </c>
      <c r="D600" t="s">
        <v>39</v>
      </c>
      <c r="E600" t="s">
        <v>68</v>
      </c>
      <c r="F600" t="s">
        <v>1142</v>
      </c>
      <c r="G600" t="s">
        <v>10</v>
      </c>
      <c r="H600" t="str" cm="1">
        <f t="array" ref="H600">INDEX($I$1:$R$1, MATCH(TRUE, INDEX(I600:R600="",0), 0))</f>
        <v>2025-26</v>
      </c>
      <c r="I600" s="1">
        <v>3000000</v>
      </c>
      <c r="J600" s="1">
        <v>3000000</v>
      </c>
      <c r="S600">
        <f>COUNTIF(I600:R600,I600)</f>
        <v>2</v>
      </c>
      <c r="T600" s="7" t="str">
        <f t="shared" si="18"/>
        <v>NULL</v>
      </c>
      <c r="U600" s="1">
        <f>I600</f>
        <v>3000000</v>
      </c>
      <c r="V600" s="1" t="str">
        <f t="shared" si="19"/>
        <v>NULL</v>
      </c>
      <c r="W600" t="str">
        <f>"('"&amp;A600&amp;"', '"&amp;B600&amp;"', '"&amp;C600&amp;"', '"&amp;D600&amp;"', '"&amp;E600&amp;"', '"&amp;F600&amp;"', '"&amp;G600&amp;"', '"&amp;H600&amp;"', '"&amp;S600&amp;"', '"&amp;U600&amp;"', '"&amp;T600&amp;"', '"&amp;V600&amp;"'),"</f>
        <v>('olli-maatta', 'Maatta', 'Olli', 'DET', 'D', 'Active', 'UFA', '2025-26', '2', '3000000', 'NULL', 'NULL'),</v>
      </c>
    </row>
    <row r="601" spans="1:23" x14ac:dyDescent="0.35">
      <c r="A601" t="s">
        <v>1383</v>
      </c>
      <c r="B601" t="s">
        <v>627</v>
      </c>
      <c r="C601" t="s">
        <v>2595</v>
      </c>
      <c r="D601" t="s">
        <v>40</v>
      </c>
      <c r="E601" t="s">
        <v>9</v>
      </c>
      <c r="F601" t="s">
        <v>1142</v>
      </c>
      <c r="G601" t="s">
        <v>13</v>
      </c>
      <c r="H601" t="str" cm="1">
        <f t="array" ref="H601">INDEX($I$1:$R$1, MATCH(TRUE, INDEX(I601:R601="",0), 0))</f>
        <v>2026-27</v>
      </c>
      <c r="I601" s="1">
        <v>3425000</v>
      </c>
      <c r="J601" s="1">
        <v>3425000</v>
      </c>
      <c r="K601" s="1">
        <v>3425000</v>
      </c>
      <c r="S601">
        <f>COUNTIF(I601:R601,I601)</f>
        <v>3</v>
      </c>
      <c r="T601" s="7" t="str">
        <f t="shared" si="18"/>
        <v>NULL</v>
      </c>
      <c r="U601" s="1">
        <f>I601</f>
        <v>3425000</v>
      </c>
      <c r="V601" s="1" t="str">
        <f t="shared" si="19"/>
        <v>NULL</v>
      </c>
      <c r="W601" t="str">
        <f>"('"&amp;A601&amp;"', '"&amp;B601&amp;"', '"&amp;C601&amp;"', '"&amp;D601&amp;"', '"&amp;E601&amp;"', '"&amp;F601&amp;"', '"&amp;G601&amp;"', '"&amp;H601&amp;"', '"&amp;S601&amp;"', '"&amp;U601&amp;"', '"&amp;T601&amp;"', '"&amp;V601&amp;"'),"</f>
        <v>('matias-maccelli', 'Maccelli', 'Matias', 'UTA', 'F', 'Active', 'RFA', '2026-27', '3', '3425000', 'NULL', 'NULL'),</v>
      </c>
    </row>
    <row r="602" spans="1:23" x14ac:dyDescent="0.35">
      <c r="A602" t="s">
        <v>1980</v>
      </c>
      <c r="B602" t="s">
        <v>628</v>
      </c>
      <c r="C602" t="s">
        <v>2596</v>
      </c>
      <c r="D602" t="s">
        <v>43</v>
      </c>
      <c r="E602" t="s">
        <v>68</v>
      </c>
      <c r="F602" t="s">
        <v>1142</v>
      </c>
      <c r="G602" t="s">
        <v>10</v>
      </c>
      <c r="H602" t="str" cm="1">
        <f t="array" ref="H602">INDEX($I$1:$R$1, MATCH(TRUE, INDEX(I602:R602="",0), 0))</f>
        <v>2024-25</v>
      </c>
      <c r="I602" s="1">
        <v>987500</v>
      </c>
      <c r="S602">
        <f>COUNTIF(I602:R602,I602)</f>
        <v>1</v>
      </c>
      <c r="T602" s="7" t="str">
        <f t="shared" si="18"/>
        <v>NULL</v>
      </c>
      <c r="U602" s="1">
        <f>I602</f>
        <v>987500</v>
      </c>
      <c r="V602" s="1" t="str">
        <f t="shared" si="19"/>
        <v>NULL</v>
      </c>
      <c r="W602" t="str">
        <f>"('"&amp;A602&amp;"', '"&amp;B602&amp;"', '"&amp;C602&amp;"', '"&amp;D602&amp;"', '"&amp;E602&amp;"', '"&amp;F602&amp;"', '"&amp;G602&amp;"', '"&amp;H602&amp;"', '"&amp;S602&amp;"', '"&amp;U602&amp;"', '"&amp;T602&amp;"', '"&amp;V602&amp;"'),"</f>
        <v>('kurtis-macdermid', 'MacDermid', 'Kurtis', 'COL', 'D', 'Active', 'UFA', '2024-25', '1', '987500', 'NULL', 'NULL'),</v>
      </c>
    </row>
    <row r="603" spans="1:23" x14ac:dyDescent="0.35">
      <c r="A603" t="s">
        <v>1320</v>
      </c>
      <c r="B603" t="s">
        <v>629</v>
      </c>
      <c r="C603" t="s">
        <v>2337</v>
      </c>
      <c r="D603" t="s">
        <v>46</v>
      </c>
      <c r="E603" t="s">
        <v>68</v>
      </c>
      <c r="F603" t="s">
        <v>1142</v>
      </c>
      <c r="G603" t="s">
        <v>10</v>
      </c>
      <c r="H603" t="str" cm="1">
        <f t="array" ref="H603">INDEX($I$1:$R$1, MATCH(TRUE, INDEX(I603:R603="",0), 0))</f>
        <v>2024-25</v>
      </c>
      <c r="I603" s="1">
        <v>762500</v>
      </c>
      <c r="S603">
        <f>COUNTIF(I603:R603,I603)</f>
        <v>1</v>
      </c>
      <c r="T603" s="7" t="str">
        <f t="shared" si="18"/>
        <v>NULL</v>
      </c>
      <c r="U603" s="1">
        <f>I603</f>
        <v>762500</v>
      </c>
      <c r="V603" s="1" t="str">
        <f t="shared" si="19"/>
        <v>NULL</v>
      </c>
      <c r="W603" t="str">
        <f>"('"&amp;A603&amp;"', '"&amp;B603&amp;"', '"&amp;C603&amp;"', '"&amp;D603&amp;"', '"&amp;E603&amp;"', '"&amp;F603&amp;"', '"&amp;G603&amp;"', '"&amp;H603&amp;"', '"&amp;S603&amp;"', '"&amp;U603&amp;"', '"&amp;T603&amp;"', '"&amp;V603&amp;"'),"</f>
        <v>('jacob-macdonald', 'MacDonald', 'Jacob', 'SJ', 'D', 'Active', 'UFA', '2024-25', '1', '762500', 'NULL', 'NULL'),</v>
      </c>
    </row>
    <row r="604" spans="1:23" x14ac:dyDescent="0.35">
      <c r="A604" t="s">
        <v>1981</v>
      </c>
      <c r="B604" t="s">
        <v>630</v>
      </c>
      <c r="C604" t="s">
        <v>2346</v>
      </c>
      <c r="D604" t="s">
        <v>41</v>
      </c>
      <c r="E604" t="s">
        <v>9</v>
      </c>
      <c r="F604" t="s">
        <v>1142</v>
      </c>
      <c r="G604" t="s">
        <v>10</v>
      </c>
      <c r="H604" t="str" cm="1">
        <f t="array" ref="H604">INDEX($I$1:$R$1, MATCH(TRUE, INDEX(I604:R604="",0), 0))</f>
        <v>2025-26</v>
      </c>
      <c r="I604" s="1">
        <v>775000</v>
      </c>
      <c r="J604" s="1">
        <v>775000</v>
      </c>
      <c r="S604">
        <f>COUNTIF(I604:R604,I604)</f>
        <v>2</v>
      </c>
      <c r="T604" s="7" t="str">
        <f t="shared" si="18"/>
        <v>NULL</v>
      </c>
      <c r="U604" s="1">
        <f>I604</f>
        <v>775000</v>
      </c>
      <c r="V604" s="1" t="str">
        <f t="shared" si="19"/>
        <v>NULL</v>
      </c>
      <c r="W604" t="str">
        <f>"('"&amp;A604&amp;"', '"&amp;B604&amp;"', '"&amp;C604&amp;"', '"&amp;D604&amp;"', '"&amp;E604&amp;"', '"&amp;F604&amp;"', '"&amp;G604&amp;"', '"&amp;H604&amp;"', '"&amp;S604&amp;"', '"&amp;U604&amp;"', '"&amp;T604&amp;"', '"&amp;V604&amp;"'),"</f>
        <v>('mackenzie-maceachern', 'MacEachern', 'Mackenzie', 'STL', 'F', 'Active', 'UFA', '2025-26', '2', '775000', 'NULL', 'NULL'),</v>
      </c>
    </row>
    <row r="605" spans="1:23" x14ac:dyDescent="0.35">
      <c r="A605" t="s">
        <v>1982</v>
      </c>
      <c r="B605" t="s">
        <v>631</v>
      </c>
      <c r="C605" t="s">
        <v>1072</v>
      </c>
      <c r="D605" t="s">
        <v>30</v>
      </c>
      <c r="E605" t="s">
        <v>9</v>
      </c>
      <c r="F605" t="s">
        <v>1142</v>
      </c>
      <c r="G605" t="s">
        <v>10</v>
      </c>
      <c r="H605" t="str" cm="1">
        <f t="array" ref="H605">INDEX($I$1:$R$1, MATCH(TRUE, INDEX(I605:R605="",0), 0))</f>
        <v>2026-27</v>
      </c>
      <c r="I605" s="1">
        <v>775000</v>
      </c>
      <c r="J605" s="1">
        <v>775000</v>
      </c>
      <c r="K605" s="1">
        <v>775000</v>
      </c>
      <c r="S605">
        <f>COUNTIF(I605:R605,I605)</f>
        <v>3</v>
      </c>
      <c r="T605" s="7" t="str">
        <f t="shared" si="18"/>
        <v>NULL</v>
      </c>
      <c r="U605" s="1">
        <f>I605</f>
        <v>775000</v>
      </c>
      <c r="V605" s="1" t="str">
        <f t="shared" si="19"/>
        <v>NULL</v>
      </c>
      <c r="W605" t="str">
        <f>"('"&amp;A605&amp;"', '"&amp;B605&amp;"', '"&amp;C605&amp;"', '"&amp;D605&amp;"', '"&amp;E605&amp;"', '"&amp;F605&amp;"', '"&amp;G605&amp;"', '"&amp;H605&amp;"', '"&amp;S605&amp;"', '"&amp;U605&amp;"', '"&amp;T605&amp;"', '"&amp;V605&amp;"'),"</f>
        <v>('zack-macewen', 'MacEwen', 'Zack', 'OTT', 'F', 'Active', 'UFA', '2026-27', '3', '775000', 'NULL', 'NULL'),</v>
      </c>
    </row>
    <row r="606" spans="1:23" x14ac:dyDescent="0.35">
      <c r="A606" t="s">
        <v>1983</v>
      </c>
      <c r="B606" t="s">
        <v>632</v>
      </c>
      <c r="C606" t="s">
        <v>235</v>
      </c>
      <c r="D606" t="s">
        <v>40</v>
      </c>
      <c r="E606" t="s">
        <v>68</v>
      </c>
      <c r="F606" t="s">
        <v>54</v>
      </c>
      <c r="H606" t="str" cm="1">
        <f t="array" ref="H606">INDEX($I$1:$R$1, MATCH(TRUE, INDEX(I606:R606="",0), 0))</f>
        <v>2023-24</v>
      </c>
      <c r="S606">
        <f>COUNTIF(I606:R606,I606)</f>
        <v>0</v>
      </c>
      <c r="T606" s="7" t="str">
        <f t="shared" si="18"/>
        <v>NULL</v>
      </c>
      <c r="U606" s="1">
        <f>I606</f>
        <v>0</v>
      </c>
      <c r="V606" s="1" t="str">
        <f t="shared" si="19"/>
        <v>NULL</v>
      </c>
      <c r="W606" t="str">
        <f>"('"&amp;A606&amp;"', '"&amp;B606&amp;"', '"&amp;C606&amp;"', '"&amp;D606&amp;"', '"&amp;E606&amp;"', '"&amp;F606&amp;"', '"&amp;G606&amp;"', '"&amp;H606&amp;"', '"&amp;S606&amp;"', '"&amp;U606&amp;"', '"&amp;T606&amp;"', '"&amp;V606&amp;"'),"</f>
        <v>('connor-mackey', 'Mackey', 'Connor', 'UTA', 'D', 'Unsigned', '', '2023-24', '0', '0', 'NULL', 'NULL'),</v>
      </c>
    </row>
    <row r="607" spans="1:23" x14ac:dyDescent="0.35">
      <c r="A607" t="s">
        <v>1344</v>
      </c>
      <c r="B607" t="s">
        <v>633</v>
      </c>
      <c r="C607" t="s">
        <v>2318</v>
      </c>
      <c r="D607" t="s">
        <v>43</v>
      </c>
      <c r="E607" t="s">
        <v>9</v>
      </c>
      <c r="F607" t="s">
        <v>1142</v>
      </c>
      <c r="G607" t="s">
        <v>10</v>
      </c>
      <c r="H607" t="str" cm="1">
        <f t="array" ref="H607">INDEX($I$1:$R$1, MATCH(TRUE, INDEX(I607:R607="",0), 0))</f>
        <v>2031-32</v>
      </c>
      <c r="I607" s="1">
        <v>12600000</v>
      </c>
      <c r="J607" s="1">
        <v>12600000</v>
      </c>
      <c r="K607" s="1">
        <v>12600000</v>
      </c>
      <c r="L607" s="1">
        <v>12600000</v>
      </c>
      <c r="M607" s="1">
        <v>12600000</v>
      </c>
      <c r="N607" s="1">
        <v>12600000</v>
      </c>
      <c r="O607" s="1">
        <v>12600000</v>
      </c>
      <c r="P607" s="1">
        <v>12600000</v>
      </c>
      <c r="S607">
        <f>COUNTIF(I607:R607,I607)</f>
        <v>8</v>
      </c>
      <c r="T607" s="7" t="str">
        <f t="shared" si="18"/>
        <v>NULL</v>
      </c>
      <c r="U607" s="1">
        <f>I607</f>
        <v>12600000</v>
      </c>
      <c r="V607" s="1" t="str">
        <f t="shared" si="19"/>
        <v>NULL</v>
      </c>
      <c r="W607" t="str">
        <f>"('"&amp;A607&amp;"', '"&amp;B607&amp;"', '"&amp;C607&amp;"', '"&amp;D607&amp;"', '"&amp;E607&amp;"', '"&amp;F607&amp;"', '"&amp;G607&amp;"', '"&amp;H607&amp;"', '"&amp;S607&amp;"', '"&amp;U607&amp;"', '"&amp;T607&amp;"', '"&amp;V607&amp;"'),"</f>
        <v>('nathan-mackinnon', 'MacKinnon', 'Nathan', 'COL', 'F', 'Active', 'UFA', '2031-32', '8', '12600000', 'NULL', 'NULL'),</v>
      </c>
    </row>
    <row r="608" spans="1:23" x14ac:dyDescent="0.35">
      <c r="A608" t="s">
        <v>1984</v>
      </c>
      <c r="B608" t="s">
        <v>634</v>
      </c>
      <c r="C608" t="s">
        <v>2377</v>
      </c>
      <c r="D608" t="s">
        <v>28</v>
      </c>
      <c r="E608" t="s">
        <v>9</v>
      </c>
      <c r="F608" t="s">
        <v>1142</v>
      </c>
      <c r="G608" t="s">
        <v>13</v>
      </c>
      <c r="H608" t="str" cm="1">
        <f t="array" ref="H608">INDEX($I$1:$R$1, MATCH(TRUE, INDEX(I608:R608="",0), 0))</f>
        <v>2024-25</v>
      </c>
      <c r="I608" s="1">
        <v>800000</v>
      </c>
      <c r="S608">
        <f>COUNTIF(I608:R608,I608)</f>
        <v>1</v>
      </c>
      <c r="T608" s="7" t="str">
        <f t="shared" si="18"/>
        <v>NULL</v>
      </c>
      <c r="U608" s="1">
        <f>I608</f>
        <v>800000</v>
      </c>
      <c r="V608" s="1" t="str">
        <f t="shared" si="19"/>
        <v>NULL</v>
      </c>
      <c r="W608" t="str">
        <f>"('"&amp;A608&amp;"', '"&amp;B608&amp;"', '"&amp;C608&amp;"', '"&amp;D608&amp;"', '"&amp;E608&amp;"', '"&amp;F608&amp;"', '"&amp;G608&amp;"', '"&amp;H608&amp;"', '"&amp;S608&amp;"', '"&amp;U608&amp;"', '"&amp;T608&amp;"', '"&amp;V608&amp;"'),"</f>
        <v>('kyle-maclean', 'MacLean', 'Kyle', 'NYI', 'F', 'Active', 'RFA', '2024-25', '1', '800000', 'NULL', 'NULL'),</v>
      </c>
    </row>
    <row r="609" spans="1:23" x14ac:dyDescent="0.35">
      <c r="A609" t="s">
        <v>1985</v>
      </c>
      <c r="B609" t="s">
        <v>635</v>
      </c>
      <c r="C609" t="s">
        <v>2333</v>
      </c>
      <c r="D609" t="s">
        <v>21</v>
      </c>
      <c r="E609" t="s">
        <v>9</v>
      </c>
      <c r="F609" t="s">
        <v>1142</v>
      </c>
      <c r="G609" t="s">
        <v>13</v>
      </c>
      <c r="H609" t="str" cm="1">
        <f t="array" ref="H609">INDEX($I$1:$R$1, MATCH(TRUE, INDEX(I609:R609="",0), 0))</f>
        <v>2024-25</v>
      </c>
      <c r="I609" s="1">
        <v>775000</v>
      </c>
      <c r="S609">
        <f>COUNTIF(I609:R609,I609)</f>
        <v>1</v>
      </c>
      <c r="T609" s="7" t="str">
        <f t="shared" si="18"/>
        <v>NULL</v>
      </c>
      <c r="U609" s="1">
        <f>I609</f>
        <v>775000</v>
      </c>
      <c r="V609" s="1" t="str">
        <f t="shared" si="19"/>
        <v>NULL</v>
      </c>
      <c r="W609" t="str">
        <f>"('"&amp;A609&amp;"', '"&amp;B609&amp;"', '"&amp;C609&amp;"', '"&amp;D609&amp;"', '"&amp;E609&amp;"', '"&amp;F609&amp;"', '"&amp;G609&amp;"', '"&amp;H609&amp;"', '"&amp;S609&amp;"', '"&amp;U609&amp;"', '"&amp;T609&amp;"', '"&amp;V609&amp;"'),"</f>
        <v>('tyler-madden', 'Madden', 'Tyler', 'LAK', 'F', 'Active', 'RFA', '2024-25', '1', '775000', 'NULL', 'NULL'),</v>
      </c>
    </row>
    <row r="610" spans="1:23" x14ac:dyDescent="0.35">
      <c r="A610" t="s">
        <v>1986</v>
      </c>
      <c r="B610" t="s">
        <v>636</v>
      </c>
      <c r="C610" t="s">
        <v>2328</v>
      </c>
      <c r="D610" t="s">
        <v>28</v>
      </c>
      <c r="E610" t="s">
        <v>9</v>
      </c>
      <c r="F610" t="s">
        <v>1142</v>
      </c>
      <c r="G610" t="s">
        <v>13</v>
      </c>
      <c r="H610" t="str" cm="1">
        <f t="array" ref="H610">INDEX($I$1:$R$1, MATCH(TRUE, INDEX(I610:R610="",0), 0))</f>
        <v>2026-27</v>
      </c>
      <c r="I610" s="1">
        <v>870000</v>
      </c>
      <c r="J610" s="1">
        <v>870000</v>
      </c>
      <c r="K610">
        <v>870000</v>
      </c>
      <c r="S610">
        <f>COUNTIF(I610:R610,I610)</f>
        <v>3</v>
      </c>
      <c r="T610" s="7" t="str">
        <f t="shared" si="18"/>
        <v>NULL</v>
      </c>
      <c r="U610" s="1">
        <f>I610</f>
        <v>870000</v>
      </c>
      <c r="V610" s="1" t="str">
        <f t="shared" si="19"/>
        <v>NULL</v>
      </c>
      <c r="W610" t="str">
        <f>"('"&amp;A610&amp;"', '"&amp;B610&amp;"', '"&amp;C610&amp;"', '"&amp;D610&amp;"', '"&amp;E610&amp;"', '"&amp;F610&amp;"', '"&amp;G610&amp;"', '"&amp;H610&amp;"', '"&amp;S610&amp;"', '"&amp;U610&amp;"', '"&amp;T610&amp;"', '"&amp;V610&amp;"'),"</f>
        <v>('matthew-maggio', 'Maggio', 'Matthew', 'NYI', 'F', 'Active', 'RFA', '2026-27', '3', '870000', 'NULL', 'NULL'),</v>
      </c>
    </row>
    <row r="611" spans="1:23" x14ac:dyDescent="0.35">
      <c r="A611" t="s">
        <v>1987</v>
      </c>
      <c r="B611" t="s">
        <v>637</v>
      </c>
      <c r="C611" t="s">
        <v>2294</v>
      </c>
      <c r="D611" t="s">
        <v>22</v>
      </c>
      <c r="E611" t="s">
        <v>68</v>
      </c>
      <c r="F611" t="s">
        <v>1142</v>
      </c>
      <c r="G611" t="s">
        <v>13</v>
      </c>
      <c r="H611" t="str" cm="1">
        <f t="array" ref="H611">INDEX($I$1:$R$1, MATCH(TRUE, INDEX(I611:R611="",0), 0))</f>
        <v>2024-25</v>
      </c>
      <c r="I611" s="1">
        <v>925000</v>
      </c>
      <c r="S611">
        <f>COUNTIF(I611:R611,I611)</f>
        <v>1</v>
      </c>
      <c r="T611" s="7" t="str">
        <f t="shared" si="18"/>
        <v>NULL</v>
      </c>
      <c r="U611" s="1">
        <f>I611</f>
        <v>925000</v>
      </c>
      <c r="V611" s="1" t="str">
        <f t="shared" si="19"/>
        <v>NULL</v>
      </c>
      <c r="W611" t="str">
        <f>"('"&amp;A611&amp;"', '"&amp;B611&amp;"', '"&amp;C611&amp;"', '"&amp;D611&amp;"', '"&amp;E611&amp;"', '"&amp;F611&amp;"', '"&amp;G611&amp;"', '"&amp;H611&amp;"', '"&amp;S611&amp;"', '"&amp;U611&amp;"', '"&amp;T611&amp;"', '"&amp;V611&amp;"'),"</f>
        <v>('josh-mahura', 'Mahura', 'Josh', 'FLA', 'D', 'Active', 'RFA', '2024-25', '1', '925000', 'NULL', 'NULL'),</v>
      </c>
    </row>
    <row r="612" spans="1:23" x14ac:dyDescent="0.35">
      <c r="A612" t="s">
        <v>1988</v>
      </c>
      <c r="B612" t="s">
        <v>638</v>
      </c>
      <c r="C612" t="s">
        <v>2597</v>
      </c>
      <c r="D612" t="s">
        <v>48</v>
      </c>
      <c r="E612" t="s">
        <v>9</v>
      </c>
      <c r="F612" t="s">
        <v>1142</v>
      </c>
      <c r="G612" t="s">
        <v>10</v>
      </c>
      <c r="H612" t="str" cm="1">
        <f t="array" ref="H612">INDEX($I$1:$R$1, MATCH(TRUE, INDEX(I612:R612="",0), 0))</f>
        <v>2024-25</v>
      </c>
      <c r="I612" s="1">
        <v>775000</v>
      </c>
      <c r="S612">
        <f>COUNTIF(I612:R612,I612)</f>
        <v>1</v>
      </c>
      <c r="T612" s="7" t="str">
        <f t="shared" si="18"/>
        <v>NULL</v>
      </c>
      <c r="U612" s="1">
        <f>I612</f>
        <v>775000</v>
      </c>
      <c r="V612" s="1" t="str">
        <f t="shared" si="19"/>
        <v>NULL</v>
      </c>
      <c r="W612" t="str">
        <f>"('"&amp;A612&amp;"', '"&amp;B612&amp;"', '"&amp;C612&amp;"', '"&amp;D612&amp;"', '"&amp;E612&amp;"', '"&amp;F612&amp;"', '"&amp;G612&amp;"', '"&amp;H612&amp;"', '"&amp;S612&amp;"', '"&amp;U612&amp;"', '"&amp;T612&amp;"', '"&amp;V612&amp;"'),"</f>
        <v>('phillipe-maillet', 'Maillet', 'Phillipe', 'MON', 'F', 'Active', 'UFA', '2024-25', '1', '775000', 'NULL', 'NULL'),</v>
      </c>
    </row>
    <row r="613" spans="1:23" x14ac:dyDescent="0.35">
      <c r="A613" t="s">
        <v>1286</v>
      </c>
      <c r="B613" t="s">
        <v>639</v>
      </c>
      <c r="C613" t="s">
        <v>2373</v>
      </c>
      <c r="D613" t="s">
        <v>18</v>
      </c>
      <c r="E613" t="s">
        <v>68</v>
      </c>
      <c r="F613" t="s">
        <v>1142</v>
      </c>
      <c r="G613" t="s">
        <v>13</v>
      </c>
      <c r="H613" t="str" cm="1">
        <f t="array" ref="H613">INDEX($I$1:$R$1, MATCH(TRUE, INDEX(I613:R613="",0), 0))</f>
        <v>2025-26</v>
      </c>
      <c r="I613" s="1">
        <v>897500</v>
      </c>
      <c r="J613" s="1">
        <v>897500</v>
      </c>
      <c r="S613">
        <f>COUNTIF(I613:R613,I613)</f>
        <v>2</v>
      </c>
      <c r="T613" s="7" t="str">
        <f t="shared" si="18"/>
        <v>NULL</v>
      </c>
      <c r="U613" s="1">
        <f>I613</f>
        <v>897500</v>
      </c>
      <c r="V613" s="1" t="str">
        <f t="shared" si="19"/>
        <v>NULL</v>
      </c>
      <c r="W613" t="str">
        <f>"('"&amp;A613&amp;"', '"&amp;B613&amp;"', '"&amp;C613&amp;"', '"&amp;D613&amp;"', '"&amp;E613&amp;"', '"&amp;F613&amp;"', '"&amp;G613&amp;"', '"&amp;H613&amp;"', '"&amp;S613&amp;"', '"&amp;U613&amp;"', '"&amp;T613&amp;"', '"&amp;V613&amp;"'),"</f>
        <v>('logan-mailloux', 'Mailloux', 'Logan', 'MTL', 'D', 'Active', 'RFA', '2025-26', '2', '897500', 'NULL', 'NULL'),</v>
      </c>
    </row>
    <row r="614" spans="1:23" x14ac:dyDescent="0.35">
      <c r="A614" t="s">
        <v>1440</v>
      </c>
      <c r="B614" t="s">
        <v>640</v>
      </c>
      <c r="C614" t="s">
        <v>2448</v>
      </c>
      <c r="D614" t="s">
        <v>43</v>
      </c>
      <c r="E614" t="s">
        <v>68</v>
      </c>
      <c r="F614" t="s">
        <v>1142</v>
      </c>
      <c r="G614" t="s">
        <v>10</v>
      </c>
      <c r="H614" t="str" cm="1">
        <f t="array" ref="H614">INDEX($I$1:$R$1, MATCH(TRUE, INDEX(I614:R614="",0), 0))</f>
        <v>2027-28</v>
      </c>
      <c r="I614" s="1">
        <v>9000000</v>
      </c>
      <c r="J614" s="1">
        <v>9000000</v>
      </c>
      <c r="K614" s="1">
        <v>9000000</v>
      </c>
      <c r="L614" s="1">
        <v>9000000</v>
      </c>
      <c r="S614">
        <f>COUNTIF(I614:R614,I614)</f>
        <v>4</v>
      </c>
      <c r="T614" s="7" t="str">
        <f t="shared" si="18"/>
        <v>NULL</v>
      </c>
      <c r="U614" s="1">
        <f>I614</f>
        <v>9000000</v>
      </c>
      <c r="V614" s="1" t="str">
        <f t="shared" si="19"/>
        <v>NULL</v>
      </c>
      <c r="W614" t="str">
        <f>"('"&amp;A614&amp;"', '"&amp;B614&amp;"', '"&amp;C614&amp;"', '"&amp;D614&amp;"', '"&amp;E614&amp;"', '"&amp;F614&amp;"', '"&amp;G614&amp;"', '"&amp;H614&amp;"', '"&amp;S614&amp;"', '"&amp;U614&amp;"', '"&amp;T614&amp;"', '"&amp;V614&amp;"'),"</f>
        <v>('cale-makar', 'Makar', 'Cale', 'COL', 'D', 'Active', 'UFA', '2027-28', '4', '9000000', 'NULL', 'NULL'),</v>
      </c>
    </row>
    <row r="615" spans="1:23" x14ac:dyDescent="0.35">
      <c r="A615" t="s">
        <v>1989</v>
      </c>
      <c r="B615" t="s">
        <v>641</v>
      </c>
      <c r="C615" t="s">
        <v>2588</v>
      </c>
      <c r="D615" t="s">
        <v>46</v>
      </c>
      <c r="E615" t="s">
        <v>69</v>
      </c>
      <c r="F615" t="s">
        <v>1142</v>
      </c>
      <c r="G615" t="s">
        <v>13</v>
      </c>
      <c r="H615" t="str" cm="1">
        <f t="array" ref="H615">INDEX($I$1:$R$1, MATCH(TRUE, INDEX(I615:R615="",0), 0))</f>
        <v>2024-25</v>
      </c>
      <c r="I615" s="1">
        <v>775000</v>
      </c>
      <c r="S615">
        <f>COUNTIF(I615:R615,I615)</f>
        <v>1</v>
      </c>
      <c r="T615" s="7" t="str">
        <f t="shared" si="18"/>
        <v>NULL</v>
      </c>
      <c r="U615" s="1">
        <f>I615</f>
        <v>775000</v>
      </c>
      <c r="V615" s="1" t="str">
        <f t="shared" si="19"/>
        <v>NULL</v>
      </c>
      <c r="W615" t="str">
        <f>"('"&amp;A615&amp;"', '"&amp;B615&amp;"', '"&amp;C615&amp;"', '"&amp;D615&amp;"', '"&amp;E615&amp;"', '"&amp;F615&amp;"', '"&amp;G615&amp;"', '"&amp;H615&amp;"', '"&amp;S615&amp;"', '"&amp;U615&amp;"', '"&amp;T615&amp;"', '"&amp;V615&amp;"'),"</f>
        <v>('eetu-makiniemi', 'Makiniemi', 'Eetu', 'SJ', 'G', 'Active', 'RFA', '2024-25', '1', '775000', 'NULL', 'NULL'),</v>
      </c>
    </row>
    <row r="616" spans="1:23" x14ac:dyDescent="0.35">
      <c r="A616" t="s">
        <v>1990</v>
      </c>
      <c r="B616" t="s">
        <v>642</v>
      </c>
      <c r="C616" t="s">
        <v>2481</v>
      </c>
      <c r="D616" t="s">
        <v>43</v>
      </c>
      <c r="E616" t="s">
        <v>9</v>
      </c>
      <c r="F616" t="s">
        <v>54</v>
      </c>
      <c r="H616" t="str" cm="1">
        <f t="array" ref="H616">INDEX($I$1:$R$1, MATCH(TRUE, INDEX(I616:R616="",0), 0))</f>
        <v>2023-24</v>
      </c>
      <c r="S616">
        <f>COUNTIF(I616:R616,I616)</f>
        <v>0</v>
      </c>
      <c r="T616" s="7" t="str">
        <f t="shared" si="18"/>
        <v>NULL</v>
      </c>
      <c r="U616" s="1">
        <f>I616</f>
        <v>0</v>
      </c>
      <c r="V616" s="1" t="str">
        <f t="shared" si="19"/>
        <v>NULL</v>
      </c>
      <c r="W616" t="str">
        <f>"('"&amp;A616&amp;"', '"&amp;B616&amp;"', '"&amp;C616&amp;"', '"&amp;D616&amp;"', '"&amp;E616&amp;"', '"&amp;F616&amp;"', '"&amp;G616&amp;"', '"&amp;H616&amp;"', '"&amp;S616&amp;"', '"&amp;U616&amp;"', '"&amp;T616&amp;"', '"&amp;V616&amp;"'),"</f>
        <v>('denis-malgin', 'Malgin', 'Denis', 'COL', 'F', 'Unsigned', '', '2023-24', '0', '0', 'NULL', 'NULL'),</v>
      </c>
    </row>
    <row r="617" spans="1:23" x14ac:dyDescent="0.35">
      <c r="A617" t="s">
        <v>1991</v>
      </c>
      <c r="B617" t="s">
        <v>643</v>
      </c>
      <c r="C617" t="s">
        <v>2331</v>
      </c>
      <c r="D617" t="s">
        <v>43</v>
      </c>
      <c r="E617" t="s">
        <v>68</v>
      </c>
      <c r="F617" t="s">
        <v>1142</v>
      </c>
      <c r="G617" t="s">
        <v>13</v>
      </c>
      <c r="H617" t="str" cm="1">
        <f t="array" ref="H617">INDEX($I$1:$R$1, MATCH(TRUE, INDEX(I617:R617="",0), 0))</f>
        <v>2025-26</v>
      </c>
      <c r="I617" s="1">
        <v>850000</v>
      </c>
      <c r="J617" s="1">
        <v>850000</v>
      </c>
      <c r="S617">
        <f>COUNTIF(I617:R617,I617)</f>
        <v>2</v>
      </c>
      <c r="T617" s="7" t="str">
        <f t="shared" si="18"/>
        <v>NULL</v>
      </c>
      <c r="U617" s="1">
        <f>I617</f>
        <v>850000</v>
      </c>
      <c r="V617" s="1" t="str">
        <f t="shared" si="19"/>
        <v>NULL</v>
      </c>
      <c r="W617" t="str">
        <f>"('"&amp;A617&amp;"', '"&amp;B617&amp;"', '"&amp;C617&amp;"', '"&amp;D617&amp;"', '"&amp;E617&amp;"', '"&amp;F617&amp;"', '"&amp;G617&amp;"', '"&amp;H617&amp;"', '"&amp;S617&amp;"', '"&amp;U617&amp;"', '"&amp;T617&amp;"', '"&amp;V617&amp;"'),"</f>
        <v>('sam-malinski', 'Malinski', 'Sam', 'COL', 'D', 'Active', 'RFA', '2025-26', '2', '850000', 'NULL', 'NULL'),</v>
      </c>
    </row>
    <row r="618" spans="1:23" x14ac:dyDescent="0.35">
      <c r="A618" t="s">
        <v>1992</v>
      </c>
      <c r="B618" t="s">
        <v>644</v>
      </c>
      <c r="C618" t="s">
        <v>2414</v>
      </c>
      <c r="D618" t="s">
        <v>8</v>
      </c>
      <c r="E618" t="s">
        <v>9</v>
      </c>
      <c r="F618" t="s">
        <v>1142</v>
      </c>
      <c r="G618" t="s">
        <v>10</v>
      </c>
      <c r="H618" t="str" cm="1">
        <f t="array" ref="H618">INDEX($I$1:$R$1, MATCH(TRUE, INDEX(I618:R618="",0), 0))</f>
        <v>2026-27</v>
      </c>
      <c r="I618" s="1">
        <v>6100000</v>
      </c>
      <c r="J618" s="1">
        <v>6100000</v>
      </c>
      <c r="K618" s="1">
        <v>6100000</v>
      </c>
      <c r="S618">
        <f>COUNTIF(I618:R618,I618)</f>
        <v>3</v>
      </c>
      <c r="T618" s="7" t="str">
        <f t="shared" si="18"/>
        <v>NULL</v>
      </c>
      <c r="U618" s="1">
        <f>I618</f>
        <v>6100000</v>
      </c>
      <c r="V618" s="1" t="str">
        <f t="shared" si="19"/>
        <v>NULL</v>
      </c>
      <c r="W618" t="str">
        <f>"('"&amp;A618&amp;"', '"&amp;B618&amp;"', '"&amp;C618&amp;"', '"&amp;D618&amp;"', '"&amp;E618&amp;"', '"&amp;F618&amp;"', '"&amp;G618&amp;"', '"&amp;H618&amp;"', '"&amp;S618&amp;"', '"&amp;U618&amp;"', '"&amp;T618&amp;"', '"&amp;V618&amp;"'),"</f>
        <v>('evgeni-malkin', 'Malkin', 'Evgeni', 'PIT', 'F', 'Active', 'UFA', '2026-27', '3', '6100000', 'NULL', 'NULL'),</v>
      </c>
    </row>
    <row r="619" spans="1:23" x14ac:dyDescent="0.35">
      <c r="A619" t="s">
        <v>1993</v>
      </c>
      <c r="B619" t="s">
        <v>645</v>
      </c>
      <c r="C619" t="s">
        <v>2348</v>
      </c>
      <c r="D619" t="s">
        <v>41</v>
      </c>
      <c r="E619" t="s">
        <v>68</v>
      </c>
      <c r="F619" t="s">
        <v>1142</v>
      </c>
      <c r="G619" t="s">
        <v>13</v>
      </c>
      <c r="H619" t="str" cm="1">
        <f t="array" ref="H619">INDEX($I$1:$R$1, MATCH(TRUE, INDEX(I619:R619="",0), 0))</f>
        <v>2025-26</v>
      </c>
      <c r="I619" s="1">
        <v>910000</v>
      </c>
      <c r="J619" s="1">
        <v>910000</v>
      </c>
      <c r="S619">
        <f>COUNTIF(I619:R619,I619)</f>
        <v>2</v>
      </c>
      <c r="T619" s="7" t="str">
        <f t="shared" si="18"/>
        <v>NULL</v>
      </c>
      <c r="U619" s="1">
        <f>I619</f>
        <v>910000</v>
      </c>
      <c r="V619" s="1" t="str">
        <f t="shared" si="19"/>
        <v>NULL</v>
      </c>
      <c r="W619" t="str">
        <f>"('"&amp;A619&amp;"', '"&amp;B619&amp;"', '"&amp;C619&amp;"', '"&amp;D619&amp;"', '"&amp;E619&amp;"', '"&amp;F619&amp;"', '"&amp;G619&amp;"', '"&amp;H619&amp;"', '"&amp;S619&amp;"', '"&amp;U619&amp;"', '"&amp;T619&amp;"', '"&amp;V619&amp;"'),"</f>
        <v>('anton-malmstrom', 'Malmstrom', 'Anton', 'STL', 'D', 'Active', 'RFA', '2025-26', '2', '910000', 'NULL', 'NULL'),</v>
      </c>
    </row>
    <row r="620" spans="1:23" x14ac:dyDescent="0.35">
      <c r="A620" t="s">
        <v>1994</v>
      </c>
      <c r="B620" t="s">
        <v>646</v>
      </c>
      <c r="C620" t="s">
        <v>2598</v>
      </c>
      <c r="D620" t="s">
        <v>16</v>
      </c>
      <c r="E620" t="s">
        <v>9</v>
      </c>
      <c r="F620" t="s">
        <v>1142</v>
      </c>
      <c r="G620" t="s">
        <v>10</v>
      </c>
      <c r="H620" t="str" cm="1">
        <f t="array" ref="H620">INDEX($I$1:$R$1, MATCH(TRUE, INDEX(I620:R620="",0), 0))</f>
        <v>2024-25</v>
      </c>
      <c r="I620" s="1">
        <v>775000</v>
      </c>
      <c r="S620">
        <f>COUNTIF(I620:R620,I620)</f>
        <v>1</v>
      </c>
      <c r="T620" s="7" t="str">
        <f t="shared" si="18"/>
        <v>NULL</v>
      </c>
      <c r="U620" s="1">
        <f>I620</f>
        <v>775000</v>
      </c>
      <c r="V620" s="1" t="str">
        <f t="shared" si="19"/>
        <v>NULL</v>
      </c>
      <c r="W620" t="str">
        <f>"('"&amp;A620&amp;"', '"&amp;B620&amp;"', '"&amp;C620&amp;"', '"&amp;D620&amp;"', '"&amp;E620&amp;"', '"&amp;F620&amp;"', '"&amp;G620&amp;"', '"&amp;H620&amp;"', '"&amp;S620&amp;"', '"&amp;U620&amp;"', '"&amp;T620&amp;"', '"&amp;V620&amp;"'),"</f>
        <v>('mikhail-maltsev', 'Maltsev', 'Mikhail', 'LA', 'F', 'Active', 'UFA', '2024-25', '1', '775000', 'NULL', 'NULL'),</v>
      </c>
    </row>
    <row r="621" spans="1:23" x14ac:dyDescent="0.35">
      <c r="A621" t="s">
        <v>1995</v>
      </c>
      <c r="B621" t="s">
        <v>647</v>
      </c>
      <c r="C621" t="s">
        <v>1068</v>
      </c>
      <c r="D621" t="s">
        <v>25</v>
      </c>
      <c r="E621" t="s">
        <v>9</v>
      </c>
      <c r="F621" t="s">
        <v>1142</v>
      </c>
      <c r="G621" t="s">
        <v>10</v>
      </c>
      <c r="H621" t="str" cm="1">
        <f t="array" ref="H621">INDEX($I$1:$R$1, MATCH(TRUE, INDEX(I621:R621="",0), 0))</f>
        <v>2025-26</v>
      </c>
      <c r="I621" s="1">
        <v>5800000</v>
      </c>
      <c r="J621" s="1">
        <v>5800000</v>
      </c>
      <c r="S621">
        <f>COUNTIF(I621:R621,I621)</f>
        <v>2</v>
      </c>
      <c r="T621" s="7" t="str">
        <f t="shared" si="18"/>
        <v>NULL</v>
      </c>
      <c r="U621" s="1">
        <f>I621</f>
        <v>5800000</v>
      </c>
      <c r="V621" s="1" t="str">
        <f t="shared" si="19"/>
        <v>NULL</v>
      </c>
      <c r="W621" t="str">
        <f>"('"&amp;A621&amp;"', '"&amp;B621&amp;"', '"&amp;C621&amp;"', '"&amp;D621&amp;"', '"&amp;E621&amp;"', '"&amp;F621&amp;"', '"&amp;G621&amp;"', '"&amp;H621&amp;"', '"&amp;S621&amp;"', '"&amp;U621&amp;"', '"&amp;T621&amp;"', '"&amp;V621&amp;"'),"</f>
        <v>('andrew-mangiapane', 'Mangiapane', 'Andrew', 'CGY', 'F', 'Active', 'UFA', '2025-26', '2', '5800000', 'NULL', 'NULL'),</v>
      </c>
    </row>
    <row r="622" spans="1:23" x14ac:dyDescent="0.35">
      <c r="A622" t="s">
        <v>1996</v>
      </c>
      <c r="B622" t="s">
        <v>648</v>
      </c>
      <c r="C622" t="s">
        <v>2294</v>
      </c>
      <c r="D622" t="s">
        <v>43</v>
      </c>
      <c r="E622" t="s">
        <v>68</v>
      </c>
      <c r="F622" t="s">
        <v>1142</v>
      </c>
      <c r="G622" t="s">
        <v>10</v>
      </c>
      <c r="H622" t="str" cm="1">
        <f t="array" ref="H622">INDEX($I$1:$R$1, MATCH(TRUE, INDEX(I622:R622="",0), 0))</f>
        <v>2026-27</v>
      </c>
      <c r="I622" s="1">
        <v>4500000</v>
      </c>
      <c r="J622" s="1">
        <v>4500000</v>
      </c>
      <c r="K622" s="1">
        <v>4500000</v>
      </c>
      <c r="S622">
        <f>COUNTIF(I622:R622,I622)</f>
        <v>3</v>
      </c>
      <c r="T622" s="7" t="str">
        <f t="shared" si="18"/>
        <v>NULL</v>
      </c>
      <c r="U622" s="1">
        <f>I622</f>
        <v>4500000</v>
      </c>
      <c r="V622" s="1" t="str">
        <f t="shared" si="19"/>
        <v>NULL</v>
      </c>
      <c r="W622" t="str">
        <f>"('"&amp;A622&amp;"', '"&amp;B622&amp;"', '"&amp;C622&amp;"', '"&amp;D622&amp;"', '"&amp;E622&amp;"', '"&amp;F622&amp;"', '"&amp;G622&amp;"', '"&amp;H622&amp;"', '"&amp;S622&amp;"', '"&amp;U622&amp;"', '"&amp;T622&amp;"', '"&amp;V622&amp;"'),"</f>
        <v>('josh-manson', 'Manson', 'Josh', 'COL', 'D', 'Active', 'UFA', '2026-27', '3', '4500000', 'NULL', 'NULL'),</v>
      </c>
    </row>
    <row r="623" spans="1:23" x14ac:dyDescent="0.35">
      <c r="A623" t="s">
        <v>1997</v>
      </c>
      <c r="B623" t="s">
        <v>649</v>
      </c>
      <c r="C623" t="s">
        <v>1080</v>
      </c>
      <c r="D623" t="s">
        <v>53</v>
      </c>
      <c r="E623" t="s">
        <v>9</v>
      </c>
      <c r="F623" t="s">
        <v>1142</v>
      </c>
      <c r="G623" t="s">
        <v>10</v>
      </c>
      <c r="H623" t="str" cm="1">
        <f t="array" ref="H623">INDEX($I$1:$R$1, MATCH(TRUE, INDEX(I623:R623="",0), 0))</f>
        <v>2024-25</v>
      </c>
      <c r="I623" s="1">
        <v>5700000</v>
      </c>
      <c r="S623">
        <f>COUNTIF(I623:R623,I623)</f>
        <v>1</v>
      </c>
      <c r="T623" s="7" t="str">
        <f t="shared" si="18"/>
        <v>NULL</v>
      </c>
      <c r="U623" s="1">
        <f>I623</f>
        <v>5700000</v>
      </c>
      <c r="V623" s="1" t="str">
        <f t="shared" si="19"/>
        <v>NULL</v>
      </c>
      <c r="W623" t="str">
        <f>"('"&amp;A623&amp;"', '"&amp;B623&amp;"', '"&amp;C623&amp;"', '"&amp;D623&amp;"', '"&amp;E623&amp;"', '"&amp;F623&amp;"', '"&amp;G623&amp;"', '"&amp;H623&amp;"', '"&amp;S623&amp;"', '"&amp;U623&amp;"', '"&amp;T623&amp;"', '"&amp;V623&amp;"'),"</f>
        <v>('anthony-mantha', 'Mantha', 'Anthony', 'WAS', 'F', 'Active', 'UFA', '2024-25', '1', '5700000', 'NULL', 'NULL'),</v>
      </c>
    </row>
    <row r="624" spans="1:23" x14ac:dyDescent="0.35">
      <c r="A624" t="s">
        <v>1553</v>
      </c>
      <c r="B624" t="s">
        <v>650</v>
      </c>
      <c r="C624" t="s">
        <v>2504</v>
      </c>
      <c r="D624" t="s">
        <v>32</v>
      </c>
      <c r="E624" t="s">
        <v>9</v>
      </c>
      <c r="F624" t="s">
        <v>1142</v>
      </c>
      <c r="G624" t="s">
        <v>10</v>
      </c>
      <c r="H624" t="str" cm="1">
        <f t="array" ref="H624">INDEX($I$1:$R$1, MATCH(TRUE, INDEX(I624:R624="",0), 0))</f>
        <v>2025-26</v>
      </c>
      <c r="I624" s="1">
        <v>6125000</v>
      </c>
      <c r="J624" s="1">
        <v>6125000</v>
      </c>
      <c r="S624">
        <f>COUNTIF(I624:R624,I624)</f>
        <v>2</v>
      </c>
      <c r="T624" s="7" t="str">
        <f t="shared" si="18"/>
        <v>NULL</v>
      </c>
      <c r="U624" s="1">
        <f>I624</f>
        <v>6125000</v>
      </c>
      <c r="V624" s="1" t="str">
        <f t="shared" si="19"/>
        <v>NULL</v>
      </c>
      <c r="W624" t="str">
        <f>"('"&amp;A624&amp;"', '"&amp;B624&amp;"', '"&amp;C624&amp;"', '"&amp;D624&amp;"', '"&amp;E624&amp;"', '"&amp;F624&amp;"', '"&amp;G624&amp;"', '"&amp;H624&amp;"', '"&amp;S624&amp;"', '"&amp;U624&amp;"', '"&amp;T624&amp;"', '"&amp;V624&amp;"'),"</f>
        <v>('brad-marchand', 'Marchand', 'Brad', 'BOS', 'F', 'Active', 'UFA', '2025-26', '2', '6125000', 'NULL', 'NULL'),</v>
      </c>
    </row>
    <row r="625" spans="1:23" x14ac:dyDescent="0.35">
      <c r="A625" t="s">
        <v>1345</v>
      </c>
      <c r="B625" t="s">
        <v>651</v>
      </c>
      <c r="C625" t="s">
        <v>2534</v>
      </c>
      <c r="D625" t="s">
        <v>35</v>
      </c>
      <c r="E625" t="s">
        <v>9</v>
      </c>
      <c r="F625" t="s">
        <v>1142</v>
      </c>
      <c r="G625" t="s">
        <v>13</v>
      </c>
      <c r="H625" t="str" cm="1">
        <f t="array" ref="H625">INDEX($I$1:$R$1, MATCH(TRUE, INDEX(I625:R625="",0), 0))</f>
        <v>2027-28</v>
      </c>
      <c r="I625" s="1">
        <v>925000</v>
      </c>
      <c r="J625" s="1">
        <v>3850000</v>
      </c>
      <c r="K625" s="1">
        <v>3850000</v>
      </c>
      <c r="L625" s="1">
        <v>3850000</v>
      </c>
      <c r="S625">
        <f>COUNTIF(I625:R625,I625)</f>
        <v>1</v>
      </c>
      <c r="T625" s="7">
        <f t="shared" si="18"/>
        <v>3</v>
      </c>
      <c r="U625" s="1">
        <f>I625</f>
        <v>925000</v>
      </c>
      <c r="V625" s="1">
        <f t="shared" si="19"/>
        <v>3850000</v>
      </c>
      <c r="W625" t="str">
        <f>"('"&amp;A625&amp;"', '"&amp;B625&amp;"', '"&amp;C625&amp;"', '"&amp;D625&amp;"', '"&amp;E625&amp;"', '"&amp;F625&amp;"', '"&amp;G625&amp;"', '"&amp;H625&amp;"', '"&amp;S625&amp;"', '"&amp;U625&amp;"', '"&amp;T625&amp;"', '"&amp;V625&amp;"'),"</f>
        <v>('kirill-marchenko', 'Marchenko', 'Kirill', 'CBJ', 'F', 'Active', 'RFA', '2027-28', '1', '925000', '3', '3850000'),</v>
      </c>
    </row>
    <row r="626" spans="1:23" x14ac:dyDescent="0.35">
      <c r="A626" t="s">
        <v>1998</v>
      </c>
      <c r="B626" t="s">
        <v>652</v>
      </c>
      <c r="C626" t="s">
        <v>1066</v>
      </c>
      <c r="D626" t="s">
        <v>14</v>
      </c>
      <c r="E626" t="s">
        <v>9</v>
      </c>
      <c r="F626" t="s">
        <v>1142</v>
      </c>
      <c r="G626" t="s">
        <v>10</v>
      </c>
      <c r="H626" t="str" cm="1">
        <f t="array" ref="H626">INDEX($I$1:$R$1, MATCH(TRUE, INDEX(I626:R626="",0), 0))</f>
        <v>2024-25</v>
      </c>
      <c r="I626" s="1">
        <v>5000000</v>
      </c>
      <c r="S626">
        <f>COUNTIF(I626:R626,I626)</f>
        <v>1</v>
      </c>
      <c r="T626" s="7" t="str">
        <f t="shared" si="18"/>
        <v>NULL</v>
      </c>
      <c r="U626" s="1">
        <f>I626</f>
        <v>5000000</v>
      </c>
      <c r="V626" s="1" t="str">
        <f t="shared" si="19"/>
        <v>NULL</v>
      </c>
      <c r="W626" t="str">
        <f>"('"&amp;A626&amp;"', '"&amp;B626&amp;"', '"&amp;C626&amp;"', '"&amp;D626&amp;"', '"&amp;E626&amp;"', '"&amp;F626&amp;"', '"&amp;G626&amp;"', '"&amp;H626&amp;"', '"&amp;S626&amp;"', '"&amp;U626&amp;"', '"&amp;T626&amp;"', '"&amp;V626&amp;"'),"</f>
        <v>('jonathan-marchessault', 'Marchessault', 'Jonathan', 'VGK', 'F', 'Active', 'UFA', '2024-25', '1', '5000000', 'NULL', 'NULL'),</v>
      </c>
    </row>
    <row r="627" spans="1:23" x14ac:dyDescent="0.35">
      <c r="A627" t="s">
        <v>1287</v>
      </c>
      <c r="B627" t="s">
        <v>653</v>
      </c>
      <c r="C627" t="s">
        <v>2298</v>
      </c>
      <c r="D627" t="s">
        <v>36</v>
      </c>
      <c r="E627" t="s">
        <v>9</v>
      </c>
      <c r="F627" t="s">
        <v>1142</v>
      </c>
      <c r="G627" t="s">
        <v>10</v>
      </c>
      <c r="H627" t="str" cm="1">
        <f t="array" ref="H627">INDEX($I$1:$R$1, MATCH(TRUE, INDEX(I627:R627="",0), 0))</f>
        <v>2026-27</v>
      </c>
      <c r="I627" s="1">
        <v>4500000</v>
      </c>
      <c r="J627" s="1">
        <v>4500000</v>
      </c>
      <c r="K627" s="1">
        <v>4500000</v>
      </c>
      <c r="S627">
        <f>COUNTIF(I627:R627,I627)</f>
        <v>3</v>
      </c>
      <c r="T627" s="7" t="str">
        <f t="shared" si="18"/>
        <v>NULL</v>
      </c>
      <c r="U627" s="1">
        <f>I627</f>
        <v>4500000</v>
      </c>
      <c r="V627" s="1" t="str">
        <f t="shared" si="19"/>
        <v>NULL</v>
      </c>
      <c r="W627" t="str">
        <f>"('"&amp;A627&amp;"', '"&amp;B627&amp;"', '"&amp;C627&amp;"', '"&amp;D627&amp;"', '"&amp;E627&amp;"', '"&amp;F627&amp;"', '"&amp;G627&amp;"', '"&amp;H627&amp;"', '"&amp;S627&amp;"', '"&amp;U627&amp;"', '"&amp;T627&amp;"', '"&amp;V627&amp;"'),"</f>
        <v>('mason-marchment', 'Marchment', 'Mason', 'DAL', 'F', 'Active', 'UFA', '2026-27', '3', '4500000', 'NULL', 'NULL'),</v>
      </c>
    </row>
    <row r="628" spans="1:23" x14ac:dyDescent="0.35">
      <c r="A628" t="s">
        <v>1999</v>
      </c>
      <c r="B628" t="s">
        <v>654</v>
      </c>
      <c r="C628" t="s">
        <v>2324</v>
      </c>
      <c r="D628" t="s">
        <v>8</v>
      </c>
      <c r="E628" t="s">
        <v>68</v>
      </c>
      <c r="F628" t="s">
        <v>1142</v>
      </c>
      <c r="G628" t="s">
        <v>10</v>
      </c>
      <c r="H628" t="str" cm="1">
        <f t="array" ref="H628">INDEX($I$1:$R$1, MATCH(TRUE, INDEX(I628:R628="",0), 0))</f>
        <v>2027-28</v>
      </c>
      <c r="I628" s="1">
        <v>4400000</v>
      </c>
      <c r="J628" s="1">
        <v>4400000</v>
      </c>
      <c r="K628" s="1">
        <v>4400000</v>
      </c>
      <c r="L628" s="1">
        <v>4400000</v>
      </c>
      <c r="S628">
        <f>COUNTIF(I628:R628,I628)</f>
        <v>4</v>
      </c>
      <c r="T628" s="7" t="str">
        <f t="shared" si="18"/>
        <v>NULL</v>
      </c>
      <c r="U628" s="1">
        <f>I628</f>
        <v>4400000</v>
      </c>
      <c r="V628" s="1" t="str">
        <f t="shared" si="19"/>
        <v>NULL</v>
      </c>
      <c r="W628" t="str">
        <f>"('"&amp;A628&amp;"', '"&amp;B628&amp;"', '"&amp;C628&amp;"', '"&amp;D628&amp;"', '"&amp;E628&amp;"', '"&amp;F628&amp;"', '"&amp;G628&amp;"', '"&amp;H628&amp;"', '"&amp;S628&amp;"', '"&amp;U628&amp;"', '"&amp;T628&amp;"', '"&amp;V628&amp;"'),"</f>
        <v>('john-marino', 'Marino', 'John', 'PIT', 'D', 'Active', 'UFA', '2027-28', '4', '4400000', 'NULL', 'NULL'),</v>
      </c>
    </row>
    <row r="629" spans="1:23" x14ac:dyDescent="0.35">
      <c r="A629" t="s">
        <v>1263</v>
      </c>
      <c r="B629" t="s">
        <v>655</v>
      </c>
      <c r="C629" t="s">
        <v>2337</v>
      </c>
      <c r="D629" t="s">
        <v>25</v>
      </c>
      <c r="E629" t="s">
        <v>69</v>
      </c>
      <c r="F629" t="s">
        <v>1142</v>
      </c>
      <c r="G629" t="s">
        <v>10</v>
      </c>
      <c r="H629" t="str" cm="1">
        <f t="array" ref="H629">INDEX($I$1:$R$1, MATCH(TRUE, INDEX(I629:R629="",0), 0))</f>
        <v>2026-27</v>
      </c>
      <c r="I629" s="1">
        <v>6000000</v>
      </c>
      <c r="J629" s="1">
        <v>6000000</v>
      </c>
      <c r="K629">
        <v>6000000</v>
      </c>
      <c r="S629">
        <f>COUNTIF(I629:R629,I629)</f>
        <v>3</v>
      </c>
      <c r="T629" s="7" t="str">
        <f t="shared" si="18"/>
        <v>NULL</v>
      </c>
      <c r="U629" s="1">
        <f>I629</f>
        <v>6000000</v>
      </c>
      <c r="V629" s="1" t="str">
        <f t="shared" si="19"/>
        <v>NULL</v>
      </c>
      <c r="W629" t="str">
        <f>"('"&amp;A629&amp;"', '"&amp;B629&amp;"', '"&amp;C629&amp;"', '"&amp;D629&amp;"', '"&amp;E629&amp;"', '"&amp;F629&amp;"', '"&amp;G629&amp;"', '"&amp;H629&amp;"', '"&amp;S629&amp;"', '"&amp;U629&amp;"', '"&amp;T629&amp;"', '"&amp;V629&amp;"'),"</f>
        <v>('jacob-markstrom', 'Markstrom', 'Jacob', 'CGY', 'G', 'Active', 'UFA', '2026-27', '3', '6000000', 'NULL', 'NULL'),</v>
      </c>
    </row>
    <row r="630" spans="1:23" x14ac:dyDescent="0.35">
      <c r="A630" t="s">
        <v>1346</v>
      </c>
      <c r="B630" t="s">
        <v>656</v>
      </c>
      <c r="C630" t="s">
        <v>703</v>
      </c>
      <c r="D630" t="s">
        <v>15</v>
      </c>
      <c r="E630" t="s">
        <v>9</v>
      </c>
      <c r="F630" t="s">
        <v>1142</v>
      </c>
      <c r="G630" t="s">
        <v>10</v>
      </c>
      <c r="H630" t="str" cm="1">
        <f t="array" ref="H630">INDEX($I$1:$R$1, MATCH(TRUE, INDEX(I630:R630="",0), 0))</f>
        <v>2025-26</v>
      </c>
      <c r="I630" s="1">
        <v>8177250</v>
      </c>
      <c r="J630" s="1">
        <v>10903000</v>
      </c>
      <c r="S630">
        <f>COUNTIF(I630:R630,I630)</f>
        <v>1</v>
      </c>
      <c r="T630" s="7">
        <f t="shared" si="18"/>
        <v>1</v>
      </c>
      <c r="U630" s="1">
        <f>I630</f>
        <v>8177250</v>
      </c>
      <c r="V630" s="1">
        <f t="shared" si="19"/>
        <v>10903000</v>
      </c>
      <c r="W630" t="str">
        <f>"('"&amp;A630&amp;"', '"&amp;B630&amp;"', '"&amp;C630&amp;"', '"&amp;D630&amp;"', '"&amp;E630&amp;"', '"&amp;F630&amp;"', '"&amp;G630&amp;"', '"&amp;H630&amp;"', '"&amp;S630&amp;"', '"&amp;U630&amp;"', '"&amp;T630&amp;"', '"&amp;V630&amp;"'),"</f>
        <v>('mitchell-marner', 'Marner', 'Mitchell', 'TOR', 'F', 'Active', 'UFA', '2025-26', '1', '8177250', '1', '10903000'),</v>
      </c>
    </row>
    <row r="631" spans="1:23" x14ac:dyDescent="0.35">
      <c r="A631" t="s">
        <v>2000</v>
      </c>
      <c r="B631" t="s">
        <v>657</v>
      </c>
      <c r="C631" t="s">
        <v>2543</v>
      </c>
      <c r="D631" t="s">
        <v>11</v>
      </c>
      <c r="E631" t="s">
        <v>69</v>
      </c>
      <c r="F631" t="s">
        <v>1142</v>
      </c>
      <c r="G631" t="s">
        <v>10</v>
      </c>
      <c r="H631" t="str" cm="1">
        <f t="array" ref="H631">INDEX($I$1:$R$1, MATCH(TRUE, INDEX(I631:R631="",0), 0))</f>
        <v>2024-25</v>
      </c>
      <c r="I631" s="1">
        <v>762500</v>
      </c>
      <c r="S631">
        <f>COUNTIF(I631:R631,I631)</f>
        <v>1</v>
      </c>
      <c r="T631" s="7" t="str">
        <f t="shared" si="18"/>
        <v>NULL</v>
      </c>
      <c r="U631" s="1">
        <f>I631</f>
        <v>762500</v>
      </c>
      <c r="V631" s="1" t="str">
        <f t="shared" si="19"/>
        <v>NULL</v>
      </c>
      <c r="W631" t="str">
        <f>"('"&amp;A631&amp;"', '"&amp;B631&amp;"', '"&amp;C631&amp;"', '"&amp;D631&amp;"', '"&amp;E631&amp;"', '"&amp;F631&amp;"', '"&amp;G631&amp;"', '"&amp;H631&amp;"', '"&amp;S631&amp;"', '"&amp;U631&amp;"', '"&amp;T631&amp;"', '"&amp;V631&amp;"'),"</f>
        <v>('spencer-martin', 'Martin', 'Spencer', 'CAR', 'G', 'Active', 'UFA', '2024-25', '1', '762500', 'NULL', 'NULL'),</v>
      </c>
    </row>
    <row r="632" spans="1:23" x14ac:dyDescent="0.35">
      <c r="A632" t="s">
        <v>2001</v>
      </c>
      <c r="B632" t="s">
        <v>658</v>
      </c>
      <c r="C632" t="s">
        <v>2599</v>
      </c>
      <c r="D632" t="s">
        <v>14</v>
      </c>
      <c r="E632" t="s">
        <v>68</v>
      </c>
      <c r="F632" t="s">
        <v>1142</v>
      </c>
      <c r="G632" t="s">
        <v>10</v>
      </c>
      <c r="H632" t="str" cm="1">
        <f t="array" ref="H632">INDEX($I$1:$R$1, MATCH(TRUE, INDEX(I632:R632="",0), 0))</f>
        <v>2024-25</v>
      </c>
      <c r="I632" s="1">
        <v>5250000</v>
      </c>
      <c r="S632">
        <f>COUNTIF(I632:R632,I632)</f>
        <v>1</v>
      </c>
      <c r="T632" s="7" t="str">
        <f t="shared" si="18"/>
        <v>NULL</v>
      </c>
      <c r="U632" s="1">
        <f>I632</f>
        <v>5250000</v>
      </c>
      <c r="V632" s="1" t="str">
        <f t="shared" si="19"/>
        <v>NULL</v>
      </c>
      <c r="W632" t="str">
        <f>"('"&amp;A632&amp;"', '"&amp;B632&amp;"', '"&amp;C632&amp;"', '"&amp;D632&amp;"', '"&amp;E632&amp;"', '"&amp;F632&amp;"', '"&amp;G632&amp;"', '"&amp;H632&amp;"', '"&amp;S632&amp;"', '"&amp;U632&amp;"', '"&amp;T632&amp;"', '"&amp;V632&amp;"'),"</f>
        <v>('alec-martinez', 'Martinez', 'Alec', 'VGK', 'D', 'Active', 'UFA', '2024-25', '1', '5250000', 'NULL', 'NULL'),</v>
      </c>
    </row>
    <row r="633" spans="1:23" x14ac:dyDescent="0.35">
      <c r="A633" t="s">
        <v>2002</v>
      </c>
      <c r="B633" t="s">
        <v>659</v>
      </c>
      <c r="C633" t="s">
        <v>2296</v>
      </c>
      <c r="D633" t="s">
        <v>20</v>
      </c>
      <c r="E633" t="s">
        <v>68</v>
      </c>
      <c r="F633" t="s">
        <v>1142</v>
      </c>
      <c r="G633" t="s">
        <v>13</v>
      </c>
      <c r="H633" t="str" cm="1">
        <f t="array" ref="H633">INDEX($I$1:$R$1, MATCH(TRUE, INDEX(I633:R633="",0), 0))</f>
        <v>2025-26</v>
      </c>
      <c r="I633" s="1">
        <v>870000</v>
      </c>
      <c r="J633" s="1">
        <v>870000</v>
      </c>
      <c r="S633">
        <f>COUNTIF(I633:R633,I633)</f>
        <v>2</v>
      </c>
      <c r="T633" s="7" t="str">
        <f t="shared" si="18"/>
        <v>NULL</v>
      </c>
      <c r="U633" s="1">
        <f>I633</f>
        <v>870000</v>
      </c>
      <c r="V633" s="1" t="str">
        <f t="shared" si="19"/>
        <v>NULL</v>
      </c>
      <c r="W633" t="str">
        <f>"('"&amp;A633&amp;"', '"&amp;B633&amp;"', '"&amp;C633&amp;"', '"&amp;D633&amp;"', '"&amp;E633&amp;"', '"&amp;F633&amp;"', '"&amp;G633&amp;"', '"&amp;H633&amp;"', '"&amp;S633&amp;"', '"&amp;U633&amp;"', '"&amp;T633&amp;"', '"&amp;V633&amp;"'),"</f>
        <v>('emil-martinsen lilleberg', 'Martinsen Lilleberg', 'Emil', 'TB', 'D', 'Active', 'RFA', '2025-26', '2', '870000', 'NULL', 'NULL'),</v>
      </c>
    </row>
    <row r="634" spans="1:23" x14ac:dyDescent="0.35">
      <c r="A634" t="s">
        <v>1469</v>
      </c>
      <c r="B634" t="s">
        <v>660</v>
      </c>
      <c r="C634" t="s">
        <v>2288</v>
      </c>
      <c r="D634" t="s">
        <v>22</v>
      </c>
      <c r="E634" t="s">
        <v>68</v>
      </c>
      <c r="F634" t="s">
        <v>1142</v>
      </c>
      <c r="G634" t="s">
        <v>10</v>
      </c>
      <c r="H634" t="str" cm="1">
        <f t="array" ref="H634">INDEX($I$1:$R$1, MATCH(TRUE, INDEX(I634:R634="",0), 0))</f>
        <v>2026-27</v>
      </c>
      <c r="I634" s="1">
        <v>4875000</v>
      </c>
      <c r="J634" s="1">
        <v>4875000</v>
      </c>
      <c r="K634" s="1">
        <v>4875000</v>
      </c>
      <c r="S634">
        <f>COUNTIF(I634:R634,I634)</f>
        <v>3</v>
      </c>
      <c r="T634" s="7" t="str">
        <f t="shared" si="18"/>
        <v>NULL</v>
      </c>
      <c r="U634" s="1">
        <f>I634</f>
        <v>4875000</v>
      </c>
      <c r="V634" s="1" t="str">
        <f t="shared" si="19"/>
        <v>NULL</v>
      </c>
      <c r="W634" t="str">
        <f>"('"&amp;A634&amp;"', '"&amp;B634&amp;"', '"&amp;C634&amp;"', '"&amp;D634&amp;"', '"&amp;E634&amp;"', '"&amp;F634&amp;"', '"&amp;G634&amp;"', '"&amp;H634&amp;"', '"&amp;S634&amp;"', '"&amp;U634&amp;"', '"&amp;T634&amp;"', '"&amp;V634&amp;"'),"</f>
        <v>('michael-matheson', 'Matheson', 'Michael', 'FLA', 'D', 'Active', 'UFA', '2026-27', '3', '4875000', 'NULL', 'NULL'),</v>
      </c>
    </row>
    <row r="635" spans="1:23" x14ac:dyDescent="0.35">
      <c r="A635" t="s">
        <v>1321</v>
      </c>
      <c r="B635" t="s">
        <v>661</v>
      </c>
      <c r="C635" t="s">
        <v>2600</v>
      </c>
      <c r="D635" t="s">
        <v>30</v>
      </c>
      <c r="E635" t="s">
        <v>68</v>
      </c>
      <c r="F635" t="s">
        <v>1142</v>
      </c>
      <c r="G635" t="s">
        <v>13</v>
      </c>
      <c r="H635" t="str" cm="1">
        <f t="array" ref="H635">INDEX($I$1:$R$1, MATCH(TRUE, INDEX(I635:R635="",0), 0))</f>
        <v>2024-25</v>
      </c>
      <c r="I635" s="1">
        <v>885000</v>
      </c>
      <c r="S635">
        <f>COUNTIF(I635:R635,I635)</f>
        <v>1</v>
      </c>
      <c r="T635" s="7" t="str">
        <f t="shared" si="18"/>
        <v>NULL</v>
      </c>
      <c r="U635" s="1">
        <f>I635</f>
        <v>885000</v>
      </c>
      <c r="V635" s="1" t="str">
        <f t="shared" si="19"/>
        <v>NULL</v>
      </c>
      <c r="W635" t="str">
        <f>"('"&amp;A635&amp;"', '"&amp;B635&amp;"', '"&amp;C635&amp;"', '"&amp;D635&amp;"', '"&amp;E635&amp;"', '"&amp;F635&amp;"', '"&amp;G635&amp;"', '"&amp;H635&amp;"', '"&amp;S635&amp;"', '"&amp;U635&amp;"', '"&amp;T635&amp;"', '"&amp;V635&amp;"'),"</f>
        <v>('nikolas-matinpalo', 'Matinpalo', 'Nikolas', 'OTT', 'D', 'Active', 'RFA', '2024-25', '1', '885000', 'NULL', 'NULL'),</v>
      </c>
    </row>
    <row r="636" spans="1:23" x14ac:dyDescent="0.35">
      <c r="A636" t="s">
        <v>1233</v>
      </c>
      <c r="B636" t="s">
        <v>662</v>
      </c>
      <c r="C636" t="s">
        <v>2601</v>
      </c>
      <c r="D636" t="s">
        <v>15</v>
      </c>
      <c r="E636" t="s">
        <v>9</v>
      </c>
      <c r="F636" t="s">
        <v>1142</v>
      </c>
      <c r="G636" t="s">
        <v>10</v>
      </c>
      <c r="H636" t="str" cm="1">
        <f t="array" ref="H636">INDEX($I$1:$R$1, MATCH(TRUE, INDEX(I636:R636="",0), 0))</f>
        <v>2029-30</v>
      </c>
      <c r="I636" s="1">
        <v>11640250</v>
      </c>
      <c r="J636" s="1">
        <v>13250000</v>
      </c>
      <c r="K636" s="1">
        <v>13250000</v>
      </c>
      <c r="L636" s="1">
        <v>13250000</v>
      </c>
      <c r="M636" s="1">
        <v>13250000</v>
      </c>
      <c r="N636" s="1">
        <v>13250000</v>
      </c>
      <c r="S636">
        <f>COUNTIF(I636:R636,I636)</f>
        <v>1</v>
      </c>
      <c r="T636" s="7">
        <f t="shared" si="18"/>
        <v>5</v>
      </c>
      <c r="U636" s="1">
        <f>I636</f>
        <v>11640250</v>
      </c>
      <c r="V636" s="1">
        <f t="shared" si="19"/>
        <v>13250000</v>
      </c>
      <c r="W636" t="str">
        <f>"('"&amp;A636&amp;"', '"&amp;B636&amp;"', '"&amp;C636&amp;"', '"&amp;D636&amp;"', '"&amp;E636&amp;"', '"&amp;F636&amp;"', '"&amp;G636&amp;"', '"&amp;H636&amp;"', '"&amp;S636&amp;"', '"&amp;U636&amp;"', '"&amp;T636&amp;"', '"&amp;V636&amp;"'),"</f>
        <v>('auston-matthews', 'Matthews', 'Auston', 'TOR', 'F', 'Active', 'UFA', '2029-30', '1', '11640250', '5', '13250000'),</v>
      </c>
    </row>
    <row r="637" spans="1:23" x14ac:dyDescent="0.35">
      <c r="A637" t="s">
        <v>2003</v>
      </c>
      <c r="B637" t="s">
        <v>663</v>
      </c>
      <c r="C637" t="s">
        <v>2573</v>
      </c>
      <c r="D637" t="s">
        <v>28</v>
      </c>
      <c r="E637" t="s">
        <v>68</v>
      </c>
      <c r="F637" t="s">
        <v>1142</v>
      </c>
      <c r="G637" t="s">
        <v>10</v>
      </c>
      <c r="H637" t="str" cm="1">
        <f t="array" ref="H637">INDEX($I$1:$R$1, MATCH(TRUE, INDEX(I637:R637="",0), 0))</f>
        <v>2030-31</v>
      </c>
      <c r="I637" s="1">
        <v>3500000</v>
      </c>
      <c r="J637" s="1">
        <v>3500000</v>
      </c>
      <c r="K637" s="1">
        <v>3500000</v>
      </c>
      <c r="L637" s="1">
        <v>3500000</v>
      </c>
      <c r="M637" s="1">
        <v>3500000</v>
      </c>
      <c r="N637" s="1">
        <v>3500000</v>
      </c>
      <c r="O637" s="1">
        <v>3500000</v>
      </c>
      <c r="S637">
        <f>COUNTIF(I637:R637,I637)</f>
        <v>7</v>
      </c>
      <c r="T637" s="7" t="str">
        <f t="shared" si="18"/>
        <v>NULL</v>
      </c>
      <c r="U637" s="1">
        <f>I637</f>
        <v>3500000</v>
      </c>
      <c r="V637" s="1" t="str">
        <f t="shared" si="19"/>
        <v>NULL</v>
      </c>
      <c r="W637" t="str">
        <f>"('"&amp;A637&amp;"', '"&amp;B637&amp;"', '"&amp;C637&amp;"', '"&amp;D637&amp;"', '"&amp;E637&amp;"', '"&amp;F637&amp;"', '"&amp;G637&amp;"', '"&amp;H637&amp;"', '"&amp;S637&amp;"', '"&amp;U637&amp;"', '"&amp;T637&amp;"', '"&amp;V637&amp;"'),"</f>
        <v>('scott-mayfield', 'Mayfield', 'Scott', 'NYI', 'D', 'Active', 'UFA', '2030-31', '7', '3500000', 'NULL', 'NULL'),</v>
      </c>
    </row>
    <row r="638" spans="1:23" x14ac:dyDescent="0.35">
      <c r="A638" t="s">
        <v>2004</v>
      </c>
      <c r="B638" t="s">
        <v>664</v>
      </c>
      <c r="C638" t="s">
        <v>2602</v>
      </c>
      <c r="D638" t="s">
        <v>40</v>
      </c>
      <c r="E638" t="s">
        <v>68</v>
      </c>
      <c r="F638" t="s">
        <v>1142</v>
      </c>
      <c r="G638" t="s">
        <v>10</v>
      </c>
      <c r="H638" t="str" cm="1">
        <f t="array" ref="H638">INDEX($I$1:$R$1, MATCH(TRUE, INDEX(I638:R638="",0), 0))</f>
        <v>2025-26</v>
      </c>
      <c r="I638" s="1">
        <v>950000</v>
      </c>
      <c r="J638" s="1">
        <v>950000</v>
      </c>
      <c r="S638">
        <f>COUNTIF(I638:R638,I638)</f>
        <v>2</v>
      </c>
      <c r="T638" s="7" t="str">
        <f t="shared" si="18"/>
        <v>NULL</v>
      </c>
      <c r="U638" s="1">
        <f>I638</f>
        <v>950000</v>
      </c>
      <c r="V638" s="1" t="str">
        <f t="shared" si="19"/>
        <v>NULL</v>
      </c>
      <c r="W638" t="str">
        <f>"('"&amp;A638&amp;"', '"&amp;B638&amp;"', '"&amp;C638&amp;"', '"&amp;D638&amp;"', '"&amp;E638&amp;"', '"&amp;F638&amp;"', '"&amp;G638&amp;"', '"&amp;H638&amp;"', '"&amp;S638&amp;"', '"&amp;U638&amp;"', '"&amp;T638&amp;"', '"&amp;V638&amp;"'),"</f>
        <v>('dysin-mayo', 'Mayo', 'Dysin', 'UTA', 'D', 'Active', 'UFA', '2025-26', '2', '950000', 'NULL', 'NULL'),</v>
      </c>
    </row>
    <row r="639" spans="1:23" x14ac:dyDescent="0.35">
      <c r="A639" t="s">
        <v>2005</v>
      </c>
      <c r="B639" t="s">
        <v>665</v>
      </c>
      <c r="C639" t="s">
        <v>204</v>
      </c>
      <c r="D639" t="s">
        <v>39</v>
      </c>
      <c r="E639" t="s">
        <v>9</v>
      </c>
      <c r="F639" t="s">
        <v>1142</v>
      </c>
      <c r="G639" t="s">
        <v>13</v>
      </c>
      <c r="H639" t="str" cm="1">
        <f t="array" ref="H639">INDEX($I$1:$R$1, MATCH(TRUE, INDEX(I639:R639="",0), 0))</f>
        <v>2026-27</v>
      </c>
      <c r="I639" s="1">
        <v>905833</v>
      </c>
      <c r="J639" s="1">
        <v>905833</v>
      </c>
      <c r="K639" s="1">
        <v>905833</v>
      </c>
      <c r="S639">
        <f>COUNTIF(I639:R639,I639)</f>
        <v>3</v>
      </c>
      <c r="T639" s="7" t="str">
        <f t="shared" si="18"/>
        <v>NULL</v>
      </c>
      <c r="U639" s="1">
        <f>I639</f>
        <v>905833</v>
      </c>
      <c r="V639" s="1" t="str">
        <f t="shared" si="19"/>
        <v>NULL</v>
      </c>
      <c r="W639" t="str">
        <f>"('"&amp;A639&amp;"', '"&amp;B639&amp;"', '"&amp;C639&amp;"', '"&amp;D639&amp;"', '"&amp;E639&amp;"', '"&amp;F639&amp;"', '"&amp;G639&amp;"', '"&amp;H639&amp;"', '"&amp;S639&amp;"', '"&amp;U639&amp;"', '"&amp;T639&amp;"', '"&amp;V639&amp;"'),"</f>
        <v>('carter-mazur', 'Mazur', 'Carter', 'DET', 'F', 'Active', 'RFA', '2026-27', '3', '905833', 'NULL', 'NULL'),</v>
      </c>
    </row>
    <row r="640" spans="1:23" x14ac:dyDescent="0.35">
      <c r="A640" t="s">
        <v>2006</v>
      </c>
      <c r="B640" t="s">
        <v>666</v>
      </c>
      <c r="C640" t="s">
        <v>2409</v>
      </c>
      <c r="D640" t="s">
        <v>32</v>
      </c>
      <c r="E640" t="s">
        <v>68</v>
      </c>
      <c r="F640" t="s">
        <v>1142</v>
      </c>
      <c r="G640" t="s">
        <v>10</v>
      </c>
      <c r="H640" t="str" cm="1">
        <f t="array" ref="H640">INDEX($I$1:$R$1, MATCH(TRUE, INDEX(I640:R640="",0), 0))</f>
        <v>2030-31</v>
      </c>
      <c r="I640" s="1">
        <v>9500000</v>
      </c>
      <c r="J640" s="1">
        <v>9500000</v>
      </c>
      <c r="K640" s="1">
        <v>9500000</v>
      </c>
      <c r="L640" s="1">
        <v>9500000</v>
      </c>
      <c r="M640" s="1">
        <v>9500000</v>
      </c>
      <c r="N640" s="1">
        <v>9500000</v>
      </c>
      <c r="O640" s="1">
        <v>9500000</v>
      </c>
      <c r="S640">
        <f>COUNTIF(I640:R640,I640)</f>
        <v>7</v>
      </c>
      <c r="T640" s="7" t="str">
        <f t="shared" si="18"/>
        <v>NULL</v>
      </c>
      <c r="U640" s="1">
        <f>I640</f>
        <v>9500000</v>
      </c>
      <c r="V640" s="1" t="str">
        <f t="shared" si="19"/>
        <v>NULL</v>
      </c>
      <c r="W640" t="str">
        <f>"('"&amp;A640&amp;"', '"&amp;B640&amp;"', '"&amp;C640&amp;"', '"&amp;D640&amp;"', '"&amp;E640&amp;"', '"&amp;F640&amp;"', '"&amp;G640&amp;"', '"&amp;H640&amp;"', '"&amp;S640&amp;"', '"&amp;U640&amp;"', '"&amp;T640&amp;"', '"&amp;V640&amp;"'),"</f>
        <v>('charlie-mcavoy', 'McAvoy', 'Charlie', 'BOS', 'D', 'Active', 'UFA', '2030-31', '7', '9500000', 'NULL', 'NULL'),</v>
      </c>
    </row>
    <row r="641" spans="1:23" x14ac:dyDescent="0.35">
      <c r="A641" t="s">
        <v>2007</v>
      </c>
      <c r="B641" t="s">
        <v>667</v>
      </c>
      <c r="C641" t="s">
        <v>2383</v>
      </c>
      <c r="D641" t="s">
        <v>40</v>
      </c>
      <c r="E641" t="s">
        <v>9</v>
      </c>
      <c r="F641" t="s">
        <v>1142</v>
      </c>
      <c r="G641" t="s">
        <v>13</v>
      </c>
      <c r="H641" t="str" cm="1">
        <f t="array" ref="H641">INDEX($I$1:$R$1, MATCH(TRUE, INDEX(I641:R641="",0), 0))</f>
        <v>2025-26</v>
      </c>
      <c r="I641" s="1">
        <v>1599999</v>
      </c>
      <c r="J641" s="1">
        <v>1599999</v>
      </c>
      <c r="S641">
        <f>COUNTIF(I641:R641,I641)</f>
        <v>2</v>
      </c>
      <c r="T641" s="7" t="str">
        <f t="shared" si="18"/>
        <v>NULL</v>
      </c>
      <c r="U641" s="1">
        <f>I641</f>
        <v>1599999</v>
      </c>
      <c r="V641" s="1" t="str">
        <f t="shared" si="19"/>
        <v>NULL</v>
      </c>
      <c r="W641" t="str">
        <f>"('"&amp;A641&amp;"', '"&amp;B641&amp;"', '"&amp;C641&amp;"', '"&amp;D641&amp;"', '"&amp;E641&amp;"', '"&amp;F641&amp;"', '"&amp;G641&amp;"', '"&amp;H641&amp;"', '"&amp;S641&amp;"', '"&amp;U641&amp;"', '"&amp;T641&amp;"', '"&amp;V641&amp;"'),"</f>
        <v>('jack-mcbain', 'McBain', 'Jack', 'UTA', 'F', 'Active', 'RFA', '2025-26', '2', '1599999', 'NULL', 'NULL'),</v>
      </c>
    </row>
    <row r="642" spans="1:23" x14ac:dyDescent="0.35">
      <c r="A642" t="s">
        <v>2008</v>
      </c>
      <c r="B642" t="s">
        <v>668</v>
      </c>
      <c r="C642" t="s">
        <v>2286</v>
      </c>
      <c r="D642" t="s">
        <v>15</v>
      </c>
      <c r="E642" t="s">
        <v>68</v>
      </c>
      <c r="F642" t="s">
        <v>1142</v>
      </c>
      <c r="G642" t="s">
        <v>10</v>
      </c>
      <c r="H642" t="str" cm="1">
        <f t="array" ref="H642">INDEX($I$1:$R$1, MATCH(TRUE, INDEX(I642:R642="",0), 0))</f>
        <v>2025-26</v>
      </c>
      <c r="I642" s="1">
        <v>4000000</v>
      </c>
      <c r="J642" s="1">
        <v>4000000</v>
      </c>
      <c r="S642">
        <f>COUNTIF(I642:R642,I642)</f>
        <v>2</v>
      </c>
      <c r="T642" s="7" t="str">
        <f t="shared" si="18"/>
        <v>NULL</v>
      </c>
      <c r="U642" s="1">
        <f>I642</f>
        <v>4000000</v>
      </c>
      <c r="V642" s="1" t="str">
        <f t="shared" si="19"/>
        <v>NULL</v>
      </c>
      <c r="W642" t="str">
        <f>"('"&amp;A642&amp;"', '"&amp;B642&amp;"', '"&amp;C642&amp;"', '"&amp;D642&amp;"', '"&amp;E642&amp;"', '"&amp;F642&amp;"', '"&amp;G642&amp;"', '"&amp;H642&amp;"', '"&amp;S642&amp;"', '"&amp;U642&amp;"', '"&amp;T642&amp;"', '"&amp;V642&amp;"'),"</f>
        <v>('jake-mccabe', 'McCabe', 'Jake', 'TOR', 'D', 'Active', 'UFA', '2025-26', '2', '4000000', 'NULL', 'NULL'),</v>
      </c>
    </row>
    <row r="643" spans="1:23" x14ac:dyDescent="0.35">
      <c r="A643" t="s">
        <v>1500</v>
      </c>
      <c r="B643" t="s">
        <v>669</v>
      </c>
      <c r="C643" t="s">
        <v>2603</v>
      </c>
      <c r="D643" t="s">
        <v>33</v>
      </c>
      <c r="E643" t="s">
        <v>9</v>
      </c>
      <c r="F643" t="s">
        <v>1142</v>
      </c>
      <c r="G643" t="s">
        <v>10</v>
      </c>
      <c r="H643" t="str" cm="1">
        <f t="array" ref="H643">INDEX($I$1:$R$1, MATCH(TRUE, INDEX(I643:R643="",0), 0))</f>
        <v>2027-28</v>
      </c>
      <c r="I643" s="1">
        <v>5000000</v>
      </c>
      <c r="J643" s="1">
        <v>5000000</v>
      </c>
      <c r="K643" s="1">
        <v>5000000</v>
      </c>
      <c r="L643" s="1">
        <v>5000000</v>
      </c>
      <c r="S643">
        <f>COUNTIF(I643:R643,I643)</f>
        <v>4</v>
      </c>
      <c r="T643" s="7" t="str">
        <f t="shared" ref="T643:T706" si="20">IF(10-COUNTIF(I643:R643,I643)-COUNTBLANK(I643:R643)=0,"NULL",10-COUNTIF(I643:R643,I643)-COUNTBLANK(I643:R643))</f>
        <v>NULL</v>
      </c>
      <c r="U643" s="1">
        <f>I643</f>
        <v>5000000</v>
      </c>
      <c r="V643" s="1" t="str">
        <f t="shared" ref="V643:V706" si="21">IF(IF(I643=J643,IF(J643=K643,IF(K643=L643,0,L643),K643),J643)=0,"NULL",IF(I643=J643,IF(J643=K643,IF(K643=L643,0,L643),K643),J643))</f>
        <v>NULL</v>
      </c>
      <c r="W643" t="str">
        <f>"('"&amp;A643&amp;"', '"&amp;B643&amp;"', '"&amp;C643&amp;"', '"&amp;D643&amp;"', '"&amp;E643&amp;"', '"&amp;F643&amp;"', '"&amp;G643&amp;"', '"&amp;H643&amp;"', '"&amp;S643&amp;"', '"&amp;U643&amp;"', '"&amp;T643&amp;"', '"&amp;V643&amp;"'),"</f>
        <v>('jared-mccann', 'McCann', 'Jared', 'SEA', 'F', 'Active', 'UFA', '2027-28', '4', '5000000', 'NULL', 'NULL'),</v>
      </c>
    </row>
    <row r="644" spans="1:23" x14ac:dyDescent="0.35">
      <c r="A644" t="s">
        <v>1470</v>
      </c>
      <c r="B644" t="s">
        <v>670</v>
      </c>
      <c r="C644" t="s">
        <v>235</v>
      </c>
      <c r="D644" t="s">
        <v>37</v>
      </c>
      <c r="E644" t="s">
        <v>9</v>
      </c>
      <c r="F644" t="s">
        <v>1142</v>
      </c>
      <c r="G644" t="s">
        <v>10</v>
      </c>
      <c r="H644" t="str" cm="1">
        <f t="array" ref="H644">INDEX($I$1:$R$1, MATCH(TRUE, INDEX(I644:R644="",0), 0))</f>
        <v>2026-27</v>
      </c>
      <c r="I644" s="1">
        <v>12500000</v>
      </c>
      <c r="J644" s="1">
        <v>12500000</v>
      </c>
      <c r="K644" s="1">
        <v>12500000</v>
      </c>
      <c r="S644">
        <f>COUNTIF(I644:R644,I644)</f>
        <v>3</v>
      </c>
      <c r="T644" s="7" t="str">
        <f t="shared" si="20"/>
        <v>NULL</v>
      </c>
      <c r="U644" s="1">
        <f>I644</f>
        <v>12500000</v>
      </c>
      <c r="V644" s="1" t="str">
        <f t="shared" si="21"/>
        <v>NULL</v>
      </c>
      <c r="W644" t="str">
        <f>"('"&amp;A644&amp;"', '"&amp;B644&amp;"', '"&amp;C644&amp;"', '"&amp;D644&amp;"', '"&amp;E644&amp;"', '"&amp;F644&amp;"', '"&amp;G644&amp;"', '"&amp;H644&amp;"', '"&amp;S644&amp;"', '"&amp;U644&amp;"', '"&amp;T644&amp;"', '"&amp;V644&amp;"'),"</f>
        <v>('connor-mcdavid', 'McDavid', 'Connor', 'EDM', 'F', 'Active', 'UFA', '2026-27', '3', '12500000', 'NULL', 'NULL'),</v>
      </c>
    </row>
    <row r="645" spans="1:23" x14ac:dyDescent="0.35">
      <c r="A645" t="s">
        <v>2009</v>
      </c>
      <c r="B645" t="s">
        <v>671</v>
      </c>
      <c r="C645" t="s">
        <v>867</v>
      </c>
      <c r="D645" t="s">
        <v>20</v>
      </c>
      <c r="E645" t="s">
        <v>68</v>
      </c>
      <c r="F645" t="s">
        <v>1142</v>
      </c>
      <c r="G645" t="s">
        <v>10</v>
      </c>
      <c r="H645" t="str" cm="1">
        <f t="array" ref="H645">INDEX($I$1:$R$1, MATCH(TRUE, INDEX(I645:R645="",0), 0))</f>
        <v>2026-27</v>
      </c>
      <c r="I645" s="1">
        <v>6750000</v>
      </c>
      <c r="J645" s="1">
        <v>6750000</v>
      </c>
      <c r="K645" s="1">
        <v>6750000</v>
      </c>
      <c r="S645">
        <f>COUNTIF(I645:R645,I645)</f>
        <v>3</v>
      </c>
      <c r="T645" s="7" t="str">
        <f t="shared" si="20"/>
        <v>NULL</v>
      </c>
      <c r="U645" s="1">
        <f>I645</f>
        <v>6750000</v>
      </c>
      <c r="V645" s="1" t="str">
        <f t="shared" si="21"/>
        <v>NULL</v>
      </c>
      <c r="W645" t="str">
        <f>"('"&amp;A645&amp;"', '"&amp;B645&amp;"', '"&amp;C645&amp;"', '"&amp;D645&amp;"', '"&amp;E645&amp;"', '"&amp;F645&amp;"', '"&amp;G645&amp;"', '"&amp;H645&amp;"', '"&amp;S645&amp;"', '"&amp;U645&amp;"', '"&amp;T645&amp;"', '"&amp;V645&amp;"'),"</f>
        <v>('ryan-mcdonagh', 'McDonagh', 'Ryan', 'TB', 'D', 'Active', 'UFA', '2026-27', '3', '6750000', 'NULL', 'NULL'),</v>
      </c>
    </row>
    <row r="646" spans="1:23" x14ac:dyDescent="0.35">
      <c r="A646" t="s">
        <v>2010</v>
      </c>
      <c r="B646" t="s">
        <v>672</v>
      </c>
      <c r="C646" t="s">
        <v>2604</v>
      </c>
      <c r="D646" t="s">
        <v>41</v>
      </c>
      <c r="E646" t="s">
        <v>9</v>
      </c>
      <c r="F646" t="s">
        <v>1142</v>
      </c>
      <c r="G646" t="s">
        <v>13</v>
      </c>
      <c r="H646" t="str" cm="1">
        <f t="array" ref="H646">INDEX($I$1:$R$1, MATCH(TRUE, INDEX(I646:R646="",0), 0))</f>
        <v>2024-25</v>
      </c>
      <c r="I646" s="1">
        <v>775000</v>
      </c>
      <c r="S646">
        <f>COUNTIF(I646:R646,I646)</f>
        <v>1</v>
      </c>
      <c r="T646" s="7" t="str">
        <f t="shared" si="20"/>
        <v>NULL</v>
      </c>
      <c r="U646" s="1">
        <f>I646</f>
        <v>775000</v>
      </c>
      <c r="V646" s="1" t="str">
        <f t="shared" si="21"/>
        <v>NULL</v>
      </c>
      <c r="W646" t="str">
        <f>"('"&amp;A646&amp;"', '"&amp;B646&amp;"', '"&amp;C646&amp;"', '"&amp;D646&amp;"', '"&amp;E646&amp;"', '"&amp;F646&amp;"', '"&amp;G646&amp;"', '"&amp;H646&amp;"', '"&amp;S646&amp;"', '"&amp;U646&amp;"', '"&amp;T646&amp;"', '"&amp;V646&amp;"'),"</f>
        <v>('hugh-mcging', 'McGing', 'Hugh', 'STL', 'F', 'Active', 'RFA', '2024-25', '1', '775000', 'NULL', 'NULL'),</v>
      </c>
    </row>
    <row r="647" spans="1:23" x14ac:dyDescent="0.35">
      <c r="A647" t="s">
        <v>1415</v>
      </c>
      <c r="B647" t="s">
        <v>673</v>
      </c>
      <c r="C647" t="s">
        <v>867</v>
      </c>
      <c r="D647" t="s">
        <v>40</v>
      </c>
      <c r="E647" t="s">
        <v>9</v>
      </c>
      <c r="F647" t="s">
        <v>1142</v>
      </c>
      <c r="G647" t="s">
        <v>10</v>
      </c>
      <c r="H647" t="str" cm="1">
        <f t="array" ref="H647">INDEX($I$1:$R$1, MATCH(TRUE, INDEX(I647:R647="",0), 0))</f>
        <v>2024-25</v>
      </c>
      <c r="I647" s="1">
        <v>775000</v>
      </c>
      <c r="S647">
        <f>COUNTIF(I647:R647,I647)</f>
        <v>1</v>
      </c>
      <c r="T647" s="7" t="str">
        <f t="shared" si="20"/>
        <v>NULL</v>
      </c>
      <c r="U647" s="1">
        <f>I647</f>
        <v>775000</v>
      </c>
      <c r="V647" s="1" t="str">
        <f t="shared" si="21"/>
        <v>NULL</v>
      </c>
      <c r="W647" t="str">
        <f>"('"&amp;A647&amp;"', '"&amp;B647&amp;"', '"&amp;C647&amp;"', '"&amp;D647&amp;"', '"&amp;E647&amp;"', '"&amp;F647&amp;"', '"&amp;G647&amp;"', '"&amp;H647&amp;"', '"&amp;S647&amp;"', '"&amp;U647&amp;"', '"&amp;T647&amp;"', '"&amp;V647&amp;"'),"</f>
        <v>('ryan-mcgregor', 'McGregor', 'Ryan', 'UTA', 'F', 'Active', 'UFA', '2024-25', '1', '775000', 'NULL', 'NULL'),</v>
      </c>
    </row>
    <row r="648" spans="1:23" x14ac:dyDescent="0.35">
      <c r="A648" t="s">
        <v>2011</v>
      </c>
      <c r="B648" t="s">
        <v>674</v>
      </c>
      <c r="C648" t="s">
        <v>2396</v>
      </c>
      <c r="D648" t="s">
        <v>24</v>
      </c>
      <c r="E648" t="s">
        <v>68</v>
      </c>
      <c r="F648" t="s">
        <v>1142</v>
      </c>
      <c r="G648" t="s">
        <v>10</v>
      </c>
      <c r="H648" t="str" cm="1">
        <f t="array" ref="H648">INDEX($I$1:$R$1, MATCH(TRUE, INDEX(I648:R648="",0), 0))</f>
        <v>2025-26</v>
      </c>
      <c r="I648" s="1">
        <v>775000</v>
      </c>
      <c r="J648" s="1">
        <v>775000</v>
      </c>
      <c r="S648">
        <f>COUNTIF(I648:R648,I648)</f>
        <v>2</v>
      </c>
      <c r="T648" s="7" t="str">
        <f t="shared" si="20"/>
        <v>NULL</v>
      </c>
      <c r="U648" s="1">
        <f>I648</f>
        <v>775000</v>
      </c>
      <c r="V648" s="1" t="str">
        <f t="shared" si="21"/>
        <v>NULL</v>
      </c>
      <c r="W648" t="str">
        <f>"('"&amp;A648&amp;"', '"&amp;B648&amp;"', '"&amp;C648&amp;"', '"&amp;D648&amp;"', '"&amp;E648&amp;"', '"&amp;F648&amp;"', '"&amp;G648&amp;"', '"&amp;H648&amp;"', '"&amp;S648&amp;"', '"&amp;U648&amp;"', '"&amp;T648&amp;"', '"&amp;V648&amp;"'),"</f>
        <v>('dylan-mcilrath', 'Mcilrath', 'Dylan', 'WSH', 'D', 'Active', 'UFA', '2025-26', '2', '775000', 'NULL', 'NULL'),</v>
      </c>
    </row>
    <row r="649" spans="1:23" x14ac:dyDescent="0.35">
      <c r="A649" t="s">
        <v>2012</v>
      </c>
      <c r="B649" t="s">
        <v>675</v>
      </c>
      <c r="C649" t="s">
        <v>2605</v>
      </c>
      <c r="D649" t="s">
        <v>31</v>
      </c>
      <c r="E649" t="s">
        <v>69</v>
      </c>
      <c r="F649" t="s">
        <v>1142</v>
      </c>
      <c r="G649" t="s">
        <v>10</v>
      </c>
      <c r="H649" t="str" cm="1">
        <f t="array" ref="H649">INDEX($I$1:$R$1, MATCH(TRUE, INDEX(I649:R649="",0), 0))</f>
        <v>2024-25</v>
      </c>
      <c r="I649" s="1">
        <v>775000</v>
      </c>
      <c r="S649">
        <f>COUNTIF(I649:R649,I649)</f>
        <v>1</v>
      </c>
      <c r="T649" s="7" t="str">
        <f t="shared" si="20"/>
        <v>NULL</v>
      </c>
      <c r="U649" s="1">
        <f>I649</f>
        <v>775000</v>
      </c>
      <c r="V649" s="1" t="str">
        <f t="shared" si="21"/>
        <v>NULL</v>
      </c>
      <c r="W649" t="str">
        <f>"('"&amp;A649&amp;"', '"&amp;B649&amp;"', '"&amp;C649&amp;"', '"&amp;D649&amp;"', '"&amp;E649&amp;"', '"&amp;F649&amp;"', '"&amp;G649&amp;"', '"&amp;H649&amp;"', '"&amp;S649&amp;"', '"&amp;U649&amp;"', '"&amp;T649&amp;"', '"&amp;V649&amp;"'),"</f>
        <v>('zane-mcintyre', 'McIntyre', 'Zane', 'MIN', 'G', 'Active', 'UFA', '2024-25', '1', '775000', 'NULL', 'NULL'),</v>
      </c>
    </row>
    <row r="650" spans="1:23" x14ac:dyDescent="0.35">
      <c r="A650" t="s">
        <v>2013</v>
      </c>
      <c r="B650" t="s">
        <v>676</v>
      </c>
      <c r="C650" t="s">
        <v>2603</v>
      </c>
      <c r="D650" t="s">
        <v>39</v>
      </c>
      <c r="E650" t="s">
        <v>68</v>
      </c>
      <c r="F650" t="s">
        <v>54</v>
      </c>
      <c r="H650" t="str" cm="1">
        <f t="array" ref="H650">INDEX($I$1:$R$1, MATCH(TRUE, INDEX(I650:R650="",0), 0))</f>
        <v>2023-24</v>
      </c>
      <c r="S650">
        <f>COUNTIF(I650:R650,I650)</f>
        <v>0</v>
      </c>
      <c r="T650" s="7" t="str">
        <f t="shared" si="20"/>
        <v>NULL</v>
      </c>
      <c r="U650" s="1">
        <f>I650</f>
        <v>0</v>
      </c>
      <c r="V650" s="1" t="str">
        <f t="shared" si="21"/>
        <v>NULL</v>
      </c>
      <c r="W650" t="str">
        <f>"('"&amp;A650&amp;"', '"&amp;B650&amp;"', '"&amp;C650&amp;"', '"&amp;D650&amp;"', '"&amp;E650&amp;"', '"&amp;F650&amp;"', '"&amp;G650&amp;"', '"&amp;H650&amp;"', '"&amp;S650&amp;"', '"&amp;U650&amp;"', '"&amp;T650&amp;"', '"&amp;V650&amp;"'),"</f>
        <v>('jared-mcisaac', 'McIsaac', 'Jared', 'DET', 'D', 'Unsigned', '', '2023-24', '0', '0', 'NULL', 'NULL'),</v>
      </c>
    </row>
    <row r="651" spans="1:23" x14ac:dyDescent="0.35">
      <c r="A651" t="s">
        <v>2014</v>
      </c>
      <c r="B651" t="s">
        <v>677</v>
      </c>
      <c r="C651" t="s">
        <v>2288</v>
      </c>
      <c r="D651" t="s">
        <v>29</v>
      </c>
      <c r="E651" t="s">
        <v>9</v>
      </c>
      <c r="F651" t="s">
        <v>1142</v>
      </c>
      <c r="G651" t="s">
        <v>10</v>
      </c>
      <c r="H651" t="str" cm="1">
        <f t="array" ref="H651">INDEX($I$1:$R$1, MATCH(TRUE, INDEX(I651:R651="",0), 0))</f>
        <v>2024-25</v>
      </c>
      <c r="I651" s="1">
        <v>1400000</v>
      </c>
      <c r="S651">
        <f>COUNTIF(I651:R651,I651)</f>
        <v>1</v>
      </c>
      <c r="T651" s="7" t="str">
        <f t="shared" si="20"/>
        <v>NULL</v>
      </c>
      <c r="U651" s="1">
        <f>I651</f>
        <v>1400000</v>
      </c>
      <c r="V651" s="1" t="str">
        <f t="shared" si="21"/>
        <v>NULL</v>
      </c>
      <c r="W651" t="str">
        <f>"('"&amp;A651&amp;"', '"&amp;B651&amp;"', '"&amp;C651&amp;"', '"&amp;D651&amp;"', '"&amp;E651&amp;"', '"&amp;F651&amp;"', '"&amp;G651&amp;"', '"&amp;H651&amp;"', '"&amp;S651&amp;"', '"&amp;U651&amp;"', '"&amp;T651&amp;"', '"&amp;V651&amp;"'),"</f>
        <v>('michael-mcleod', 'McLeod', 'Michael', 'NJ', 'F', 'Active', 'UFA', '2024-25', '1', '1400000', 'NULL', 'NULL'),</v>
      </c>
    </row>
    <row r="652" spans="1:23" x14ac:dyDescent="0.35">
      <c r="A652" t="s">
        <v>2015</v>
      </c>
      <c r="B652" t="s">
        <v>677</v>
      </c>
      <c r="C652" t="s">
        <v>867</v>
      </c>
      <c r="D652" t="s">
        <v>37</v>
      </c>
      <c r="E652" t="s">
        <v>9</v>
      </c>
      <c r="F652" t="s">
        <v>1142</v>
      </c>
      <c r="G652" t="s">
        <v>13</v>
      </c>
      <c r="H652" t="str" cm="1">
        <f t="array" ref="H652">INDEX($I$1:$R$1, MATCH(TRUE, INDEX(I652:R652="",0), 0))</f>
        <v>2025-26</v>
      </c>
      <c r="I652" s="1">
        <v>2100000</v>
      </c>
      <c r="J652" s="1">
        <v>2100000</v>
      </c>
      <c r="S652">
        <f>COUNTIF(I652:R652,I652)</f>
        <v>2</v>
      </c>
      <c r="T652" s="7" t="str">
        <f t="shared" si="20"/>
        <v>NULL</v>
      </c>
      <c r="U652" s="1">
        <f>I652</f>
        <v>2100000</v>
      </c>
      <c r="V652" s="1" t="str">
        <f t="shared" si="21"/>
        <v>NULL</v>
      </c>
      <c r="W652" t="str">
        <f>"('"&amp;A652&amp;"', '"&amp;B652&amp;"', '"&amp;C652&amp;"', '"&amp;D652&amp;"', '"&amp;E652&amp;"', '"&amp;F652&amp;"', '"&amp;G652&amp;"', '"&amp;H652&amp;"', '"&amp;S652&amp;"', '"&amp;U652&amp;"', '"&amp;T652&amp;"', '"&amp;V652&amp;"'),"</f>
        <v>('ryan-mcleod', 'McLeod', 'Ryan', 'EDM', 'F', 'Active', 'RFA', '2025-26', '2', '2100000', 'NULL', 'NULL'),</v>
      </c>
    </row>
    <row r="653" spans="1:23" x14ac:dyDescent="0.35">
      <c r="A653" t="s">
        <v>1347</v>
      </c>
      <c r="B653" t="s">
        <v>678</v>
      </c>
      <c r="C653" t="s">
        <v>2366</v>
      </c>
      <c r="D653" t="s">
        <v>15</v>
      </c>
      <c r="E653" t="s">
        <v>9</v>
      </c>
      <c r="F653" t="s">
        <v>1142</v>
      </c>
      <c r="G653" t="s">
        <v>10</v>
      </c>
      <c r="H653" t="str" cm="1">
        <f t="array" ref="H653">INDEX($I$1:$R$1, MATCH(TRUE, INDEX(I653:R653="",0), 0))</f>
        <v>2026-27</v>
      </c>
      <c r="I653" s="1">
        <v>762500</v>
      </c>
      <c r="J653" s="1">
        <v>1350000</v>
      </c>
      <c r="K653" s="1">
        <v>1350000</v>
      </c>
      <c r="S653">
        <f>COUNTIF(I653:R653,I653)</f>
        <v>1</v>
      </c>
      <c r="T653" s="7">
        <f t="shared" si="20"/>
        <v>2</v>
      </c>
      <c r="U653" s="1">
        <f>I653</f>
        <v>762500</v>
      </c>
      <c r="V653" s="1">
        <f t="shared" si="21"/>
        <v>1350000</v>
      </c>
      <c r="W653" t="str">
        <f>"('"&amp;A653&amp;"', '"&amp;B653&amp;"', '"&amp;C653&amp;"', '"&amp;D653&amp;"', '"&amp;E653&amp;"', '"&amp;F653&amp;"', '"&amp;G653&amp;"', '"&amp;H653&amp;"', '"&amp;S653&amp;"', '"&amp;U653&amp;"', '"&amp;T653&amp;"', '"&amp;V653&amp;"'),"</f>
        <v>('bobby-mcmann', 'McMann', 'Bobby', 'TOR', 'F', 'Active', 'UFA', '2026-27', '1', '762500', '2', '1350000'),</v>
      </c>
    </row>
    <row r="654" spans="1:23" x14ac:dyDescent="0.35">
      <c r="A654" t="s">
        <v>1384</v>
      </c>
      <c r="B654" t="s">
        <v>679</v>
      </c>
      <c r="C654" t="s">
        <v>235</v>
      </c>
      <c r="D654" t="s">
        <v>24</v>
      </c>
      <c r="E654" t="s">
        <v>9</v>
      </c>
      <c r="F654" t="s">
        <v>1142</v>
      </c>
      <c r="G654" t="s">
        <v>13</v>
      </c>
      <c r="H654" t="str" cm="1">
        <f t="array" ref="H654">INDEX($I$1:$R$1, MATCH(TRUE, INDEX(I654:R654="",0), 0))</f>
        <v>2026-27</v>
      </c>
      <c r="I654" s="1">
        <v>863333</v>
      </c>
      <c r="J654" s="1">
        <v>2100000</v>
      </c>
      <c r="K654" s="1">
        <v>2100000</v>
      </c>
      <c r="S654">
        <f>COUNTIF(I654:R654,I654)</f>
        <v>1</v>
      </c>
      <c r="T654" s="7">
        <f t="shared" si="20"/>
        <v>2</v>
      </c>
      <c r="U654" s="1">
        <f>I654</f>
        <v>863333</v>
      </c>
      <c r="V654" s="1">
        <f t="shared" si="21"/>
        <v>2100000</v>
      </c>
      <c r="W654" t="str">
        <f>"('"&amp;A654&amp;"', '"&amp;B654&amp;"', '"&amp;C654&amp;"', '"&amp;D654&amp;"', '"&amp;E654&amp;"', '"&amp;F654&amp;"', '"&amp;G654&amp;"', '"&amp;H654&amp;"', '"&amp;S654&amp;"', '"&amp;U654&amp;"', '"&amp;T654&amp;"', '"&amp;V654&amp;"'),"</f>
        <v>('connor-mcmichael', 'McMichael', 'Connor', 'WSH', 'F', 'Active', 'RFA', '2026-27', '1', '863333', '2', '2100000'),</v>
      </c>
    </row>
    <row r="655" spans="1:23" x14ac:dyDescent="0.35">
      <c r="A655" t="s">
        <v>2016</v>
      </c>
      <c r="B655" t="s">
        <v>680</v>
      </c>
      <c r="C655" t="s">
        <v>2606</v>
      </c>
      <c r="D655" t="s">
        <v>14</v>
      </c>
      <c r="E655" t="s">
        <v>68</v>
      </c>
      <c r="F655" t="s">
        <v>1142</v>
      </c>
      <c r="G655" t="s">
        <v>10</v>
      </c>
      <c r="H655" t="str" cm="1">
        <f t="array" ref="H655">INDEX($I$1:$R$1, MATCH(TRUE, INDEX(I655:R655="",0), 0))</f>
        <v>2025-26</v>
      </c>
      <c r="I655" s="1">
        <v>2850000</v>
      </c>
      <c r="J655" s="1">
        <v>2850000</v>
      </c>
      <c r="S655">
        <f>COUNTIF(I655:R655,I655)</f>
        <v>2</v>
      </c>
      <c r="T655" s="7" t="str">
        <f t="shared" si="20"/>
        <v>NULL</v>
      </c>
      <c r="U655" s="1">
        <f>I655</f>
        <v>2850000</v>
      </c>
      <c r="V655" s="1" t="str">
        <f t="shared" si="21"/>
        <v>NULL</v>
      </c>
      <c r="W655" t="str">
        <f>"('"&amp;A655&amp;"', '"&amp;B655&amp;"', '"&amp;C655&amp;"', '"&amp;D655&amp;"', '"&amp;E655&amp;"', '"&amp;F655&amp;"', '"&amp;G655&amp;"', '"&amp;H655&amp;"', '"&amp;S655&amp;"', '"&amp;U655&amp;"', '"&amp;T655&amp;"', '"&amp;V655&amp;"'),"</f>
        <v>('brayden-mcnabb', 'McNabb', 'Brayden', 'VGK', 'D', 'Active', 'UFA', '2025-26', '2', '2850000', 'NULL', 'NULL'),</v>
      </c>
    </row>
    <row r="656" spans="1:23" x14ac:dyDescent="0.35">
      <c r="A656" t="s">
        <v>1348</v>
      </c>
      <c r="B656" t="s">
        <v>681</v>
      </c>
      <c r="C656" t="s">
        <v>2298</v>
      </c>
      <c r="D656" t="s">
        <v>45</v>
      </c>
      <c r="E656" t="s">
        <v>9</v>
      </c>
      <c r="F656" t="s">
        <v>1142</v>
      </c>
      <c r="G656" t="s">
        <v>13</v>
      </c>
      <c r="H656" t="str" cm="1">
        <f t="array" ref="H656">INDEX($I$1:$R$1, MATCH(TRUE, INDEX(I656:R656="",0), 0))</f>
        <v>2025-26</v>
      </c>
      <c r="I656" s="1">
        <v>894167</v>
      </c>
      <c r="J656" s="1">
        <v>894167</v>
      </c>
      <c r="S656">
        <f>COUNTIF(I656:R656,I656)</f>
        <v>2</v>
      </c>
      <c r="T656" s="7" t="str">
        <f t="shared" si="20"/>
        <v>NULL</v>
      </c>
      <c r="U656" s="1">
        <f>I656</f>
        <v>894167</v>
      </c>
      <c r="V656" s="1" t="str">
        <f t="shared" si="21"/>
        <v>NULL</v>
      </c>
      <c r="W656" t="str">
        <f>"('"&amp;A656&amp;"', '"&amp;B656&amp;"', '"&amp;C656&amp;"', '"&amp;D656&amp;"', '"&amp;E656&amp;"', '"&amp;F656&amp;"', '"&amp;G656&amp;"', '"&amp;H656&amp;"', '"&amp;S656&amp;"', '"&amp;U656&amp;"', '"&amp;T656&amp;"', '"&amp;V656&amp;"'),"</f>
        <v>('mason-mctavish', 'McTavish', 'Mason', 'ANA', 'F', 'Active', 'RFA', '2025-26', '2', '894167', 'NULL', 'NULL'),</v>
      </c>
    </row>
    <row r="657" spans="1:23" x14ac:dyDescent="0.35">
      <c r="A657" t="s">
        <v>2017</v>
      </c>
      <c r="B657" t="s">
        <v>682</v>
      </c>
      <c r="C657" t="s">
        <v>227</v>
      </c>
      <c r="D657" t="s">
        <v>26</v>
      </c>
      <c r="E657" t="s">
        <v>68</v>
      </c>
      <c r="F657" t="s">
        <v>1142</v>
      </c>
      <c r="G657" t="s">
        <v>13</v>
      </c>
      <c r="H657" t="str" cm="1">
        <f t="array" ref="H657">INDEX($I$1:$R$1, MATCH(TRUE, INDEX(I657:R657="",0), 0))</f>
        <v>2024-25</v>
      </c>
      <c r="I657" s="1">
        <v>922500</v>
      </c>
      <c r="S657">
        <f>COUNTIF(I657:R657,I657)</f>
        <v>1</v>
      </c>
      <c r="T657" s="7" t="str">
        <f t="shared" si="20"/>
        <v>NULL</v>
      </c>
      <c r="U657" s="1">
        <f>I657</f>
        <v>922500</v>
      </c>
      <c r="V657" s="1" t="str">
        <f t="shared" si="21"/>
        <v>NULL</v>
      </c>
      <c r="W657" t="str">
        <f>"('"&amp;A657&amp;"', '"&amp;B657&amp;"', '"&amp;C657&amp;"', '"&amp;D657&amp;"', '"&amp;E657&amp;"', '"&amp;F657&amp;"', '"&amp;G657&amp;"', '"&amp;H657&amp;"', '"&amp;S657&amp;"', '"&amp;U657&amp;"', '"&amp;T657&amp;"', '"&amp;V657&amp;"'),"</f>
        <v>('cole-mcward', 'McWard', 'Cole', 'VAN', 'D', 'Active', 'RFA', '2024-25', '1', '922500', 'NULL', 'NULL'),</v>
      </c>
    </row>
    <row r="658" spans="1:23" x14ac:dyDescent="0.35">
      <c r="A658" t="s">
        <v>1441</v>
      </c>
      <c r="B658" t="s">
        <v>683</v>
      </c>
      <c r="C658" t="s">
        <v>2607</v>
      </c>
      <c r="D658" t="s">
        <v>42</v>
      </c>
      <c r="E658" t="s">
        <v>9</v>
      </c>
      <c r="F658" t="s">
        <v>1142</v>
      </c>
      <c r="G658" t="s">
        <v>10</v>
      </c>
      <c r="H658" t="str" cm="1">
        <f t="array" ref="H658">INDEX($I$1:$R$1, MATCH(TRUE, INDEX(I658:R658="",0), 0))</f>
        <v>2031-32</v>
      </c>
      <c r="I658" s="1">
        <v>8800000</v>
      </c>
      <c r="J658" s="1">
        <v>8800000</v>
      </c>
      <c r="K658" s="1">
        <v>8800000</v>
      </c>
      <c r="L658" s="1">
        <v>8800000</v>
      </c>
      <c r="M658" s="1">
        <v>8800000</v>
      </c>
      <c r="N658" s="1">
        <v>8800000</v>
      </c>
      <c r="O658" s="1">
        <v>8800000</v>
      </c>
      <c r="P658" s="1">
        <v>8800000</v>
      </c>
      <c r="S658">
        <f>COUNTIF(I658:R658,I658)</f>
        <v>8</v>
      </c>
      <c r="T658" s="7" t="str">
        <f t="shared" si="20"/>
        <v>NULL</v>
      </c>
      <c r="U658" s="1">
        <f>I658</f>
        <v>8800000</v>
      </c>
      <c r="V658" s="1" t="str">
        <f t="shared" si="21"/>
        <v>NULL</v>
      </c>
      <c r="W658" t="str">
        <f>"('"&amp;A658&amp;"', '"&amp;B658&amp;"', '"&amp;C658&amp;"', '"&amp;D658&amp;"', '"&amp;E658&amp;"', '"&amp;F658&amp;"', '"&amp;G658&amp;"', '"&amp;H658&amp;"', '"&amp;S658&amp;"', '"&amp;U658&amp;"', '"&amp;T658&amp;"', '"&amp;V658&amp;"'),"</f>
        <v>('timo-meier', 'Meier', 'Timo', 'NJD', 'F', 'Active', 'UFA', '2031-32', '8', '8800000', 'NULL', 'NULL'),</v>
      </c>
    </row>
    <row r="659" spans="1:23" x14ac:dyDescent="0.35">
      <c r="A659" t="s">
        <v>2018</v>
      </c>
      <c r="B659" t="s">
        <v>684</v>
      </c>
      <c r="C659" t="s">
        <v>2608</v>
      </c>
      <c r="D659" t="s">
        <v>11</v>
      </c>
      <c r="E659" t="s">
        <v>68</v>
      </c>
      <c r="F659" t="s">
        <v>1142</v>
      </c>
      <c r="G659" t="s">
        <v>10</v>
      </c>
      <c r="H659" t="str" cm="1">
        <f t="array" ref="H659">INDEX($I$1:$R$1, MATCH(TRUE, INDEX(I659:R659="",0), 0))</f>
        <v>2024-25</v>
      </c>
      <c r="I659" s="1">
        <v>790000</v>
      </c>
      <c r="S659">
        <f>COUNTIF(I659:R659,I659)</f>
        <v>1</v>
      </c>
      <c r="T659" s="7" t="str">
        <f t="shared" si="20"/>
        <v>NULL</v>
      </c>
      <c r="U659" s="1">
        <f>I659</f>
        <v>790000</v>
      </c>
      <c r="V659" s="1" t="str">
        <f t="shared" si="21"/>
        <v>NULL</v>
      </c>
      <c r="W659" t="str">
        <f>"('"&amp;A659&amp;"', '"&amp;B659&amp;"', '"&amp;C659&amp;"', '"&amp;D659&amp;"', '"&amp;E659&amp;"', '"&amp;F659&amp;"', '"&amp;G659&amp;"', '"&amp;H659&amp;"', '"&amp;S659&amp;"', '"&amp;U659&amp;"', '"&amp;T659&amp;"', '"&amp;V659&amp;"'),"</f>
        <v>('griffin-mendel', 'Mendel', 'Griffin', 'CAR', 'D', 'Active', 'UFA', '2024-25', '1', '790000', 'NULL', 'NULL'),</v>
      </c>
    </row>
    <row r="660" spans="1:23" x14ac:dyDescent="0.35">
      <c r="A660" t="s">
        <v>1288</v>
      </c>
      <c r="B660" t="s">
        <v>685</v>
      </c>
      <c r="C660" t="s">
        <v>2609</v>
      </c>
      <c r="D660" t="s">
        <v>42</v>
      </c>
      <c r="E660" t="s">
        <v>9</v>
      </c>
      <c r="F660" t="s">
        <v>1142</v>
      </c>
      <c r="G660" t="s">
        <v>13</v>
      </c>
      <c r="H660" t="str" cm="1">
        <f t="array" ref="H660">INDEX($I$1:$R$1, MATCH(TRUE, INDEX(I660:R660="",0), 0))</f>
        <v>2024-25</v>
      </c>
      <c r="I660" s="1">
        <v>894167</v>
      </c>
      <c r="S660">
        <f>COUNTIF(I660:R660,I660)</f>
        <v>1</v>
      </c>
      <c r="T660" s="7" t="str">
        <f t="shared" si="20"/>
        <v>NULL</v>
      </c>
      <c r="U660" s="1">
        <f>I660</f>
        <v>894167</v>
      </c>
      <c r="V660" s="1" t="str">
        <f t="shared" si="21"/>
        <v>NULL</v>
      </c>
      <c r="W660" t="str">
        <f>"('"&amp;A660&amp;"', '"&amp;B660&amp;"', '"&amp;C660&amp;"', '"&amp;D660&amp;"', '"&amp;E660&amp;"', '"&amp;F660&amp;"', '"&amp;G660&amp;"', '"&amp;H660&amp;"', '"&amp;S660&amp;"', '"&amp;U660&amp;"', '"&amp;T660&amp;"', '"&amp;V660&amp;"'),"</f>
        <v>('dawson-mercer', 'Mercer', 'Dawson', 'NJD', 'F', 'Active', 'RFA', '2024-25', '1', '894167', 'NULL', 'NULL'),</v>
      </c>
    </row>
    <row r="661" spans="1:23" x14ac:dyDescent="0.35">
      <c r="A661" t="s">
        <v>2019</v>
      </c>
      <c r="B661" t="s">
        <v>686</v>
      </c>
      <c r="C661" t="s">
        <v>2610</v>
      </c>
      <c r="D661" t="s">
        <v>20</v>
      </c>
      <c r="E661" t="s">
        <v>9</v>
      </c>
      <c r="F661" t="s">
        <v>1142</v>
      </c>
      <c r="G661" t="s">
        <v>10</v>
      </c>
      <c r="H661" t="str" cm="1">
        <f t="array" ref="H661">INDEX($I$1:$R$1, MATCH(TRUE, INDEX(I661:R661="",0), 0))</f>
        <v>2024-25</v>
      </c>
      <c r="I661" s="1">
        <v>950000</v>
      </c>
      <c r="S661">
        <f>COUNTIF(I661:R661,I661)</f>
        <v>1</v>
      </c>
      <c r="T661" s="7" t="str">
        <f t="shared" si="20"/>
        <v>NULL</v>
      </c>
      <c r="U661" s="1">
        <f>I661</f>
        <v>950000</v>
      </c>
      <c r="V661" s="1" t="str">
        <f t="shared" si="21"/>
        <v>NULL</v>
      </c>
      <c r="W661" t="str">
        <f>"('"&amp;A661&amp;"', '"&amp;B661&amp;"', '"&amp;C661&amp;"', '"&amp;D661&amp;"', '"&amp;E661&amp;"', '"&amp;F661&amp;"', '"&amp;G661&amp;"', '"&amp;H661&amp;"', '"&amp;S661&amp;"', '"&amp;U661&amp;"', '"&amp;T661&amp;"', '"&amp;V661&amp;"'),"</f>
        <v>('waltteri-merela', 'Merela', 'Waltteri', 'TB', 'F', 'Active', 'UFA', '2024-25', '1', '950000', 'NULL', 'NULL'),</v>
      </c>
    </row>
    <row r="662" spans="1:23" x14ac:dyDescent="0.35">
      <c r="A662" t="s">
        <v>2020</v>
      </c>
      <c r="B662" t="s">
        <v>687</v>
      </c>
      <c r="C662" t="s">
        <v>867</v>
      </c>
      <c r="D662" t="s">
        <v>46</v>
      </c>
      <c r="E662" t="s">
        <v>68</v>
      </c>
      <c r="F662" t="s">
        <v>54</v>
      </c>
      <c r="H662" t="str" cm="1">
        <f t="array" ref="H662">INDEX($I$1:$R$1, MATCH(TRUE, INDEX(I662:R662="",0), 0))</f>
        <v>2023-24</v>
      </c>
      <c r="S662">
        <f>COUNTIF(I662:R662,I662)</f>
        <v>0</v>
      </c>
      <c r="T662" s="7" t="str">
        <f t="shared" si="20"/>
        <v>NULL</v>
      </c>
      <c r="U662" s="1">
        <f>I662</f>
        <v>0</v>
      </c>
      <c r="V662" s="1" t="str">
        <f t="shared" si="21"/>
        <v>NULL</v>
      </c>
      <c r="W662" t="str">
        <f>"('"&amp;A662&amp;"', '"&amp;B662&amp;"', '"&amp;C662&amp;"', '"&amp;D662&amp;"', '"&amp;E662&amp;"', '"&amp;F662&amp;"', '"&amp;G662&amp;"', '"&amp;H662&amp;"', '"&amp;S662&amp;"', '"&amp;U662&amp;"', '"&amp;T662&amp;"', '"&amp;V662&amp;"'),"</f>
        <v>('ryan-merkley', 'Merkley', 'Ryan', 'SJ', 'D', 'Unsigned', '', '2023-24', '0', '0', 'NULL', 'NULL'),</v>
      </c>
    </row>
    <row r="663" spans="1:23" x14ac:dyDescent="0.35">
      <c r="A663" t="s">
        <v>2021</v>
      </c>
      <c r="B663" t="s">
        <v>688</v>
      </c>
      <c r="C663" t="s">
        <v>2524</v>
      </c>
      <c r="D663" t="s">
        <v>31</v>
      </c>
      <c r="E663" t="s">
        <v>68</v>
      </c>
      <c r="F663" t="s">
        <v>1142</v>
      </c>
      <c r="G663" t="s">
        <v>10</v>
      </c>
      <c r="H663" t="str" cm="1">
        <f t="array" ref="H663">INDEX($I$1:$R$1, MATCH(TRUE, INDEX(I663:R663="",0), 0))</f>
        <v>2024-25</v>
      </c>
      <c r="I663" s="1">
        <v>775000</v>
      </c>
      <c r="S663">
        <f>COUNTIF(I663:R663,I663)</f>
        <v>1</v>
      </c>
      <c r="T663" s="7" t="str">
        <f t="shared" si="20"/>
        <v>NULL</v>
      </c>
      <c r="U663" s="1">
        <f>I663</f>
        <v>775000</v>
      </c>
      <c r="V663" s="1" t="str">
        <f t="shared" si="21"/>
        <v>NULL</v>
      </c>
      <c r="W663" t="str">
        <f>"('"&amp;A663&amp;"', '"&amp;B663&amp;"', '"&amp;C663&amp;"', '"&amp;D663&amp;"', '"&amp;E663&amp;"', '"&amp;F663&amp;"', '"&amp;G663&amp;"', '"&amp;H663&amp;"', '"&amp;S663&amp;"', '"&amp;U663&amp;"', '"&amp;T663&amp;"', '"&amp;V663&amp;"'),"</f>
        <v>('dakota-mermis', 'Mermis', 'Dakota', 'MIN', 'D', 'Active', 'UFA', '2024-25', '1', '775000', 'NULL', 'NULL'),</v>
      </c>
    </row>
    <row r="664" spans="1:23" x14ac:dyDescent="0.35">
      <c r="A664" t="s">
        <v>2022</v>
      </c>
      <c r="B664" t="s">
        <v>689</v>
      </c>
      <c r="C664" t="s">
        <v>2611</v>
      </c>
      <c r="D664" t="s">
        <v>31</v>
      </c>
      <c r="E664" t="s">
        <v>68</v>
      </c>
      <c r="F664" t="s">
        <v>1142</v>
      </c>
      <c r="G664" t="s">
        <v>10</v>
      </c>
      <c r="H664" t="str" cm="1">
        <f t="array" ref="H664">INDEX($I$1:$R$1, MATCH(TRUE, INDEX(I664:R664="",0), 0))</f>
        <v>2025-26</v>
      </c>
      <c r="I664" s="1">
        <v>1200000</v>
      </c>
      <c r="J664" s="1">
        <v>1200000</v>
      </c>
      <c r="S664">
        <f>COUNTIF(I664:R664,I664)</f>
        <v>2</v>
      </c>
      <c r="T664" s="7" t="str">
        <f t="shared" si="20"/>
        <v>NULL</v>
      </c>
      <c r="U664" s="1">
        <f>I664</f>
        <v>1200000</v>
      </c>
      <c r="V664" s="1" t="str">
        <f t="shared" si="21"/>
        <v>NULL</v>
      </c>
      <c r="W664" t="str">
        <f>"('"&amp;A664&amp;"', '"&amp;B664&amp;"', '"&amp;C664&amp;"', '"&amp;D664&amp;"', '"&amp;E664&amp;"', '"&amp;F664&amp;"', '"&amp;G664&amp;"', '"&amp;H664&amp;"', '"&amp;S664&amp;"', '"&amp;U664&amp;"', '"&amp;T664&amp;"', '"&amp;V664&amp;"'),"</f>
        <v>('jon-merrill', 'Merrill', 'Jon', 'MIN', 'D', 'Active', 'UFA', '2025-26', '2', '1200000', 'NULL', 'NULL'),</v>
      </c>
    </row>
    <row r="665" spans="1:23" x14ac:dyDescent="0.35">
      <c r="A665" t="s">
        <v>2023</v>
      </c>
      <c r="B665" t="s">
        <v>690</v>
      </c>
      <c r="C665" t="s">
        <v>2612</v>
      </c>
      <c r="D665" t="s">
        <v>35</v>
      </c>
      <c r="E665" t="s">
        <v>69</v>
      </c>
      <c r="F665" t="s">
        <v>1142</v>
      </c>
      <c r="G665" t="s">
        <v>10</v>
      </c>
      <c r="H665" t="str" cm="1">
        <f t="array" ref="H665">INDEX($I$1:$R$1, MATCH(TRUE, INDEX(I665:R665="",0), 0))</f>
        <v>2027-28</v>
      </c>
      <c r="I665" s="1">
        <v>5400000</v>
      </c>
      <c r="J665" s="1">
        <v>5400000</v>
      </c>
      <c r="K665" s="1">
        <v>5400000</v>
      </c>
      <c r="L665" s="1">
        <v>5400000</v>
      </c>
      <c r="S665">
        <f>COUNTIF(I665:R665,I665)</f>
        <v>4</v>
      </c>
      <c r="T665" s="7" t="str">
        <f t="shared" si="20"/>
        <v>NULL</v>
      </c>
      <c r="U665" s="1">
        <f>I665</f>
        <v>5400000</v>
      </c>
      <c r="V665" s="1" t="str">
        <f t="shared" si="21"/>
        <v>NULL</v>
      </c>
      <c r="W665" t="str">
        <f>"('"&amp;A665&amp;"', '"&amp;B665&amp;"', '"&amp;C665&amp;"', '"&amp;D665&amp;"', '"&amp;E665&amp;"', '"&amp;F665&amp;"', '"&amp;G665&amp;"', '"&amp;H665&amp;"', '"&amp;S665&amp;"', '"&amp;U665&amp;"', '"&amp;T665&amp;"', '"&amp;V665&amp;"'),"</f>
        <v>('elvis-merzlikins', 'Merzlikins', 'Elvis', 'CBJ', 'G', 'Active', 'UFA', '2027-28', '4', '5400000', 'NULL', 'NULL'),</v>
      </c>
    </row>
    <row r="666" spans="1:23" x14ac:dyDescent="0.35">
      <c r="A666" t="s">
        <v>2024</v>
      </c>
      <c r="B666" t="s">
        <v>691</v>
      </c>
      <c r="C666" t="s">
        <v>2489</v>
      </c>
      <c r="D666" t="s">
        <v>12</v>
      </c>
      <c r="E666" t="s">
        <v>68</v>
      </c>
      <c r="F666" t="s">
        <v>1142</v>
      </c>
      <c r="G666" t="s">
        <v>10</v>
      </c>
      <c r="H666" t="str" cm="1">
        <f t="array" ref="H666">INDEX($I$1:$R$1, MATCH(TRUE, INDEX(I666:R666="",0), 0))</f>
        <v>2024-25</v>
      </c>
      <c r="I666" s="1">
        <v>775000</v>
      </c>
      <c r="S666">
        <f>COUNTIF(I666:R666,I666)</f>
        <v>1</v>
      </c>
      <c r="T666" s="7" t="str">
        <f t="shared" si="20"/>
        <v>NULL</v>
      </c>
      <c r="U666" s="1">
        <f>I666</f>
        <v>775000</v>
      </c>
      <c r="V666" s="1" t="str">
        <f t="shared" si="21"/>
        <v>NULL</v>
      </c>
      <c r="W666" t="str">
        <f>"('"&amp;A666&amp;"', '"&amp;B666&amp;"', '"&amp;C666&amp;"', '"&amp;D666&amp;"', '"&amp;E666&amp;"', '"&amp;F666&amp;"', '"&amp;G666&amp;"', '"&amp;H666&amp;"', '"&amp;S666&amp;"', '"&amp;U666&amp;"', '"&amp;T666&amp;"', '"&amp;V666&amp;"'),"</f>
        <v>('victor-mete', 'Mete', 'Victor', 'PHI', 'D', 'Active', 'UFA', '2024-25', '1', '775000', 'NULL', 'NULL'),</v>
      </c>
    </row>
    <row r="667" spans="1:23" x14ac:dyDescent="0.35">
      <c r="A667" t="s">
        <v>2025</v>
      </c>
      <c r="B667" t="s">
        <v>692</v>
      </c>
      <c r="C667" t="s">
        <v>2451</v>
      </c>
      <c r="D667" t="s">
        <v>35</v>
      </c>
      <c r="E667" t="s">
        <v>9</v>
      </c>
      <c r="F667" t="s">
        <v>1142</v>
      </c>
      <c r="G667" t="s">
        <v>10</v>
      </c>
      <c r="H667" t="str" cm="1">
        <f t="array" ref="H667">INDEX($I$1:$R$1, MATCH(TRUE, INDEX(I667:R667="",0), 0))</f>
        <v>2024-25</v>
      </c>
      <c r="I667" s="1">
        <v>775000</v>
      </c>
      <c r="S667">
        <f>COUNTIF(I667:R667,I667)</f>
        <v>1</v>
      </c>
      <c r="T667" s="7" t="str">
        <f t="shared" si="20"/>
        <v>NULL</v>
      </c>
      <c r="U667" s="1">
        <f>I667</f>
        <v>775000</v>
      </c>
      <c r="V667" s="1" t="str">
        <f t="shared" si="21"/>
        <v>NULL</v>
      </c>
      <c r="W667" t="str">
        <f>"('"&amp;A667&amp;"', '"&amp;B667&amp;"', '"&amp;C667&amp;"', '"&amp;D667&amp;"', '"&amp;E667&amp;"', '"&amp;F667&amp;"', '"&amp;G667&amp;"', '"&amp;H667&amp;"', '"&amp;S667&amp;"', '"&amp;U667&amp;"', '"&amp;T667&amp;"', '"&amp;V667&amp;"'),"</f>
        <v>('carson-meyer', 'Meyer', 'Carson', 'CBJ', 'F', 'Active', 'UFA', '2024-25', '1', '775000', 'NULL', 'NULL'),</v>
      </c>
    </row>
    <row r="668" spans="1:23" x14ac:dyDescent="0.35">
      <c r="A668" t="s">
        <v>1471</v>
      </c>
      <c r="B668" t="s">
        <v>693</v>
      </c>
      <c r="C668" t="s">
        <v>2506</v>
      </c>
      <c r="D668" t="s">
        <v>43</v>
      </c>
      <c r="E668" t="s">
        <v>9</v>
      </c>
      <c r="F668" t="s">
        <v>1142</v>
      </c>
      <c r="G668" t="s">
        <v>13</v>
      </c>
      <c r="H668" t="str" cm="1">
        <f t="array" ref="H668">INDEX($I$1:$R$1, MATCH(TRUE, INDEX(I668:R668="",0), 0))</f>
        <v>2024-25</v>
      </c>
      <c r="I668" s="1">
        <v>775000</v>
      </c>
      <c r="S668">
        <f>COUNTIF(I668:R668,I668)</f>
        <v>1</v>
      </c>
      <c r="T668" s="7" t="str">
        <f t="shared" si="20"/>
        <v>NULL</v>
      </c>
      <c r="U668" s="1">
        <f>I668</f>
        <v>775000</v>
      </c>
      <c r="V668" s="1" t="str">
        <f t="shared" si="21"/>
        <v>NULL</v>
      </c>
      <c r="W668" t="str">
        <f>"('"&amp;A668&amp;"', '"&amp;B668&amp;"', '"&amp;C668&amp;"', '"&amp;D668&amp;"', '"&amp;E668&amp;"', '"&amp;F668&amp;"', '"&amp;G668&amp;"', '"&amp;H668&amp;"', '"&amp;S668&amp;"', '"&amp;U668&amp;"', '"&amp;T668&amp;"', '"&amp;V668&amp;"'),"</f>
        <v>('ben-meyers', 'Meyers', 'Ben', 'COL', 'F', 'Active', 'RFA', '2024-25', '1', '775000', 'NULL', 'NULL'),</v>
      </c>
    </row>
    <row r="669" spans="1:23" x14ac:dyDescent="0.35">
      <c r="A669" t="s">
        <v>1385</v>
      </c>
      <c r="B669" t="s">
        <v>694</v>
      </c>
      <c r="C669" t="s">
        <v>2613</v>
      </c>
      <c r="D669" t="s">
        <v>12</v>
      </c>
      <c r="E669" t="s">
        <v>9</v>
      </c>
      <c r="F669" t="s">
        <v>1142</v>
      </c>
      <c r="G669" t="s">
        <v>13</v>
      </c>
      <c r="H669" t="str" cm="1">
        <f t="array" ref="H669">INDEX($I$1:$R$1, MATCH(TRUE, INDEX(I669:R669="",0), 0))</f>
        <v>2023-24</v>
      </c>
      <c r="J669" s="1">
        <v>950000</v>
      </c>
      <c r="K669" s="1">
        <v>950000</v>
      </c>
      <c r="L669" s="1">
        <v>950000</v>
      </c>
      <c r="S669">
        <f>COUNTIF(I669:R669,I669)</f>
        <v>0</v>
      </c>
      <c r="T669" s="7">
        <f t="shared" si="20"/>
        <v>3</v>
      </c>
      <c r="U669" s="1">
        <f>I669</f>
        <v>0</v>
      </c>
      <c r="V669" s="1">
        <f t="shared" si="21"/>
        <v>950000</v>
      </c>
      <c r="W669" t="str">
        <f>"('"&amp;A669&amp;"', '"&amp;B669&amp;"', '"&amp;C669&amp;"', '"&amp;D669&amp;"', '"&amp;E669&amp;"', '"&amp;F669&amp;"', '"&amp;G669&amp;"', '"&amp;H669&amp;"', '"&amp;S669&amp;"', '"&amp;U669&amp;"', '"&amp;T669&amp;"', '"&amp;V669&amp;"'),"</f>
        <v>('matvei-michkov', 'Michkov', 'Matvei', 'PHI', 'F', 'Active', 'RFA', '2023-24', '0', '0', '3', '950000'),</v>
      </c>
    </row>
    <row r="670" spans="1:23" x14ac:dyDescent="0.35">
      <c r="A670" t="s">
        <v>2026</v>
      </c>
      <c r="B670" t="s">
        <v>695</v>
      </c>
      <c r="C670" t="s">
        <v>2594</v>
      </c>
      <c r="D670" t="s">
        <v>26</v>
      </c>
      <c r="E670" t="s">
        <v>9</v>
      </c>
      <c r="F670" t="s">
        <v>1142</v>
      </c>
      <c r="G670" t="s">
        <v>10</v>
      </c>
      <c r="H670" t="str" cm="1">
        <f t="array" ref="H670">INDEX($I$1:$R$1, MATCH(TRUE, INDEX(I670:R670="",0), 0))</f>
        <v>2026-27</v>
      </c>
      <c r="I670" s="1">
        <v>4750000</v>
      </c>
      <c r="J670" s="1">
        <v>4750000</v>
      </c>
      <c r="K670" s="1">
        <v>4750000</v>
      </c>
      <c r="S670">
        <f>COUNTIF(I670:R670,I670)</f>
        <v>3</v>
      </c>
      <c r="T670" s="7" t="str">
        <f t="shared" si="20"/>
        <v>NULL</v>
      </c>
      <c r="U670" s="1">
        <f>I670</f>
        <v>4750000</v>
      </c>
      <c r="V670" s="1" t="str">
        <f t="shared" si="21"/>
        <v>NULL</v>
      </c>
      <c r="W670" t="str">
        <f>"('"&amp;A670&amp;"', '"&amp;B670&amp;"', '"&amp;C670&amp;"', '"&amp;D670&amp;"', '"&amp;E670&amp;"', '"&amp;F670&amp;"', '"&amp;G670&amp;"', '"&amp;H670&amp;"', '"&amp;S670&amp;"', '"&amp;U670&amp;"', '"&amp;T670&amp;"', '"&amp;V670&amp;"'),"</f>
        <v>('ilya-mikheyev', 'Mikheyev', 'Ilya', 'VAN', 'F', 'Active', 'UFA', '2026-27', '3', '4750000', 'NULL', 'NULL'),</v>
      </c>
    </row>
    <row r="671" spans="1:23" x14ac:dyDescent="0.35">
      <c r="A671" t="s">
        <v>2027</v>
      </c>
      <c r="B671" t="s">
        <v>696</v>
      </c>
      <c r="C671" t="s">
        <v>2614</v>
      </c>
      <c r="D671" t="s">
        <v>22</v>
      </c>
      <c r="E671" t="s">
        <v>68</v>
      </c>
      <c r="F671" t="s">
        <v>1142</v>
      </c>
      <c r="G671" t="s">
        <v>10</v>
      </c>
      <c r="H671" t="str" cm="1">
        <f t="array" ref="H671">INDEX($I$1:$R$1, MATCH(TRUE, INDEX(I671:R671="",0), 0))</f>
        <v>2026-27</v>
      </c>
      <c r="I671" s="1">
        <v>2500000</v>
      </c>
      <c r="J671" s="1">
        <v>2500000</v>
      </c>
      <c r="K671" s="1">
        <v>2500000</v>
      </c>
      <c r="S671">
        <f>COUNTIF(I671:R671,I671)</f>
        <v>3</v>
      </c>
      <c r="T671" s="7" t="str">
        <f t="shared" si="20"/>
        <v>NULL</v>
      </c>
      <c r="U671" s="1">
        <f>I671</f>
        <v>2500000</v>
      </c>
      <c r="V671" s="1" t="str">
        <f t="shared" si="21"/>
        <v>NULL</v>
      </c>
      <c r="W671" t="str">
        <f>"('"&amp;A671&amp;"', '"&amp;B671&amp;"', '"&amp;C671&amp;"', '"&amp;D671&amp;"', '"&amp;E671&amp;"', '"&amp;F671&amp;"', '"&amp;G671&amp;"', '"&amp;H671&amp;"', '"&amp;S671&amp;"', '"&amp;U671&amp;"', '"&amp;T671&amp;"', '"&amp;V671&amp;"'),"</f>
        <v>('niko-mikkola', 'Mikkola', 'Niko', 'FLA', 'D', 'Active', 'UFA', '2026-27', '3', '2500000', 'NULL', 'NULL'),</v>
      </c>
    </row>
    <row r="672" spans="1:23" x14ac:dyDescent="0.35">
      <c r="A672" t="s">
        <v>2028</v>
      </c>
      <c r="B672" t="s">
        <v>697</v>
      </c>
      <c r="C672" t="s">
        <v>2615</v>
      </c>
      <c r="D672" t="s">
        <v>24</v>
      </c>
      <c r="E672" t="s">
        <v>9</v>
      </c>
      <c r="F672" t="s">
        <v>1142</v>
      </c>
      <c r="G672" t="s">
        <v>10</v>
      </c>
      <c r="H672" t="str" cm="1">
        <f t="array" ref="H672">INDEX($I$1:$R$1, MATCH(TRUE, INDEX(I672:R672="",0), 0))</f>
        <v>2026-27</v>
      </c>
      <c r="I672" s="1">
        <v>1900000</v>
      </c>
      <c r="J672" s="1">
        <v>1900000</v>
      </c>
      <c r="K672" s="1">
        <v>1900000</v>
      </c>
      <c r="S672">
        <f>COUNTIF(I672:R672,I672)</f>
        <v>3</v>
      </c>
      <c r="T672" s="7" t="str">
        <f t="shared" si="20"/>
        <v>NULL</v>
      </c>
      <c r="U672" s="1">
        <f>I672</f>
        <v>1900000</v>
      </c>
      <c r="V672" s="1" t="str">
        <f t="shared" si="21"/>
        <v>NULL</v>
      </c>
      <c r="W672" t="str">
        <f>"('"&amp;A672&amp;"', '"&amp;B672&amp;"', '"&amp;C672&amp;"', '"&amp;D672&amp;"', '"&amp;E672&amp;"', '"&amp;F672&amp;"', '"&amp;G672&amp;"', '"&amp;H672&amp;"', '"&amp;S672&amp;"', '"&amp;U672&amp;"', '"&amp;T672&amp;"', '"&amp;V672&amp;"'),"</f>
        <v>('sonny-milano', 'Milano', 'Sonny', 'WSH', 'F', 'Active', 'UFA', '2026-27', '3', '1900000', 'NULL', 'NULL'),</v>
      </c>
    </row>
    <row r="673" spans="1:23" x14ac:dyDescent="0.35">
      <c r="A673" t="s">
        <v>2029</v>
      </c>
      <c r="B673" t="s">
        <v>698</v>
      </c>
      <c r="C673" t="s">
        <v>2616</v>
      </c>
      <c r="D673" t="s">
        <v>42</v>
      </c>
      <c r="E673" t="s">
        <v>68</v>
      </c>
      <c r="F673" t="s">
        <v>1142</v>
      </c>
      <c r="G673" t="s">
        <v>10</v>
      </c>
      <c r="H673" t="str" cm="1">
        <f t="array" ref="H673">INDEX($I$1:$R$1, MATCH(TRUE, INDEX(I673:R673="",0), 0))</f>
        <v>2024-25</v>
      </c>
      <c r="I673" s="1">
        <v>1850000</v>
      </c>
      <c r="S673">
        <f>COUNTIF(I673:R673,I673)</f>
        <v>1</v>
      </c>
      <c r="T673" s="7" t="str">
        <f t="shared" si="20"/>
        <v>NULL</v>
      </c>
      <c r="U673" s="1">
        <f>I673</f>
        <v>1850000</v>
      </c>
      <c r="V673" s="1" t="str">
        <f t="shared" si="21"/>
        <v>NULL</v>
      </c>
      <c r="W673" t="str">
        <f>"('"&amp;A673&amp;"', '"&amp;B673&amp;"', '"&amp;C673&amp;"', '"&amp;D673&amp;"', '"&amp;E673&amp;"', '"&amp;F673&amp;"', '"&amp;G673&amp;"', '"&amp;H673&amp;"', '"&amp;S673&amp;"', '"&amp;U673&amp;"', '"&amp;T673&amp;"', '"&amp;V673&amp;"'),"</f>
        <v>('colin-miller', 'Miller', 'Colin', 'NJD', 'D', 'Active', 'UFA', '2024-25', '1', '1850000', 'NULL', 'NULL'),</v>
      </c>
    </row>
    <row r="674" spans="1:23" x14ac:dyDescent="0.35">
      <c r="A674" t="s">
        <v>2030</v>
      </c>
      <c r="B674" t="s">
        <v>698</v>
      </c>
      <c r="C674" t="s">
        <v>2617</v>
      </c>
      <c r="D674" t="s">
        <v>26</v>
      </c>
      <c r="E674" t="s">
        <v>9</v>
      </c>
      <c r="F674" t="s">
        <v>1142</v>
      </c>
      <c r="G674" t="s">
        <v>10</v>
      </c>
      <c r="H674" t="str" cm="1">
        <f t="array" ref="H674">INDEX($I$1:$R$1, MATCH(TRUE, INDEX(I674:R674="",0), 0))</f>
        <v>2030-31</v>
      </c>
      <c r="I674" s="1">
        <v>8000000</v>
      </c>
      <c r="J674" s="1">
        <v>8000000</v>
      </c>
      <c r="K674" s="1">
        <v>8000000</v>
      </c>
      <c r="L674" s="1">
        <v>8000000</v>
      </c>
      <c r="M674" s="1">
        <v>8000000</v>
      </c>
      <c r="N674" s="1">
        <v>8000000</v>
      </c>
      <c r="O674" s="1">
        <v>8000000</v>
      </c>
      <c r="S674">
        <f>COUNTIF(I674:R674,I674)</f>
        <v>7</v>
      </c>
      <c r="T674" s="7" t="str">
        <f t="shared" si="20"/>
        <v>NULL</v>
      </c>
      <c r="U674" s="1">
        <f>I674</f>
        <v>8000000</v>
      </c>
      <c r="V674" s="1" t="str">
        <f t="shared" si="21"/>
        <v>NULL</v>
      </c>
      <c r="W674" t="str">
        <f>"('"&amp;A674&amp;"', '"&amp;B674&amp;"', '"&amp;C674&amp;"', '"&amp;D674&amp;"', '"&amp;E674&amp;"', '"&amp;F674&amp;"', '"&amp;G674&amp;"', '"&amp;H674&amp;"', '"&amp;S674&amp;"', '"&amp;U674&amp;"', '"&amp;T674&amp;"', '"&amp;V674&amp;"'),"</f>
        <v>('j.t.-miller', 'Miller', 'J.T.', 'VAN', 'F', 'Active', 'UFA', '2030-31', '7', '8000000', 'NULL', 'NULL'),</v>
      </c>
    </row>
    <row r="675" spans="1:23" x14ac:dyDescent="0.35">
      <c r="A675" t="s">
        <v>1563</v>
      </c>
      <c r="B675" t="s">
        <v>698</v>
      </c>
      <c r="C675" t="s">
        <v>2618</v>
      </c>
      <c r="D675" t="s">
        <v>34</v>
      </c>
      <c r="E675" t="s">
        <v>68</v>
      </c>
      <c r="F675" t="s">
        <v>1142</v>
      </c>
      <c r="G675" t="s">
        <v>13</v>
      </c>
      <c r="H675" t="str" cm="1">
        <f t="array" ref="H675">INDEX($I$1:$R$1, MATCH(TRUE, INDEX(I675:R675="",0), 0))</f>
        <v>2025-26</v>
      </c>
      <c r="I675" s="1">
        <v>3872000</v>
      </c>
      <c r="J675" s="1">
        <v>3872000</v>
      </c>
      <c r="S675">
        <f>COUNTIF(I675:R675,I675)</f>
        <v>2</v>
      </c>
      <c r="T675" s="7" t="str">
        <f t="shared" si="20"/>
        <v>NULL</v>
      </c>
      <c r="U675" s="1">
        <f>I675</f>
        <v>3872000</v>
      </c>
      <c r="V675" s="1" t="str">
        <f t="shared" si="21"/>
        <v>NULL</v>
      </c>
      <c r="W675" t="str">
        <f>"('"&amp;A675&amp;"', '"&amp;B675&amp;"', '"&amp;C675&amp;"', '"&amp;D675&amp;"', '"&amp;E675&amp;"', '"&amp;F675&amp;"', '"&amp;G675&amp;"', '"&amp;H675&amp;"', '"&amp;S675&amp;"', '"&amp;U675&amp;"', '"&amp;T675&amp;"', '"&amp;V675&amp;"'),"</f>
        <v>('kandre-miller', 'Miller', 'K'Andre', 'NYR', 'D', 'Active', 'RFA', '2025-26', '2', '3872000', 'NULL', 'NULL'),</v>
      </c>
    </row>
    <row r="676" spans="1:23" x14ac:dyDescent="0.35">
      <c r="A676" t="s">
        <v>1264</v>
      </c>
      <c r="B676" t="s">
        <v>699</v>
      </c>
      <c r="C676" t="s">
        <v>2619</v>
      </c>
      <c r="D676" t="s">
        <v>15</v>
      </c>
      <c r="E676" t="s">
        <v>9</v>
      </c>
      <c r="F676" t="s">
        <v>1142</v>
      </c>
      <c r="G676" t="s">
        <v>13</v>
      </c>
      <c r="H676" t="str" cm="1">
        <f t="array" ref="H676">INDEX($I$1:$R$1, MATCH(TRUE, INDEX(I676:R676="",0), 0))</f>
        <v>2026-27</v>
      </c>
      <c r="I676" s="1">
        <v>845833</v>
      </c>
      <c r="J676" s="1">
        <v>845833</v>
      </c>
      <c r="K676" s="1">
        <v>845833</v>
      </c>
      <c r="S676">
        <f>COUNTIF(I676:R676,I676)</f>
        <v>3</v>
      </c>
      <c r="T676" s="7" t="str">
        <f t="shared" si="20"/>
        <v>NULL</v>
      </c>
      <c r="U676" s="1">
        <f>I676</f>
        <v>845833</v>
      </c>
      <c r="V676" s="1" t="str">
        <f t="shared" si="21"/>
        <v>NULL</v>
      </c>
      <c r="W676" t="str">
        <f>"('"&amp;A676&amp;"', '"&amp;B676&amp;"', '"&amp;C676&amp;"', '"&amp;D676&amp;"', '"&amp;E676&amp;"', '"&amp;F676&amp;"', '"&amp;G676&amp;"', '"&amp;H676&amp;"', '"&amp;S676&amp;"', '"&amp;U676&amp;"', '"&amp;T676&amp;"', '"&amp;V676&amp;"'),"</f>
        <v>('fraser-minten', 'Minten', 'Fraser', 'TOR', 'F', 'Active', 'RFA', '2026-27', '3', '845833', 'NULL', 'NULL'),</v>
      </c>
    </row>
    <row r="677" spans="1:23" x14ac:dyDescent="0.35">
      <c r="A677" t="s">
        <v>1322</v>
      </c>
      <c r="B677" t="s">
        <v>700</v>
      </c>
      <c r="C677" t="s">
        <v>2378</v>
      </c>
      <c r="D677" t="s">
        <v>14</v>
      </c>
      <c r="E677" t="s">
        <v>68</v>
      </c>
      <c r="F677" t="s">
        <v>1142</v>
      </c>
      <c r="G677" t="s">
        <v>13</v>
      </c>
      <c r="H677" t="str" cm="1">
        <f t="array" ref="H677">INDEX($I$1:$R$1, MATCH(TRUE, INDEX(I677:R677="",0), 0))</f>
        <v>2024-25</v>
      </c>
      <c r="I677" s="1">
        <v>762500</v>
      </c>
      <c r="S677">
        <f>COUNTIF(I677:R677,I677)</f>
        <v>1</v>
      </c>
      <c r="T677" s="7" t="str">
        <f t="shared" si="20"/>
        <v>NULL</v>
      </c>
      <c r="U677" s="1">
        <f>I677</f>
        <v>762500</v>
      </c>
      <c r="V677" s="1" t="str">
        <f t="shared" si="21"/>
        <v>NULL</v>
      </c>
      <c r="W677" t="str">
        <f>"('"&amp;A677&amp;"', '"&amp;B677&amp;"', '"&amp;C677&amp;"', '"&amp;D677&amp;"', '"&amp;E677&amp;"', '"&amp;F677&amp;"', '"&amp;G677&amp;"', '"&amp;H677&amp;"', '"&amp;S677&amp;"', '"&amp;U677&amp;"', '"&amp;T677&amp;"', '"&amp;V677&amp;"'),"</f>
        <v>('daniil-miromanov', 'Miromanov', 'Daniil', 'VGK', 'D', 'Active', 'RFA', '2024-25', '1', '762500', 'NULL', 'NULL'),</v>
      </c>
    </row>
    <row r="678" spans="1:23" x14ac:dyDescent="0.35">
      <c r="A678" t="s">
        <v>1501</v>
      </c>
      <c r="B678" t="s">
        <v>701</v>
      </c>
      <c r="C678" t="s">
        <v>2311</v>
      </c>
      <c r="D678" t="s">
        <v>24</v>
      </c>
      <c r="E678" t="s">
        <v>9</v>
      </c>
      <c r="F678" t="s">
        <v>1142</v>
      </c>
      <c r="G678" t="s">
        <v>13</v>
      </c>
      <c r="H678" t="str" cm="1">
        <f t="array" ref="H678">INDEX($I$1:$R$1, MATCH(TRUE, INDEX(I678:R678="",0), 0))</f>
        <v>2026-27</v>
      </c>
      <c r="I678" s="1">
        <v>950000</v>
      </c>
      <c r="J678" s="1">
        <v>950000</v>
      </c>
      <c r="K678" s="1">
        <v>950000</v>
      </c>
      <c r="S678">
        <f>COUNTIF(I678:R678,I678)</f>
        <v>3</v>
      </c>
      <c r="T678" s="7" t="str">
        <f t="shared" si="20"/>
        <v>NULL</v>
      </c>
      <c r="U678" s="1">
        <f>I678</f>
        <v>950000</v>
      </c>
      <c r="V678" s="1" t="str">
        <f t="shared" si="21"/>
        <v>NULL</v>
      </c>
      <c r="W678" t="str">
        <f>"('"&amp;A678&amp;"', '"&amp;B678&amp;"', '"&amp;C678&amp;"', '"&amp;D678&amp;"', '"&amp;E678&amp;"', '"&amp;F678&amp;"', '"&amp;G678&amp;"', '"&amp;H678&amp;"', '"&amp;S678&amp;"', '"&amp;U678&amp;"', '"&amp;T678&amp;"', '"&amp;V678&amp;"'),"</f>
        <v>('ivan-miroshnichenko', 'Miroshnichenko', 'Ivan', 'WSH', 'F', 'Active', 'RFA', '2026-27', '3', '950000', 'NULL', 'NULL'),</v>
      </c>
    </row>
    <row r="679" spans="1:23" x14ac:dyDescent="0.35">
      <c r="A679" t="s">
        <v>2031</v>
      </c>
      <c r="B679" t="s">
        <v>702</v>
      </c>
      <c r="C679" t="s">
        <v>2620</v>
      </c>
      <c r="D679" t="s">
        <v>29</v>
      </c>
      <c r="E679" t="s">
        <v>68</v>
      </c>
      <c r="F679" t="s">
        <v>1142</v>
      </c>
      <c r="G679" t="s">
        <v>13</v>
      </c>
      <c r="H679" t="str" cm="1">
        <f t="array" ref="H679">INDEX($I$1:$R$1, MATCH(TRUE, INDEX(I679:R679="",0), 0))</f>
        <v>2025-26</v>
      </c>
      <c r="I679" s="1">
        <v>867500</v>
      </c>
      <c r="J679" s="1">
        <v>867500</v>
      </c>
      <c r="S679">
        <f>COUNTIF(I679:R679,I679)</f>
        <v>2</v>
      </c>
      <c r="T679" s="7" t="str">
        <f t="shared" si="20"/>
        <v>NULL</v>
      </c>
      <c r="U679" s="1">
        <f>I679</f>
        <v>867500</v>
      </c>
      <c r="V679" s="1" t="str">
        <f t="shared" si="21"/>
        <v>NULL</v>
      </c>
      <c r="W679" t="str">
        <f>"('"&amp;A679&amp;"', '"&amp;B679&amp;"', '"&amp;C679&amp;"', '"&amp;D679&amp;"', '"&amp;E679&amp;"', '"&amp;F679&amp;"', '"&amp;G679&amp;"', '"&amp;H679&amp;"', '"&amp;S679&amp;"', '"&amp;U679&amp;"', '"&amp;T679&amp;"', '"&amp;V679&amp;"'),"</f>
        <v>('dsaniil-misyul', 'Misyul', 'Dsaniil', 'NJ', 'D', 'Active', 'RFA', '2025-26', '2', '867500', 'NULL', 'NULL'),</v>
      </c>
    </row>
    <row r="680" spans="1:23" x14ac:dyDescent="0.35">
      <c r="A680" t="s">
        <v>2032</v>
      </c>
      <c r="B680" t="s">
        <v>703</v>
      </c>
      <c r="C680" t="s">
        <v>2397</v>
      </c>
      <c r="D680" t="s">
        <v>32</v>
      </c>
      <c r="E680" t="s">
        <v>68</v>
      </c>
      <c r="F680" t="s">
        <v>1142</v>
      </c>
      <c r="G680" t="s">
        <v>13</v>
      </c>
      <c r="H680" t="str" cm="1">
        <f t="array" ref="H680">INDEX($I$1:$R$1, MATCH(TRUE, INDEX(I680:R680="",0), 0))</f>
        <v>2024-25</v>
      </c>
      <c r="I680" s="1">
        <v>775000</v>
      </c>
      <c r="S680">
        <f>COUNTIF(I680:R680,I680)</f>
        <v>1</v>
      </c>
      <c r="T680" s="7" t="str">
        <f t="shared" si="20"/>
        <v>NULL</v>
      </c>
      <c r="U680" s="1">
        <f>I680</f>
        <v>775000</v>
      </c>
      <c r="V680" s="1" t="str">
        <f t="shared" si="21"/>
        <v>NULL</v>
      </c>
      <c r="W680" t="str">
        <f>"('"&amp;A680&amp;"', '"&amp;B680&amp;"', '"&amp;C680&amp;"', '"&amp;D680&amp;"', '"&amp;E680&amp;"', '"&amp;F680&amp;"', '"&amp;G680&amp;"', '"&amp;H680&amp;"', '"&amp;S680&amp;"', '"&amp;U680&amp;"', '"&amp;T680&amp;"', '"&amp;V680&amp;"'),"</f>
        <v>('ian-mitchell', 'Mitchell', 'Ian', 'BOS', 'D', 'Active', 'RFA', '2024-25', '1', '775000', 'NULL', 'NULL'),</v>
      </c>
    </row>
    <row r="681" spans="1:23" x14ac:dyDescent="0.35">
      <c r="A681" t="s">
        <v>1349</v>
      </c>
      <c r="B681" t="s">
        <v>704</v>
      </c>
      <c r="C681" t="s">
        <v>2426</v>
      </c>
      <c r="D681" t="s">
        <v>43</v>
      </c>
      <c r="E681" t="s">
        <v>9</v>
      </c>
      <c r="F681" t="s">
        <v>1142</v>
      </c>
      <c r="G681" t="s">
        <v>10</v>
      </c>
      <c r="H681" t="str" cm="1">
        <f t="array" ref="H681">INDEX($I$1:$R$1, MATCH(TRUE, INDEX(I681:R681="",0), 0))</f>
        <v>2027-28</v>
      </c>
      <c r="I681" s="1">
        <v>2500000</v>
      </c>
      <c r="J681" s="1">
        <v>5750000</v>
      </c>
      <c r="K681" s="1">
        <v>5750000</v>
      </c>
      <c r="L681" s="1">
        <v>5750000</v>
      </c>
      <c r="S681">
        <f>COUNTIF(I681:R681,I681)</f>
        <v>1</v>
      </c>
      <c r="T681" s="7">
        <f t="shared" si="20"/>
        <v>3</v>
      </c>
      <c r="U681" s="1">
        <f>I681</f>
        <v>2500000</v>
      </c>
      <c r="V681" s="1">
        <f t="shared" si="21"/>
        <v>5750000</v>
      </c>
      <c r="W681" t="str">
        <f>"('"&amp;A681&amp;"', '"&amp;B681&amp;"', '"&amp;C681&amp;"', '"&amp;D681&amp;"', '"&amp;E681&amp;"', '"&amp;F681&amp;"', '"&amp;G681&amp;"', '"&amp;H681&amp;"', '"&amp;S681&amp;"', '"&amp;U681&amp;"', '"&amp;T681&amp;"', '"&amp;V681&amp;"'),"</f>
        <v>('casey-mittelstadt', 'Mittelstadt', 'Casey', 'COL', 'F', 'Active', 'UFA', '2027-28', '1', '2500000', '3', '5750000'),</v>
      </c>
    </row>
    <row r="682" spans="1:23" x14ac:dyDescent="0.35">
      <c r="A682" t="s">
        <v>2033</v>
      </c>
      <c r="B682" t="s">
        <v>705</v>
      </c>
      <c r="C682" t="s">
        <v>2513</v>
      </c>
      <c r="D682" t="s">
        <v>51</v>
      </c>
      <c r="E682" t="s">
        <v>68</v>
      </c>
      <c r="F682" t="s">
        <v>1142</v>
      </c>
      <c r="G682" t="s">
        <v>13</v>
      </c>
      <c r="H682" t="str" cm="1">
        <f t="array" ref="H682">INDEX($I$1:$R$1, MATCH(TRUE, INDEX(I682:R682="",0), 0))</f>
        <v>2026-27</v>
      </c>
      <c r="I682" s="1">
        <v>950000</v>
      </c>
      <c r="J682" s="1">
        <v>950000</v>
      </c>
      <c r="K682">
        <v>950000</v>
      </c>
      <c r="S682">
        <f>COUNTIF(I682:R682,I682)</f>
        <v>3</v>
      </c>
      <c r="T682" s="7" t="str">
        <f t="shared" si="20"/>
        <v>NULL</v>
      </c>
      <c r="U682" s="1">
        <f>I682</f>
        <v>950000</v>
      </c>
      <c r="V682" s="1" t="str">
        <f t="shared" si="21"/>
        <v>NULL</v>
      </c>
      <c r="W682" t="str">
        <f>"('"&amp;A682&amp;"', '"&amp;B682&amp;"', '"&amp;C682&amp;"', '"&amp;D682&amp;"', '"&amp;E682&amp;"', '"&amp;F682&amp;"', '"&amp;G682&amp;"', '"&amp;H682&amp;"', '"&amp;S682&amp;"', '"&amp;U682&amp;"', '"&amp;T682&amp;"', '"&amp;V682&amp;"'),"</f>
        <v>('tanner-molendyk', 'Molendyk', 'Tanner', 'NSH', 'D', 'Active', 'RFA', '2026-27', '3', '950000', 'NULL', 'NULL'),</v>
      </c>
    </row>
    <row r="683" spans="1:23" x14ac:dyDescent="0.35">
      <c r="A683" t="s">
        <v>1526</v>
      </c>
      <c r="B683" t="s">
        <v>706</v>
      </c>
      <c r="C683" t="s">
        <v>2408</v>
      </c>
      <c r="D683" t="s">
        <v>19</v>
      </c>
      <c r="E683" t="s">
        <v>9</v>
      </c>
      <c r="F683" t="s">
        <v>1142</v>
      </c>
      <c r="G683" t="s">
        <v>10</v>
      </c>
      <c r="H683" t="str" cm="1">
        <f t="array" ref="H683">INDEX($I$1:$R$1, MATCH(TRUE, INDEX(I683:R683="",0), 0))</f>
        <v>2029-30</v>
      </c>
      <c r="I683" s="1">
        <v>1985000</v>
      </c>
      <c r="J683" s="1">
        <v>5500000</v>
      </c>
      <c r="K683" s="1">
        <v>5500000</v>
      </c>
      <c r="L683" s="1">
        <v>5500000</v>
      </c>
      <c r="M683" s="1">
        <v>5500000</v>
      </c>
      <c r="N683" s="1">
        <v>5500000</v>
      </c>
      <c r="S683">
        <f>COUNTIF(I683:R683,I683)</f>
        <v>1</v>
      </c>
      <c r="T683" s="7">
        <f t="shared" si="20"/>
        <v>5</v>
      </c>
      <c r="U683" s="1">
        <f>I683</f>
        <v>1985000</v>
      </c>
      <c r="V683" s="1">
        <f t="shared" si="21"/>
        <v>5500000</v>
      </c>
      <c r="W683" t="str">
        <f>"('"&amp;A683&amp;"', '"&amp;B683&amp;"', '"&amp;C683&amp;"', '"&amp;D683&amp;"', '"&amp;E683&amp;"', '"&amp;F683&amp;"', '"&amp;G683&amp;"', '"&amp;H683&amp;"', '"&amp;S683&amp;"', '"&amp;U683&amp;"', '"&amp;T683&amp;"', '"&amp;V683&amp;"'),"</f>
        <v>('sean-monahan', 'Monahan', 'Sean', 'WPG', 'F', 'Active', 'UFA', '2029-30', '1', '1985000', '5', '5500000'),</v>
      </c>
    </row>
    <row r="684" spans="1:23" x14ac:dyDescent="0.35">
      <c r="A684" t="s">
        <v>1416</v>
      </c>
      <c r="B684" t="s">
        <v>707</v>
      </c>
      <c r="C684" t="s">
        <v>2331</v>
      </c>
      <c r="D684" t="s">
        <v>18</v>
      </c>
      <c r="E684" t="s">
        <v>69</v>
      </c>
      <c r="F684" t="s">
        <v>1142</v>
      </c>
      <c r="G684" t="s">
        <v>10</v>
      </c>
      <c r="H684" t="str" cm="1">
        <f t="array" ref="H684">INDEX($I$1:$R$1, MATCH(TRUE, INDEX(I684:R684="",0), 0))</f>
        <v>2024-25</v>
      </c>
      <c r="I684" s="1">
        <v>1000000</v>
      </c>
      <c r="S684">
        <f>COUNTIF(I684:R684,I684)</f>
        <v>1</v>
      </c>
      <c r="T684" s="7" t="str">
        <f t="shared" si="20"/>
        <v>NULL</v>
      </c>
      <c r="U684" s="1">
        <f>I684</f>
        <v>1000000</v>
      </c>
      <c r="V684" s="1" t="str">
        <f t="shared" si="21"/>
        <v>NULL</v>
      </c>
      <c r="W684" t="str">
        <f>"('"&amp;A684&amp;"', '"&amp;B684&amp;"', '"&amp;C684&amp;"', '"&amp;D684&amp;"', '"&amp;E684&amp;"', '"&amp;F684&amp;"', '"&amp;G684&amp;"', '"&amp;H684&amp;"', '"&amp;S684&amp;"', '"&amp;U684&amp;"', '"&amp;T684&amp;"', '"&amp;V684&amp;"'),"</f>
        <v>('sam-montembeault', 'Montembeault', 'Sam', 'MTL', 'G', 'Active', 'UFA', '2024-25', '1', '1000000', 'NULL', 'NULL'),</v>
      </c>
    </row>
    <row r="685" spans="1:23" x14ac:dyDescent="0.35">
      <c r="A685" t="s">
        <v>1472</v>
      </c>
      <c r="B685" t="s">
        <v>708</v>
      </c>
      <c r="C685" t="s">
        <v>2339</v>
      </c>
      <c r="D685" t="s">
        <v>22</v>
      </c>
      <c r="E685" t="s">
        <v>68</v>
      </c>
      <c r="F685" t="s">
        <v>1142</v>
      </c>
      <c r="G685" t="s">
        <v>10</v>
      </c>
      <c r="H685" t="str" cm="1">
        <f t="array" ref="H685">INDEX($I$1:$R$1, MATCH(TRUE, INDEX(I685:R685="",0), 0))</f>
        <v>2024-25</v>
      </c>
      <c r="I685" s="1">
        <v>3500000</v>
      </c>
      <c r="S685">
        <f>COUNTIF(I685:R685,I685)</f>
        <v>1</v>
      </c>
      <c r="T685" s="7" t="str">
        <f t="shared" si="20"/>
        <v>NULL</v>
      </c>
      <c r="U685" s="1">
        <f>I685</f>
        <v>3500000</v>
      </c>
      <c r="V685" s="1" t="str">
        <f t="shared" si="21"/>
        <v>NULL</v>
      </c>
      <c r="W685" t="str">
        <f>"('"&amp;A685&amp;"', '"&amp;B685&amp;"', '"&amp;C685&amp;"', '"&amp;D685&amp;"', '"&amp;E685&amp;"', '"&amp;F685&amp;"', '"&amp;G685&amp;"', '"&amp;H685&amp;"', '"&amp;S685&amp;"', '"&amp;U685&amp;"', '"&amp;T685&amp;"', '"&amp;V685&amp;"'),"</f>
        <v>('brandon-montour', 'Montour', 'Brandon', 'FLA', 'D', 'Active', 'UFA', '2024-25', '1', '3500000', 'NULL', 'NULL'),</v>
      </c>
    </row>
    <row r="686" spans="1:23" x14ac:dyDescent="0.35">
      <c r="A686" t="s">
        <v>2034</v>
      </c>
      <c r="B686" t="s">
        <v>709</v>
      </c>
      <c r="C686" t="s">
        <v>2324</v>
      </c>
      <c r="D686" t="s">
        <v>32</v>
      </c>
      <c r="E686" t="s">
        <v>68</v>
      </c>
      <c r="F686" t="s">
        <v>54</v>
      </c>
      <c r="H686" t="str" cm="1">
        <f t="array" ref="H686">INDEX($I$1:$R$1, MATCH(TRUE, INDEX(I686:R686="",0), 0))</f>
        <v>2023-24</v>
      </c>
      <c r="S686">
        <f>COUNTIF(I686:R686,I686)</f>
        <v>0</v>
      </c>
      <c r="T686" s="7" t="str">
        <f t="shared" si="20"/>
        <v>NULL</v>
      </c>
      <c r="U686" s="1">
        <f>I686</f>
        <v>0</v>
      </c>
      <c r="V686" s="1" t="str">
        <f t="shared" si="21"/>
        <v>NULL</v>
      </c>
      <c r="W686" t="str">
        <f>"('"&amp;A686&amp;"', '"&amp;B686&amp;"', '"&amp;C686&amp;"', '"&amp;D686&amp;"', '"&amp;E686&amp;"', '"&amp;F686&amp;"', '"&amp;G686&amp;"', '"&amp;H686&amp;"', '"&amp;S686&amp;"', '"&amp;U686&amp;"', '"&amp;T686&amp;"', '"&amp;V686&amp;"'),"</f>
        <v>('john-moore', 'Moore', 'John', 'BOS', 'D', 'Unsigned', '', '2023-24', '0', '0', 'NULL', 'NULL'),</v>
      </c>
    </row>
    <row r="687" spans="1:23" x14ac:dyDescent="0.35">
      <c r="A687" t="s">
        <v>1186</v>
      </c>
      <c r="B687" t="s">
        <v>709</v>
      </c>
      <c r="C687" t="s">
        <v>2343</v>
      </c>
      <c r="D687" t="s">
        <v>17</v>
      </c>
      <c r="E687" t="s">
        <v>9</v>
      </c>
      <c r="F687" t="s">
        <v>54</v>
      </c>
      <c r="H687" t="str" cm="1">
        <f t="array" ref="H687">INDEX($I$1:$R$1, MATCH(TRUE, INDEX(I687:R687="",0), 0))</f>
        <v>2023-24</v>
      </c>
      <c r="S687">
        <f>COUNTIF(I687:R687,I687)</f>
        <v>0</v>
      </c>
      <c r="T687" s="7" t="str">
        <f t="shared" si="20"/>
        <v>NULL</v>
      </c>
      <c r="U687" s="1">
        <f>I687</f>
        <v>0</v>
      </c>
      <c r="V687" s="1" t="str">
        <f t="shared" si="21"/>
        <v>NULL</v>
      </c>
      <c r="W687" t="str">
        <f>"('"&amp;A687&amp;"', '"&amp;B687&amp;"', '"&amp;C687&amp;"', '"&amp;D687&amp;"', '"&amp;E687&amp;"', '"&amp;F687&amp;"', '"&amp;G687&amp;"', '"&amp;H687&amp;"', '"&amp;S687&amp;"', '"&amp;U687&amp;"', '"&amp;T687&amp;"', '"&amp;V687&amp;"'),"</f>
        <v>('oliver-moore', 'Moore', 'Oliver', 'CHI', 'F', 'Unsigned', '', '2023-24', '0', '0', 'NULL', 'NULL'),</v>
      </c>
    </row>
    <row r="688" spans="1:23" x14ac:dyDescent="0.35">
      <c r="A688" t="s">
        <v>1289</v>
      </c>
      <c r="B688" t="s">
        <v>709</v>
      </c>
      <c r="C688" t="s">
        <v>2579</v>
      </c>
      <c r="D688" t="s">
        <v>21</v>
      </c>
      <c r="E688" t="s">
        <v>9</v>
      </c>
      <c r="F688" t="s">
        <v>1142</v>
      </c>
      <c r="G688" t="s">
        <v>10</v>
      </c>
      <c r="H688" t="str" cm="1">
        <f t="array" ref="H688">INDEX($I$1:$R$1, MATCH(TRUE, INDEX(I688:R688="",0), 0))</f>
        <v>2028-29</v>
      </c>
      <c r="I688" s="1">
        <v>4200000</v>
      </c>
      <c r="J688" s="1">
        <v>4200000</v>
      </c>
      <c r="K688" s="1">
        <v>4200000</v>
      </c>
      <c r="L688" s="1">
        <v>4200000</v>
      </c>
      <c r="M688" s="1">
        <v>4200000</v>
      </c>
      <c r="S688">
        <f>COUNTIF(I688:R688,I688)</f>
        <v>5</v>
      </c>
      <c r="T688" s="7" t="str">
        <f t="shared" si="20"/>
        <v>NULL</v>
      </c>
      <c r="U688" s="1">
        <f>I688</f>
        <v>4200000</v>
      </c>
      <c r="V688" s="1" t="str">
        <f t="shared" si="21"/>
        <v>NULL</v>
      </c>
      <c r="W688" t="str">
        <f>"('"&amp;A688&amp;"', '"&amp;B688&amp;"', '"&amp;C688&amp;"', '"&amp;D688&amp;"', '"&amp;E688&amp;"', '"&amp;F688&amp;"', '"&amp;G688&amp;"', '"&amp;H688&amp;"', '"&amp;S688&amp;"', '"&amp;U688&amp;"', '"&amp;T688&amp;"', '"&amp;V688&amp;"'),"</f>
        <v>('trevor-moore', 'Moore', 'Trevor', 'LAK', 'F', 'Active', 'UFA', '2028-29', '5', '4200000', 'NULL', 'NULL'),</v>
      </c>
    </row>
    <row r="689" spans="1:23" x14ac:dyDescent="0.35">
      <c r="A689" t="s">
        <v>2035</v>
      </c>
      <c r="B689" t="s">
        <v>710</v>
      </c>
      <c r="C689" t="s">
        <v>2298</v>
      </c>
      <c r="D689" t="s">
        <v>14</v>
      </c>
      <c r="E689" t="s">
        <v>9</v>
      </c>
      <c r="F689" t="s">
        <v>1142</v>
      </c>
      <c r="G689" t="s">
        <v>10</v>
      </c>
      <c r="H689" t="str" cm="1">
        <f t="array" ref="H689">INDEX($I$1:$R$1, MATCH(TRUE, INDEX(I689:R689="",0), 0))</f>
        <v>2025-26</v>
      </c>
      <c r="I689" s="1">
        <v>775000</v>
      </c>
      <c r="J689" s="1">
        <v>775000</v>
      </c>
      <c r="S689">
        <f>COUNTIF(I689:R689,I689)</f>
        <v>2</v>
      </c>
      <c r="T689" s="7" t="str">
        <f t="shared" si="20"/>
        <v>NULL</v>
      </c>
      <c r="U689" s="1">
        <f>I689</f>
        <v>775000</v>
      </c>
      <c r="V689" s="1" t="str">
        <f t="shared" si="21"/>
        <v>NULL</v>
      </c>
      <c r="W689" t="str">
        <f>"('"&amp;A689&amp;"', '"&amp;B689&amp;"', '"&amp;C689&amp;"', '"&amp;D689&amp;"', '"&amp;E689&amp;"', '"&amp;F689&amp;"', '"&amp;G689&amp;"', '"&amp;H689&amp;"', '"&amp;S689&amp;"', '"&amp;U689&amp;"', '"&amp;T689&amp;"', '"&amp;V689&amp;"'),"</f>
        <v>('mason-morelli', 'Morelli', 'Mason', 'VGK', 'F', 'Active', 'UFA', '2025-26', '2', '775000', 'NULL', 'NULL'),</v>
      </c>
    </row>
    <row r="690" spans="1:23" x14ac:dyDescent="0.35">
      <c r="A690" t="s">
        <v>1527</v>
      </c>
      <c r="B690" t="s">
        <v>711</v>
      </c>
      <c r="C690" t="s">
        <v>2294</v>
      </c>
      <c r="D690" t="s">
        <v>19</v>
      </c>
      <c r="E690" t="s">
        <v>68</v>
      </c>
      <c r="F690" t="s">
        <v>1142</v>
      </c>
      <c r="G690" t="s">
        <v>10</v>
      </c>
      <c r="H690" t="str" cm="1">
        <f t="array" ref="H690">INDEX($I$1:$R$1, MATCH(TRUE, INDEX(I690:R690="",0), 0))</f>
        <v>2028-29</v>
      </c>
      <c r="I690" s="1">
        <v>6250000</v>
      </c>
      <c r="J690" s="1">
        <v>6250000</v>
      </c>
      <c r="K690" s="1">
        <v>6250000</v>
      </c>
      <c r="L690" s="1">
        <v>6250000</v>
      </c>
      <c r="M690" s="1">
        <v>6250000</v>
      </c>
      <c r="S690">
        <f>COUNTIF(I690:R690,I690)</f>
        <v>5</v>
      </c>
      <c r="T690" s="7" t="str">
        <f t="shared" si="20"/>
        <v>NULL</v>
      </c>
      <c r="U690" s="1">
        <f>I690</f>
        <v>6250000</v>
      </c>
      <c r="V690" s="1" t="str">
        <f t="shared" si="21"/>
        <v>NULL</v>
      </c>
      <c r="W690" t="str">
        <f>"('"&amp;A690&amp;"', '"&amp;B690&amp;"', '"&amp;C690&amp;"', '"&amp;D690&amp;"', '"&amp;E690&amp;"', '"&amp;F690&amp;"', '"&amp;G690&amp;"', '"&amp;H690&amp;"', '"&amp;S690&amp;"', '"&amp;U690&amp;"', '"&amp;T690&amp;"', '"&amp;V690&amp;"'),"</f>
        <v>('josh-morrissey', 'Morrissey', 'Josh', 'WPG', 'D', 'Active', 'UFA', '2028-29', '5', '6250000', 'NULL', 'NULL'),</v>
      </c>
    </row>
    <row r="691" spans="1:23" x14ac:dyDescent="0.35">
      <c r="A691" t="s">
        <v>1442</v>
      </c>
      <c r="B691" t="s">
        <v>712</v>
      </c>
      <c r="C691" t="s">
        <v>2573</v>
      </c>
      <c r="D691" t="s">
        <v>11</v>
      </c>
      <c r="E691" t="s">
        <v>68</v>
      </c>
      <c r="F691" t="s">
        <v>54</v>
      </c>
      <c r="H691" t="str" cm="1">
        <f t="array" ref="H691">INDEX($I$1:$R$1, MATCH(TRUE, INDEX(I691:R691="",0), 0))</f>
        <v>2023-24</v>
      </c>
      <c r="S691">
        <f>COUNTIF(I691:R691,I691)</f>
        <v>0</v>
      </c>
      <c r="T691" s="7" t="str">
        <f t="shared" si="20"/>
        <v>NULL</v>
      </c>
      <c r="U691" s="1">
        <f>I691</f>
        <v>0</v>
      </c>
      <c r="V691" s="1" t="str">
        <f t="shared" si="21"/>
        <v>NULL</v>
      </c>
      <c r="W691" t="str">
        <f>"('"&amp;A691&amp;"', '"&amp;B691&amp;"', '"&amp;C691&amp;"', '"&amp;D691&amp;"', '"&amp;E691&amp;"', '"&amp;F691&amp;"', '"&amp;G691&amp;"', '"&amp;H691&amp;"', '"&amp;S691&amp;"', '"&amp;U691&amp;"', '"&amp;T691&amp;"', '"&amp;V691&amp;"'),"</f>
        <v>('scott-morrow', 'Morrow', 'Scott', 'CAR', 'D', 'Unsigned', '', '2023-24', '0', '0', 'NULL', 'NULL'),</v>
      </c>
    </row>
    <row r="692" spans="1:23" x14ac:dyDescent="0.35">
      <c r="A692" t="s">
        <v>1473</v>
      </c>
      <c r="B692" t="s">
        <v>713</v>
      </c>
      <c r="C692" t="s">
        <v>2621</v>
      </c>
      <c r="D692" t="s">
        <v>40</v>
      </c>
      <c r="E692" t="s">
        <v>68</v>
      </c>
      <c r="F692" t="s">
        <v>1142</v>
      </c>
      <c r="G692" t="s">
        <v>13</v>
      </c>
      <c r="H692" t="str" cm="1">
        <f t="array" ref="H692">INDEX($I$1:$R$1, MATCH(TRUE, INDEX(I692:R692="",0), 0))</f>
        <v>2024-25</v>
      </c>
      <c r="I692" s="1">
        <v>886667</v>
      </c>
      <c r="S692">
        <f>COUNTIF(I692:R692,I692)</f>
        <v>1</v>
      </c>
      <c r="T692" s="7" t="str">
        <f t="shared" si="20"/>
        <v>NULL</v>
      </c>
      <c r="U692" s="1">
        <f>I692</f>
        <v>886667</v>
      </c>
      <c r="V692" s="1" t="str">
        <f t="shared" si="21"/>
        <v>NULL</v>
      </c>
      <c r="W692" t="str">
        <f>"('"&amp;A692&amp;"', '"&amp;B692&amp;"', '"&amp;C692&amp;"', '"&amp;D692&amp;"', '"&amp;E692&amp;"', '"&amp;F692&amp;"', '"&amp;G692&amp;"', '"&amp;H692&amp;"', '"&amp;S692&amp;"', '"&amp;U692&amp;"', '"&amp;T692&amp;"', '"&amp;V692&amp;"'),"</f>
        <v>('janis-moser', 'Moser', 'Janis', 'UTA', 'D', 'Active', 'RFA', '2024-25', '1', '886667', 'NULL', 'NULL'),</v>
      </c>
    </row>
    <row r="693" spans="1:23" x14ac:dyDescent="0.35">
      <c r="A693" t="s">
        <v>2036</v>
      </c>
      <c r="B693" t="s">
        <v>714</v>
      </c>
      <c r="C693" t="s">
        <v>2622</v>
      </c>
      <c r="D693" t="s">
        <v>15</v>
      </c>
      <c r="E693" t="s">
        <v>69</v>
      </c>
      <c r="F693" t="s">
        <v>1142</v>
      </c>
      <c r="G693" t="s">
        <v>10</v>
      </c>
      <c r="H693" t="str" cm="1">
        <f t="array" ref="H693">INDEX($I$1:$R$1, MATCH(TRUE, INDEX(I693:R693="",0), 0))</f>
        <v>2024-25</v>
      </c>
      <c r="I693" s="1">
        <v>3800000</v>
      </c>
      <c r="S693">
        <f>COUNTIF(I693:R693,I693)</f>
        <v>1</v>
      </c>
      <c r="T693" s="7" t="str">
        <f t="shared" si="20"/>
        <v>NULL</v>
      </c>
      <c r="U693" s="1">
        <f>I693</f>
        <v>3800000</v>
      </c>
      <c r="V693" s="1" t="str">
        <f t="shared" si="21"/>
        <v>NULL</v>
      </c>
      <c r="W693" t="str">
        <f>"('"&amp;A693&amp;"', '"&amp;B693&amp;"', '"&amp;C693&amp;"', '"&amp;D693&amp;"', '"&amp;E693&amp;"', '"&amp;F693&amp;"', '"&amp;G693&amp;"', '"&amp;H693&amp;"', '"&amp;S693&amp;"', '"&amp;U693&amp;"', '"&amp;T693&amp;"', '"&amp;V693&amp;"'),"</f>
        <v>('petr-mrazek', 'Mrazek', 'Petr', 'TOR', 'G', 'Active', 'UFA', '2024-25', '1', '3800000', 'NULL', 'NULL'),</v>
      </c>
    </row>
    <row r="694" spans="1:23" x14ac:dyDescent="0.35">
      <c r="A694" t="s">
        <v>1502</v>
      </c>
      <c r="B694" t="s">
        <v>715</v>
      </c>
      <c r="C694" t="s">
        <v>2623</v>
      </c>
      <c r="D694" t="s">
        <v>27</v>
      </c>
      <c r="E694" t="s">
        <v>68</v>
      </c>
      <c r="F694" t="s">
        <v>1142</v>
      </c>
      <c r="G694" t="s">
        <v>13</v>
      </c>
      <c r="H694" t="str" cm="1">
        <f t="array" ref="H694">INDEX($I$1:$R$1, MATCH(TRUE, INDEX(I694:R694="",0), 0))</f>
        <v>2025-26</v>
      </c>
      <c r="I694" s="1">
        <v>894167</v>
      </c>
      <c r="J694" s="1">
        <v>894167</v>
      </c>
      <c r="S694">
        <f>COUNTIF(I694:R694,I694)</f>
        <v>2</v>
      </c>
      <c r="T694" s="7" t="str">
        <f t="shared" si="20"/>
        <v>NULL</v>
      </c>
      <c r="U694" s="1">
        <f>I694</f>
        <v>894167</v>
      </c>
      <c r="V694" s="1" t="str">
        <f t="shared" si="21"/>
        <v>NULL</v>
      </c>
      <c r="W694" t="str">
        <f>"('"&amp;A694&amp;"', '"&amp;B694&amp;"', '"&amp;C694&amp;"', '"&amp;D694&amp;"', '"&amp;E694&amp;"', '"&amp;F694&amp;"', '"&amp;G694&amp;"', '"&amp;H694&amp;"', '"&amp;S694&amp;"', '"&amp;U694&amp;"', '"&amp;T694&amp;"', '"&amp;V694&amp;"'),"</f>
        <v>('shakir-mukhamadullin', 'Mukhamadullin', 'Shakir', 'SJS', 'D', 'Active', 'RFA', '2025-26', '2', '894167', 'NULL', 'NULL'),</v>
      </c>
    </row>
    <row r="695" spans="1:23" x14ac:dyDescent="0.35">
      <c r="A695" t="s">
        <v>2037</v>
      </c>
      <c r="B695" t="s">
        <v>716</v>
      </c>
      <c r="C695" t="s">
        <v>2</v>
      </c>
      <c r="D695" t="s">
        <v>15</v>
      </c>
      <c r="E695" t="s">
        <v>69</v>
      </c>
      <c r="F695" t="s">
        <v>1142</v>
      </c>
      <c r="G695" t="s">
        <v>10</v>
      </c>
      <c r="H695" t="str" cm="1">
        <f t="array" ref="H695">INDEX($I$1:$R$1, MATCH(TRUE, INDEX(I695:R695="",0), 0))</f>
        <v>2024-25</v>
      </c>
      <c r="I695" s="1">
        <v>6250000</v>
      </c>
      <c r="S695">
        <f>COUNTIF(I695:R695,I695)</f>
        <v>1</v>
      </c>
      <c r="T695" s="7" t="str">
        <f t="shared" si="20"/>
        <v>NULL</v>
      </c>
      <c r="U695" s="1">
        <f>I695</f>
        <v>6250000</v>
      </c>
      <c r="V695" s="1" t="str">
        <f t="shared" si="21"/>
        <v>NULL</v>
      </c>
      <c r="W695" t="str">
        <f>"('"&amp;A695&amp;"', '"&amp;B695&amp;"', '"&amp;C695&amp;"', '"&amp;D695&amp;"', '"&amp;E695&amp;"', '"&amp;F695&amp;"', '"&amp;G695&amp;"', '"&amp;H695&amp;"', '"&amp;S695&amp;"', '"&amp;U695&amp;"', '"&amp;T695&amp;"', '"&amp;V695&amp;"'),"</f>
        <v>('matt-murray', 'Murray', 'Matt', 'TOR', 'G', 'Active', 'UFA', '2024-25', '1', '6250000', 'NULL', 'NULL'),</v>
      </c>
    </row>
    <row r="696" spans="1:23" x14ac:dyDescent="0.35">
      <c r="A696" t="s">
        <v>2038</v>
      </c>
      <c r="B696" t="s">
        <v>716</v>
      </c>
      <c r="C696" t="s">
        <v>2328</v>
      </c>
      <c r="D696" t="s">
        <v>36</v>
      </c>
      <c r="E696" t="s">
        <v>69</v>
      </c>
      <c r="F696" t="s">
        <v>1142</v>
      </c>
      <c r="G696" t="s">
        <v>13</v>
      </c>
      <c r="H696" t="str" cm="1">
        <f t="array" ref="H696">INDEX($I$1:$R$1, MATCH(TRUE, INDEX(I696:R696="",0), 0))</f>
        <v>2024-25</v>
      </c>
      <c r="I696" s="1">
        <v>775000</v>
      </c>
      <c r="S696">
        <f>COUNTIF(I696:R696,I696)</f>
        <v>1</v>
      </c>
      <c r="T696" s="7" t="str">
        <f t="shared" si="20"/>
        <v>NULL</v>
      </c>
      <c r="U696" s="1">
        <f>I696</f>
        <v>775000</v>
      </c>
      <c r="V696" s="1" t="str">
        <f t="shared" si="21"/>
        <v>NULL</v>
      </c>
      <c r="W696" t="str">
        <f>"('"&amp;A696&amp;"', '"&amp;B696&amp;"', '"&amp;C696&amp;"', '"&amp;D696&amp;"', '"&amp;E696&amp;"', '"&amp;F696&amp;"', '"&amp;G696&amp;"', '"&amp;H696&amp;"', '"&amp;S696&amp;"', '"&amp;U696&amp;"', '"&amp;T696&amp;"', '"&amp;V696&amp;"'),"</f>
        <v>('matthew-murray', 'Murray', 'Matthew', 'DAL', 'G', 'Active', 'RFA', '2024-25', '1', '775000', 'NULL', 'NULL'),</v>
      </c>
    </row>
    <row r="697" spans="1:23" x14ac:dyDescent="0.35">
      <c r="A697" t="s">
        <v>2039</v>
      </c>
      <c r="B697" t="s">
        <v>716</v>
      </c>
      <c r="C697" t="s">
        <v>867</v>
      </c>
      <c r="D697" t="s">
        <v>37</v>
      </c>
      <c r="E697" t="s">
        <v>68</v>
      </c>
      <c r="F697" t="s">
        <v>54</v>
      </c>
      <c r="H697" t="str" cm="1">
        <f t="array" ref="H697">INDEX($I$1:$R$1, MATCH(TRUE, INDEX(I697:R697="",0), 0))</f>
        <v>2023-24</v>
      </c>
      <c r="S697">
        <f>COUNTIF(I697:R697,I697)</f>
        <v>0</v>
      </c>
      <c r="T697" s="7" t="str">
        <f t="shared" si="20"/>
        <v>NULL</v>
      </c>
      <c r="U697" s="1">
        <f>I697</f>
        <v>0</v>
      </c>
      <c r="V697" s="1" t="str">
        <f t="shared" si="21"/>
        <v>NULL</v>
      </c>
      <c r="W697" t="str">
        <f>"('"&amp;A697&amp;"', '"&amp;B697&amp;"', '"&amp;C697&amp;"', '"&amp;D697&amp;"', '"&amp;E697&amp;"', '"&amp;F697&amp;"', '"&amp;G697&amp;"', '"&amp;H697&amp;"', '"&amp;S697&amp;"', '"&amp;U697&amp;"', '"&amp;T697&amp;"', '"&amp;V697&amp;"'),"</f>
        <v>('ryan-murray', 'Murray', 'Ryan', 'EDM', 'D', 'Unsigned', '', '2023-24', '0', '0', 'NULL', 'NULL'),</v>
      </c>
    </row>
    <row r="698" spans="1:23" x14ac:dyDescent="0.35">
      <c r="A698" t="s">
        <v>1265</v>
      </c>
      <c r="B698" t="s">
        <v>717</v>
      </c>
      <c r="C698" t="s">
        <v>2286</v>
      </c>
      <c r="D698" t="s">
        <v>15</v>
      </c>
      <c r="E698" t="s">
        <v>68</v>
      </c>
      <c r="F698" t="s">
        <v>1142</v>
      </c>
      <c r="G698" t="s">
        <v>10</v>
      </c>
      <c r="H698" t="str" cm="1">
        <f t="array" ref="H698">INDEX($I$1:$R$1, MATCH(TRUE, INDEX(I698:R698="",0), 0))</f>
        <v>2024-25</v>
      </c>
      <c r="I698" s="1">
        <v>5625000</v>
      </c>
      <c r="S698">
        <f>COUNTIF(I698:R698,I698)</f>
        <v>1</v>
      </c>
      <c r="T698" s="7" t="str">
        <f t="shared" si="20"/>
        <v>NULL</v>
      </c>
      <c r="U698" s="1">
        <f>I698</f>
        <v>5625000</v>
      </c>
      <c r="V698" s="1" t="str">
        <f t="shared" si="21"/>
        <v>NULL</v>
      </c>
      <c r="W698" t="str">
        <f>"('"&amp;A698&amp;"', '"&amp;B698&amp;"', '"&amp;C698&amp;"', '"&amp;D698&amp;"', '"&amp;E698&amp;"', '"&amp;F698&amp;"', '"&amp;G698&amp;"', '"&amp;H698&amp;"', '"&amp;S698&amp;"', '"&amp;U698&amp;"', '"&amp;T698&amp;"', '"&amp;V698&amp;"'),"</f>
        <v>('jake-muzzin', 'Muzzin', 'Jake', 'TOR', 'D', 'Active', 'UFA', '2024-25', '1', '5625000', 'NULL', 'NULL'),</v>
      </c>
    </row>
    <row r="699" spans="1:23" x14ac:dyDescent="0.35">
      <c r="A699" t="s">
        <v>2040</v>
      </c>
      <c r="B699" t="s">
        <v>718</v>
      </c>
      <c r="C699" t="s">
        <v>2597</v>
      </c>
      <c r="D699" t="s">
        <v>20</v>
      </c>
      <c r="E699" t="s">
        <v>68</v>
      </c>
      <c r="F699" t="s">
        <v>54</v>
      </c>
      <c r="H699" t="str" cm="1">
        <f t="array" ref="H699">INDEX($I$1:$R$1, MATCH(TRUE, INDEX(I699:R699="",0), 0))</f>
        <v>2023-24</v>
      </c>
      <c r="S699">
        <f>COUNTIF(I699:R699,I699)</f>
        <v>0</v>
      </c>
      <c r="T699" s="7" t="str">
        <f t="shared" si="20"/>
        <v>NULL</v>
      </c>
      <c r="U699" s="1">
        <f>I699</f>
        <v>0</v>
      </c>
      <c r="V699" s="1" t="str">
        <f t="shared" si="21"/>
        <v>NULL</v>
      </c>
      <c r="W699" t="str">
        <f>"('"&amp;A699&amp;"', '"&amp;B699&amp;"', '"&amp;C699&amp;"', '"&amp;D699&amp;"', '"&amp;E699&amp;"', '"&amp;F699&amp;"', '"&amp;G699&amp;"', '"&amp;H699&amp;"', '"&amp;S699&amp;"', '"&amp;U699&amp;"', '"&amp;T699&amp;"', '"&amp;V699&amp;"'),"</f>
        <v>('phillipe-myers', 'Myers', 'Phillipe', 'TB', 'D', 'Unsigned', '', '2023-24', '0', '0', 'NULL', 'NULL'),</v>
      </c>
    </row>
    <row r="700" spans="1:23" x14ac:dyDescent="0.35">
      <c r="A700" t="s">
        <v>1266</v>
      </c>
      <c r="B700" t="s">
        <v>718</v>
      </c>
      <c r="C700" t="s">
        <v>2333</v>
      </c>
      <c r="D700" t="s">
        <v>26</v>
      </c>
      <c r="E700" t="s">
        <v>68</v>
      </c>
      <c r="F700" t="s">
        <v>1142</v>
      </c>
      <c r="G700" t="s">
        <v>10</v>
      </c>
      <c r="H700" t="str" cm="1">
        <f t="array" ref="H700">INDEX($I$1:$R$1, MATCH(TRUE, INDEX(I700:R700="",0), 0))</f>
        <v>2024-25</v>
      </c>
      <c r="I700" s="1">
        <v>6000000</v>
      </c>
      <c r="S700">
        <f>COUNTIF(I700:R700,I700)</f>
        <v>1</v>
      </c>
      <c r="T700" s="7" t="str">
        <f t="shared" si="20"/>
        <v>NULL</v>
      </c>
      <c r="U700" s="1">
        <f>I700</f>
        <v>6000000</v>
      </c>
      <c r="V700" s="1" t="str">
        <f t="shared" si="21"/>
        <v>NULL</v>
      </c>
      <c r="W700" t="str">
        <f>"('"&amp;A700&amp;"', '"&amp;B700&amp;"', '"&amp;C700&amp;"', '"&amp;D700&amp;"', '"&amp;E700&amp;"', '"&amp;F700&amp;"', '"&amp;G700&amp;"', '"&amp;H700&amp;"', '"&amp;S700&amp;"', '"&amp;U700&amp;"', '"&amp;T700&amp;"', '"&amp;V700&amp;"'),"</f>
        <v>('tyler-myers', 'Myers', 'Tyler', 'VAN', 'D', 'Active', 'UFA', '2024-25', '1', '6000000', 'NULL', 'NULL'),</v>
      </c>
    </row>
    <row r="701" spans="1:23" x14ac:dyDescent="0.35">
      <c r="A701" t="s">
        <v>2041</v>
      </c>
      <c r="B701" t="s">
        <v>719</v>
      </c>
      <c r="C701" t="s">
        <v>2465</v>
      </c>
      <c r="D701" t="s">
        <v>19</v>
      </c>
      <c r="E701" t="s">
        <v>9</v>
      </c>
      <c r="F701" t="s">
        <v>1142</v>
      </c>
      <c r="G701" t="s">
        <v>10</v>
      </c>
      <c r="H701" t="str" cm="1">
        <f t="array" ref="H701">INDEX($I$1:$R$1, MATCH(TRUE, INDEX(I701:R701="",0), 0))</f>
        <v>2025-26</v>
      </c>
      <c r="I701" s="1">
        <v>2000000</v>
      </c>
      <c r="J701" s="1">
        <v>2000000</v>
      </c>
      <c r="S701">
        <f>COUNTIF(I701:R701,I701)</f>
        <v>2</v>
      </c>
      <c r="T701" s="7" t="str">
        <f t="shared" si="20"/>
        <v>NULL</v>
      </c>
      <c r="U701" s="1">
        <f>I701</f>
        <v>2000000</v>
      </c>
      <c r="V701" s="1" t="str">
        <f t="shared" si="21"/>
        <v>NULL</v>
      </c>
      <c r="W701" t="str">
        <f>"('"&amp;A701&amp;"', '"&amp;B701&amp;"', '"&amp;C701&amp;"', '"&amp;D701&amp;"', '"&amp;E701&amp;"', '"&amp;F701&amp;"', '"&amp;G701&amp;"', '"&amp;H701&amp;"', '"&amp;S701&amp;"', '"&amp;U701&amp;"', '"&amp;T701&amp;"', '"&amp;V701&amp;"'),"</f>
        <v>('vladislav-namestnikov', 'Namestnikov', 'Vladislav', 'WPG', 'F', 'Active', 'UFA', '2025-26', '2', '2000000', 'NULL', 'NULL'),</v>
      </c>
    </row>
    <row r="702" spans="1:23" x14ac:dyDescent="0.35">
      <c r="A702" t="s">
        <v>1323</v>
      </c>
      <c r="B702" t="s">
        <v>720</v>
      </c>
      <c r="C702" t="s">
        <v>2415</v>
      </c>
      <c r="D702" t="s">
        <v>34</v>
      </c>
      <c r="E702" t="s">
        <v>9</v>
      </c>
      <c r="F702" t="s">
        <v>1142</v>
      </c>
      <c r="G702" t="s">
        <v>10</v>
      </c>
      <c r="H702" t="str" cm="1">
        <f t="array" ref="H702">INDEX($I$1:$R$1, MATCH(TRUE, INDEX(I702:R702="",0), 0))</f>
        <v>2025-26</v>
      </c>
      <c r="I702" s="1">
        <v>775000</v>
      </c>
      <c r="J702" s="1">
        <v>775000</v>
      </c>
      <c r="S702">
        <f>COUNTIF(I702:R702,I702)</f>
        <v>2</v>
      </c>
      <c r="T702" s="7" t="str">
        <f t="shared" si="20"/>
        <v>NULL</v>
      </c>
      <c r="U702" s="1">
        <f>I702</f>
        <v>775000</v>
      </c>
      <c r="V702" s="1" t="str">
        <f t="shared" si="21"/>
        <v>NULL</v>
      </c>
      <c r="W702" t="str">
        <f>"('"&amp;A702&amp;"', '"&amp;B702&amp;"', '"&amp;C702&amp;"', '"&amp;D702&amp;"', '"&amp;E702&amp;"', '"&amp;F702&amp;"', '"&amp;G702&amp;"', '"&amp;H702&amp;"', '"&amp;S702&amp;"', '"&amp;U702&amp;"', '"&amp;T702&amp;"', '"&amp;V702&amp;"'),"</f>
        <v>('riley-nash', 'Nash', 'Riley', 'NYR', 'F', 'Active', 'UFA', '2025-26', '2', '775000', 'NULL', 'NULL'),</v>
      </c>
    </row>
    <row r="703" spans="1:23" x14ac:dyDescent="0.35">
      <c r="A703" t="s">
        <v>1443</v>
      </c>
      <c r="B703" t="s">
        <v>721</v>
      </c>
      <c r="C703" t="s">
        <v>2624</v>
      </c>
      <c r="D703" t="s">
        <v>17</v>
      </c>
      <c r="E703" t="s">
        <v>9</v>
      </c>
      <c r="F703" t="s">
        <v>54</v>
      </c>
      <c r="H703" t="str" cm="1">
        <f t="array" ref="H703">INDEX($I$1:$R$1, MATCH(TRUE, INDEX(I703:R703="",0), 0))</f>
        <v>2023-24</v>
      </c>
      <c r="S703">
        <f>COUNTIF(I703:R703,I703)</f>
        <v>0</v>
      </c>
      <c r="T703" s="7" t="str">
        <f t="shared" si="20"/>
        <v>NULL</v>
      </c>
      <c r="U703" s="1">
        <f>I703</f>
        <v>0</v>
      </c>
      <c r="V703" s="1" t="str">
        <f t="shared" si="21"/>
        <v>NULL</v>
      </c>
      <c r="W703" t="str">
        <f>"('"&amp;A703&amp;"', '"&amp;B703&amp;"', '"&amp;C703&amp;"', '"&amp;D703&amp;"', '"&amp;E703&amp;"', '"&amp;F703&amp;"', '"&amp;G703&amp;"', '"&amp;H703&amp;"', '"&amp;S703&amp;"', '"&amp;U703&amp;"', '"&amp;T703&amp;"', '"&amp;V703&amp;"'),"</f>
        <v>('frank-nazar', 'Nazar', 'Frank', 'CHI', 'F', 'Unsigned', '', '2023-24', '0', '0', 'NULL', 'NULL'),</v>
      </c>
    </row>
    <row r="704" spans="1:23" x14ac:dyDescent="0.35">
      <c r="A704" t="s">
        <v>1267</v>
      </c>
      <c r="B704" t="s">
        <v>722</v>
      </c>
      <c r="C704" t="s">
        <v>657</v>
      </c>
      <c r="D704" t="s">
        <v>11</v>
      </c>
      <c r="E704" t="s">
        <v>9</v>
      </c>
      <c r="F704" t="s">
        <v>1142</v>
      </c>
      <c r="G704" t="s">
        <v>13</v>
      </c>
      <c r="H704" t="str" cm="1">
        <f t="array" ref="H704">INDEX($I$1:$R$1, MATCH(TRUE, INDEX(I704:R704="",0), 0))</f>
        <v>2024-25</v>
      </c>
      <c r="I704" s="1">
        <v>3000000</v>
      </c>
      <c r="S704">
        <f>COUNTIF(I704:R704,I704)</f>
        <v>1</v>
      </c>
      <c r="T704" s="7" t="str">
        <f t="shared" si="20"/>
        <v>NULL</v>
      </c>
      <c r="U704" s="1">
        <f>I704</f>
        <v>3000000</v>
      </c>
      <c r="V704" s="1" t="str">
        <f t="shared" si="21"/>
        <v>NULL</v>
      </c>
      <c r="W704" t="str">
        <f>"('"&amp;A704&amp;"', '"&amp;B704&amp;"', '"&amp;C704&amp;"', '"&amp;D704&amp;"', '"&amp;E704&amp;"', '"&amp;F704&amp;"', '"&amp;G704&amp;"', '"&amp;H704&amp;"', '"&amp;S704&amp;"', '"&amp;U704&amp;"', '"&amp;T704&amp;"', '"&amp;V704&amp;"'),"</f>
        <v>('martin-necas', 'Necas', 'Martin', 'CAR', 'F', 'Active', 'RFA', '2024-25', '1', '3000000', 'NULL', 'NULL'),</v>
      </c>
    </row>
    <row r="705" spans="1:23" x14ac:dyDescent="0.35">
      <c r="A705" t="s">
        <v>1386</v>
      </c>
      <c r="B705" t="s">
        <v>723</v>
      </c>
      <c r="C705" t="s">
        <v>2314</v>
      </c>
      <c r="D705" t="s">
        <v>8</v>
      </c>
      <c r="E705" t="s">
        <v>69</v>
      </c>
      <c r="F705" t="s">
        <v>1142</v>
      </c>
      <c r="G705" t="s">
        <v>10</v>
      </c>
      <c r="H705" t="str" cm="1">
        <f t="array" ref="H705">INDEX($I$1:$R$1, MATCH(TRUE, INDEX(I705:R705="",0), 0))</f>
        <v>2026-27</v>
      </c>
      <c r="I705" s="1">
        <v>1500000</v>
      </c>
      <c r="J705" s="1">
        <v>2500000</v>
      </c>
      <c r="K705" s="1">
        <v>2500000</v>
      </c>
      <c r="S705">
        <f>COUNTIF(I705:R705,I705)</f>
        <v>1</v>
      </c>
      <c r="T705" s="7">
        <f t="shared" si="20"/>
        <v>2</v>
      </c>
      <c r="U705" s="1">
        <f>I705</f>
        <v>1500000</v>
      </c>
      <c r="V705" s="1">
        <f t="shared" si="21"/>
        <v>2500000</v>
      </c>
      <c r="W705" t="str">
        <f>"('"&amp;A705&amp;"', '"&amp;B705&amp;"', '"&amp;C705&amp;"', '"&amp;D705&amp;"', '"&amp;E705&amp;"', '"&amp;F705&amp;"', '"&amp;G705&amp;"', '"&amp;H705&amp;"', '"&amp;S705&amp;"', '"&amp;U705&amp;"', '"&amp;T705&amp;"', '"&amp;V705&amp;"'),"</f>
        <v>('alex-nedeljkovic', 'Nedeljkovic', 'Alex', 'PIT', 'G', 'Active', 'UFA', '2026-27', '1', '1500000', '2', '2500000'),</v>
      </c>
    </row>
    <row r="706" spans="1:23" x14ac:dyDescent="0.35">
      <c r="A706" t="s">
        <v>1290</v>
      </c>
      <c r="B706" t="s">
        <v>724</v>
      </c>
      <c r="C706" t="s">
        <v>2286</v>
      </c>
      <c r="D706" t="s">
        <v>41</v>
      </c>
      <c r="E706" t="s">
        <v>9</v>
      </c>
      <c r="F706" t="s">
        <v>1142</v>
      </c>
      <c r="G706" t="s">
        <v>13</v>
      </c>
      <c r="H706" t="str" cm="1">
        <f t="array" ref="H706">INDEX($I$1:$R$1, MATCH(TRUE, INDEX(I706:R706="",0), 0))</f>
        <v>2025-26</v>
      </c>
      <c r="I706" s="1">
        <v>835833</v>
      </c>
      <c r="J706" s="1">
        <v>835833</v>
      </c>
      <c r="S706">
        <f>COUNTIF(I706:R706,I706)</f>
        <v>2</v>
      </c>
      <c r="T706" s="7" t="str">
        <f t="shared" si="20"/>
        <v>NULL</v>
      </c>
      <c r="U706" s="1">
        <f>I706</f>
        <v>835833</v>
      </c>
      <c r="V706" s="1" t="str">
        <f t="shared" si="21"/>
        <v>NULL</v>
      </c>
      <c r="W706" t="str">
        <f>"('"&amp;A706&amp;"', '"&amp;B706&amp;"', '"&amp;C706&amp;"', '"&amp;D706&amp;"', '"&amp;E706&amp;"', '"&amp;F706&amp;"', '"&amp;G706&amp;"', '"&amp;H706&amp;"', '"&amp;S706&amp;"', '"&amp;U706&amp;"', '"&amp;T706&amp;"', '"&amp;V706&amp;"'),"</f>
        <v>('jake-neighbours', 'Neighbours', 'Jake', 'STL', 'F', 'Active', 'RFA', '2025-26', '2', '835833', 'NULL', 'NULL'),</v>
      </c>
    </row>
    <row r="707" spans="1:23" x14ac:dyDescent="0.35">
      <c r="A707" t="s">
        <v>1185</v>
      </c>
      <c r="B707" t="s">
        <v>725</v>
      </c>
      <c r="C707" t="s">
        <v>2352</v>
      </c>
      <c r="D707" t="s">
        <v>28</v>
      </c>
      <c r="E707" t="s">
        <v>9</v>
      </c>
      <c r="F707" t="s">
        <v>1142</v>
      </c>
      <c r="G707" t="s">
        <v>10</v>
      </c>
      <c r="H707" t="str" cm="1">
        <f t="array" ref="H707">INDEX($I$1:$R$1, MATCH(TRUE, INDEX(I707:R707="",0), 0))</f>
        <v>2025-26</v>
      </c>
      <c r="I707" s="1">
        <v>6000000</v>
      </c>
      <c r="J707" s="1">
        <v>6000000</v>
      </c>
      <c r="S707">
        <f>COUNTIF(I707:R707,I707)</f>
        <v>2</v>
      </c>
      <c r="T707" s="7" t="str">
        <f t="shared" ref="T707:T770" si="22">IF(10-COUNTIF(I707:R707,I707)-COUNTBLANK(I707:R707)=0,"NULL",10-COUNTIF(I707:R707,I707)-COUNTBLANK(I707:R707))</f>
        <v>NULL</v>
      </c>
      <c r="U707" s="1">
        <f>I707</f>
        <v>6000000</v>
      </c>
      <c r="V707" s="1" t="str">
        <f t="shared" ref="V707:V770" si="23">IF(IF(I707=J707,IF(J707=K707,IF(K707=L707,0,L707),K707),J707)=0,"NULL",IF(I707=J707,IF(J707=K707,IF(K707=L707,0,L707),K707),J707))</f>
        <v>NULL</v>
      </c>
      <c r="W707" t="str">
        <f>"('"&amp;A707&amp;"', '"&amp;B707&amp;"', '"&amp;C707&amp;"', '"&amp;D707&amp;"', '"&amp;E707&amp;"', '"&amp;F707&amp;"', '"&amp;G707&amp;"', '"&amp;H707&amp;"', '"&amp;S707&amp;"', '"&amp;U707&amp;"', '"&amp;T707&amp;"', '"&amp;V707&amp;"'),"</f>
        <v>('brock-nelson', 'Nelson', 'Brock', 'NYI', 'F', 'Active', 'UFA', '2025-26', '2', '6000000', 'NULL', 'NULL'),</v>
      </c>
    </row>
    <row r="708" spans="1:23" x14ac:dyDescent="0.35">
      <c r="A708" t="s">
        <v>2042</v>
      </c>
      <c r="B708" t="s">
        <v>725</v>
      </c>
      <c r="C708" t="s">
        <v>2423</v>
      </c>
      <c r="D708" t="s">
        <v>33</v>
      </c>
      <c r="E708" t="s">
        <v>68</v>
      </c>
      <c r="F708" t="s">
        <v>1142</v>
      </c>
      <c r="G708" t="s">
        <v>13</v>
      </c>
      <c r="H708" t="str" cm="1">
        <f t="array" ref="H708">INDEX($I$1:$R$1, MATCH(TRUE, INDEX(I708:R708="",0), 0))</f>
        <v>2026-27</v>
      </c>
      <c r="I708" s="1">
        <v>867500</v>
      </c>
      <c r="J708" s="1">
        <v>867500</v>
      </c>
      <c r="K708">
        <v>867500</v>
      </c>
      <c r="S708">
        <f>COUNTIF(I708:R708,I708)</f>
        <v>3</v>
      </c>
      <c r="T708" s="7" t="str">
        <f t="shared" si="22"/>
        <v>NULL</v>
      </c>
      <c r="U708" s="1">
        <f>I708</f>
        <v>867500</v>
      </c>
      <c r="V708" s="1" t="str">
        <f t="shared" si="23"/>
        <v>NULL</v>
      </c>
      <c r="W708" t="str">
        <f>"('"&amp;A708&amp;"', '"&amp;B708&amp;"', '"&amp;C708&amp;"', '"&amp;D708&amp;"', '"&amp;E708&amp;"', '"&amp;F708&amp;"', '"&amp;G708&amp;"', '"&amp;H708&amp;"', '"&amp;S708&amp;"', '"&amp;U708&amp;"', '"&amp;T708&amp;"', '"&amp;V708&amp;"'),"</f>
        <v>('ty-nelson', 'Nelson', 'Ty', 'SEA', 'D', 'Active', 'RFA', '2026-27', '3', '867500', 'NULL', 'NULL'),</v>
      </c>
    </row>
    <row r="709" spans="1:23" x14ac:dyDescent="0.35">
      <c r="A709" t="s">
        <v>1291</v>
      </c>
      <c r="B709" t="s">
        <v>726</v>
      </c>
      <c r="C709" t="s">
        <v>2332</v>
      </c>
      <c r="D709" t="s">
        <v>42</v>
      </c>
      <c r="E709" t="s">
        <v>68</v>
      </c>
      <c r="F709" t="s">
        <v>1142</v>
      </c>
      <c r="G709" t="s">
        <v>13</v>
      </c>
      <c r="H709" t="str" cm="1">
        <f t="array" ref="H709">INDEX($I$1:$R$1, MATCH(TRUE, INDEX(I709:R709="",0), 0))</f>
        <v>2025-26</v>
      </c>
      <c r="I709" s="1">
        <v>950000</v>
      </c>
      <c r="J709" s="1">
        <v>950000</v>
      </c>
      <c r="S709">
        <f>COUNTIF(I709:R709,I709)</f>
        <v>2</v>
      </c>
      <c r="T709" s="7" t="str">
        <f t="shared" si="22"/>
        <v>NULL</v>
      </c>
      <c r="U709" s="1">
        <f>I709</f>
        <v>950000</v>
      </c>
      <c r="V709" s="1" t="str">
        <f t="shared" si="23"/>
        <v>NULL</v>
      </c>
      <c r="W709" t="str">
        <f>"('"&amp;A709&amp;"', '"&amp;B709&amp;"', '"&amp;C709&amp;"', '"&amp;D709&amp;"', '"&amp;E709&amp;"', '"&amp;F709&amp;"', '"&amp;G709&amp;"', '"&amp;H709&amp;"', '"&amp;S709&amp;"', '"&amp;U709&amp;"', '"&amp;T709&amp;"', '"&amp;V709&amp;"'),"</f>
        <v>('simon-nemec', 'Nemec', 'Simon', 'NJD', 'D', 'Active', 'RFA', '2025-26', '2', '950000', 'NULL', 'NULL'),</v>
      </c>
    </row>
    <row r="710" spans="1:23" x14ac:dyDescent="0.35">
      <c r="A710" t="s">
        <v>1235</v>
      </c>
      <c r="B710" t="s">
        <v>727</v>
      </c>
      <c r="C710" t="s">
        <v>2314</v>
      </c>
      <c r="D710" t="s">
        <v>18</v>
      </c>
      <c r="E710" t="s">
        <v>9</v>
      </c>
      <c r="F710" t="s">
        <v>1142</v>
      </c>
      <c r="G710" t="s">
        <v>13</v>
      </c>
      <c r="H710" t="str" cm="1">
        <f t="array" ref="H710">INDEX($I$1:$R$1, MATCH(TRUE, INDEX(I710:R710="",0), 0))</f>
        <v>2027-28</v>
      </c>
      <c r="I710" s="1">
        <v>2900000</v>
      </c>
      <c r="J710" s="1">
        <v>2900000</v>
      </c>
      <c r="K710" s="1">
        <v>2900000</v>
      </c>
      <c r="L710" s="1">
        <v>2900000</v>
      </c>
      <c r="S710">
        <f>COUNTIF(I710:R710,I710)</f>
        <v>4</v>
      </c>
      <c r="T710" s="7" t="str">
        <f t="shared" si="22"/>
        <v>NULL</v>
      </c>
      <c r="U710" s="1">
        <f>I710</f>
        <v>2900000</v>
      </c>
      <c r="V710" s="1" t="str">
        <f t="shared" si="23"/>
        <v>NULL</v>
      </c>
      <c r="W710" t="str">
        <f>"('"&amp;A710&amp;"', '"&amp;B710&amp;"', '"&amp;C710&amp;"', '"&amp;D710&amp;"', '"&amp;E710&amp;"', '"&amp;F710&amp;"', '"&amp;G710&amp;"', '"&amp;H710&amp;"', '"&amp;S710&amp;"', '"&amp;U710&amp;"', '"&amp;T710&amp;"', '"&amp;V710&amp;"'),"</f>
        <v>('alex-newhook', 'Newhook', 'Alex', 'MTL', 'F', 'Active', 'RFA', '2027-28', '4', '2900000', 'NULL', 'NULL'),</v>
      </c>
    </row>
    <row r="711" spans="1:23" x14ac:dyDescent="0.35">
      <c r="A711" t="s">
        <v>1350</v>
      </c>
      <c r="B711" t="s">
        <v>728</v>
      </c>
      <c r="C711" t="s">
        <v>2625</v>
      </c>
      <c r="D711" t="s">
        <v>43</v>
      </c>
      <c r="E711" t="s">
        <v>9</v>
      </c>
      <c r="F711" t="s">
        <v>1142</v>
      </c>
      <c r="G711" t="s">
        <v>10</v>
      </c>
      <c r="H711" t="str" cm="1">
        <f t="array" ref="H711">INDEX($I$1:$R$1, MATCH(TRUE, INDEX(I711:R711="",0), 0))</f>
        <v>2030-31</v>
      </c>
      <c r="I711" s="1">
        <v>6125000</v>
      </c>
      <c r="J711" s="1">
        <v>6125000</v>
      </c>
      <c r="K711" s="1">
        <v>6125000</v>
      </c>
      <c r="L711" s="1">
        <v>6125000</v>
      </c>
      <c r="M711" s="1">
        <v>6125000</v>
      </c>
      <c r="N711" s="1">
        <v>6125000</v>
      </c>
      <c r="O711" s="1">
        <v>6125000</v>
      </c>
      <c r="S711">
        <f>COUNTIF(I711:R711,I711)</f>
        <v>7</v>
      </c>
      <c r="T711" s="7" t="str">
        <f t="shared" si="22"/>
        <v>NULL</v>
      </c>
      <c r="U711" s="1">
        <f>I711</f>
        <v>6125000</v>
      </c>
      <c r="V711" s="1" t="str">
        <f t="shared" si="23"/>
        <v>NULL</v>
      </c>
      <c r="W711" t="str">
        <f>"('"&amp;A711&amp;"', '"&amp;B711&amp;"', '"&amp;C711&amp;"', '"&amp;D711&amp;"', '"&amp;E711&amp;"', '"&amp;F711&amp;"', '"&amp;G711&amp;"', '"&amp;H711&amp;"', '"&amp;S711&amp;"', '"&amp;U711&amp;"', '"&amp;T711&amp;"', '"&amp;V711&amp;"'),"</f>
        <v>('valeri-nichushkin', 'Nichushkin', 'Valeri', 'COL', 'F', 'Active', 'UFA', '2030-31', '7', '6125000', 'NULL', 'NULL'),</v>
      </c>
    </row>
    <row r="712" spans="1:23" x14ac:dyDescent="0.35">
      <c r="A712" t="s">
        <v>2043</v>
      </c>
      <c r="B712" t="s">
        <v>729</v>
      </c>
      <c r="C712" t="s">
        <v>2626</v>
      </c>
      <c r="D712" t="s">
        <v>19</v>
      </c>
      <c r="E712" t="s">
        <v>9</v>
      </c>
      <c r="F712" t="s">
        <v>1142</v>
      </c>
      <c r="G712" t="s">
        <v>10</v>
      </c>
      <c r="H712" t="str" cm="1">
        <f t="array" ref="H712">INDEX($I$1:$R$1, MATCH(TRUE, INDEX(I712:R712="",0), 0))</f>
        <v>2024-25</v>
      </c>
      <c r="I712" s="1">
        <v>4000000</v>
      </c>
      <c r="S712">
        <f>COUNTIF(I712:R712,I712)</f>
        <v>1</v>
      </c>
      <c r="T712" s="7" t="str">
        <f t="shared" si="22"/>
        <v>NULL</v>
      </c>
      <c r="U712" s="1">
        <f>I712</f>
        <v>4000000</v>
      </c>
      <c r="V712" s="1" t="str">
        <f t="shared" si="23"/>
        <v>NULL</v>
      </c>
      <c r="W712" t="str">
        <f>"('"&amp;A712&amp;"', '"&amp;B712&amp;"', '"&amp;C712&amp;"', '"&amp;D712&amp;"', '"&amp;E712&amp;"', '"&amp;F712&amp;"', '"&amp;G712&amp;"', '"&amp;H712&amp;"', '"&amp;S712&amp;"', '"&amp;U712&amp;"', '"&amp;T712&amp;"', '"&amp;V712&amp;"'),"</f>
        <v>('nino-niederreiter', 'Niederreiter', 'Nino', 'WPG', 'F', 'Active', 'UFA', '2024-25', '1', '4000000', 'NULL', 'NULL'),</v>
      </c>
    </row>
    <row r="713" spans="1:23" x14ac:dyDescent="0.35">
      <c r="A713" t="s">
        <v>2044</v>
      </c>
      <c r="B713" t="s">
        <v>730</v>
      </c>
      <c r="C713" t="s">
        <v>2627</v>
      </c>
      <c r="D713" t="s">
        <v>26</v>
      </c>
      <c r="E713" t="s">
        <v>9</v>
      </c>
      <c r="F713" t="s">
        <v>1142</v>
      </c>
      <c r="G713" t="s">
        <v>13</v>
      </c>
      <c r="H713" t="str" cm="1">
        <f t="array" ref="H713">INDEX($I$1:$R$1, MATCH(TRUE, INDEX(I713:R713="",0), 0))</f>
        <v>2024-25</v>
      </c>
      <c r="I713" s="1">
        <v>870000</v>
      </c>
      <c r="S713">
        <f>COUNTIF(I713:R713,I713)</f>
        <v>1</v>
      </c>
      <c r="T713" s="7" t="str">
        <f t="shared" si="22"/>
        <v>NULL</v>
      </c>
      <c r="U713" s="1">
        <f>I713</f>
        <v>870000</v>
      </c>
      <c r="V713" s="1" t="str">
        <f t="shared" si="23"/>
        <v>NULL</v>
      </c>
      <c r="W713" t="str">
        <f>"('"&amp;A713&amp;"', '"&amp;B713&amp;"', '"&amp;C713&amp;"', '"&amp;D713&amp;"', '"&amp;E713&amp;"', '"&amp;F713&amp;"', '"&amp;G713&amp;"', '"&amp;H713&amp;"', '"&amp;S713&amp;"', '"&amp;U713&amp;"', '"&amp;T713&amp;"', '"&amp;V713&amp;"'),"</f>
        <v>('tristen-nielsen', 'Nielsen', 'Tristen', 'VAN', 'F', 'Active', 'RFA', '2024-25', '1', '870000', 'NULL', 'NULL'),</v>
      </c>
    </row>
    <row r="714" spans="1:23" x14ac:dyDescent="0.35">
      <c r="A714" t="s">
        <v>2045</v>
      </c>
      <c r="B714" t="s">
        <v>731</v>
      </c>
      <c r="C714" t="s">
        <v>2628</v>
      </c>
      <c r="D714" t="s">
        <v>15</v>
      </c>
      <c r="E714" t="s">
        <v>68</v>
      </c>
      <c r="F714" t="s">
        <v>1142</v>
      </c>
      <c r="G714" t="s">
        <v>13</v>
      </c>
      <c r="H714" t="str" cm="1">
        <f t="array" ref="H714">INDEX($I$1:$R$1, MATCH(TRUE, INDEX(I714:R714="",0), 0))</f>
        <v>2025-26</v>
      </c>
      <c r="I714" s="1">
        <v>856667</v>
      </c>
      <c r="J714" s="1">
        <v>856667</v>
      </c>
      <c r="S714">
        <f>COUNTIF(I714:R714,I714)</f>
        <v>2</v>
      </c>
      <c r="T714" s="7" t="str">
        <f t="shared" si="22"/>
        <v>NULL</v>
      </c>
      <c r="U714" s="1">
        <f>I714</f>
        <v>856667</v>
      </c>
      <c r="V714" s="1" t="str">
        <f t="shared" si="23"/>
        <v>NULL</v>
      </c>
      <c r="W714" t="str">
        <f>"('"&amp;A714&amp;"', '"&amp;B714&amp;"', '"&amp;C714&amp;"', '"&amp;D714&amp;"', '"&amp;E714&amp;"', '"&amp;F714&amp;"', '"&amp;G714&amp;"', '"&amp;H714&amp;"', '"&amp;S714&amp;"', '"&amp;U714&amp;"', '"&amp;T714&amp;"', '"&amp;V714&amp;"'),"</f>
        <v>('topi-niemela', 'Niemela', 'Topi', 'TOR', 'D', 'Active', 'RFA', '2025-26', '2', '856667', 'NULL', 'NULL'),</v>
      </c>
    </row>
    <row r="715" spans="1:23" x14ac:dyDescent="0.35">
      <c r="A715" t="s">
        <v>2046</v>
      </c>
      <c r="B715" t="s">
        <v>732</v>
      </c>
      <c r="C715" t="s">
        <v>2</v>
      </c>
      <c r="D715" t="s">
        <v>8</v>
      </c>
      <c r="E715" t="s">
        <v>9</v>
      </c>
      <c r="F715" t="s">
        <v>1142</v>
      </c>
      <c r="G715" t="s">
        <v>10</v>
      </c>
      <c r="H715" t="str" cm="1">
        <f t="array" ref="H715">INDEX($I$1:$R$1, MATCH(TRUE, INDEX(I715:R715="",0), 0))</f>
        <v>2025-26</v>
      </c>
      <c r="I715" s="1">
        <v>900000</v>
      </c>
      <c r="J715" s="1">
        <v>900000</v>
      </c>
      <c r="S715">
        <f>COUNTIF(I715:R715,I715)</f>
        <v>2</v>
      </c>
      <c r="T715" s="7" t="str">
        <f t="shared" si="22"/>
        <v>NULL</v>
      </c>
      <c r="U715" s="1">
        <f>I715</f>
        <v>900000</v>
      </c>
      <c r="V715" s="1" t="str">
        <f t="shared" si="23"/>
        <v>NULL</v>
      </c>
      <c r="W715" t="str">
        <f>"('"&amp;A715&amp;"', '"&amp;B715&amp;"', '"&amp;C715&amp;"', '"&amp;D715&amp;"', '"&amp;E715&amp;"', '"&amp;F715&amp;"', '"&amp;G715&amp;"', '"&amp;H715&amp;"', '"&amp;S715&amp;"', '"&amp;U715&amp;"', '"&amp;T715&amp;"', '"&amp;V715&amp;"'),"</f>
        <v>('matt-nieto', 'Nieto', 'Matt', 'PIT', 'F', 'Active', 'UFA', '2025-26', '2', '900000', 'NULL', 'NULL'),</v>
      </c>
    </row>
    <row r="716" spans="1:23" x14ac:dyDescent="0.35">
      <c r="A716" t="s">
        <v>2047</v>
      </c>
      <c r="B716" t="s">
        <v>733</v>
      </c>
      <c r="C716" t="s">
        <v>2629</v>
      </c>
      <c r="D716" t="s">
        <v>11</v>
      </c>
      <c r="E716" t="s">
        <v>9</v>
      </c>
      <c r="F716" t="s">
        <v>1142</v>
      </c>
      <c r="G716" t="s">
        <v>10</v>
      </c>
      <c r="H716" t="str" cm="1">
        <f t="array" ref="H716">INDEX($I$1:$R$1, MATCH(TRUE, INDEX(I716:R716="",0), 0))</f>
        <v>2024-25</v>
      </c>
      <c r="I716" s="1">
        <v>762500</v>
      </c>
      <c r="S716">
        <f>COUNTIF(I716:R716,I716)</f>
        <v>1</v>
      </c>
      <c r="T716" s="7" t="str">
        <f t="shared" si="22"/>
        <v>NULL</v>
      </c>
      <c r="U716" s="1">
        <f>I716</f>
        <v>762500</v>
      </c>
      <c r="V716" s="1" t="str">
        <f t="shared" si="23"/>
        <v>NULL</v>
      </c>
      <c r="W716" t="str">
        <f>"('"&amp;A716&amp;"', '"&amp;B716&amp;"', '"&amp;C716&amp;"', '"&amp;D716&amp;"', '"&amp;E716&amp;"', '"&amp;F716&amp;"', '"&amp;G716&amp;"', '"&amp;H716&amp;"', '"&amp;S716&amp;"', '"&amp;U716&amp;"', '"&amp;T716&amp;"', '"&amp;V716&amp;"'),"</f>
        <v>('stefan-noesen', 'Noesen', 'Stefan', 'CAR', 'F', 'Active', 'UFA', '2024-25', '1', '762500', 'NULL', 'NULL'),</v>
      </c>
    </row>
    <row r="717" spans="1:23" x14ac:dyDescent="0.35">
      <c r="A717" t="s">
        <v>2048</v>
      </c>
      <c r="B717" t="s">
        <v>734</v>
      </c>
      <c r="C717" t="s">
        <v>2437</v>
      </c>
      <c r="D717" t="s">
        <v>18</v>
      </c>
      <c r="E717" t="s">
        <v>68</v>
      </c>
      <c r="F717" t="s">
        <v>1142</v>
      </c>
      <c r="G717" t="s">
        <v>13</v>
      </c>
      <c r="H717" t="str" cm="1">
        <f t="array" ref="H717">INDEX($I$1:$R$1, MATCH(TRUE, INDEX(I717:R717="",0), 0))</f>
        <v>2024-25</v>
      </c>
      <c r="I717" s="1">
        <v>859167</v>
      </c>
      <c r="S717">
        <f>COUNTIF(I717:R717,I717)</f>
        <v>1</v>
      </c>
      <c r="T717" s="7" t="str">
        <f t="shared" si="22"/>
        <v>NULL</v>
      </c>
      <c r="U717" s="1">
        <f>I717</f>
        <v>859167</v>
      </c>
      <c r="V717" s="1" t="str">
        <f t="shared" si="23"/>
        <v>NULL</v>
      </c>
      <c r="W717" t="str">
        <f>"('"&amp;A717&amp;"', '"&amp;B717&amp;"', '"&amp;C717&amp;"', '"&amp;D717&amp;"', '"&amp;E717&amp;"', '"&amp;F717&amp;"', '"&amp;G717&amp;"', '"&amp;H717&amp;"', '"&amp;S717&amp;"', '"&amp;U717&amp;"', '"&amp;T717&amp;"', '"&amp;V717&amp;"'),"</f>
        <v>('mattias-norlinder', 'Norlinder', 'Mattias', 'MTL', 'D', 'Active', 'RFA', '2024-25', '1', '859167', 'NULL', 'NULL'),</v>
      </c>
    </row>
    <row r="718" spans="1:23" x14ac:dyDescent="0.35">
      <c r="A718" t="s">
        <v>2049</v>
      </c>
      <c r="B718" t="s">
        <v>735</v>
      </c>
      <c r="C718" t="s">
        <v>2294</v>
      </c>
      <c r="D718" t="s">
        <v>30</v>
      </c>
      <c r="E718" t="s">
        <v>9</v>
      </c>
      <c r="F718" t="s">
        <v>1142</v>
      </c>
      <c r="G718" t="s">
        <v>10</v>
      </c>
      <c r="H718" t="str" cm="1">
        <f t="array" ref="H718">INDEX($I$1:$R$1, MATCH(TRUE, INDEX(I718:R718="",0), 0))</f>
        <v>2030-31</v>
      </c>
      <c r="I718" s="1">
        <v>7950000</v>
      </c>
      <c r="J718" s="1">
        <v>7950000</v>
      </c>
      <c r="K718" s="1">
        <v>7950000</v>
      </c>
      <c r="L718" s="1">
        <v>7950000</v>
      </c>
      <c r="M718" s="1">
        <v>7950000</v>
      </c>
      <c r="N718" s="1">
        <v>7950000</v>
      </c>
      <c r="O718" s="1">
        <v>7950000</v>
      </c>
      <c r="S718">
        <f>COUNTIF(I718:R718,I718)</f>
        <v>7</v>
      </c>
      <c r="T718" s="7" t="str">
        <f t="shared" si="22"/>
        <v>NULL</v>
      </c>
      <c r="U718" s="1">
        <f>I718</f>
        <v>7950000</v>
      </c>
      <c r="V718" s="1" t="str">
        <f t="shared" si="23"/>
        <v>NULL</v>
      </c>
      <c r="W718" t="str">
        <f>"('"&amp;A718&amp;"', '"&amp;B718&amp;"', '"&amp;C718&amp;"', '"&amp;D718&amp;"', '"&amp;E718&amp;"', '"&amp;F718&amp;"', '"&amp;G718&amp;"', '"&amp;H718&amp;"', '"&amp;S718&amp;"', '"&amp;U718&amp;"', '"&amp;T718&amp;"', '"&amp;V718&amp;"'),"</f>
        <v>('josh-norris', 'Norris', 'Josh', 'OTT', 'F', 'Active', 'UFA', '2030-31', '7', '7950000', 'NULL', 'NULL'),</v>
      </c>
    </row>
    <row r="719" spans="1:23" x14ac:dyDescent="0.35">
      <c r="A719" t="s">
        <v>2050</v>
      </c>
      <c r="B719" t="s">
        <v>736</v>
      </c>
      <c r="C719" t="s">
        <v>2494</v>
      </c>
      <c r="D719" t="s">
        <v>29</v>
      </c>
      <c r="E719" t="s">
        <v>9</v>
      </c>
      <c r="F719" t="s">
        <v>1142</v>
      </c>
      <c r="G719" t="s">
        <v>10</v>
      </c>
      <c r="H719" t="str" cm="1">
        <f t="array" ref="H719">INDEX($I$1:$R$1, MATCH(TRUE, INDEX(I719:R719="",0), 0))</f>
        <v>2024-25</v>
      </c>
      <c r="I719" s="1">
        <v>1000000</v>
      </c>
      <c r="S719">
        <f>COUNTIF(I719:R719,I719)</f>
        <v>1</v>
      </c>
      <c r="T719" s="7" t="str">
        <f t="shared" si="22"/>
        <v>NULL</v>
      </c>
      <c r="U719" s="1">
        <f>I719</f>
        <v>1000000</v>
      </c>
      <c r="V719" s="1" t="str">
        <f t="shared" si="23"/>
        <v>NULL</v>
      </c>
      <c r="W719" t="str">
        <f>"('"&amp;A719&amp;"', '"&amp;B719&amp;"', '"&amp;C719&amp;"', '"&amp;D719&amp;"', '"&amp;E719&amp;"', '"&amp;F719&amp;"', '"&amp;G719&amp;"', '"&amp;H719&amp;"', '"&amp;S719&amp;"', '"&amp;U719&amp;"', '"&amp;T719&amp;"', '"&amp;V719&amp;"'),"</f>
        <v>('tomas-nosek', 'Nosek', 'Tomas', 'NJ', 'F', 'Active', 'UFA', '2024-25', '1', '1000000', 'NULL', 'NULL'),</v>
      </c>
    </row>
    <row r="720" spans="1:23" x14ac:dyDescent="0.35">
      <c r="A720" t="s">
        <v>2051</v>
      </c>
      <c r="B720" t="s">
        <v>737</v>
      </c>
      <c r="C720" t="s">
        <v>969</v>
      </c>
      <c r="D720" t="s">
        <v>51</v>
      </c>
      <c r="E720" t="s">
        <v>9</v>
      </c>
      <c r="F720" t="s">
        <v>1142</v>
      </c>
      <c r="G720" t="s">
        <v>10</v>
      </c>
      <c r="H720" t="str" cm="1">
        <f t="array" ref="H720">INDEX($I$1:$R$1, MATCH(TRUE, INDEX(I720:R720="",0), 0))</f>
        <v>2027-28</v>
      </c>
      <c r="I720" s="1">
        <v>800000</v>
      </c>
      <c r="J720" s="1">
        <v>3500000</v>
      </c>
      <c r="K720" s="1">
        <v>3500000</v>
      </c>
      <c r="L720" s="1">
        <v>3500000</v>
      </c>
      <c r="S720">
        <f>COUNTIF(I720:R720,I720)</f>
        <v>1</v>
      </c>
      <c r="T720" s="7">
        <f t="shared" si="22"/>
        <v>3</v>
      </c>
      <c r="U720" s="1">
        <f>I720</f>
        <v>800000</v>
      </c>
      <c r="V720" s="1">
        <f t="shared" si="23"/>
        <v>3500000</v>
      </c>
      <c r="W720" t="str">
        <f>"('"&amp;A720&amp;"', '"&amp;B720&amp;"', '"&amp;C720&amp;"', '"&amp;D720&amp;"', '"&amp;E720&amp;"', '"&amp;F720&amp;"', '"&amp;G720&amp;"', '"&amp;H720&amp;"', '"&amp;S720&amp;"', '"&amp;U720&amp;"', '"&amp;T720&amp;"', '"&amp;V720&amp;"'),"</f>
        <v>('thomas-novak', 'Novak', 'Thomas', 'NSH', 'F', 'Active', 'UFA', '2027-28', '1', '800000', '3', '3500000'),</v>
      </c>
    </row>
    <row r="721" spans="1:23" x14ac:dyDescent="0.35">
      <c r="A721" t="s">
        <v>2052</v>
      </c>
      <c r="B721" t="s">
        <v>738</v>
      </c>
      <c r="C721" t="s">
        <v>2559</v>
      </c>
      <c r="D721" t="s">
        <v>38</v>
      </c>
      <c r="E721" t="s">
        <v>68</v>
      </c>
      <c r="F721" t="s">
        <v>1142</v>
      </c>
      <c r="G721" t="s">
        <v>13</v>
      </c>
      <c r="H721" t="str" cm="1">
        <f t="array" ref="H721">INDEX($I$1:$R$1, MATCH(TRUE, INDEX(I721:R721="",0), 0))</f>
        <v>2026-27</v>
      </c>
      <c r="I721" s="1">
        <v>867500</v>
      </c>
      <c r="J721" s="1">
        <v>867500</v>
      </c>
      <c r="K721" s="1">
        <v>867500</v>
      </c>
      <c r="S721">
        <f>COUNTIF(I721:R721,I721)</f>
        <v>3</v>
      </c>
      <c r="T721" s="7" t="str">
        <f t="shared" si="22"/>
        <v>NULL</v>
      </c>
      <c r="U721" s="1">
        <f>I721</f>
        <v>867500</v>
      </c>
      <c r="V721" s="1" t="str">
        <f t="shared" si="23"/>
        <v>NULL</v>
      </c>
      <c r="W721" t="str">
        <f>"('"&amp;A721&amp;"', '"&amp;B721&amp;"', '"&amp;C721&amp;"', '"&amp;D721&amp;"', '"&amp;E721&amp;"', '"&amp;F721&amp;"', '"&amp;G721&amp;"', '"&amp;H721&amp;"', '"&amp;S721&amp;"', '"&amp;U721&amp;"', '"&amp;T721&amp;"', '"&amp;V721&amp;"'),"</f>
        <v>('nikita-novikov', 'Novikov', 'Nikita', 'BUF', 'D', 'Active', 'RFA', '2026-27', '3', '867500', 'NULL', 'NULL'),</v>
      </c>
    </row>
    <row r="722" spans="1:23" x14ac:dyDescent="0.35">
      <c r="A722" t="s">
        <v>1474</v>
      </c>
      <c r="B722" t="s">
        <v>739</v>
      </c>
      <c r="C722" t="s">
        <v>867</v>
      </c>
      <c r="D722" t="s">
        <v>37</v>
      </c>
      <c r="E722" t="s">
        <v>9</v>
      </c>
      <c r="F722" t="s">
        <v>1142</v>
      </c>
      <c r="G722" t="s">
        <v>10</v>
      </c>
      <c r="H722" t="str" cm="1">
        <f t="array" ref="H722">INDEX($I$1:$R$1, MATCH(TRUE, INDEX(I722:R722="",0), 0))</f>
        <v>2029-30</v>
      </c>
      <c r="I722" s="1">
        <v>5125000</v>
      </c>
      <c r="J722" s="1">
        <v>5125000</v>
      </c>
      <c r="K722">
        <v>5125000</v>
      </c>
      <c r="L722">
        <v>5125000</v>
      </c>
      <c r="M722">
        <v>5125000</v>
      </c>
      <c r="N722" s="2">
        <v>5125000</v>
      </c>
      <c r="S722">
        <f>COUNTIF(I722:R722,I722)</f>
        <v>6</v>
      </c>
      <c r="T722" s="7" t="str">
        <f t="shared" si="22"/>
        <v>NULL</v>
      </c>
      <c r="U722" s="1">
        <f>I722</f>
        <v>5125000</v>
      </c>
      <c r="V722" s="1" t="str">
        <f t="shared" si="23"/>
        <v>NULL</v>
      </c>
      <c r="W722" t="str">
        <f>"('"&amp;A722&amp;"', '"&amp;B722&amp;"', '"&amp;C722&amp;"', '"&amp;D722&amp;"', '"&amp;E722&amp;"', '"&amp;F722&amp;"', '"&amp;G722&amp;"', '"&amp;H722&amp;"', '"&amp;S722&amp;"', '"&amp;U722&amp;"', '"&amp;T722&amp;"', '"&amp;V722&amp;"'),"</f>
        <v>('ryan-nugent-hopkins', 'Nugent-Hopkins', 'Ryan', 'EDM', 'F', 'Active', 'UFA', '2029-30', '6', '5125000', 'NULL', 'NULL'),</v>
      </c>
    </row>
    <row r="723" spans="1:23" x14ac:dyDescent="0.35">
      <c r="A723" t="s">
        <v>2053</v>
      </c>
      <c r="B723" t="s">
        <v>5</v>
      </c>
      <c r="C723" t="s">
        <v>2630</v>
      </c>
      <c r="D723" t="s">
        <v>37</v>
      </c>
      <c r="E723" t="s">
        <v>68</v>
      </c>
      <c r="F723" t="s">
        <v>1142</v>
      </c>
      <c r="G723" t="s">
        <v>10</v>
      </c>
      <c r="H723" t="str" cm="1">
        <f t="array" ref="H723">INDEX($I$1:$R$1, MATCH(TRUE, INDEX(I723:R723="",0), 0))</f>
        <v>2030-31</v>
      </c>
      <c r="I723" s="1">
        <v>9250000</v>
      </c>
      <c r="J723" s="1">
        <v>9250000</v>
      </c>
      <c r="K723" s="1">
        <v>9250000</v>
      </c>
      <c r="L723" s="1">
        <v>9250000</v>
      </c>
      <c r="M723" s="1">
        <v>9250000</v>
      </c>
      <c r="N723" s="1">
        <v>9250000</v>
      </c>
      <c r="O723" s="1">
        <v>9250000</v>
      </c>
      <c r="S723">
        <f>COUNTIF(I723:R723,I723)</f>
        <v>7</v>
      </c>
      <c r="T723" s="7" t="str">
        <f t="shared" si="22"/>
        <v>NULL</v>
      </c>
      <c r="U723" s="1">
        <f>I723</f>
        <v>9250000</v>
      </c>
      <c r="V723" s="1" t="str">
        <f t="shared" si="23"/>
        <v>NULL</v>
      </c>
      <c r="W723" t="str">
        <f>"('"&amp;A723&amp;"', '"&amp;B723&amp;"', '"&amp;C723&amp;"', '"&amp;D723&amp;"', '"&amp;E723&amp;"', '"&amp;F723&amp;"', '"&amp;G723&amp;"', '"&amp;H723&amp;"', '"&amp;S723&amp;"', '"&amp;U723&amp;"', '"&amp;T723&amp;"', '"&amp;V723&amp;"'),"</f>
        <v>('darnell-nurse', 'Nurse', 'Darnell', 'EDM', 'D', 'Active', 'UFA', '2030-31', '7', '9250000', 'NULL', 'NULL'),</v>
      </c>
    </row>
    <row r="724" spans="1:23" x14ac:dyDescent="0.35">
      <c r="A724" t="s">
        <v>2054</v>
      </c>
      <c r="B724" t="s">
        <v>740</v>
      </c>
      <c r="C724" t="s">
        <v>2631</v>
      </c>
      <c r="D724" t="s">
        <v>46</v>
      </c>
      <c r="E724" t="s">
        <v>68</v>
      </c>
      <c r="F724" t="s">
        <v>54</v>
      </c>
      <c r="H724" t="str" cm="1">
        <f t="array" ref="H724">INDEX($I$1:$R$1, MATCH(TRUE, INDEX(I724:R724="",0), 0))</f>
        <v>2023-24</v>
      </c>
      <c r="S724">
        <f>COUNTIF(I724:R724,I724)</f>
        <v>0</v>
      </c>
      <c r="T724" s="7" t="str">
        <f t="shared" si="22"/>
        <v>NULL</v>
      </c>
      <c r="U724" s="1">
        <f>I724</f>
        <v>0</v>
      </c>
      <c r="V724" s="1" t="str">
        <f t="shared" si="23"/>
        <v>NULL</v>
      </c>
      <c r="W724" t="str">
        <f>"('"&amp;A724&amp;"', '"&amp;B724&amp;"', '"&amp;C724&amp;"', '"&amp;D724&amp;"', '"&amp;E724&amp;"', '"&amp;F724&amp;"', '"&amp;G724&amp;"', '"&amp;H724&amp;"', '"&amp;S724&amp;"', '"&amp;U724&amp;"', '"&amp;T724&amp;"', '"&amp;V724&amp;"'),"</f>
        <v>('markus-nutivaara', 'Nutivaara', 'Markus', 'SJ', 'D', 'Unsigned', '', '2023-24', '0', '0', 'NULL', 'NULL'),</v>
      </c>
    </row>
    <row r="725" spans="1:23" x14ac:dyDescent="0.35">
      <c r="A725" t="s">
        <v>1184</v>
      </c>
      <c r="B725" t="s">
        <v>741</v>
      </c>
      <c r="C725" t="s">
        <v>2314</v>
      </c>
      <c r="D725" t="s">
        <v>8</v>
      </c>
      <c r="E725" t="s">
        <v>9</v>
      </c>
      <c r="F725" t="s">
        <v>1142</v>
      </c>
      <c r="G725" t="s">
        <v>10</v>
      </c>
      <c r="H725" t="str" cm="1">
        <f t="array" ref="H725">INDEX($I$1:$R$1, MATCH(TRUE, INDEX(I725:R725="",0), 0))</f>
        <v>2024-25</v>
      </c>
      <c r="I725" s="1">
        <v>775000</v>
      </c>
      <c r="S725">
        <f>COUNTIF(I725:R725,I725)</f>
        <v>1</v>
      </c>
      <c r="T725" s="7" t="str">
        <f t="shared" si="22"/>
        <v>NULL</v>
      </c>
      <c r="U725" s="1">
        <f>I725</f>
        <v>775000</v>
      </c>
      <c r="V725" s="1" t="str">
        <f t="shared" si="23"/>
        <v>NULL</v>
      </c>
      <c r="W725" t="str">
        <f>"('"&amp;A725&amp;"', '"&amp;B725&amp;"', '"&amp;C725&amp;"', '"&amp;D725&amp;"', '"&amp;E725&amp;"', '"&amp;F725&amp;"', '"&amp;G725&amp;"', '"&amp;H725&amp;"', '"&amp;S725&amp;"', '"&amp;U725&amp;"', '"&amp;T725&amp;"', '"&amp;V725&amp;"'),"</f>
        <v>('alex-nylander', 'Nylander', 'Alex', 'PIT', 'F', 'Active', 'UFA', '2024-25', '1', '775000', 'NULL', 'NULL'),</v>
      </c>
    </row>
    <row r="726" spans="1:23" x14ac:dyDescent="0.35">
      <c r="A726" t="s">
        <v>1236</v>
      </c>
      <c r="B726" t="s">
        <v>741</v>
      </c>
      <c r="C726" t="s">
        <v>2356</v>
      </c>
      <c r="D726" t="s">
        <v>15</v>
      </c>
      <c r="E726" t="s">
        <v>9</v>
      </c>
      <c r="F726" t="s">
        <v>1142</v>
      </c>
      <c r="G726" t="s">
        <v>10</v>
      </c>
      <c r="H726" t="str" cm="1">
        <f t="array" ref="H726">INDEX($I$1:$R$1, MATCH(TRUE, INDEX(I726:R726="",0), 0))</f>
        <v>2032-33</v>
      </c>
      <c r="I726" s="1">
        <v>6962366</v>
      </c>
      <c r="J726" s="1">
        <v>11500000</v>
      </c>
      <c r="K726" s="1">
        <v>11500000</v>
      </c>
      <c r="L726" s="1">
        <v>11500000</v>
      </c>
      <c r="M726" s="1">
        <v>11500000</v>
      </c>
      <c r="N726" s="1">
        <v>11500000</v>
      </c>
      <c r="O726" s="1">
        <v>11500000</v>
      </c>
      <c r="P726" s="1">
        <v>11500000</v>
      </c>
      <c r="Q726" s="1">
        <v>11500000</v>
      </c>
      <c r="S726">
        <f>COUNTIF(I726:R726,I726)</f>
        <v>1</v>
      </c>
      <c r="T726" s="7">
        <f t="shared" si="22"/>
        <v>8</v>
      </c>
      <c r="U726" s="1">
        <f>I726</f>
        <v>6962366</v>
      </c>
      <c r="V726" s="1">
        <f t="shared" si="23"/>
        <v>11500000</v>
      </c>
      <c r="W726" t="str">
        <f>"('"&amp;A726&amp;"', '"&amp;B726&amp;"', '"&amp;C726&amp;"', '"&amp;D726&amp;"', '"&amp;E726&amp;"', '"&amp;F726&amp;"', '"&amp;G726&amp;"', '"&amp;H726&amp;"', '"&amp;S726&amp;"', '"&amp;U726&amp;"', '"&amp;T726&amp;"', '"&amp;V726&amp;"'),"</f>
        <v>('william-nylander', 'Nylander', 'William', 'TOR', 'F', 'Active', 'UFA', '2032-33', '1', '6962366', '8', '11500000'),</v>
      </c>
    </row>
    <row r="727" spans="1:23" x14ac:dyDescent="0.35">
      <c r="A727" t="s">
        <v>2055</v>
      </c>
      <c r="B727" t="s">
        <v>742</v>
      </c>
      <c r="C727" t="s">
        <v>2632</v>
      </c>
      <c r="D727" t="s">
        <v>33</v>
      </c>
      <c r="E727" t="s">
        <v>9</v>
      </c>
      <c r="F727" t="s">
        <v>1142</v>
      </c>
      <c r="G727" t="s">
        <v>13</v>
      </c>
      <c r="H727" t="str" cm="1">
        <f t="array" ref="H727">INDEX($I$1:$R$1, MATCH(TRUE, INDEX(I727:R727="",0), 0))</f>
        <v>2026-27</v>
      </c>
      <c r="I727" s="1">
        <v>923333</v>
      </c>
      <c r="J727" s="1">
        <v>923333</v>
      </c>
      <c r="K727">
        <v>923333</v>
      </c>
      <c r="S727">
        <f>COUNTIF(I727:R727,I727)</f>
        <v>3</v>
      </c>
      <c r="T727" s="7" t="str">
        <f t="shared" si="22"/>
        <v>NULL</v>
      </c>
      <c r="U727" s="1">
        <f>I727</f>
        <v>923333</v>
      </c>
      <c r="V727" s="1" t="str">
        <f t="shared" si="23"/>
        <v>NULL</v>
      </c>
      <c r="W727" t="str">
        <f>"('"&amp;A727&amp;"', '"&amp;B727&amp;"', '"&amp;C727&amp;"', '"&amp;D727&amp;"', '"&amp;E727&amp;"', '"&amp;F727&amp;"', '"&amp;G727&amp;"', '"&amp;H727&amp;"', '"&amp;S727&amp;"', '"&amp;U727&amp;"', '"&amp;T727&amp;"', '"&amp;V727&amp;"'),"</f>
        <v>('jani-nyman', 'Nyman', 'Jani', 'SEA', 'F', 'Active', 'RFA', '2026-27', '3', '923333', 'NULL', 'NULL'),</v>
      </c>
    </row>
    <row r="728" spans="1:23" x14ac:dyDescent="0.35">
      <c r="A728" t="s">
        <v>1475</v>
      </c>
      <c r="B728" t="s">
        <v>743</v>
      </c>
      <c r="C728" t="s">
        <v>2455</v>
      </c>
      <c r="D728" t="s">
        <v>51</v>
      </c>
      <c r="E728" t="s">
        <v>9</v>
      </c>
      <c r="F728" t="s">
        <v>1142</v>
      </c>
      <c r="G728" t="s">
        <v>10</v>
      </c>
      <c r="H728" t="str" cm="1">
        <f t="array" ref="H728">INDEX($I$1:$R$1, MATCH(TRUE, INDEX(I728:R728="",0), 0))</f>
        <v>2025-26</v>
      </c>
      <c r="I728" s="1">
        <v>3185000</v>
      </c>
      <c r="J728" s="1">
        <v>3185000</v>
      </c>
      <c r="S728">
        <f>COUNTIF(I728:R728,I728)</f>
        <v>2</v>
      </c>
      <c r="T728" s="7" t="str">
        <f t="shared" si="22"/>
        <v>NULL</v>
      </c>
      <c r="U728" s="1">
        <f>I728</f>
        <v>3185000</v>
      </c>
      <c r="V728" s="1" t="str">
        <f t="shared" si="23"/>
        <v>NULL</v>
      </c>
      <c r="W728" t="str">
        <f>"('"&amp;A728&amp;"', '"&amp;B728&amp;"', '"&amp;C728&amp;"', '"&amp;D728&amp;"', '"&amp;E728&amp;"', '"&amp;F728&amp;"', '"&amp;G728&amp;"', '"&amp;H728&amp;"', '"&amp;S728&amp;"', '"&amp;U728&amp;"', '"&amp;T728&amp;"', '"&amp;V728&amp;"'),"</f>
        <v>('gustav-nyquist', 'Nyquist', 'Gustav', 'NSH', 'F', 'Active', 'UFA', '2025-26', '2', '3185000', 'NULL', 'NULL'),</v>
      </c>
    </row>
    <row r="729" spans="1:23" x14ac:dyDescent="0.35">
      <c r="A729" t="s">
        <v>2734</v>
      </c>
      <c r="B729" t="s">
        <v>744</v>
      </c>
      <c r="C729" t="s">
        <v>2400</v>
      </c>
      <c r="D729" t="s">
        <v>8</v>
      </c>
      <c r="E729" t="s">
        <v>9</v>
      </c>
      <c r="F729" t="s">
        <v>1142</v>
      </c>
      <c r="G729" t="s">
        <v>10</v>
      </c>
      <c r="H729" t="str" cm="1">
        <f t="array" ref="H729">INDEX($I$1:$R$1, MATCH(TRUE, INDEX(I729:R729="",0), 0))</f>
        <v>2025-26</v>
      </c>
      <c r="I729" s="1">
        <v>925000</v>
      </c>
      <c r="J729" s="1">
        <v>925000</v>
      </c>
      <c r="S729">
        <f>COUNTIF(I729:R729,I729)</f>
        <v>2</v>
      </c>
      <c r="T729" s="7" t="str">
        <f t="shared" si="22"/>
        <v>NULL</v>
      </c>
      <c r="U729" s="1">
        <f>I729</f>
        <v>925000</v>
      </c>
      <c r="V729" s="1" t="str">
        <f t="shared" si="23"/>
        <v>NULL</v>
      </c>
      <c r="W729" t="str">
        <f>"('"&amp;A729&amp;"', '"&amp;B729&amp;"', '"&amp;C729&amp;"', '"&amp;D729&amp;"', '"&amp;E729&amp;"', '"&amp;F729&amp;"', '"&amp;G729&amp;"', '"&amp;H729&amp;"', '"&amp;S729&amp;"', '"&amp;U729&amp;"', '"&amp;T729&amp;"', '"&amp;V729&amp;"'),"</f>
        <v>('drew-oconnor', 'O'Connor', 'Drew', 'PIT', 'F', 'Active', 'UFA', '2025-26', '2', '925000', 'NULL', 'NULL'),</v>
      </c>
    </row>
    <row r="730" spans="1:23" x14ac:dyDescent="0.35">
      <c r="A730" t="s">
        <v>2735</v>
      </c>
      <c r="B730" t="s">
        <v>744</v>
      </c>
      <c r="C730" t="s">
        <v>2373</v>
      </c>
      <c r="D730" t="s">
        <v>43</v>
      </c>
      <c r="E730" t="s">
        <v>9</v>
      </c>
      <c r="F730" t="s">
        <v>1142</v>
      </c>
      <c r="G730" t="s">
        <v>10</v>
      </c>
      <c r="H730" t="str" cm="1">
        <f t="array" ref="H730">INDEX($I$1:$R$1, MATCH(TRUE, INDEX(I730:R730="",0), 0))</f>
        <v>2025-26</v>
      </c>
      <c r="I730" s="1">
        <v>1050000</v>
      </c>
      <c r="J730" s="1">
        <v>1050000</v>
      </c>
      <c r="S730">
        <f>COUNTIF(I730:R730,I730)</f>
        <v>2</v>
      </c>
      <c r="T730" s="7" t="str">
        <f t="shared" si="22"/>
        <v>NULL</v>
      </c>
      <c r="U730" s="1">
        <f>I730</f>
        <v>1050000</v>
      </c>
      <c r="V730" s="1" t="str">
        <f t="shared" si="23"/>
        <v>NULL</v>
      </c>
      <c r="W730" t="str">
        <f>"('"&amp;A730&amp;"', '"&amp;B730&amp;"', '"&amp;C730&amp;"', '"&amp;D730&amp;"', '"&amp;E730&amp;"', '"&amp;F730&amp;"', '"&amp;G730&amp;"', '"&amp;H730&amp;"', '"&amp;S730&amp;"', '"&amp;U730&amp;"', '"&amp;T730&amp;"', '"&amp;V730&amp;"'),"</f>
        <v>('logan-oconnor', 'O'Connor', 'Logan', 'COL', 'F', 'Active', 'UFA', '2025-26', '2', '1050000', 'NULL', 'NULL'),</v>
      </c>
    </row>
    <row r="731" spans="1:23" x14ac:dyDescent="0.35">
      <c r="A731" t="s">
        <v>2056</v>
      </c>
      <c r="B731" t="s">
        <v>745</v>
      </c>
      <c r="C731" t="s">
        <v>1083</v>
      </c>
      <c r="D731" t="s">
        <v>25</v>
      </c>
      <c r="E731" t="s">
        <v>68</v>
      </c>
      <c r="F731" t="s">
        <v>1142</v>
      </c>
      <c r="G731" t="s">
        <v>10</v>
      </c>
      <c r="H731" t="str" cm="1">
        <f t="array" ref="H731">INDEX($I$1:$R$1, MATCH(TRUE, INDEX(I731:R731="",0), 0))</f>
        <v>2024-25</v>
      </c>
      <c r="I731" s="1">
        <v>925000</v>
      </c>
      <c r="S731">
        <f>COUNTIF(I731:R731,I731)</f>
        <v>1</v>
      </c>
      <c r="T731" s="7" t="str">
        <f t="shared" si="22"/>
        <v>NULL</v>
      </c>
      <c r="U731" s="1">
        <f>I731</f>
        <v>925000</v>
      </c>
      <c r="V731" s="1" t="str">
        <f t="shared" si="23"/>
        <v>NULL</v>
      </c>
      <c r="W731" t="str">
        <f>"('"&amp;A731&amp;"', '"&amp;B731&amp;"', '"&amp;C731&amp;"', '"&amp;D731&amp;"', '"&amp;E731&amp;"', '"&amp;F731&amp;"', '"&amp;G731&amp;"', '"&amp;H731&amp;"', '"&amp;S731&amp;"', '"&amp;U731&amp;"', '"&amp;T731&amp;"', '"&amp;V731&amp;"'),"</f>
        <v>('jordan-oesterle', 'Oesterle', 'Jordan', 'CGY', 'D', 'Active', 'UFA', '2024-25', '1', '925000', 'NULL', 'NULL'),</v>
      </c>
    </row>
    <row r="732" spans="1:23" x14ac:dyDescent="0.35">
      <c r="A732" t="s">
        <v>1444</v>
      </c>
      <c r="B732" t="s">
        <v>746</v>
      </c>
      <c r="C732" t="s">
        <v>2286</v>
      </c>
      <c r="D732" t="s">
        <v>36</v>
      </c>
      <c r="E732" t="s">
        <v>69</v>
      </c>
      <c r="F732" t="s">
        <v>1142</v>
      </c>
      <c r="G732" t="s">
        <v>13</v>
      </c>
      <c r="H732" t="str" cm="1">
        <f t="array" ref="H732">INDEX($I$1:$R$1, MATCH(TRUE, INDEX(I732:R732="",0), 0))</f>
        <v>2025-26</v>
      </c>
      <c r="I732" s="1">
        <v>4000000</v>
      </c>
      <c r="J732" s="1">
        <v>4000000</v>
      </c>
      <c r="S732">
        <f>COUNTIF(I732:R732,I732)</f>
        <v>2</v>
      </c>
      <c r="T732" s="7" t="str">
        <f t="shared" si="22"/>
        <v>NULL</v>
      </c>
      <c r="U732" s="1">
        <f>I732</f>
        <v>4000000</v>
      </c>
      <c r="V732" s="1" t="str">
        <f t="shared" si="23"/>
        <v>NULL</v>
      </c>
      <c r="W732" t="str">
        <f>"('"&amp;A732&amp;"', '"&amp;B732&amp;"', '"&amp;C732&amp;"', '"&amp;D732&amp;"', '"&amp;E732&amp;"', '"&amp;F732&amp;"', '"&amp;G732&amp;"', '"&amp;H732&amp;"', '"&amp;S732&amp;"', '"&amp;U732&amp;"', '"&amp;T732&amp;"', '"&amp;V732&amp;"'),"</f>
        <v>('jake-oettinger', 'Oettinger', 'Jake', 'DAL', 'G', 'Active', 'RFA', '2025-26', '2', '4000000', 'NULL', 'NULL'),</v>
      </c>
    </row>
    <row r="733" spans="1:23" x14ac:dyDescent="0.35">
      <c r="A733" t="s">
        <v>1417</v>
      </c>
      <c r="B733" t="s">
        <v>747</v>
      </c>
      <c r="C733" t="s">
        <v>2456</v>
      </c>
      <c r="D733" t="s">
        <v>31</v>
      </c>
      <c r="E733" t="s">
        <v>9</v>
      </c>
      <c r="F733" t="s">
        <v>1142</v>
      </c>
      <c r="G733" t="s">
        <v>13</v>
      </c>
      <c r="H733" t="str" cm="1">
        <f t="array" ref="H733">INDEX($I$1:$R$1, MATCH(TRUE, INDEX(I733:R733="",0), 0))</f>
        <v>2025-26</v>
      </c>
      <c r="I733" s="1">
        <v>950000</v>
      </c>
      <c r="J733" s="1">
        <v>950000</v>
      </c>
      <c r="S733">
        <f>COUNTIF(I733:R733,I733)</f>
        <v>2</v>
      </c>
      <c r="T733" s="7" t="str">
        <f t="shared" si="22"/>
        <v>NULL</v>
      </c>
      <c r="U733" s="1">
        <f>I733</f>
        <v>950000</v>
      </c>
      <c r="V733" s="1" t="str">
        <f t="shared" si="23"/>
        <v>NULL</v>
      </c>
      <c r="W733" t="str">
        <f>"('"&amp;A733&amp;"', '"&amp;B733&amp;"', '"&amp;C733&amp;"', '"&amp;D733&amp;"', '"&amp;E733&amp;"', '"&amp;F733&amp;"', '"&amp;G733&amp;"', '"&amp;H733&amp;"', '"&amp;S733&amp;"', '"&amp;U733&amp;"', '"&amp;T733&amp;"', '"&amp;V733&amp;"'),"</f>
        <v>('liam-ohgren', 'Ohgren', 'Liam', 'MIN', 'F', 'Active', 'RFA', '2025-26', '2', '950000', 'NULL', 'NULL'),</v>
      </c>
    </row>
    <row r="734" spans="1:23" x14ac:dyDescent="0.35">
      <c r="A734" t="s">
        <v>2057</v>
      </c>
      <c r="B734" t="s">
        <v>748</v>
      </c>
      <c r="C734" t="s">
        <v>2559</v>
      </c>
      <c r="D734" t="s">
        <v>46</v>
      </c>
      <c r="E734" t="s">
        <v>68</v>
      </c>
      <c r="F734" t="s">
        <v>1142</v>
      </c>
      <c r="G734" t="s">
        <v>13</v>
      </c>
      <c r="H734" t="str" cm="1">
        <f t="array" ref="H734">INDEX($I$1:$R$1, MATCH(TRUE, INDEX(I734:R734="",0), 0))</f>
        <v>2024-25</v>
      </c>
      <c r="I734" s="1">
        <v>789167</v>
      </c>
      <c r="S734">
        <f>COUNTIF(I734:R734,I734)</f>
        <v>1</v>
      </c>
      <c r="T734" s="7" t="str">
        <f t="shared" si="22"/>
        <v>NULL</v>
      </c>
      <c r="U734" s="1">
        <f>I734</f>
        <v>789167</v>
      </c>
      <c r="V734" s="1" t="str">
        <f t="shared" si="23"/>
        <v>NULL</v>
      </c>
      <c r="W734" t="str">
        <f>"('"&amp;A734&amp;"', '"&amp;B734&amp;"', '"&amp;C734&amp;"', '"&amp;D734&amp;"', '"&amp;E734&amp;"', '"&amp;F734&amp;"', '"&amp;G734&amp;"', '"&amp;H734&amp;"', '"&amp;S734&amp;"', '"&amp;U734&amp;"', '"&amp;T734&amp;"', '"&amp;V734&amp;"'),"</f>
        <v>('nikita-okhotiuk', 'Okhotiuk', 'Nikita', 'SJ', 'D', 'Active', 'RFA', '2024-25', '1', '789167', 'NULL', 'NULL'),</v>
      </c>
    </row>
    <row r="735" spans="1:23" x14ac:dyDescent="0.35">
      <c r="A735" t="s">
        <v>2058</v>
      </c>
      <c r="B735" t="s">
        <v>749</v>
      </c>
      <c r="C735" t="s">
        <v>2377</v>
      </c>
      <c r="D735" t="s">
        <v>38</v>
      </c>
      <c r="E735" t="s">
        <v>9</v>
      </c>
      <c r="F735" t="s">
        <v>1142</v>
      </c>
      <c r="G735" t="s">
        <v>10</v>
      </c>
      <c r="H735" t="str" cm="1">
        <f t="array" ref="H735">INDEX($I$1:$R$1, MATCH(TRUE, INDEX(I735:R735="",0), 0))</f>
        <v>2024-25</v>
      </c>
      <c r="I735" s="1">
        <v>2500000</v>
      </c>
      <c r="S735">
        <f>COUNTIF(I735:R735,I735)</f>
        <v>1</v>
      </c>
      <c r="T735" s="7" t="str">
        <f t="shared" si="22"/>
        <v>NULL</v>
      </c>
      <c r="U735" s="1">
        <f>I735</f>
        <v>2500000</v>
      </c>
      <c r="V735" s="1" t="str">
        <f t="shared" si="23"/>
        <v>NULL</v>
      </c>
      <c r="W735" t="str">
        <f>"('"&amp;A735&amp;"', '"&amp;B735&amp;"', '"&amp;C735&amp;"', '"&amp;D735&amp;"', '"&amp;E735&amp;"', '"&amp;F735&amp;"', '"&amp;G735&amp;"', '"&amp;H735&amp;"', '"&amp;S735&amp;"', '"&amp;U735&amp;"', '"&amp;T735&amp;"', '"&amp;V735&amp;"'),"</f>
        <v>('kyle-okposo', 'Okposo', 'Kyle', 'BUF', 'F', 'Active', 'UFA', '2024-25', '1', '2500000', 'NULL', 'NULL'),</v>
      </c>
    </row>
    <row r="736" spans="1:23" x14ac:dyDescent="0.35">
      <c r="A736" t="s">
        <v>1503</v>
      </c>
      <c r="B736" t="s">
        <v>750</v>
      </c>
      <c r="C736" t="s">
        <v>2583</v>
      </c>
      <c r="D736" t="s">
        <v>43</v>
      </c>
      <c r="E736" t="s">
        <v>9</v>
      </c>
      <c r="F736" t="s">
        <v>1142</v>
      </c>
      <c r="G736" t="s">
        <v>13</v>
      </c>
      <c r="H736" t="str" cm="1">
        <f t="array" ref="H736">INDEX($I$1:$R$1, MATCH(TRUE, INDEX(I736:R736="",0), 0))</f>
        <v>2026-27</v>
      </c>
      <c r="I736" s="1">
        <v>863333</v>
      </c>
      <c r="J736" s="1">
        <v>863333</v>
      </c>
      <c r="K736" s="1">
        <v>863333</v>
      </c>
      <c r="S736">
        <f>COUNTIF(I736:R736,I736)</f>
        <v>3</v>
      </c>
      <c r="T736" s="7" t="str">
        <f t="shared" si="22"/>
        <v>NULL</v>
      </c>
      <c r="U736" s="1">
        <f>I736</f>
        <v>863333</v>
      </c>
      <c r="V736" s="1" t="str">
        <f t="shared" si="23"/>
        <v>NULL</v>
      </c>
      <c r="W736" t="str">
        <f>"('"&amp;A736&amp;"', '"&amp;B736&amp;"', '"&amp;C736&amp;"', '"&amp;D736&amp;"', '"&amp;E736&amp;"', '"&amp;F736&amp;"', '"&amp;G736&amp;"', '"&amp;H736&amp;"', '"&amp;S736&amp;"', '"&amp;U736&amp;"', '"&amp;T736&amp;"', '"&amp;V736&amp;"'),"</f>
        <v>('oskar-olausson', 'Olausson', 'Oskar', 'COL', 'F', 'Active', 'RFA', '2026-27', '3', '863333', 'NULL', 'NULL'),</v>
      </c>
    </row>
    <row r="737" spans="1:23" x14ac:dyDescent="0.35">
      <c r="A737" t="s">
        <v>2059</v>
      </c>
      <c r="B737" t="s">
        <v>751</v>
      </c>
      <c r="C737" t="s">
        <v>2329</v>
      </c>
      <c r="D737" t="s">
        <v>33</v>
      </c>
      <c r="E737" t="s">
        <v>68</v>
      </c>
      <c r="F737" t="s">
        <v>1142</v>
      </c>
      <c r="G737" t="s">
        <v>10</v>
      </c>
      <c r="H737" t="str" cm="1">
        <f t="array" ref="H737">INDEX($I$1:$R$1, MATCH(TRUE, INDEX(I737:R737="",0), 0))</f>
        <v>2026-27</v>
      </c>
      <c r="I737" s="1">
        <v>4600000</v>
      </c>
      <c r="J737" s="1">
        <v>4600000</v>
      </c>
      <c r="K737">
        <v>4600000</v>
      </c>
      <c r="S737">
        <f>COUNTIF(I737:R737,I737)</f>
        <v>3</v>
      </c>
      <c r="T737" s="7" t="str">
        <f t="shared" si="22"/>
        <v>NULL</v>
      </c>
      <c r="U737" s="1">
        <f>I737</f>
        <v>4600000</v>
      </c>
      <c r="V737" s="1" t="str">
        <f t="shared" si="23"/>
        <v>NULL</v>
      </c>
      <c r="W737" t="str">
        <f>"('"&amp;A737&amp;"', '"&amp;B737&amp;"', '"&amp;C737&amp;"', '"&amp;D737&amp;"', '"&amp;E737&amp;"', '"&amp;F737&amp;"', '"&amp;G737&amp;"', '"&amp;H737&amp;"', '"&amp;S737&amp;"', '"&amp;U737&amp;"', '"&amp;T737&amp;"', '"&amp;V737&amp;"'),"</f>
        <v>('jamie-oleksiak', 'Oleksiak', 'Jamie', 'SEA', 'D', 'Active', 'UFA', '2026-27', '3', '4600000', 'NULL', 'NULL'),</v>
      </c>
    </row>
    <row r="738" spans="1:23" x14ac:dyDescent="0.35">
      <c r="A738" t="s">
        <v>2060</v>
      </c>
      <c r="B738" t="s">
        <v>752</v>
      </c>
      <c r="C738" t="s">
        <v>2522</v>
      </c>
      <c r="D738" t="s">
        <v>35</v>
      </c>
      <c r="E738" t="s">
        <v>9</v>
      </c>
      <c r="F738" t="s">
        <v>1142</v>
      </c>
      <c r="G738" t="s">
        <v>10</v>
      </c>
      <c r="H738" t="str" cm="1">
        <f t="array" ref="H738">INDEX($I$1:$R$1, MATCH(TRUE, INDEX(I738:R738="",0), 0))</f>
        <v>2025-26</v>
      </c>
      <c r="I738" s="1">
        <v>1100000</v>
      </c>
      <c r="J738" s="1">
        <v>1100000</v>
      </c>
      <c r="S738">
        <f>COUNTIF(I738:R738,I738)</f>
        <v>2</v>
      </c>
      <c r="T738" s="7" t="str">
        <f t="shared" si="22"/>
        <v>NULL</v>
      </c>
      <c r="U738" s="1">
        <f>I738</f>
        <v>1100000</v>
      </c>
      <c r="V738" s="1" t="str">
        <f t="shared" si="23"/>
        <v>NULL</v>
      </c>
      <c r="W738" t="str">
        <f>"('"&amp;A738&amp;"', '"&amp;B738&amp;"', '"&amp;C738&amp;"', '"&amp;D738&amp;"', '"&amp;E738&amp;"', '"&amp;F738&amp;"', '"&amp;G738&amp;"', '"&amp;H738&amp;"', '"&amp;S738&amp;"', '"&amp;U738&amp;"', '"&amp;T738&amp;"', '"&amp;V738&amp;"'),"</f>
        <v>('mathieu-olivier', 'Olivier', 'Mathieu', 'CBJ', 'F', 'Active', 'UFA', '2025-26', '2', '1100000', 'NULL', 'NULL'),</v>
      </c>
    </row>
    <row r="739" spans="1:23" x14ac:dyDescent="0.35">
      <c r="A739" t="s">
        <v>2061</v>
      </c>
      <c r="B739" t="s">
        <v>753</v>
      </c>
      <c r="C739" t="s">
        <v>2633</v>
      </c>
      <c r="D739" t="s">
        <v>43</v>
      </c>
      <c r="E739" t="s">
        <v>9</v>
      </c>
      <c r="F739" t="s">
        <v>1142</v>
      </c>
      <c r="G739" t="s">
        <v>10</v>
      </c>
      <c r="H739" t="str" cm="1">
        <f t="array" ref="H739">INDEX($I$1:$R$1, MATCH(TRUE, INDEX(I739:R739="",0), 0))</f>
        <v>2024-25</v>
      </c>
      <c r="I739" s="1">
        <v>775000</v>
      </c>
      <c r="S739">
        <f>COUNTIF(I739:R739,I739)</f>
        <v>1</v>
      </c>
      <c r="T739" s="7" t="str">
        <f t="shared" si="22"/>
        <v>NULL</v>
      </c>
      <c r="U739" s="1">
        <f>I739</f>
        <v>775000</v>
      </c>
      <c r="V739" s="1" t="str">
        <f t="shared" si="23"/>
        <v>NULL</v>
      </c>
      <c r="W739" t="str">
        <f>"('"&amp;A739&amp;"', '"&amp;B739&amp;"', '"&amp;C739&amp;"', '"&amp;D739&amp;"', '"&amp;E739&amp;"', '"&amp;F739&amp;"', '"&amp;G739&amp;"', '"&amp;H739&amp;"', '"&amp;S739&amp;"', '"&amp;U739&amp;"', '"&amp;T739&amp;"', '"&amp;V739&amp;"'),"</f>
        <v>('fredrik-olofsson', 'Olofsson', 'Fredrik', 'COL', 'F', 'Active', 'UFA', '2024-25', '1', '775000', 'NULL', 'NULL'),</v>
      </c>
    </row>
    <row r="740" spans="1:23" x14ac:dyDescent="0.35">
      <c r="A740" t="s">
        <v>2062</v>
      </c>
      <c r="B740" t="s">
        <v>753</v>
      </c>
      <c r="C740" t="s">
        <v>2489</v>
      </c>
      <c r="D740" t="s">
        <v>38</v>
      </c>
      <c r="E740" t="s">
        <v>9</v>
      </c>
      <c r="F740" t="s">
        <v>1142</v>
      </c>
      <c r="G740" t="s">
        <v>10</v>
      </c>
      <c r="H740" t="str" cm="1">
        <f t="array" ref="H740">INDEX($I$1:$R$1, MATCH(TRUE, INDEX(I740:R740="",0), 0))</f>
        <v>2024-25</v>
      </c>
      <c r="I740" s="1">
        <v>4750000</v>
      </c>
      <c r="S740">
        <f>COUNTIF(I740:R740,I740)</f>
        <v>1</v>
      </c>
      <c r="T740" s="7" t="str">
        <f t="shared" si="22"/>
        <v>NULL</v>
      </c>
      <c r="U740" s="1">
        <f>I740</f>
        <v>4750000</v>
      </c>
      <c r="V740" s="1" t="str">
        <f t="shared" si="23"/>
        <v>NULL</v>
      </c>
      <c r="W740" t="str">
        <f>"('"&amp;A740&amp;"', '"&amp;B740&amp;"', '"&amp;C740&amp;"', '"&amp;D740&amp;"', '"&amp;E740&amp;"', '"&amp;F740&amp;"', '"&amp;G740&amp;"', '"&amp;H740&amp;"', '"&amp;S740&amp;"', '"&amp;U740&amp;"', '"&amp;T740&amp;"', '"&amp;V740&amp;"'),"</f>
        <v>('victor-olofsson', 'Olofsson', 'Victor', 'BUF', 'F', 'Active', 'UFA', '2024-25', '1', '4750000', 'NULL', 'NULL'),</v>
      </c>
    </row>
    <row r="741" spans="1:23" x14ac:dyDescent="0.35">
      <c r="A741" t="s">
        <v>2063</v>
      </c>
      <c r="B741" t="s">
        <v>754</v>
      </c>
      <c r="C741" t="s">
        <v>2634</v>
      </c>
      <c r="D741" t="s">
        <v>40</v>
      </c>
      <c r="E741" t="s">
        <v>68</v>
      </c>
      <c r="F741" t="s">
        <v>1142</v>
      </c>
      <c r="G741" t="s">
        <v>13</v>
      </c>
      <c r="H741" t="str" cm="1">
        <f t="array" ref="H741">INDEX($I$1:$R$1, MATCH(TRUE, INDEX(I741:R741="",0), 0))</f>
        <v>2025-26</v>
      </c>
      <c r="I741" s="1">
        <v>950000</v>
      </c>
      <c r="J741" s="1">
        <v>950000</v>
      </c>
      <c r="S741">
        <f>COUNTIF(I741:R741,I741)</f>
        <v>2</v>
      </c>
      <c r="T741" s="7" t="str">
        <f t="shared" si="22"/>
        <v>NULL</v>
      </c>
      <c r="U741" s="1">
        <f>I741</f>
        <v>950000</v>
      </c>
      <c r="V741" s="1" t="str">
        <f t="shared" si="23"/>
        <v>NULL</v>
      </c>
      <c r="W741" t="str">
        <f>"('"&amp;A741&amp;"', '"&amp;B741&amp;"', '"&amp;C741&amp;"', '"&amp;D741&amp;"', '"&amp;E741&amp;"', '"&amp;F741&amp;"', '"&amp;G741&amp;"', '"&amp;H741&amp;"', '"&amp;S741&amp;"', '"&amp;U741&amp;"', '"&amp;T741&amp;"', '"&amp;V741&amp;"'),"</f>
        <v>('montana-onyebuchi', 'Onyebuchi', 'Montana', 'UTA', 'D', 'Active', 'RFA', '2025-26', '2', '950000', 'NULL', 'NULL'),</v>
      </c>
    </row>
    <row r="742" spans="1:23" x14ac:dyDescent="0.35">
      <c r="A742" t="s">
        <v>2280</v>
      </c>
      <c r="B742" t="s">
        <v>755</v>
      </c>
      <c r="C742" t="s">
        <v>867</v>
      </c>
      <c r="D742" t="s">
        <v>51</v>
      </c>
      <c r="E742" t="s">
        <v>9</v>
      </c>
      <c r="F742" t="s">
        <v>1142</v>
      </c>
      <c r="G742" t="s">
        <v>10</v>
      </c>
      <c r="H742" t="str" cm="1">
        <f t="array" ref="H742">INDEX($I$1:$R$1, MATCH(TRUE, INDEX(I742:R742="",0), 0))</f>
        <v>2027-28</v>
      </c>
      <c r="I742" s="1">
        <v>4500000</v>
      </c>
      <c r="J742" s="1">
        <v>4500000</v>
      </c>
      <c r="K742">
        <v>4500000</v>
      </c>
      <c r="L742">
        <v>4500000</v>
      </c>
      <c r="S742">
        <f>COUNTIF(I742:R742,I742)</f>
        <v>4</v>
      </c>
      <c r="T742" s="7" t="str">
        <f t="shared" si="22"/>
        <v>NULL</v>
      </c>
      <c r="U742" s="1">
        <f>I742</f>
        <v>4500000</v>
      </c>
      <c r="V742" s="1" t="str">
        <f t="shared" si="23"/>
        <v>NULL</v>
      </c>
      <c r="W742" t="str">
        <f>"('"&amp;A742&amp;"', '"&amp;B742&amp;"', '"&amp;C742&amp;"', '"&amp;D742&amp;"', '"&amp;E742&amp;"', '"&amp;F742&amp;"', '"&amp;G742&amp;"', '"&amp;H742&amp;"', '"&amp;S742&amp;"', '"&amp;U742&amp;"', '"&amp;T742&amp;"', '"&amp;V742&amp;"'),"</f>
        <v>('ryan-oreilly', 'O'Reilly', 'Ryan', 'NSH', 'F', 'Active', 'UFA', '2027-28', '4', '4500000', 'NULL', 'NULL'),</v>
      </c>
    </row>
    <row r="743" spans="1:23" x14ac:dyDescent="0.35">
      <c r="A743" t="s">
        <v>2064</v>
      </c>
      <c r="B743" t="s">
        <v>756</v>
      </c>
      <c r="C743" t="s">
        <v>2564</v>
      </c>
      <c r="D743" t="s">
        <v>11</v>
      </c>
      <c r="E743" t="s">
        <v>68</v>
      </c>
      <c r="F743" t="s">
        <v>1142</v>
      </c>
      <c r="G743" t="s">
        <v>10</v>
      </c>
      <c r="H743" t="str" cm="1">
        <f t="array" ref="H743">INDEX($I$1:$R$1, MATCH(TRUE, INDEX(I743:R743="",0), 0))</f>
        <v>2025-26</v>
      </c>
      <c r="I743" s="1">
        <v>7750000</v>
      </c>
      <c r="J743" s="1">
        <v>7750000</v>
      </c>
      <c r="S743">
        <f>COUNTIF(I743:R743,I743)</f>
        <v>2</v>
      </c>
      <c r="T743" s="7" t="str">
        <f t="shared" si="22"/>
        <v>NULL</v>
      </c>
      <c r="U743" s="1">
        <f>I743</f>
        <v>7750000</v>
      </c>
      <c r="V743" s="1" t="str">
        <f t="shared" si="23"/>
        <v>NULL</v>
      </c>
      <c r="W743" t="str">
        <f>"('"&amp;A743&amp;"', '"&amp;B743&amp;"', '"&amp;C743&amp;"', '"&amp;D743&amp;"', '"&amp;E743&amp;"', '"&amp;F743&amp;"', '"&amp;G743&amp;"', '"&amp;H743&amp;"', '"&amp;S743&amp;"', '"&amp;U743&amp;"', '"&amp;T743&amp;"', '"&amp;V743&amp;"'),"</f>
        <v>('dmitry-orlov', 'Orlov', 'Dmitry', 'CAR', 'D', 'Active', 'UFA', '2025-26', '2', '7750000', 'NULL', 'NULL'),</v>
      </c>
    </row>
    <row r="744" spans="1:23" x14ac:dyDescent="0.35">
      <c r="A744" t="s">
        <v>2065</v>
      </c>
      <c r="B744" t="s">
        <v>757</v>
      </c>
      <c r="C744" t="s">
        <v>2370</v>
      </c>
      <c r="D744" t="s">
        <v>24</v>
      </c>
      <c r="E744" t="s">
        <v>9</v>
      </c>
      <c r="F744" t="s">
        <v>1142</v>
      </c>
      <c r="G744" t="s">
        <v>10</v>
      </c>
      <c r="H744" t="str" cm="1">
        <f t="array" ref="H744">INDEX($I$1:$R$1, MATCH(TRUE, INDEX(I744:R744="",0), 0))</f>
        <v>2025-26</v>
      </c>
      <c r="I744" s="1">
        <v>5750000</v>
      </c>
      <c r="J744" s="1">
        <v>5750000</v>
      </c>
      <c r="S744">
        <f>COUNTIF(I744:R744,I744)</f>
        <v>2</v>
      </c>
      <c r="T744" s="7" t="str">
        <f t="shared" si="22"/>
        <v>NULL</v>
      </c>
      <c r="U744" s="1">
        <f>I744</f>
        <v>5750000</v>
      </c>
      <c r="V744" s="1" t="str">
        <f t="shared" si="23"/>
        <v>NULL</v>
      </c>
      <c r="W744" t="str">
        <f>"('"&amp;A744&amp;"', '"&amp;B744&amp;"', '"&amp;C744&amp;"', '"&amp;D744&amp;"', '"&amp;E744&amp;"', '"&amp;F744&amp;"', '"&amp;G744&amp;"', '"&amp;H744&amp;"', '"&amp;S744&amp;"', '"&amp;U744&amp;"', '"&amp;T744&amp;"', '"&amp;V744&amp;"'),"</f>
        <v>('t.j.-oshie', 'Oshie', 'T.J.', 'WSH', 'F', 'Active', 'UFA', '2025-26', '2', '5750000', 'NULL', 'NULL'),</v>
      </c>
    </row>
    <row r="745" spans="1:23" x14ac:dyDescent="0.35">
      <c r="A745" t="s">
        <v>1504</v>
      </c>
      <c r="B745" t="s">
        <v>758</v>
      </c>
      <c r="C745" t="s">
        <v>2635</v>
      </c>
      <c r="D745" t="s">
        <v>55</v>
      </c>
      <c r="E745" t="s">
        <v>9</v>
      </c>
      <c r="F745" t="s">
        <v>1142</v>
      </c>
      <c r="G745" t="s">
        <v>13</v>
      </c>
      <c r="H745" t="str" cm="1">
        <f t="array" ref="H745">INDEX($I$1:$R$1, MATCH(TRUE, INDEX(I745:R745="",0), 0))</f>
        <v>2025-26</v>
      </c>
      <c r="I745" s="1">
        <v>863333</v>
      </c>
      <c r="J745" s="1">
        <v>863333</v>
      </c>
      <c r="S745">
        <f>COUNTIF(I745:R745,I745)</f>
        <v>2</v>
      </c>
      <c r="T745" s="7" t="str">
        <f t="shared" si="22"/>
        <v>NULL</v>
      </c>
      <c r="U745" s="1">
        <f>I745</f>
        <v>863333</v>
      </c>
      <c r="V745" s="1" t="str">
        <f t="shared" si="23"/>
        <v>NULL</v>
      </c>
      <c r="W745" t="str">
        <f>"('"&amp;A745&amp;"', '"&amp;B745&amp;"', '"&amp;C745&amp;"', '"&amp;D745&amp;"', '"&amp;E745&amp;"', '"&amp;F745&amp;"', '"&amp;G745&amp;"', '"&amp;H745&amp;"', '"&amp;S745&amp;"', '"&amp;U745&amp;"', '"&amp;T745&amp;"', '"&amp;V745&amp;"'),"</f>
        <v>('brennan-othman', 'Othman', 'Brennan', 'NYT', 'F', 'Active', 'RFA', '2025-26', '2', '863333', 'NULL', 'NULL'),</v>
      </c>
    </row>
    <row r="746" spans="1:23" x14ac:dyDescent="0.35">
      <c r="A746" t="s">
        <v>2066</v>
      </c>
      <c r="B746" t="s">
        <v>759</v>
      </c>
      <c r="C746" t="s">
        <v>2360</v>
      </c>
      <c r="D746" t="s">
        <v>8</v>
      </c>
      <c r="E746" t="s">
        <v>68</v>
      </c>
      <c r="F746" t="s">
        <v>1142</v>
      </c>
      <c r="G746" t="s">
        <v>10</v>
      </c>
      <c r="H746" t="str" cm="1">
        <f t="array" ref="H746">INDEX($I$1:$R$1, MATCH(TRUE, INDEX(I746:R746="",0), 0))</f>
        <v>2024-25</v>
      </c>
      <c r="I746" s="1">
        <v>762500</v>
      </c>
      <c r="S746">
        <f>COUNTIF(I746:R746,I746)</f>
        <v>1</v>
      </c>
      <c r="T746" s="7" t="str">
        <f t="shared" si="22"/>
        <v>NULL</v>
      </c>
      <c r="U746" s="1">
        <f>I746</f>
        <v>762500</v>
      </c>
      <c r="V746" s="1" t="str">
        <f t="shared" si="23"/>
        <v>NULL</v>
      </c>
      <c r="W746" t="str">
        <f>"('"&amp;A746&amp;"', '"&amp;B746&amp;"', '"&amp;C746&amp;"', '"&amp;D746&amp;"', '"&amp;E746&amp;"', '"&amp;F746&amp;"', '"&amp;G746&amp;"', '"&amp;H746&amp;"', '"&amp;S746&amp;"', '"&amp;U746&amp;"', '"&amp;T746&amp;"', '"&amp;V746&amp;"'),"</f>
        <v>('xavier-ouellet', 'Ouellet', 'Xavier', 'PIT', 'D', 'Active', 'UFA', '2024-25', '1', '762500', 'NULL', 'NULL'),</v>
      </c>
    </row>
    <row r="747" spans="1:23" x14ac:dyDescent="0.35">
      <c r="A747" t="s">
        <v>2067</v>
      </c>
      <c r="B747" t="s">
        <v>760</v>
      </c>
      <c r="C747" t="s">
        <v>2314</v>
      </c>
      <c r="D747" t="s">
        <v>24</v>
      </c>
      <c r="E747" t="s">
        <v>9</v>
      </c>
      <c r="F747" t="s">
        <v>1142</v>
      </c>
      <c r="G747" t="s">
        <v>10</v>
      </c>
      <c r="H747" t="str" cm="1">
        <f t="array" ref="H747">INDEX($I$1:$R$1, MATCH(TRUE, INDEX(I747:R747="",0), 0))</f>
        <v>2026-27</v>
      </c>
      <c r="I747" s="1">
        <v>9500000</v>
      </c>
      <c r="J747" s="1">
        <v>9500000</v>
      </c>
      <c r="K747" s="1">
        <v>9500000</v>
      </c>
      <c r="S747">
        <f>COUNTIF(I747:R747,I747)</f>
        <v>3</v>
      </c>
      <c r="T747" s="7" t="str">
        <f t="shared" si="22"/>
        <v>NULL</v>
      </c>
      <c r="U747" s="1">
        <f>I747</f>
        <v>9500000</v>
      </c>
      <c r="V747" s="1" t="str">
        <f t="shared" si="23"/>
        <v>NULL</v>
      </c>
      <c r="W747" t="str">
        <f>"('"&amp;A747&amp;"', '"&amp;B747&amp;"', '"&amp;C747&amp;"', '"&amp;D747&amp;"', '"&amp;E747&amp;"', '"&amp;F747&amp;"', '"&amp;G747&amp;"', '"&amp;H747&amp;"', '"&amp;S747&amp;"', '"&amp;U747&amp;"', '"&amp;T747&amp;"', '"&amp;V747&amp;"'),"</f>
        <v>('alex-ovechkin', 'Ovechkin', 'Alex', 'WSH', 'F', 'Active', 'UFA', '2026-27', '3', '9500000', 'NULL', 'NULL'),</v>
      </c>
    </row>
    <row r="748" spans="1:23" x14ac:dyDescent="0.35">
      <c r="A748" t="s">
        <v>2068</v>
      </c>
      <c r="B748" t="s">
        <v>761</v>
      </c>
      <c r="C748" t="s">
        <v>2606</v>
      </c>
      <c r="D748" t="s">
        <v>14</v>
      </c>
      <c r="E748" t="s">
        <v>68</v>
      </c>
      <c r="F748" t="s">
        <v>1142</v>
      </c>
      <c r="G748" t="s">
        <v>13</v>
      </c>
      <c r="H748" t="str" cm="1">
        <f t="array" ref="H748">INDEX($I$1:$R$1, MATCH(TRUE, INDEX(I748:R748="",0), 0))</f>
        <v>2025-26</v>
      </c>
      <c r="I748" s="1">
        <v>775000</v>
      </c>
      <c r="J748" s="1">
        <v>775000</v>
      </c>
      <c r="S748">
        <f>COUNTIF(I748:R748,I748)</f>
        <v>2</v>
      </c>
      <c r="T748" s="7" t="str">
        <f t="shared" si="22"/>
        <v>NULL</v>
      </c>
      <c r="U748" s="1">
        <f>I748</f>
        <v>775000</v>
      </c>
      <c r="V748" s="1" t="str">
        <f t="shared" si="23"/>
        <v>NULL</v>
      </c>
      <c r="W748" t="str">
        <f>"('"&amp;A748&amp;"', '"&amp;B748&amp;"', '"&amp;C748&amp;"', '"&amp;D748&amp;"', '"&amp;E748&amp;"', '"&amp;F748&amp;"', '"&amp;G748&amp;"', '"&amp;H748&amp;"', '"&amp;S748&amp;"', '"&amp;U748&amp;"', '"&amp;T748&amp;"', '"&amp;V748&amp;"'),"</f>
        <v>('brayden-pachal', 'Pachal', 'Brayden', 'VGK', 'D', 'Active', 'RFA', '2025-26', '2', '775000', 'NULL', 'NULL'),</v>
      </c>
    </row>
    <row r="749" spans="1:23" x14ac:dyDescent="0.35">
      <c r="A749" t="s">
        <v>2069</v>
      </c>
      <c r="B749" t="s">
        <v>762</v>
      </c>
      <c r="C749" t="s">
        <v>2402</v>
      </c>
      <c r="D749" t="s">
        <v>24</v>
      </c>
      <c r="E749" t="s">
        <v>9</v>
      </c>
      <c r="F749" t="s">
        <v>1142</v>
      </c>
      <c r="G749" t="s">
        <v>10</v>
      </c>
      <c r="H749" t="str" cm="1">
        <f t="array" ref="H749">INDEX($I$1:$R$1, MATCH(TRUE, INDEX(I749:R749="",0), 0))</f>
        <v>2024-25</v>
      </c>
      <c r="I749" s="1">
        <v>2000000</v>
      </c>
      <c r="S749">
        <f>COUNTIF(I749:R749,I749)</f>
        <v>1</v>
      </c>
      <c r="T749" s="7" t="str">
        <f t="shared" si="22"/>
        <v>NULL</v>
      </c>
      <c r="U749" s="1">
        <f>I749</f>
        <v>2000000</v>
      </c>
      <c r="V749" s="1" t="str">
        <f t="shared" si="23"/>
        <v>NULL</v>
      </c>
      <c r="W749" t="str">
        <f>"('"&amp;A749&amp;"', '"&amp;B749&amp;"', '"&amp;C749&amp;"', '"&amp;D749&amp;"', '"&amp;E749&amp;"', '"&amp;F749&amp;"', '"&amp;G749&amp;"', '"&amp;H749&amp;"', '"&amp;S749&amp;"', '"&amp;U749&amp;"', '"&amp;T749&amp;"', '"&amp;V749&amp;"'),"</f>
        <v>('max-pacioretty', 'Pacioretty', 'Max', 'WSH', 'F', 'Active', 'UFA', '2024-25', '1', '2000000', 'NULL', 'NULL'),</v>
      </c>
    </row>
    <row r="750" spans="1:23" x14ac:dyDescent="0.35">
      <c r="A750" t="s">
        <v>2070</v>
      </c>
      <c r="B750" t="s">
        <v>763</v>
      </c>
      <c r="C750" t="s">
        <v>2636</v>
      </c>
      <c r="D750" t="s">
        <v>30</v>
      </c>
      <c r="E750" t="s">
        <v>9</v>
      </c>
      <c r="F750" t="s">
        <v>1142</v>
      </c>
      <c r="G750" t="s">
        <v>10</v>
      </c>
      <c r="H750" t="str" cm="1">
        <f t="array" ref="H750">INDEX($I$1:$R$1, MATCH(TRUE, INDEX(I750:R750="",0), 0))</f>
        <v>2025-26</v>
      </c>
      <c r="I750" s="1">
        <v>5000000</v>
      </c>
      <c r="J750" s="1">
        <v>5000000</v>
      </c>
      <c r="S750">
        <f>COUNTIF(I750:R750,I750)</f>
        <v>2</v>
      </c>
      <c r="T750" s="7" t="str">
        <f t="shared" si="22"/>
        <v>NULL</v>
      </c>
      <c r="U750" s="1">
        <f>I750</f>
        <v>5000000</v>
      </c>
      <c r="V750" s="1" t="str">
        <f t="shared" si="23"/>
        <v>NULL</v>
      </c>
      <c r="W750" t="str">
        <f>"('"&amp;A750&amp;"', '"&amp;B750&amp;"', '"&amp;C750&amp;"', '"&amp;D750&amp;"', '"&amp;E750&amp;"', '"&amp;F750&amp;"', '"&amp;G750&amp;"', '"&amp;H750&amp;"', '"&amp;S750&amp;"', '"&amp;U750&amp;"', '"&amp;T750&amp;"', '"&amp;V750&amp;"'),"</f>
        <v>('jean-gabriel-pageau', 'Pageau', 'Jean-Gabriel', 'OTT', 'F', 'Active', 'UFA', '2025-26', '2', '5000000', 'NULL', 'NULL'),</v>
      </c>
    </row>
    <row r="751" spans="1:23" x14ac:dyDescent="0.35">
      <c r="A751" t="s">
        <v>2071</v>
      </c>
      <c r="B751" t="s">
        <v>764</v>
      </c>
      <c r="C751" t="s">
        <v>2536</v>
      </c>
      <c r="D751" t="s">
        <v>29</v>
      </c>
      <c r="E751" t="s">
        <v>9</v>
      </c>
      <c r="F751" t="s">
        <v>1142</v>
      </c>
      <c r="G751" t="s">
        <v>10</v>
      </c>
      <c r="H751" t="str" cm="1">
        <f t="array" ref="H751">INDEX($I$1:$R$1, MATCH(TRUE, INDEX(I751:R751="",0), 0))</f>
        <v>2026-27</v>
      </c>
      <c r="I751" s="1">
        <v>6000000</v>
      </c>
      <c r="J751" s="1">
        <v>6000000</v>
      </c>
      <c r="K751" s="1">
        <v>6000000</v>
      </c>
      <c r="S751">
        <f>COUNTIF(I751:R751,I751)</f>
        <v>3</v>
      </c>
      <c r="T751" s="7" t="str">
        <f t="shared" si="22"/>
        <v>NULL</v>
      </c>
      <c r="U751" s="1">
        <f>I751</f>
        <v>6000000</v>
      </c>
      <c r="V751" s="1" t="str">
        <f t="shared" si="23"/>
        <v>NULL</v>
      </c>
      <c r="W751" t="str">
        <f>"('"&amp;A751&amp;"', '"&amp;B751&amp;"', '"&amp;C751&amp;"', '"&amp;D751&amp;"', '"&amp;E751&amp;"', '"&amp;F751&amp;"', '"&amp;G751&amp;"', '"&amp;H751&amp;"', '"&amp;S751&amp;"', '"&amp;U751&amp;"', '"&amp;T751&amp;"', '"&amp;V751&amp;"'),"</f>
        <v>('ondrej-palat', 'Palat', 'Ondrej', 'NJ', 'F', 'Active', 'UFA', '2026-27', '3', '6000000', 'NULL', 'NULL'),</v>
      </c>
    </row>
    <row r="752" spans="1:23" x14ac:dyDescent="0.35">
      <c r="A752" t="s">
        <v>1528</v>
      </c>
      <c r="B752" t="s">
        <v>765</v>
      </c>
      <c r="C752" t="s">
        <v>2637</v>
      </c>
      <c r="D752" t="s">
        <v>34</v>
      </c>
      <c r="E752" t="s">
        <v>9</v>
      </c>
      <c r="F752" t="s">
        <v>1142</v>
      </c>
      <c r="G752" t="s">
        <v>10</v>
      </c>
      <c r="H752" t="str" cm="1">
        <f t="array" ref="H752">INDEX($I$1:$R$1, MATCH(TRUE, INDEX(I752:R752="",0), 0))</f>
        <v>2026-27</v>
      </c>
      <c r="I752" s="1">
        <v>11642857</v>
      </c>
      <c r="J752" s="1">
        <v>11642857</v>
      </c>
      <c r="K752" s="1">
        <v>11642857</v>
      </c>
      <c r="S752">
        <f>COUNTIF(I752:R752,I752)</f>
        <v>3</v>
      </c>
      <c r="T752" s="7" t="str">
        <f t="shared" si="22"/>
        <v>NULL</v>
      </c>
      <c r="U752" s="1">
        <f>I752</f>
        <v>11642857</v>
      </c>
      <c r="V752" s="1" t="str">
        <f t="shared" si="23"/>
        <v>NULL</v>
      </c>
      <c r="W752" t="str">
        <f>"('"&amp;A752&amp;"', '"&amp;B752&amp;"', '"&amp;C752&amp;"', '"&amp;D752&amp;"', '"&amp;E752&amp;"', '"&amp;F752&amp;"', '"&amp;G752&amp;"', '"&amp;H752&amp;"', '"&amp;S752&amp;"', '"&amp;U752&amp;"', '"&amp;T752&amp;"', '"&amp;V752&amp;"'),"</f>
        <v>('artemi-panarin', 'Panarin', 'Artemi', 'NYR', 'F', 'Active', 'UFA', '2026-27', '3', '11642857', 'NULL', 'NULL'),</v>
      </c>
    </row>
    <row r="753" spans="1:23" x14ac:dyDescent="0.35">
      <c r="A753" t="s">
        <v>2072</v>
      </c>
      <c r="B753" t="s">
        <v>766</v>
      </c>
      <c r="C753" t="s">
        <v>229</v>
      </c>
      <c r="D753" t="s">
        <v>41</v>
      </c>
      <c r="E753" t="s">
        <v>68</v>
      </c>
      <c r="F753" t="s">
        <v>1142</v>
      </c>
      <c r="G753" t="s">
        <v>10</v>
      </c>
      <c r="H753" t="str" cm="1">
        <f t="array" ref="H753">INDEX($I$1:$R$1, MATCH(TRUE, INDEX(I753:R753="",0), 0))</f>
        <v>2030-31</v>
      </c>
      <c r="I753" s="1">
        <v>6500000</v>
      </c>
      <c r="J753" s="1">
        <v>6500000</v>
      </c>
      <c r="K753" s="1">
        <v>6500000</v>
      </c>
      <c r="L753" s="1">
        <v>6500000</v>
      </c>
      <c r="M753" s="1">
        <v>6500000</v>
      </c>
      <c r="N753" s="1">
        <v>6500000</v>
      </c>
      <c r="O753" s="1">
        <v>6500000</v>
      </c>
      <c r="S753">
        <f>COUNTIF(I753:R753,I753)</f>
        <v>7</v>
      </c>
      <c r="T753" s="7" t="str">
        <f t="shared" si="22"/>
        <v>NULL</v>
      </c>
      <c r="U753" s="1">
        <f>I753</f>
        <v>6500000</v>
      </c>
      <c r="V753" s="1" t="str">
        <f t="shared" si="23"/>
        <v>NULL</v>
      </c>
      <c r="W753" t="str">
        <f>"('"&amp;A753&amp;"', '"&amp;B753&amp;"', '"&amp;C753&amp;"', '"&amp;D753&amp;"', '"&amp;E753&amp;"', '"&amp;F753&amp;"', '"&amp;G753&amp;"', '"&amp;H753&amp;"', '"&amp;S753&amp;"', '"&amp;U753&amp;"', '"&amp;T753&amp;"', '"&amp;V753&amp;"'),"</f>
        <v>('colton-parayko', 'Parayko', 'Colton', 'STL', 'D', 'Active', 'UFA', '2030-31', '7', '6500000', 'NULL', 'NULL'),</v>
      </c>
    </row>
    <row r="754" spans="1:23" x14ac:dyDescent="0.35">
      <c r="A754" t="s">
        <v>2073</v>
      </c>
      <c r="B754" t="s">
        <v>767</v>
      </c>
      <c r="C754" t="s">
        <v>2334</v>
      </c>
      <c r="D754" t="s">
        <v>43</v>
      </c>
      <c r="E754" t="s">
        <v>9</v>
      </c>
      <c r="F754" t="s">
        <v>1142</v>
      </c>
      <c r="G754" t="s">
        <v>10</v>
      </c>
      <c r="H754" t="str" cm="1">
        <f t="array" ref="H754">INDEX($I$1:$R$1, MATCH(TRUE, INDEX(I754:R754="",0), 0))</f>
        <v>2024-25</v>
      </c>
      <c r="I754" s="1">
        <v>825000</v>
      </c>
      <c r="S754">
        <f>COUNTIF(I754:R754,I754)</f>
        <v>1</v>
      </c>
      <c r="T754" s="7" t="str">
        <f t="shared" si="22"/>
        <v>NULL</v>
      </c>
      <c r="U754" s="1">
        <f>I754</f>
        <v>825000</v>
      </c>
      <c r="V754" s="1" t="str">
        <f t="shared" si="23"/>
        <v>NULL</v>
      </c>
      <c r="W754" t="str">
        <f>"('"&amp;A754&amp;"', '"&amp;B754&amp;"', '"&amp;C754&amp;"', '"&amp;D754&amp;"', '"&amp;E754&amp;"', '"&amp;F754&amp;"', '"&amp;G754&amp;"', '"&amp;H754&amp;"', '"&amp;S754&amp;"', '"&amp;U754&amp;"', '"&amp;T754&amp;"', '"&amp;V754&amp;"'),"</f>
        <v>('zach-parise', 'Parise', 'Zach', 'COL', 'F', 'Active', 'UFA', '2024-25', '1', '825000', 'NULL', 'NULL'),</v>
      </c>
    </row>
    <row r="755" spans="1:23" x14ac:dyDescent="0.35">
      <c r="A755" t="s">
        <v>2074</v>
      </c>
      <c r="B755" t="s">
        <v>768</v>
      </c>
      <c r="C755" t="s">
        <v>2638</v>
      </c>
      <c r="D755" t="s">
        <v>51</v>
      </c>
      <c r="E755" t="s">
        <v>9</v>
      </c>
      <c r="F755" t="s">
        <v>1142</v>
      </c>
      <c r="G755" t="s">
        <v>13</v>
      </c>
      <c r="H755" t="str" cm="1">
        <f t="array" ref="H755">INDEX($I$1:$R$1, MATCH(TRUE, INDEX(I755:R755="",0), 0))</f>
        <v>2024-25</v>
      </c>
      <c r="I755" s="1">
        <v>850833</v>
      </c>
      <c r="S755">
        <f>COUNTIF(I755:R755,I755)</f>
        <v>1</v>
      </c>
      <c r="T755" s="7" t="str">
        <f t="shared" si="22"/>
        <v>NULL</v>
      </c>
      <c r="U755" s="1">
        <f>I755</f>
        <v>850833</v>
      </c>
      <c r="V755" s="1" t="str">
        <f t="shared" si="23"/>
        <v>NULL</v>
      </c>
      <c r="W755" t="str">
        <f>"('"&amp;A755&amp;"', '"&amp;B755&amp;"', '"&amp;C755&amp;"', '"&amp;D755&amp;"', '"&amp;E755&amp;"', '"&amp;F755&amp;"', '"&amp;G755&amp;"', '"&amp;H755&amp;"', '"&amp;S755&amp;"', '"&amp;U755&amp;"', '"&amp;T755&amp;"', '"&amp;V755&amp;"'),"</f>
        <v>('juuso-parsinnen', 'Parsinnen', 'Juuso', 'NSH', 'F', 'Active', 'RFA', '2024-25', '1', '850833', 'NULL', 'NULL'),</v>
      </c>
    </row>
    <row r="756" spans="1:23" x14ac:dyDescent="0.35">
      <c r="A756" t="s">
        <v>1324</v>
      </c>
      <c r="B756" t="s">
        <v>769</v>
      </c>
      <c r="C756" t="s">
        <v>2530</v>
      </c>
      <c r="D756" t="s">
        <v>32</v>
      </c>
      <c r="E756" t="s">
        <v>9</v>
      </c>
      <c r="F756" t="s">
        <v>1142</v>
      </c>
      <c r="G756" t="s">
        <v>10</v>
      </c>
      <c r="H756" t="str" cm="1">
        <f t="array" ref="H756">INDEX($I$1:$R$1, MATCH(TRUE, INDEX(I756:R756="",0), 0))</f>
        <v>2031-32</v>
      </c>
      <c r="I756" s="1">
        <v>11250000</v>
      </c>
      <c r="J756" s="1">
        <v>11250000</v>
      </c>
      <c r="K756" s="1">
        <v>11250000</v>
      </c>
      <c r="L756" s="1">
        <v>11250000</v>
      </c>
      <c r="M756" s="1">
        <v>11250000</v>
      </c>
      <c r="N756" s="1">
        <v>11250000</v>
      </c>
      <c r="O756" s="1">
        <v>11250000</v>
      </c>
      <c r="P756" s="1">
        <v>11250000</v>
      </c>
      <c r="S756">
        <f>COUNTIF(I756:R756,I756)</f>
        <v>8</v>
      </c>
      <c r="T756" s="7" t="str">
        <f t="shared" si="22"/>
        <v>NULL</v>
      </c>
      <c r="U756" s="1">
        <f>I756</f>
        <v>11250000</v>
      </c>
      <c r="V756" s="1" t="str">
        <f t="shared" si="23"/>
        <v>NULL</v>
      </c>
      <c r="W756" t="str">
        <f>"('"&amp;A756&amp;"', '"&amp;B756&amp;"', '"&amp;C756&amp;"', '"&amp;D756&amp;"', '"&amp;E756&amp;"', '"&amp;F756&amp;"', '"&amp;G756&amp;"', '"&amp;H756&amp;"', '"&amp;S756&amp;"', '"&amp;U756&amp;"', '"&amp;T756&amp;"', '"&amp;V756&amp;"'),"</f>
        <v>('david-pastrnak', 'Pastrnak', 'David', 'BOS', 'F', 'Active', 'UFA', '2031-32', '8', '11250000', 'NULL', 'NULL'),</v>
      </c>
    </row>
    <row r="757" spans="1:23" x14ac:dyDescent="0.35">
      <c r="A757" t="s">
        <v>2075</v>
      </c>
      <c r="B757" t="s">
        <v>770</v>
      </c>
      <c r="C757" t="s">
        <v>2563</v>
      </c>
      <c r="D757" t="s">
        <v>14</v>
      </c>
      <c r="E757" t="s">
        <v>69</v>
      </c>
      <c r="F757" t="s">
        <v>1142</v>
      </c>
      <c r="G757" t="s">
        <v>13</v>
      </c>
      <c r="H757" t="str" cm="1">
        <f t="array" ref="H757">INDEX($I$1:$R$1, MATCH(TRUE, INDEX(I757:R757="",0), 0))</f>
        <v>2024-25</v>
      </c>
      <c r="I757" s="1">
        <v>775000</v>
      </c>
      <c r="S757">
        <f>COUNTIF(I757:R757,I757)</f>
        <v>1</v>
      </c>
      <c r="T757" s="7" t="str">
        <f t="shared" si="22"/>
        <v>NULL</v>
      </c>
      <c r="U757" s="1">
        <f>I757</f>
        <v>775000</v>
      </c>
      <c r="V757" s="1" t="str">
        <f t="shared" si="23"/>
        <v>NULL</v>
      </c>
      <c r="W757" t="str">
        <f>"('"&amp;A757&amp;"', '"&amp;B757&amp;"', '"&amp;C757&amp;"', '"&amp;D757&amp;"', '"&amp;E757&amp;"', '"&amp;F757&amp;"', '"&amp;G757&amp;"', '"&amp;H757&amp;"', '"&amp;S757&amp;"', '"&amp;U757&amp;"', '"&amp;T757&amp;"', '"&amp;V757&amp;"'),"</f>
        <v>('jiri-patera', 'Patera', 'Jiri', 'VGK', 'G', 'Active', 'RFA', '2024-25', '1', '775000', 'NULL', 'NULL'),</v>
      </c>
    </row>
    <row r="758" spans="1:23" x14ac:dyDescent="0.35">
      <c r="A758" t="s">
        <v>2076</v>
      </c>
      <c r="B758" t="s">
        <v>771</v>
      </c>
      <c r="C758" t="s">
        <v>2453</v>
      </c>
      <c r="D758" t="s">
        <v>12</v>
      </c>
      <c r="E758" t="s">
        <v>9</v>
      </c>
      <c r="F758" t="s">
        <v>54</v>
      </c>
      <c r="H758" t="str" cm="1">
        <f t="array" ref="H758">INDEX($I$1:$R$1, MATCH(TRUE, INDEX(I758:R758="",0), 0))</f>
        <v>2023-24</v>
      </c>
      <c r="S758">
        <f>COUNTIF(I758:R758,I758)</f>
        <v>0</v>
      </c>
      <c r="T758" s="7" t="str">
        <f t="shared" si="22"/>
        <v>NULL</v>
      </c>
      <c r="U758" s="1">
        <f>I758</f>
        <v>0</v>
      </c>
      <c r="V758" s="1" t="str">
        <f t="shared" si="23"/>
        <v>NULL</v>
      </c>
      <c r="W758" t="str">
        <f>"('"&amp;A758&amp;"', '"&amp;B758&amp;"', '"&amp;C758&amp;"', '"&amp;D758&amp;"', '"&amp;E758&amp;"', '"&amp;F758&amp;"', '"&amp;G758&amp;"', '"&amp;H758&amp;"', '"&amp;S758&amp;"', '"&amp;U758&amp;"', '"&amp;T758&amp;"', '"&amp;V758&amp;"'),"</f>
        <v>('nolan-patrick', 'Patrick', 'Nolan', 'PHI', 'F', 'Unsigned', '', '2023-24', '0', '0', 'NULL', 'NULL'),</v>
      </c>
    </row>
    <row r="759" spans="1:23" x14ac:dyDescent="0.35">
      <c r="A759" t="s">
        <v>1325</v>
      </c>
      <c r="B759" t="s">
        <v>772</v>
      </c>
      <c r="C759" t="s">
        <v>2639</v>
      </c>
      <c r="D759" t="s">
        <v>30</v>
      </c>
      <c r="E759" t="s">
        <v>9</v>
      </c>
      <c r="F759" t="s">
        <v>1142</v>
      </c>
      <c r="H759" t="str" cm="1">
        <f t="array" ref="H759">INDEX($I$1:$R$1, MATCH(TRUE, INDEX(I759:R759="",0), 0))</f>
        <v>2028-29</v>
      </c>
      <c r="I759" s="1">
        <v>3150000</v>
      </c>
      <c r="J759" s="1">
        <v>3150000</v>
      </c>
      <c r="K759" s="1">
        <v>3150000</v>
      </c>
      <c r="L759" s="1">
        <v>3150000</v>
      </c>
      <c r="M759" s="1">
        <v>3150000</v>
      </c>
      <c r="S759">
        <f>COUNTIF(I759:R759,I759)</f>
        <v>5</v>
      </c>
      <c r="T759" s="7" t="str">
        <f t="shared" si="22"/>
        <v>NULL</v>
      </c>
      <c r="U759" s="1">
        <f>I759</f>
        <v>3150000</v>
      </c>
      <c r="V759" s="1" t="str">
        <f t="shared" si="23"/>
        <v>NULL</v>
      </c>
      <c r="W759" t="str">
        <f>"('"&amp;A759&amp;"', '"&amp;B759&amp;"', '"&amp;C759&amp;"', '"&amp;D759&amp;"', '"&amp;E759&amp;"', '"&amp;F759&amp;"', '"&amp;G759&amp;"', '"&amp;H759&amp;"', '"&amp;S759&amp;"', '"&amp;U759&amp;"', '"&amp;T759&amp;"', '"&amp;V759&amp;"'),"</f>
        <v>('nicholas-paul', 'Paul', 'Nicholas', 'OTT', 'F', 'Active', '', '2028-29', '5', '3150000', 'NULL', 'NULL'),</v>
      </c>
    </row>
    <row r="760" spans="1:23" x14ac:dyDescent="0.35">
      <c r="A760" t="s">
        <v>1387</v>
      </c>
      <c r="B760" t="s">
        <v>773</v>
      </c>
      <c r="C760" t="s">
        <v>2495</v>
      </c>
      <c r="D760" t="s">
        <v>36</v>
      </c>
      <c r="E760" t="s">
        <v>9</v>
      </c>
      <c r="F760" t="s">
        <v>1142</v>
      </c>
      <c r="G760" t="s">
        <v>10</v>
      </c>
      <c r="H760" t="str" cm="1">
        <f t="array" ref="H760">INDEX($I$1:$R$1, MATCH(TRUE, INDEX(I760:R760="",0), 0))</f>
        <v>2024-25</v>
      </c>
      <c r="I760" s="1">
        <v>3500000</v>
      </c>
      <c r="S760">
        <f>COUNTIF(I760:R760,I760)</f>
        <v>1</v>
      </c>
      <c r="T760" s="7" t="str">
        <f t="shared" si="22"/>
        <v>NULL</v>
      </c>
      <c r="U760" s="1">
        <f>I760</f>
        <v>3500000</v>
      </c>
      <c r="V760" s="1" t="str">
        <f t="shared" si="23"/>
        <v>NULL</v>
      </c>
      <c r="W760" t="str">
        <f>"('"&amp;A760&amp;"', '"&amp;B760&amp;"', '"&amp;C760&amp;"', '"&amp;D760&amp;"', '"&amp;E760&amp;"', '"&amp;F760&amp;"', '"&amp;G760&amp;"', '"&amp;H760&amp;"', '"&amp;S760&amp;"', '"&amp;U760&amp;"', '"&amp;T760&amp;"', '"&amp;V760&amp;"'),"</f>
        <v>('joe-pavelski', 'Pavelski', 'Joe', 'DAL', 'F', 'Active', 'UFA', '2024-25', '1', '3500000', 'NULL', 'NULL'),</v>
      </c>
    </row>
    <row r="761" spans="1:23" x14ac:dyDescent="0.35">
      <c r="A761" t="s">
        <v>2077</v>
      </c>
      <c r="B761" t="s">
        <v>774</v>
      </c>
      <c r="C761" t="s">
        <v>2513</v>
      </c>
      <c r="D761" t="s">
        <v>26</v>
      </c>
      <c r="E761" t="s">
        <v>9</v>
      </c>
      <c r="F761" t="s">
        <v>54</v>
      </c>
      <c r="H761" t="str" cm="1">
        <f t="array" ref="H761">INDEX($I$1:$R$1, MATCH(TRUE, INDEX(I761:R761="",0), 0))</f>
        <v>2023-24</v>
      </c>
      <c r="S761">
        <f>COUNTIF(I761:R761,I761)</f>
        <v>0</v>
      </c>
      <c r="T761" s="7" t="str">
        <f t="shared" si="22"/>
        <v>NULL</v>
      </c>
      <c r="U761" s="1">
        <f>I761</f>
        <v>0</v>
      </c>
      <c r="V761" s="1" t="str">
        <f t="shared" si="23"/>
        <v>NULL</v>
      </c>
      <c r="W761" t="str">
        <f>"('"&amp;A761&amp;"', '"&amp;B761&amp;"', '"&amp;C761&amp;"', '"&amp;D761&amp;"', '"&amp;E761&amp;"', '"&amp;F761&amp;"', '"&amp;G761&amp;"', '"&amp;H761&amp;"', '"&amp;S761&amp;"', '"&amp;U761&amp;"', '"&amp;T761&amp;"', '"&amp;V761&amp;"'),"</f>
        <v>('tanner-pearson', 'Pearson', 'Tanner', 'VAN', 'F', 'Unsigned', '', '2023-24', '0', '0', 'NULL', 'NULL'),</v>
      </c>
    </row>
    <row r="762" spans="1:23" x14ac:dyDescent="0.35">
      <c r="A762" t="s">
        <v>2078</v>
      </c>
      <c r="B762" t="s">
        <v>775</v>
      </c>
      <c r="C762" t="s">
        <v>2507</v>
      </c>
      <c r="D762" t="s">
        <v>37</v>
      </c>
      <c r="E762" t="s">
        <v>9</v>
      </c>
      <c r="F762" t="s">
        <v>1142</v>
      </c>
      <c r="G762" t="s">
        <v>10</v>
      </c>
      <c r="H762" t="str" cm="1">
        <f t="array" ref="H762">INDEX($I$1:$R$1, MATCH(TRUE, INDEX(I762:R762="",0), 0))</f>
        <v>2025-26</v>
      </c>
      <c r="I762" s="1">
        <v>775000</v>
      </c>
      <c r="J762" s="1">
        <v>775000</v>
      </c>
      <c r="S762">
        <f>COUNTIF(I762:R762,I762)</f>
        <v>2</v>
      </c>
      <c r="T762" s="7" t="str">
        <f t="shared" si="22"/>
        <v>NULL</v>
      </c>
      <c r="U762" s="1">
        <f>I762</f>
        <v>775000</v>
      </c>
      <c r="V762" s="1" t="str">
        <f t="shared" si="23"/>
        <v>NULL</v>
      </c>
      <c r="W762" t="str">
        <f>"('"&amp;A762&amp;"', '"&amp;B762&amp;"', '"&amp;C762&amp;"', '"&amp;D762&amp;"', '"&amp;E762&amp;"', '"&amp;F762&amp;"', '"&amp;G762&amp;"', '"&amp;H762&amp;"', '"&amp;S762&amp;"', '"&amp;U762&amp;"', '"&amp;T762&amp;"', '"&amp;V762&amp;"'),"</f>
        <v>('lane-pederson', 'Pederson', 'Lane', 'EDM', 'F', 'Active', 'UFA', '2025-26', '2', '775000', 'NULL', 'NULL'),</v>
      </c>
    </row>
    <row r="763" spans="1:23" x14ac:dyDescent="0.35">
      <c r="A763" t="s">
        <v>2079</v>
      </c>
      <c r="B763" t="s">
        <v>776</v>
      </c>
      <c r="C763" t="s">
        <v>1068</v>
      </c>
      <c r="D763" t="s">
        <v>35</v>
      </c>
      <c r="E763" t="s">
        <v>68</v>
      </c>
      <c r="F763" t="s">
        <v>1142</v>
      </c>
      <c r="G763" t="s">
        <v>10</v>
      </c>
      <c r="H763" t="str" cm="1">
        <f t="array" ref="H763">INDEX($I$1:$R$1, MATCH(TRUE, INDEX(I763:R763="",0), 0))</f>
        <v>2026-27</v>
      </c>
      <c r="I763" s="1">
        <v>2750000</v>
      </c>
      <c r="J763" s="1">
        <v>2750000</v>
      </c>
      <c r="K763" s="1">
        <v>2750000</v>
      </c>
      <c r="S763">
        <f>COUNTIF(I763:R763,I763)</f>
        <v>3</v>
      </c>
      <c r="T763" s="7" t="str">
        <f t="shared" si="22"/>
        <v>NULL</v>
      </c>
      <c r="U763" s="1">
        <f>I763</f>
        <v>2750000</v>
      </c>
      <c r="V763" s="1" t="str">
        <f t="shared" si="23"/>
        <v>NULL</v>
      </c>
      <c r="W763" t="str">
        <f>"('"&amp;A763&amp;"', '"&amp;B763&amp;"', '"&amp;C763&amp;"', '"&amp;D763&amp;"', '"&amp;E763&amp;"', '"&amp;F763&amp;"', '"&amp;G763&amp;"', '"&amp;H763&amp;"', '"&amp;S763&amp;"', '"&amp;U763&amp;"', '"&amp;T763&amp;"', '"&amp;V763&amp;"'),"</f>
        <v>('andrew-peeke', 'Peeke', 'Andrew', 'CBJ', 'D', 'Active', 'UFA', '2026-27', '3', '2750000', 'NULL', 'NULL'),</v>
      </c>
    </row>
    <row r="764" spans="1:23" x14ac:dyDescent="0.35">
      <c r="A764" t="s">
        <v>1164</v>
      </c>
      <c r="B764" t="s">
        <v>1052</v>
      </c>
      <c r="C764" t="s">
        <v>1051</v>
      </c>
      <c r="D764" t="s">
        <v>38</v>
      </c>
      <c r="E764" t="s">
        <v>69</v>
      </c>
      <c r="F764" t="s">
        <v>1142</v>
      </c>
      <c r="G764" t="s">
        <v>13</v>
      </c>
      <c r="H764" t="str" cm="1">
        <f t="array" ref="H764">INDEX($I$1:$R$1, MATCH(TRUE, INDEX(I764:R764="",0), 0))</f>
        <v>2024-25</v>
      </c>
      <c r="I764" s="1">
        <v>837500</v>
      </c>
      <c r="S764">
        <f>COUNTIF(I764:R764,I764)</f>
        <v>1</v>
      </c>
      <c r="T764" s="7" t="str">
        <f t="shared" si="22"/>
        <v>NULL</v>
      </c>
      <c r="U764" s="1">
        <f>I764</f>
        <v>837500</v>
      </c>
      <c r="V764" s="1" t="str">
        <f t="shared" si="23"/>
        <v>NULL</v>
      </c>
      <c r="W764" t="str">
        <f>"('"&amp;A764&amp;"', '"&amp;B764&amp;"', '"&amp;C764&amp;"', '"&amp;D764&amp;"', '"&amp;E764&amp;"', '"&amp;F764&amp;"', '"&amp;G764&amp;"', '"&amp;H764&amp;"', '"&amp;S764&amp;"', '"&amp;U764&amp;"', '"&amp;T764&amp;"', '"&amp;V764&amp;"'),"</f>
        <v>('ukko-pekka-luukkonen', 'Pekka-Luukkonen', 'Ukko', 'BUF', 'G', 'Active', 'RFA', '2024-25', '1', '837500', 'NULL', 'NULL'),</v>
      </c>
    </row>
    <row r="765" spans="1:23" x14ac:dyDescent="0.35">
      <c r="A765" t="s">
        <v>2080</v>
      </c>
      <c r="B765" t="s">
        <v>777</v>
      </c>
      <c r="C765" t="s">
        <v>2640</v>
      </c>
      <c r="D765" t="s">
        <v>15</v>
      </c>
      <c r="E765" t="s">
        <v>69</v>
      </c>
      <c r="F765" t="s">
        <v>1142</v>
      </c>
      <c r="G765" t="s">
        <v>13</v>
      </c>
      <c r="H765" t="str" cm="1">
        <f t="array" ref="H765">INDEX($I$1:$R$1, MATCH(TRUE, INDEX(I765:R765="",0), 0))</f>
        <v>2026-27</v>
      </c>
      <c r="I765" s="1">
        <v>851667</v>
      </c>
      <c r="J765" s="1">
        <v>851667</v>
      </c>
      <c r="K765" s="1">
        <v>851667</v>
      </c>
      <c r="S765">
        <f>COUNTIF(I765:R765,I765)</f>
        <v>3</v>
      </c>
      <c r="T765" s="7" t="str">
        <f t="shared" si="22"/>
        <v>NULL</v>
      </c>
      <c r="U765" s="1">
        <f>I765</f>
        <v>851667</v>
      </c>
      <c r="V765" s="1" t="str">
        <f t="shared" si="23"/>
        <v>NULL</v>
      </c>
      <c r="W765" t="str">
        <f>"('"&amp;A765&amp;"', '"&amp;B765&amp;"', '"&amp;C765&amp;"', '"&amp;D765&amp;"', '"&amp;E765&amp;"', '"&amp;F765&amp;"', '"&amp;G765&amp;"', '"&amp;H765&amp;"', '"&amp;S765&amp;"', '"&amp;U765&amp;"', '"&amp;T765&amp;"', '"&amp;V765&amp;"'),"</f>
        <v>('vyacheslav-peksa', 'Peksa', 'Vyacheslav', 'TOR', 'G', 'Active', 'RFA', '2026-27', '3', '851667', 'NULL', 'NULL'),</v>
      </c>
    </row>
    <row r="766" spans="1:23" x14ac:dyDescent="0.35">
      <c r="A766" t="s">
        <v>2081</v>
      </c>
      <c r="B766" t="s">
        <v>778</v>
      </c>
      <c r="C766" t="s">
        <v>2323</v>
      </c>
      <c r="D766" t="s">
        <v>28</v>
      </c>
      <c r="E766" t="s">
        <v>68</v>
      </c>
      <c r="F766" t="s">
        <v>1142</v>
      </c>
      <c r="G766" t="s">
        <v>10</v>
      </c>
      <c r="H766" t="str" cm="1">
        <f t="array" ref="H766">INDEX($I$1:$R$1, MATCH(TRUE, INDEX(I766:R766="",0), 0))</f>
        <v>2029-30</v>
      </c>
      <c r="I766" s="1">
        <v>5750000</v>
      </c>
      <c r="J766" s="1">
        <v>5750000</v>
      </c>
      <c r="K766" s="1">
        <v>5750000</v>
      </c>
      <c r="L766" s="1">
        <v>5750000</v>
      </c>
      <c r="M766" s="1">
        <v>5750000</v>
      </c>
      <c r="N766" s="1">
        <v>5750000</v>
      </c>
      <c r="S766">
        <f>COUNTIF(I766:R766,I766)</f>
        <v>6</v>
      </c>
      <c r="T766" s="7" t="str">
        <f t="shared" si="22"/>
        <v>NULL</v>
      </c>
      <c r="U766" s="1">
        <f>I766</f>
        <v>5750000</v>
      </c>
      <c r="V766" s="1" t="str">
        <f t="shared" si="23"/>
        <v>NULL</v>
      </c>
      <c r="W766" t="str">
        <f>"('"&amp;A766&amp;"', '"&amp;B766&amp;"', '"&amp;C766&amp;"', '"&amp;D766&amp;"', '"&amp;E766&amp;"', '"&amp;F766&amp;"', '"&amp;G766&amp;"', '"&amp;H766&amp;"', '"&amp;S766&amp;"', '"&amp;U766&amp;"', '"&amp;T766&amp;"', '"&amp;V766&amp;"'),"</f>
        <v>('adam-pelech', 'Pelech', 'Adam', 'NYI', 'D', 'Active', 'UFA', '2029-30', '6', '5750000', 'NULL', 'NULL'),</v>
      </c>
    </row>
    <row r="767" spans="1:23" x14ac:dyDescent="0.35">
      <c r="A767" t="s">
        <v>1445</v>
      </c>
      <c r="B767" t="s">
        <v>779</v>
      </c>
      <c r="C767" t="s">
        <v>2395</v>
      </c>
      <c r="D767" t="s">
        <v>25</v>
      </c>
      <c r="E767" t="s">
        <v>9</v>
      </c>
      <c r="F767" t="s">
        <v>1142</v>
      </c>
      <c r="G767" t="s">
        <v>13</v>
      </c>
      <c r="H767" t="str" cm="1">
        <f t="array" ref="H767">INDEX($I$1:$R$1, MATCH(TRUE, INDEX(I767:R767="",0), 0))</f>
        <v>2024-25</v>
      </c>
      <c r="I767" s="1">
        <v>863333</v>
      </c>
      <c r="S767">
        <f>COUNTIF(I767:R767,I767)</f>
        <v>1</v>
      </c>
      <c r="T767" s="7" t="str">
        <f t="shared" si="22"/>
        <v>NULL</v>
      </c>
      <c r="U767" s="1">
        <f>I767</f>
        <v>863333</v>
      </c>
      <c r="V767" s="1" t="str">
        <f t="shared" si="23"/>
        <v>NULL</v>
      </c>
      <c r="W767" t="str">
        <f>"('"&amp;A767&amp;"', '"&amp;B767&amp;"', '"&amp;C767&amp;"', '"&amp;D767&amp;"', '"&amp;E767&amp;"', '"&amp;F767&amp;"', '"&amp;G767&amp;"', '"&amp;H767&amp;"', '"&amp;S767&amp;"', '"&amp;U767&amp;"', '"&amp;T767&amp;"', '"&amp;V767&amp;"'),"</f>
        <v>('jakob-pelletier', 'Pelletier', 'Jakob', 'CGY', 'F', 'Active', 'RFA', '2024-25', '1', '863333', 'NULL', 'NULL'),</v>
      </c>
    </row>
    <row r="768" spans="1:23" x14ac:dyDescent="0.35">
      <c r="A768" t="s">
        <v>1554</v>
      </c>
      <c r="B768" t="s">
        <v>780</v>
      </c>
      <c r="C768" t="s">
        <v>2345</v>
      </c>
      <c r="D768" t="s">
        <v>50</v>
      </c>
      <c r="E768" t="s">
        <v>68</v>
      </c>
      <c r="F768" t="s">
        <v>1142</v>
      </c>
      <c r="G768" t="s">
        <v>13</v>
      </c>
      <c r="H768" t="str" cm="1">
        <f t="array" ref="H768">INDEX($I$1:$R$1, MATCH(TRUE, INDEX(I768:R768="",0), 0))</f>
        <v>2025-26</v>
      </c>
      <c r="I768" s="1">
        <v>1125000</v>
      </c>
      <c r="J768" s="1">
        <v>1125000</v>
      </c>
      <c r="S768">
        <f>COUNTIF(I768:R768,I768)</f>
        <v>2</v>
      </c>
      <c r="T768" s="7" t="str">
        <f t="shared" si="22"/>
        <v>NULL</v>
      </c>
      <c r="U768" s="1">
        <f>I768</f>
        <v>1125000</v>
      </c>
      <c r="V768" s="1" t="str">
        <f t="shared" si="23"/>
        <v>NULL</v>
      </c>
      <c r="W768" t="str">
        <f>"('"&amp;A768&amp;"', '"&amp;B768&amp;"', '"&amp;C768&amp;"', '"&amp;D768&amp;"', '"&amp;E768&amp;"', '"&amp;F768&amp;"', '"&amp;G768&amp;"', '"&amp;H768&amp;"', '"&amp;S768&amp;"', '"&amp;U768&amp;"', '"&amp;T768&amp;"', '"&amp;V768&amp;"'),"</f>
        <v>('nick-perbix', 'Perbix', 'Nick', 'TBL', 'D', 'Active', 'RFA', '2025-26', '2', '1125000', 'NULL', 'NULL'),</v>
      </c>
    </row>
    <row r="769" spans="1:23" x14ac:dyDescent="0.35">
      <c r="A769" t="s">
        <v>2082</v>
      </c>
      <c r="B769" t="s">
        <v>781</v>
      </c>
      <c r="C769" t="s">
        <v>2641</v>
      </c>
      <c r="D769" t="s">
        <v>11</v>
      </c>
      <c r="E769" t="s">
        <v>69</v>
      </c>
      <c r="F769" t="s">
        <v>1142</v>
      </c>
      <c r="G769" t="s">
        <v>13</v>
      </c>
      <c r="H769" t="str" cm="1">
        <f t="array" ref="H769">INDEX($I$1:$R$1, MATCH(TRUE, INDEX(I769:R769="",0), 0))</f>
        <v>2025-26</v>
      </c>
      <c r="I769" s="1">
        <v>805000</v>
      </c>
      <c r="J769" s="1">
        <v>805000</v>
      </c>
      <c r="S769">
        <f>COUNTIF(I769:R769,I769)</f>
        <v>2</v>
      </c>
      <c r="T769" s="7" t="str">
        <f t="shared" si="22"/>
        <v>NULL</v>
      </c>
      <c r="U769" s="1">
        <f>I769</f>
        <v>805000</v>
      </c>
      <c r="V769" s="1" t="str">
        <f t="shared" si="23"/>
        <v>NULL</v>
      </c>
      <c r="W769" t="str">
        <f>"('"&amp;A769&amp;"', '"&amp;B769&amp;"', '"&amp;C769&amp;"', '"&amp;D769&amp;"', '"&amp;E769&amp;"', '"&amp;F769&amp;"', '"&amp;G769&amp;"', '"&amp;H769&amp;"', '"&amp;S769&amp;"', '"&amp;U769&amp;"', '"&amp;T769&amp;"', '"&amp;V769&amp;"'),"</f>
        <v>('yaniv-perets', 'Perets', 'Yaniv', 'CAR', 'G', 'Active', 'RFA', '2025-26', '2', '805000', 'NULL', 'NULL'),</v>
      </c>
    </row>
    <row r="770" spans="1:23" x14ac:dyDescent="0.35">
      <c r="A770" t="s">
        <v>1351</v>
      </c>
      <c r="B770" t="s">
        <v>782</v>
      </c>
      <c r="C770" t="s">
        <v>227</v>
      </c>
      <c r="D770" t="s">
        <v>19</v>
      </c>
      <c r="E770" t="s">
        <v>9</v>
      </c>
      <c r="F770" t="s">
        <v>1142</v>
      </c>
      <c r="G770" t="s">
        <v>13</v>
      </c>
      <c r="H770" t="str" cm="1">
        <f t="array" ref="H770">INDEX($I$1:$R$1, MATCH(TRUE, INDEX(I770:R770="",0), 0))</f>
        <v>2024-25</v>
      </c>
      <c r="I770" s="1">
        <v>894167</v>
      </c>
      <c r="S770">
        <f>COUNTIF(I770:R770,I770)</f>
        <v>1</v>
      </c>
      <c r="T770" s="7" t="str">
        <f t="shared" si="22"/>
        <v>NULL</v>
      </c>
      <c r="U770" s="1">
        <f>I770</f>
        <v>894167</v>
      </c>
      <c r="V770" s="1" t="str">
        <f t="shared" si="23"/>
        <v>NULL</v>
      </c>
      <c r="W770" t="str">
        <f>"('"&amp;A770&amp;"', '"&amp;B770&amp;"', '"&amp;C770&amp;"', '"&amp;D770&amp;"', '"&amp;E770&amp;"', '"&amp;F770&amp;"', '"&amp;G770&amp;"', '"&amp;H770&amp;"', '"&amp;S770&amp;"', '"&amp;U770&amp;"', '"&amp;T770&amp;"', '"&amp;V770&amp;"'),"</f>
        <v>('cole-perfetti', 'Perfetti', 'Cole', 'WPG', 'F', 'Active', 'RFA', '2024-25', '1', '894167', 'NULL', 'NULL'),</v>
      </c>
    </row>
    <row r="771" spans="1:23" x14ac:dyDescent="0.35">
      <c r="A771" t="s">
        <v>1181</v>
      </c>
      <c r="B771" t="s">
        <v>783</v>
      </c>
      <c r="C771" t="s">
        <v>1001</v>
      </c>
      <c r="D771" t="s">
        <v>34</v>
      </c>
      <c r="E771" t="s">
        <v>9</v>
      </c>
      <c r="F771" t="s">
        <v>54</v>
      </c>
      <c r="H771" t="str" cm="1">
        <f t="array" ref="H771">INDEX($I$1:$R$1, MATCH(TRUE, INDEX(I771:R771="",0), 0))</f>
        <v>2023-24</v>
      </c>
      <c r="S771">
        <f>COUNTIF(I771:R771,I771)</f>
        <v>0</v>
      </c>
      <c r="T771" s="7" t="str">
        <f t="shared" ref="T771:T834" si="24">IF(10-COUNTIF(I771:R771,I771)-COUNTBLANK(I771:R771)=0,"NULL",10-COUNTIF(I771:R771,I771)-COUNTBLANK(I771:R771))</f>
        <v>NULL</v>
      </c>
      <c r="U771" s="1">
        <f>I771</f>
        <v>0</v>
      </c>
      <c r="V771" s="1" t="str">
        <f t="shared" ref="V771:V834" si="25">IF(IF(I771=J771,IF(J771=K771,IF(K771=L771,0,L771),K771),J771)=0,"NULL",IF(I771=J771,IF(J771=K771,IF(K771=L771,0,L771),K771),J771))</f>
        <v>NULL</v>
      </c>
      <c r="W771" t="str">
        <f>"('"&amp;A771&amp;"', '"&amp;B771&amp;"', '"&amp;C771&amp;"', '"&amp;D771&amp;"', '"&amp;E771&amp;"', '"&amp;F771&amp;"', '"&amp;G771&amp;"', '"&amp;H771&amp;"', '"&amp;S771&amp;"', '"&amp;U771&amp;"', '"&amp;T771&amp;"', '"&amp;V771&amp;"'),"</f>
        <v>('gabriel-perreault', 'Perreault', 'Gabriel', 'NYR', 'F', 'Unsigned', '', '2023-24', '0', '0', 'NULL', 'NULL'),</v>
      </c>
    </row>
    <row r="772" spans="1:23" x14ac:dyDescent="0.35">
      <c r="A772" t="s">
        <v>1326</v>
      </c>
      <c r="B772" t="s">
        <v>783</v>
      </c>
      <c r="C772" t="s">
        <v>2337</v>
      </c>
      <c r="D772" t="s">
        <v>45</v>
      </c>
      <c r="E772" t="s">
        <v>9</v>
      </c>
      <c r="F772" t="s">
        <v>1142</v>
      </c>
      <c r="G772" t="s">
        <v>13</v>
      </c>
      <c r="H772" t="str" cm="1">
        <f t="array" ref="H772">INDEX($I$1:$R$1, MATCH(TRUE, INDEX(I772:R772="",0), 0))</f>
        <v>2025-26</v>
      </c>
      <c r="I772" s="1">
        <v>863333</v>
      </c>
      <c r="J772" s="1">
        <v>863333</v>
      </c>
      <c r="S772">
        <f>COUNTIF(I772:R772,I772)</f>
        <v>2</v>
      </c>
      <c r="T772" s="7" t="str">
        <f t="shared" si="24"/>
        <v>NULL</v>
      </c>
      <c r="U772" s="1">
        <f>I772</f>
        <v>863333</v>
      </c>
      <c r="V772" s="1" t="str">
        <f t="shared" si="25"/>
        <v>NULL</v>
      </c>
      <c r="W772" t="str">
        <f>"('"&amp;A772&amp;"', '"&amp;B772&amp;"', '"&amp;C772&amp;"', '"&amp;D772&amp;"', '"&amp;E772&amp;"', '"&amp;F772&amp;"', '"&amp;G772&amp;"', '"&amp;H772&amp;"', '"&amp;S772&amp;"', '"&amp;U772&amp;"', '"&amp;T772&amp;"', '"&amp;V772&amp;"'),"</f>
        <v>('jacob-perreault', 'Perreault', 'Jacob', 'ANA', 'F', 'Active', 'RFA', '2025-26', '2', '863333', 'NULL', 'NULL'),</v>
      </c>
    </row>
    <row r="773" spans="1:23" x14ac:dyDescent="0.35">
      <c r="A773" t="s">
        <v>2083</v>
      </c>
      <c r="B773" t="s">
        <v>784</v>
      </c>
      <c r="C773" t="s">
        <v>2530</v>
      </c>
      <c r="D773" t="s">
        <v>39</v>
      </c>
      <c r="E773" t="s">
        <v>9</v>
      </c>
      <c r="F773" t="s">
        <v>1142</v>
      </c>
      <c r="G773" t="s">
        <v>10</v>
      </c>
      <c r="H773" t="str" cm="1">
        <f t="array" ref="H773">INDEX($I$1:$R$1, MATCH(TRUE, INDEX(I773:R773="",0), 0))</f>
        <v>2024-25</v>
      </c>
      <c r="I773" s="1">
        <v>4750000</v>
      </c>
      <c r="S773">
        <f>COUNTIF(I773:R773,I773)</f>
        <v>1</v>
      </c>
      <c r="T773" s="7" t="str">
        <f t="shared" si="24"/>
        <v>NULL</v>
      </c>
      <c r="U773" s="1">
        <f>I773</f>
        <v>4750000</v>
      </c>
      <c r="V773" s="1" t="str">
        <f t="shared" si="25"/>
        <v>NULL</v>
      </c>
      <c r="W773" t="str">
        <f>"('"&amp;A773&amp;"', '"&amp;B773&amp;"', '"&amp;C773&amp;"', '"&amp;D773&amp;"', '"&amp;E773&amp;"', '"&amp;F773&amp;"', '"&amp;G773&amp;"', '"&amp;H773&amp;"', '"&amp;S773&amp;"', '"&amp;U773&amp;"', '"&amp;T773&amp;"', '"&amp;V773&amp;"'),"</f>
        <v>('david-perron', 'Perron', 'David', 'DET', 'F', 'Active', 'UFA', '2024-25', '1', '4750000', 'NULL', 'NULL'),</v>
      </c>
    </row>
    <row r="774" spans="1:23" x14ac:dyDescent="0.35">
      <c r="A774" t="s">
        <v>1446</v>
      </c>
      <c r="B774" t="s">
        <v>785</v>
      </c>
      <c r="C774" t="s">
        <v>2642</v>
      </c>
      <c r="D774" t="s">
        <v>37</v>
      </c>
      <c r="E774" t="s">
        <v>9</v>
      </c>
      <c r="F774" t="s">
        <v>1142</v>
      </c>
      <c r="G774" t="s">
        <v>10</v>
      </c>
      <c r="H774" t="str" cm="1">
        <f t="array" ref="H774">INDEX($I$1:$R$1, MATCH(TRUE, INDEX(I774:R774="",0), 0))</f>
        <v>2024-25</v>
      </c>
      <c r="I774" s="1">
        <v>775000</v>
      </c>
      <c r="S774">
        <f>COUNTIF(I774:R774,I774)</f>
        <v>1</v>
      </c>
      <c r="T774" s="7" t="str">
        <f t="shared" si="24"/>
        <v>NULL</v>
      </c>
      <c r="U774" s="1">
        <f>I774</f>
        <v>775000</v>
      </c>
      <c r="V774" s="1" t="str">
        <f t="shared" si="25"/>
        <v>NULL</v>
      </c>
      <c r="W774" t="str">
        <f>"('"&amp;A774&amp;"', '"&amp;B774&amp;"', '"&amp;C774&amp;"', '"&amp;D774&amp;"', '"&amp;E774&amp;"', '"&amp;F774&amp;"', '"&amp;G774&amp;"', '"&amp;H774&amp;"', '"&amp;S774&amp;"', '"&amp;U774&amp;"', '"&amp;T774&amp;"', '"&amp;V774&amp;"'),"</f>
        <v>('corey-perry', 'Perry', 'Corey', 'EDM', 'F', 'Active', 'UFA', '2024-25', '1', '775000', 'NULL', 'NULL'),</v>
      </c>
    </row>
    <row r="775" spans="1:23" x14ac:dyDescent="0.35">
      <c r="A775" t="s">
        <v>1352</v>
      </c>
      <c r="B775" t="s">
        <v>786</v>
      </c>
      <c r="C775" t="s">
        <v>2573</v>
      </c>
      <c r="D775" t="s">
        <v>41</v>
      </c>
      <c r="E775" t="s">
        <v>68</v>
      </c>
      <c r="F775" t="s">
        <v>1142</v>
      </c>
      <c r="G775" t="s">
        <v>13</v>
      </c>
      <c r="H775" t="str" cm="1">
        <f t="array" ref="H775">INDEX($I$1:$R$1, MATCH(TRUE, INDEX(I775:R775="",0), 0))</f>
        <v>2025-26</v>
      </c>
      <c r="I775" s="1">
        <v>775000</v>
      </c>
      <c r="J775" s="1">
        <v>1150000</v>
      </c>
      <c r="S775">
        <f>COUNTIF(I775:R775,I775)</f>
        <v>1</v>
      </c>
      <c r="T775" s="7">
        <f t="shared" si="24"/>
        <v>1</v>
      </c>
      <c r="U775" s="1">
        <f>I775</f>
        <v>775000</v>
      </c>
      <c r="V775" s="1">
        <f t="shared" si="25"/>
        <v>1150000</v>
      </c>
      <c r="W775" t="str">
        <f>"('"&amp;A775&amp;"', '"&amp;B775&amp;"', '"&amp;C775&amp;"', '"&amp;D775&amp;"', '"&amp;E775&amp;"', '"&amp;F775&amp;"', '"&amp;G775&amp;"', '"&amp;H775&amp;"', '"&amp;S775&amp;"', '"&amp;U775&amp;"', '"&amp;T775&amp;"', '"&amp;V775&amp;"'),"</f>
        <v>('scott-perunovich', 'Perunovich', 'Scott', 'STL', 'D', 'Active', 'RFA', '2025-26', '1', '775000', '1', '1150000'),</v>
      </c>
    </row>
    <row r="776" spans="1:23" x14ac:dyDescent="0.35">
      <c r="A776" t="s">
        <v>2084</v>
      </c>
      <c r="B776" t="s">
        <v>787</v>
      </c>
      <c r="C776" t="s">
        <v>2403</v>
      </c>
      <c r="D776" t="s">
        <v>11</v>
      </c>
      <c r="E776" t="s">
        <v>68</v>
      </c>
      <c r="F776" t="s">
        <v>1142</v>
      </c>
      <c r="G776" t="s">
        <v>10</v>
      </c>
      <c r="H776" t="str" cm="1">
        <f t="array" ref="H776">INDEX($I$1:$R$1, MATCH(TRUE, INDEX(I776:R776="",0), 0))</f>
        <v>2024-25</v>
      </c>
      <c r="I776" s="1">
        <v>4025000</v>
      </c>
      <c r="S776">
        <f>COUNTIF(I776:R776,I776)</f>
        <v>1</v>
      </c>
      <c r="T776" s="7" t="str">
        <f t="shared" si="24"/>
        <v>NULL</v>
      </c>
      <c r="U776" s="1">
        <f>I776</f>
        <v>4025000</v>
      </c>
      <c r="V776" s="1" t="str">
        <f t="shared" si="25"/>
        <v>NULL</v>
      </c>
      <c r="W776" t="str">
        <f>"('"&amp;A776&amp;"', '"&amp;B776&amp;"', '"&amp;C776&amp;"', '"&amp;D776&amp;"', '"&amp;E776&amp;"', '"&amp;F776&amp;"', '"&amp;G776&amp;"', '"&amp;H776&amp;"', '"&amp;S776&amp;"', '"&amp;U776&amp;"', '"&amp;T776&amp;"', '"&amp;V776&amp;"'),"</f>
        <v>('brett-pesce', 'Pesce', 'Brett', 'CAR', 'D', 'Active', 'UFA', '2024-25', '1', '4025000', 'NULL', 'NULL'),</v>
      </c>
    </row>
    <row r="777" spans="1:23" x14ac:dyDescent="0.35">
      <c r="A777" t="s">
        <v>1237</v>
      </c>
      <c r="B777" t="s">
        <v>788</v>
      </c>
      <c r="C777" t="s">
        <v>2643</v>
      </c>
      <c r="D777" t="s">
        <v>38</v>
      </c>
      <c r="E777" t="s">
        <v>9</v>
      </c>
      <c r="F777" t="s">
        <v>1142</v>
      </c>
      <c r="G777" t="s">
        <v>13</v>
      </c>
      <c r="H777" t="str" cm="1">
        <f t="array" ref="H777">INDEX($I$1:$R$1, MATCH(TRUE, INDEX(I777:R777="",0), 0))</f>
        <v>2025-26</v>
      </c>
      <c r="I777" s="1">
        <v>855833</v>
      </c>
      <c r="J777" s="1">
        <v>855833</v>
      </c>
      <c r="S777">
        <f>COUNTIF(I777:R777,I777)</f>
        <v>2</v>
      </c>
      <c r="T777" s="7" t="str">
        <f t="shared" si="24"/>
        <v>NULL</v>
      </c>
      <c r="U777" s="1">
        <f>I777</f>
        <v>855833</v>
      </c>
      <c r="V777" s="1" t="str">
        <f t="shared" si="25"/>
        <v>NULL</v>
      </c>
      <c r="W777" t="str">
        <f>"('"&amp;A777&amp;"', '"&amp;B777&amp;"', '"&amp;C777&amp;"', '"&amp;D777&amp;"', '"&amp;E777&amp;"', '"&amp;F777&amp;"', '"&amp;G777&amp;"', '"&amp;H777&amp;"', '"&amp;S777&amp;"', '"&amp;U777&amp;"', '"&amp;T777&amp;"', '"&amp;V777&amp;"'),"</f>
        <v>('john-jason-peterka', 'Peterka', 'John-Jason', 'BUF', 'F', 'Active', 'RFA', '2025-26', '2', '855833', 'NULL', 'NULL'),</v>
      </c>
    </row>
    <row r="778" spans="1:23" x14ac:dyDescent="0.35">
      <c r="A778" t="s">
        <v>2085</v>
      </c>
      <c r="B778" t="s">
        <v>789</v>
      </c>
      <c r="C778" t="s">
        <v>2452</v>
      </c>
      <c r="D778" t="s">
        <v>21</v>
      </c>
      <c r="E778" t="s">
        <v>69</v>
      </c>
      <c r="F778" t="s">
        <v>1142</v>
      </c>
      <c r="G778" t="s">
        <v>10</v>
      </c>
      <c r="H778" t="str" cm="1">
        <f t="array" ref="H778">INDEX($I$1:$R$1, MATCH(TRUE, INDEX(I778:R778="",0), 0))</f>
        <v>2025-26</v>
      </c>
      <c r="I778" s="1">
        <v>5000000</v>
      </c>
      <c r="J778" s="1">
        <v>5000000</v>
      </c>
      <c r="S778">
        <f>COUNTIF(I778:R778,I778)</f>
        <v>2</v>
      </c>
      <c r="T778" s="7" t="str">
        <f t="shared" si="24"/>
        <v>NULL</v>
      </c>
      <c r="U778" s="1">
        <f>I778</f>
        <v>5000000</v>
      </c>
      <c r="V778" s="1" t="str">
        <f t="shared" si="25"/>
        <v>NULL</v>
      </c>
      <c r="W778" t="str">
        <f>"('"&amp;A778&amp;"', '"&amp;B778&amp;"', '"&amp;C778&amp;"', '"&amp;D778&amp;"', '"&amp;E778&amp;"', '"&amp;F778&amp;"', '"&amp;G778&amp;"', '"&amp;H778&amp;"', '"&amp;S778&amp;"', '"&amp;U778&amp;"', '"&amp;T778&amp;"', '"&amp;V778&amp;"'),"</f>
        <v>('cal-petersen', 'Petersen', 'Cal', 'LAK', 'G', 'Active', 'UFA', '2025-26', '2', '5000000', 'NULL', 'NULL'),</v>
      </c>
    </row>
    <row r="779" spans="1:23" x14ac:dyDescent="0.35">
      <c r="A779" t="s">
        <v>2086</v>
      </c>
      <c r="B779" t="s">
        <v>790</v>
      </c>
      <c r="C779" t="s">
        <v>2337</v>
      </c>
      <c r="D779" t="s">
        <v>46</v>
      </c>
      <c r="E779" t="s">
        <v>9</v>
      </c>
      <c r="F779" t="s">
        <v>1142</v>
      </c>
      <c r="G779" t="s">
        <v>13</v>
      </c>
      <c r="H779" t="str" cm="1">
        <f t="array" ref="H779">INDEX($I$1:$R$1, MATCH(TRUE, INDEX(I779:R779="",0), 0))</f>
        <v>2024-25</v>
      </c>
      <c r="I779" s="1">
        <v>775000</v>
      </c>
      <c r="S779">
        <f>COUNTIF(I779:R779,I779)</f>
        <v>1</v>
      </c>
      <c r="T779" s="7" t="str">
        <f t="shared" si="24"/>
        <v>NULL</v>
      </c>
      <c r="U779" s="1">
        <f>I779</f>
        <v>775000</v>
      </c>
      <c r="V779" s="1" t="str">
        <f t="shared" si="25"/>
        <v>NULL</v>
      </c>
      <c r="W779" t="str">
        <f>"('"&amp;A779&amp;"', '"&amp;B779&amp;"', '"&amp;C779&amp;"', '"&amp;D779&amp;"', '"&amp;E779&amp;"', '"&amp;F779&amp;"', '"&amp;G779&amp;"', '"&amp;H779&amp;"', '"&amp;S779&amp;"', '"&amp;U779&amp;"', '"&amp;T779&amp;"', '"&amp;V779&amp;"'),"</f>
        <v>('jacob-peterson', 'Peterson', 'Jacob', 'SJ', 'F', 'Active', 'RFA', '2024-25', '1', '775000', 'NULL', 'NULL'),</v>
      </c>
    </row>
    <row r="780" spans="1:23" x14ac:dyDescent="0.35">
      <c r="A780" t="s">
        <v>2087</v>
      </c>
      <c r="B780" t="s">
        <v>791</v>
      </c>
      <c r="C780" t="s">
        <v>2314</v>
      </c>
      <c r="D780" t="s">
        <v>36</v>
      </c>
      <c r="E780" t="s">
        <v>68</v>
      </c>
      <c r="F780" t="s">
        <v>1142</v>
      </c>
      <c r="G780" t="s">
        <v>10</v>
      </c>
      <c r="H780" t="str" cm="1">
        <f t="array" ref="H780">INDEX($I$1:$R$1, MATCH(TRUE, INDEX(I780:R780="",0), 0))</f>
        <v>2024-25</v>
      </c>
      <c r="I780" s="1">
        <v>775000</v>
      </c>
      <c r="S780">
        <f>COUNTIF(I780:R780,I780)</f>
        <v>1</v>
      </c>
      <c r="T780" s="7" t="str">
        <f t="shared" si="24"/>
        <v>NULL</v>
      </c>
      <c r="U780" s="1">
        <f>I780</f>
        <v>775000</v>
      </c>
      <c r="V780" s="1" t="str">
        <f t="shared" si="25"/>
        <v>NULL</v>
      </c>
      <c r="W780" t="str">
        <f>"('"&amp;A780&amp;"', '"&amp;B780&amp;"', '"&amp;C780&amp;"', '"&amp;D780&amp;"', '"&amp;E780&amp;"', '"&amp;F780&amp;"', '"&amp;G780&amp;"', '"&amp;H780&amp;"', '"&amp;S780&amp;"', '"&amp;U780&amp;"', '"&amp;T780&amp;"', '"&amp;V780&amp;"'),"</f>
        <v>('alex-petrovic', 'Petrovic', 'Alex', 'DAL', 'D', 'Active', 'UFA', '2024-25', '1', '775000', 'NULL', 'NULL'),</v>
      </c>
    </row>
    <row r="781" spans="1:23" x14ac:dyDescent="0.35">
      <c r="A781" t="s">
        <v>2088</v>
      </c>
      <c r="B781" t="s">
        <v>792</v>
      </c>
      <c r="C781" t="s">
        <v>2644</v>
      </c>
      <c r="D781" t="s">
        <v>15</v>
      </c>
      <c r="E781" t="s">
        <v>69</v>
      </c>
      <c r="F781" t="s">
        <v>1142</v>
      </c>
      <c r="G781" t="s">
        <v>13</v>
      </c>
      <c r="H781" t="str" cm="1">
        <f t="array" ref="H781">INDEX($I$1:$R$1, MATCH(TRUE, INDEX(I781:R781="",0), 0))</f>
        <v>2024-25</v>
      </c>
      <c r="I781" s="1">
        <v>817500</v>
      </c>
      <c r="S781">
        <f>COUNTIF(I781:R781,I781)</f>
        <v>1</v>
      </c>
      <c r="T781" s="7" t="str">
        <f t="shared" si="24"/>
        <v>NULL</v>
      </c>
      <c r="U781" s="1">
        <f>I781</f>
        <v>817500</v>
      </c>
      <c r="V781" s="1" t="str">
        <f t="shared" si="25"/>
        <v>NULL</v>
      </c>
      <c r="W781" t="str">
        <f>"('"&amp;A781&amp;"', '"&amp;B781&amp;"', '"&amp;C781&amp;"', '"&amp;D781&amp;"', '"&amp;E781&amp;"', '"&amp;F781&amp;"', '"&amp;G781&amp;"', '"&amp;H781&amp;"', '"&amp;S781&amp;"', '"&amp;U781&amp;"', '"&amp;T781&amp;"', '"&amp;V781&amp;"'),"</f>
        <v>('keith-petruzzelli', 'Petruzzelli', 'Keith', 'TOR', 'G', 'Active', 'RFA', '2024-25', '1', '817500', 'NULL', 'NULL'),</v>
      </c>
    </row>
    <row r="782" spans="1:23" x14ac:dyDescent="0.35">
      <c r="A782" t="s">
        <v>2089</v>
      </c>
      <c r="B782" t="s">
        <v>793</v>
      </c>
      <c r="C782" t="s">
        <v>2387</v>
      </c>
      <c r="D782" t="s">
        <v>18</v>
      </c>
      <c r="E782" t="s">
        <v>68</v>
      </c>
      <c r="F782" t="s">
        <v>1142</v>
      </c>
      <c r="H782" t="str" cm="1">
        <f t="array" ref="H782">INDEX($I$1:$R$1, MATCH(TRUE, INDEX(I782:R782="",0), 0))</f>
        <v>2025-26</v>
      </c>
      <c r="I782" s="1">
        <v>6250000</v>
      </c>
      <c r="J782" s="1">
        <v>6250000</v>
      </c>
      <c r="S782">
        <f>COUNTIF(I782:R782,I782)</f>
        <v>2</v>
      </c>
      <c r="T782" s="7" t="str">
        <f t="shared" si="24"/>
        <v>NULL</v>
      </c>
      <c r="U782" s="1">
        <f>I782</f>
        <v>6250000</v>
      </c>
      <c r="V782" s="1" t="str">
        <f t="shared" si="25"/>
        <v>NULL</v>
      </c>
      <c r="W782" t="str">
        <f>"('"&amp;A782&amp;"', '"&amp;B782&amp;"', '"&amp;C782&amp;"', '"&amp;D782&amp;"', '"&amp;E782&amp;"', '"&amp;F782&amp;"', '"&amp;G782&amp;"', '"&amp;H782&amp;"', '"&amp;S782&amp;"', '"&amp;U782&amp;"', '"&amp;T782&amp;"', '"&amp;V782&amp;"'),"</f>
        <v>('jeff-petry', 'Petry', 'Jeff', 'MTL', 'D', 'Active', '', '2025-26', '2', '6250000', 'NULL', 'NULL'),</v>
      </c>
    </row>
    <row r="783" spans="1:23" x14ac:dyDescent="0.35">
      <c r="A783" t="s">
        <v>2090</v>
      </c>
      <c r="B783" t="s">
        <v>794</v>
      </c>
      <c r="C783" t="s">
        <v>2645</v>
      </c>
      <c r="D783" t="s">
        <v>25</v>
      </c>
      <c r="E783" t="s">
        <v>9</v>
      </c>
      <c r="F783" t="s">
        <v>1142</v>
      </c>
      <c r="G783" t="s">
        <v>13</v>
      </c>
      <c r="H783" t="str" cm="1">
        <f t="array" ref="H783">INDEX($I$1:$R$1, MATCH(TRUE, INDEX(I783:R783="",0), 0))</f>
        <v>2024-25</v>
      </c>
      <c r="I783" s="1">
        <v>775000</v>
      </c>
      <c r="S783">
        <f>COUNTIF(I783:R783,I783)</f>
        <v>1</v>
      </c>
      <c r="T783" s="7" t="str">
        <f t="shared" si="24"/>
        <v>NULL</v>
      </c>
      <c r="U783" s="1">
        <f>I783</f>
        <v>775000</v>
      </c>
      <c r="V783" s="1" t="str">
        <f t="shared" si="25"/>
        <v>NULL</v>
      </c>
      <c r="W783" t="str">
        <f>"('"&amp;A783&amp;"', '"&amp;B783&amp;"', '"&amp;C783&amp;"', '"&amp;D783&amp;"', '"&amp;E783&amp;"', '"&amp;F783&amp;"', '"&amp;G783&amp;"', '"&amp;H783&amp;"', '"&amp;S783&amp;"', '"&amp;U783&amp;"', '"&amp;T783&amp;"', '"&amp;V783&amp;"'),"</f>
        <v>('mathias emilio-pettersen', 'Pettersen', 'Mathias Emilio', 'CGY', 'F', 'Active', 'RFA', '2024-25', '1', '775000', 'NULL', 'NULL'),</v>
      </c>
    </row>
    <row r="784" spans="1:23" x14ac:dyDescent="0.35">
      <c r="A784" t="s">
        <v>2091</v>
      </c>
      <c r="B784" t="s">
        <v>795</v>
      </c>
      <c r="C784" t="s">
        <v>2342</v>
      </c>
      <c r="D784" t="s">
        <v>8</v>
      </c>
      <c r="E784" t="s">
        <v>68</v>
      </c>
      <c r="F784" t="s">
        <v>1142</v>
      </c>
      <c r="G784" t="s">
        <v>10</v>
      </c>
      <c r="H784" t="str" cm="1">
        <f t="array" ref="H784">INDEX($I$1:$R$1, MATCH(TRUE, INDEX(I784:R784="",0), 0))</f>
        <v>2025-26</v>
      </c>
      <c r="I784" s="1">
        <v>4025175</v>
      </c>
      <c r="J784" s="1">
        <v>4025175</v>
      </c>
      <c r="S784">
        <f>COUNTIF(I784:R784,I784)</f>
        <v>2</v>
      </c>
      <c r="T784" s="7" t="str">
        <f t="shared" si="24"/>
        <v>NULL</v>
      </c>
      <c r="U784" s="1">
        <f>I784</f>
        <v>4025175</v>
      </c>
      <c r="V784" s="1" t="str">
        <f t="shared" si="25"/>
        <v>NULL</v>
      </c>
      <c r="W784" t="str">
        <f>"('"&amp;A784&amp;"', '"&amp;B784&amp;"', '"&amp;C784&amp;"', '"&amp;D784&amp;"', '"&amp;E784&amp;"', '"&amp;F784&amp;"', '"&amp;G784&amp;"', '"&amp;H784&amp;"', '"&amp;S784&amp;"', '"&amp;U784&amp;"', '"&amp;T784&amp;"', '"&amp;V784&amp;"'),"</f>
        <v>('marcus-petterson', 'Petterson', 'Marcus', 'PIT', 'D', 'Active', 'UFA', '2025-26', '2', '4025175', 'NULL', 'NULL'),</v>
      </c>
    </row>
    <row r="785" spans="1:23" x14ac:dyDescent="0.35">
      <c r="A785" t="s">
        <v>2092</v>
      </c>
      <c r="B785" t="s">
        <v>796</v>
      </c>
      <c r="C785" t="s">
        <v>2585</v>
      </c>
      <c r="D785" t="s">
        <v>26</v>
      </c>
      <c r="E785" t="s">
        <v>9</v>
      </c>
      <c r="F785" t="s">
        <v>1142</v>
      </c>
      <c r="G785" t="s">
        <v>10</v>
      </c>
      <c r="H785" t="str" cm="1">
        <f t="array" ref="H785">INDEX($I$1:$R$1, MATCH(TRUE, INDEX(I785:R785="",0), 0))</f>
        <v>2032-33</v>
      </c>
      <c r="I785" s="1">
        <v>7350000</v>
      </c>
      <c r="J785" s="1">
        <v>11600000</v>
      </c>
      <c r="K785" s="1">
        <v>11600000</v>
      </c>
      <c r="L785" s="1">
        <v>11600000</v>
      </c>
      <c r="M785" s="1">
        <v>11600000</v>
      </c>
      <c r="N785" s="1">
        <v>11600000</v>
      </c>
      <c r="O785" s="1">
        <v>11600000</v>
      </c>
      <c r="P785" s="1">
        <v>11600000</v>
      </c>
      <c r="Q785" s="1">
        <v>11600000</v>
      </c>
      <c r="S785">
        <f>COUNTIF(I785:R785,I785)</f>
        <v>1</v>
      </c>
      <c r="T785" s="7">
        <f t="shared" si="24"/>
        <v>8</v>
      </c>
      <c r="U785" s="1">
        <f>I785</f>
        <v>7350000</v>
      </c>
      <c r="V785" s="1">
        <f t="shared" si="25"/>
        <v>11600000</v>
      </c>
      <c r="W785" t="str">
        <f>"('"&amp;A785&amp;"', '"&amp;B785&amp;"', '"&amp;C785&amp;"', '"&amp;D785&amp;"', '"&amp;E785&amp;"', '"&amp;F785&amp;"', '"&amp;G785&amp;"', '"&amp;H785&amp;"', '"&amp;S785&amp;"', '"&amp;U785&amp;"', '"&amp;T785&amp;"', '"&amp;V785&amp;"'),"</f>
        <v>('elias-pettersson', 'Pettersson', 'Elias', 'VAN', 'F', 'Active', 'UFA', '2032-33', '1', '7350000', '8', '11600000'),</v>
      </c>
    </row>
    <row r="786" spans="1:23" x14ac:dyDescent="0.35">
      <c r="A786" t="s">
        <v>1353</v>
      </c>
      <c r="B786" t="s">
        <v>796</v>
      </c>
      <c r="C786" t="s">
        <v>2583</v>
      </c>
      <c r="D786" t="s">
        <v>30</v>
      </c>
      <c r="E786" t="s">
        <v>9</v>
      </c>
      <c r="F786" t="s">
        <v>1142</v>
      </c>
      <c r="G786" t="s">
        <v>13</v>
      </c>
      <c r="H786" t="str" cm="1">
        <f t="array" ref="H786">INDEX($I$1:$R$1, MATCH(TRUE, INDEX(I786:R786="",0), 0))</f>
        <v>2026-27</v>
      </c>
      <c r="I786" s="1">
        <v>865000</v>
      </c>
      <c r="J786" s="1">
        <v>865000</v>
      </c>
      <c r="K786">
        <v>865000</v>
      </c>
      <c r="S786">
        <f>COUNTIF(I786:R786,I786)</f>
        <v>3</v>
      </c>
      <c r="T786" s="7" t="str">
        <f t="shared" si="24"/>
        <v>NULL</v>
      </c>
      <c r="U786" s="1">
        <f>I786</f>
        <v>865000</v>
      </c>
      <c r="V786" s="1" t="str">
        <f t="shared" si="25"/>
        <v>NULL</v>
      </c>
      <c r="W786" t="str">
        <f>"('"&amp;A786&amp;"', '"&amp;B786&amp;"', '"&amp;C786&amp;"', '"&amp;D786&amp;"', '"&amp;E786&amp;"', '"&amp;F786&amp;"', '"&amp;G786&amp;"', '"&amp;H786&amp;"', '"&amp;S786&amp;"', '"&amp;U786&amp;"', '"&amp;T786&amp;"', '"&amp;V786&amp;"'),"</f>
        <v>('oskar-pettersson', 'Pettersson', 'Oskar', 'OTT', 'F', 'Active', 'RFA', '2026-27', '3', '865000', 'NULL', 'NULL'),</v>
      </c>
    </row>
    <row r="787" spans="1:23" x14ac:dyDescent="0.35">
      <c r="A787" t="s">
        <v>2093</v>
      </c>
      <c r="B787" t="s">
        <v>797</v>
      </c>
      <c r="C787" t="s">
        <v>2288</v>
      </c>
      <c r="D787" t="s">
        <v>18</v>
      </c>
      <c r="E787" t="s">
        <v>9</v>
      </c>
      <c r="F787" t="s">
        <v>1142</v>
      </c>
      <c r="G787" t="s">
        <v>10</v>
      </c>
      <c r="H787" t="str" cm="1">
        <f t="array" ref="H787">INDEX($I$1:$R$1, MATCH(TRUE, INDEX(I787:R787="",0), 0))</f>
        <v>2025-26</v>
      </c>
      <c r="I787" s="1">
        <v>812500</v>
      </c>
      <c r="J787" s="1">
        <v>812500</v>
      </c>
      <c r="S787">
        <f>COUNTIF(I787:R787,I787)</f>
        <v>2</v>
      </c>
      <c r="T787" s="7" t="str">
        <f t="shared" si="24"/>
        <v>NULL</v>
      </c>
      <c r="U787" s="1">
        <f>I787</f>
        <v>812500</v>
      </c>
      <c r="V787" s="1" t="str">
        <f t="shared" si="25"/>
        <v>NULL</v>
      </c>
      <c r="W787" t="str">
        <f>"('"&amp;A787&amp;"', '"&amp;B787&amp;"', '"&amp;C787&amp;"', '"&amp;D787&amp;"', '"&amp;E787&amp;"', '"&amp;F787&amp;"', '"&amp;G787&amp;"', '"&amp;H787&amp;"', '"&amp;S787&amp;"', '"&amp;U787&amp;"', '"&amp;T787&amp;"', '"&amp;V787&amp;"'),"</f>
        <v>('michael-pezzetta', 'Pezzetta', 'Michael', 'MTL', 'F', 'Active', 'UFA', '2025-26', '2', '812500', 'NULL', 'NULL'),</v>
      </c>
    </row>
    <row r="788" spans="1:23" x14ac:dyDescent="0.35">
      <c r="A788" t="s">
        <v>2094</v>
      </c>
      <c r="B788" t="s">
        <v>798</v>
      </c>
      <c r="C788" t="s">
        <v>2328</v>
      </c>
      <c r="D788" t="s">
        <v>24</v>
      </c>
      <c r="E788" t="s">
        <v>9</v>
      </c>
      <c r="F788" t="s">
        <v>1142</v>
      </c>
      <c r="G788" t="s">
        <v>10</v>
      </c>
      <c r="H788" t="str" cm="1">
        <f t="array" ref="H788">INDEX($I$1:$R$1, MATCH(TRUE, INDEX(I788:R788="",0), 0))</f>
        <v>2024-25</v>
      </c>
      <c r="I788" s="1">
        <v>775000</v>
      </c>
      <c r="S788">
        <f>COUNTIF(I788:R788,I788)</f>
        <v>1</v>
      </c>
      <c r="T788" s="7" t="str">
        <f t="shared" si="24"/>
        <v>NULL</v>
      </c>
      <c r="U788" s="1">
        <f>I788</f>
        <v>775000</v>
      </c>
      <c r="V788" s="1" t="str">
        <f t="shared" si="25"/>
        <v>NULL</v>
      </c>
      <c r="W788" t="str">
        <f>"('"&amp;A788&amp;"', '"&amp;B788&amp;"', '"&amp;C788&amp;"', '"&amp;D788&amp;"', '"&amp;E788&amp;"', '"&amp;F788&amp;"', '"&amp;G788&amp;"', '"&amp;H788&amp;"', '"&amp;S788&amp;"', '"&amp;U788&amp;"', '"&amp;T788&amp;"', '"&amp;V788&amp;"'),"</f>
        <v>('matthew-phillips', 'Phillips', 'Matthew', 'WSH', 'F', 'Active', 'UFA', '2024-25', '1', '775000', 'NULL', 'NULL'),</v>
      </c>
    </row>
    <row r="789" spans="1:23" x14ac:dyDescent="0.35">
      <c r="A789" t="s">
        <v>1354</v>
      </c>
      <c r="B789" t="s">
        <v>799</v>
      </c>
      <c r="C789" t="s">
        <v>2421</v>
      </c>
      <c r="D789" t="s">
        <v>37</v>
      </c>
      <c r="E789" t="s">
        <v>69</v>
      </c>
      <c r="F789" t="s">
        <v>1142</v>
      </c>
      <c r="G789" t="s">
        <v>10</v>
      </c>
      <c r="H789" t="str" cm="1">
        <f t="array" ref="H789">INDEX($I$1:$R$1, MATCH(TRUE, INDEX(I789:R789="",0), 0))</f>
        <v>2026-27</v>
      </c>
      <c r="I789" s="1">
        <v>762500</v>
      </c>
      <c r="J789" s="1">
        <v>1000000</v>
      </c>
      <c r="K789" s="1">
        <v>1000000</v>
      </c>
      <c r="S789">
        <f>COUNTIF(I789:R789,I789)</f>
        <v>1</v>
      </c>
      <c r="T789" s="7">
        <f t="shared" si="24"/>
        <v>2</v>
      </c>
      <c r="U789" s="1">
        <f>I789</f>
        <v>762500</v>
      </c>
      <c r="V789" s="1">
        <f t="shared" si="25"/>
        <v>1000000</v>
      </c>
      <c r="W789" t="str">
        <f>"('"&amp;A789&amp;"', '"&amp;B789&amp;"', '"&amp;C789&amp;"', '"&amp;D789&amp;"', '"&amp;E789&amp;"', '"&amp;F789&amp;"', '"&amp;G789&amp;"', '"&amp;H789&amp;"', '"&amp;S789&amp;"', '"&amp;U789&amp;"', '"&amp;T789&amp;"', '"&amp;V789&amp;"'),"</f>
        <v>('calvin-pickard', 'Pickard', 'Calvin', 'EDM', 'G', 'Active', 'UFA', '2026-27', '1', '762500', '2', '1000000'),</v>
      </c>
    </row>
    <row r="790" spans="1:23" x14ac:dyDescent="0.35">
      <c r="A790" t="s">
        <v>2095</v>
      </c>
      <c r="B790" t="s">
        <v>800</v>
      </c>
      <c r="C790" t="s">
        <v>2314</v>
      </c>
      <c r="D790" t="s">
        <v>14</v>
      </c>
      <c r="E790" t="s">
        <v>68</v>
      </c>
      <c r="F790" t="s">
        <v>1142</v>
      </c>
      <c r="G790" t="s">
        <v>10</v>
      </c>
      <c r="H790" t="str" cm="1">
        <f t="array" ref="H790">INDEX($I$1:$R$1, MATCH(TRUE, INDEX(I790:R790="",0), 0))</f>
        <v>2027-28</v>
      </c>
      <c r="I790" s="1">
        <v>8800000</v>
      </c>
      <c r="J790" s="1">
        <v>8800000</v>
      </c>
      <c r="K790" s="1">
        <v>8800000</v>
      </c>
      <c r="L790" s="1">
        <v>8800000</v>
      </c>
      <c r="S790">
        <f>COUNTIF(I790:R790,I790)</f>
        <v>4</v>
      </c>
      <c r="T790" s="7" t="str">
        <f t="shared" si="24"/>
        <v>NULL</v>
      </c>
      <c r="U790" s="1">
        <f>I790</f>
        <v>8800000</v>
      </c>
      <c r="V790" s="1" t="str">
        <f t="shared" si="25"/>
        <v>NULL</v>
      </c>
      <c r="W790" t="str">
        <f>"('"&amp;A790&amp;"', '"&amp;B790&amp;"', '"&amp;C790&amp;"', '"&amp;D790&amp;"', '"&amp;E790&amp;"', '"&amp;F790&amp;"', '"&amp;G790&amp;"', '"&amp;H790&amp;"', '"&amp;S790&amp;"', '"&amp;U790&amp;"', '"&amp;T790&amp;"', '"&amp;V790&amp;"'),"</f>
        <v>('alex-pietrangelo', 'Pietrangelo', 'Alex', 'VGK', 'D', 'Active', 'UFA', '2027-28', '4', '8800000', 'NULL', 'NULL'),</v>
      </c>
    </row>
    <row r="791" spans="1:23" x14ac:dyDescent="0.35">
      <c r="A791" t="s">
        <v>2096</v>
      </c>
      <c r="B791" t="s">
        <v>801</v>
      </c>
      <c r="C791" t="s">
        <v>2646</v>
      </c>
      <c r="D791" t="s">
        <v>30</v>
      </c>
      <c r="E791" t="s">
        <v>9</v>
      </c>
      <c r="F791" t="s">
        <v>1142</v>
      </c>
      <c r="G791" t="s">
        <v>10</v>
      </c>
      <c r="H791" t="str" cm="1">
        <f t="array" ref="H791">INDEX($I$1:$R$1, MATCH(TRUE, INDEX(I791:R791="",0), 0))</f>
        <v>2024-25</v>
      </c>
      <c r="I791" s="1">
        <v>775000</v>
      </c>
      <c r="S791">
        <f>COUNTIF(I791:R791,I791)</f>
        <v>1</v>
      </c>
      <c r="T791" s="7" t="str">
        <f t="shared" si="24"/>
        <v>NULL</v>
      </c>
      <c r="U791" s="1">
        <f>I791</f>
        <v>775000</v>
      </c>
      <c r="V791" s="1" t="str">
        <f t="shared" si="25"/>
        <v>NULL</v>
      </c>
      <c r="W791" t="str">
        <f>"('"&amp;A791&amp;"', '"&amp;B791&amp;"', '"&amp;C791&amp;"', '"&amp;D791&amp;"', '"&amp;E791&amp;"', '"&amp;F791&amp;"', '"&amp;G791&amp;"', '"&amp;H791&amp;"', '"&amp;S791&amp;"', '"&amp;U791&amp;"', '"&amp;T791&amp;"', '"&amp;V791&amp;"'),"</f>
        <v>('garrett-pilon', 'Pilon', 'Garrett', 'OTT', 'F', 'Active', 'UFA', '2024-25', '1', '775000', 'NULL', 'NULL'),</v>
      </c>
    </row>
    <row r="792" spans="1:23" x14ac:dyDescent="0.35">
      <c r="A792" t="s">
        <v>2097</v>
      </c>
      <c r="B792" t="s">
        <v>802</v>
      </c>
      <c r="C792" t="s">
        <v>2647</v>
      </c>
      <c r="D792" t="s">
        <v>38</v>
      </c>
      <c r="E792" t="s">
        <v>68</v>
      </c>
      <c r="F792" t="s">
        <v>54</v>
      </c>
      <c r="H792" t="str" cm="1">
        <f t="array" ref="H792">INDEX($I$1:$R$1, MATCH(TRUE, INDEX(I792:R792="",0), 0))</f>
        <v>2023-24</v>
      </c>
      <c r="S792">
        <f>COUNTIF(I792:R792,I792)</f>
        <v>0</v>
      </c>
      <c r="T792" s="7" t="str">
        <f t="shared" si="24"/>
        <v>NULL</v>
      </c>
      <c r="U792" s="1">
        <f>I792</f>
        <v>0</v>
      </c>
      <c r="V792" s="1" t="str">
        <f t="shared" si="25"/>
        <v>NULL</v>
      </c>
      <c r="W792" t="str">
        <f>"('"&amp;A792&amp;"', '"&amp;B792&amp;"', '"&amp;C792&amp;"', '"&amp;D792&amp;"', '"&amp;E792&amp;"', '"&amp;F792&amp;"', '"&amp;G792&amp;"', '"&amp;H792&amp;"', '"&amp;S792&amp;"', '"&amp;U792&amp;"', '"&amp;T792&amp;"', '"&amp;V792&amp;"'),"</f>
        <v>('lawrence-pilut', 'Pilut', 'Lawrence', 'BUF', 'D', 'Unsigned', '', '2023-24', '0', '0', 'NULL', 'NULL'),</v>
      </c>
    </row>
    <row r="793" spans="1:23" x14ac:dyDescent="0.35">
      <c r="A793" t="s">
        <v>2098</v>
      </c>
      <c r="B793" t="s">
        <v>803</v>
      </c>
      <c r="C793" t="s">
        <v>2433</v>
      </c>
      <c r="D793" t="s">
        <v>28</v>
      </c>
      <c r="E793" t="s">
        <v>9</v>
      </c>
      <c r="F793" t="s">
        <v>1142</v>
      </c>
      <c r="G793" t="s">
        <v>10</v>
      </c>
      <c r="H793" t="str" cm="1">
        <f t="array" ref="H793">INDEX($I$1:$R$1, MATCH(TRUE, INDEX(I793:R793="",0), 0))</f>
        <v>2024-25</v>
      </c>
      <c r="I793" s="1">
        <v>775000</v>
      </c>
      <c r="S793">
        <f>COUNTIF(I793:R793,I793)</f>
        <v>1</v>
      </c>
      <c r="T793" s="7" t="str">
        <f t="shared" si="24"/>
        <v>NULL</v>
      </c>
      <c r="U793" s="1">
        <f>I793</f>
        <v>775000</v>
      </c>
      <c r="V793" s="1" t="str">
        <f t="shared" si="25"/>
        <v>NULL</v>
      </c>
      <c r="W793" t="str">
        <f>"('"&amp;A793&amp;"', '"&amp;B793&amp;"', '"&amp;C793&amp;"', '"&amp;D793&amp;"', '"&amp;E793&amp;"', '"&amp;F793&amp;"', '"&amp;G793&amp;"', '"&amp;H793&amp;"', '"&amp;S793&amp;"', '"&amp;U793&amp;"', '"&amp;T793&amp;"', '"&amp;V793&amp;"'),"</f>
        <v>('brian-pinho', 'Pinho', 'Brian', 'NYI', 'F', 'Active', 'UFA', '2024-25', '1', '775000', 'NULL', 'NULL'),</v>
      </c>
    </row>
    <row r="794" spans="1:23" x14ac:dyDescent="0.35">
      <c r="A794" t="s">
        <v>1268</v>
      </c>
      <c r="B794" t="s">
        <v>804</v>
      </c>
      <c r="C794" t="s">
        <v>2362</v>
      </c>
      <c r="D794" t="s">
        <v>30</v>
      </c>
      <c r="E794" t="s">
        <v>9</v>
      </c>
      <c r="F794" t="s">
        <v>1142</v>
      </c>
      <c r="G794" t="s">
        <v>13</v>
      </c>
      <c r="H794" t="str" cm="1">
        <f t="array" ref="H794">INDEX($I$1:$R$1, MATCH(TRUE, INDEX(I794:R794="",0), 0))</f>
        <v>2024-25</v>
      </c>
      <c r="I794" s="1">
        <v>775000</v>
      </c>
      <c r="S794">
        <f>COUNTIF(I794:R794,I794)</f>
        <v>1</v>
      </c>
      <c r="T794" s="7" t="str">
        <f t="shared" si="24"/>
        <v>NULL</v>
      </c>
      <c r="U794" s="1">
        <f>I794</f>
        <v>775000</v>
      </c>
      <c r="V794" s="1" t="str">
        <f t="shared" si="25"/>
        <v>NULL</v>
      </c>
      <c r="W794" t="str">
        <f>"('"&amp;A794&amp;"', '"&amp;B794&amp;"', '"&amp;C794&amp;"', '"&amp;D794&amp;"', '"&amp;E794&amp;"', '"&amp;F794&amp;"', '"&amp;G794&amp;"', '"&amp;H794&amp;"', '"&amp;S794&amp;"', '"&amp;U794&amp;"', '"&amp;T794&amp;"', '"&amp;V794&amp;"'),"</f>
        <v>('shane-pinto', 'Pinto', 'Shane', 'OTT', 'F', 'Active', 'RFA', '2024-25', '1', '775000', 'NULL', 'NULL'),</v>
      </c>
    </row>
    <row r="795" spans="1:23" x14ac:dyDescent="0.35">
      <c r="A795" t="s">
        <v>2099</v>
      </c>
      <c r="B795" t="s">
        <v>805</v>
      </c>
      <c r="C795" t="s">
        <v>2648</v>
      </c>
      <c r="D795" t="s">
        <v>19</v>
      </c>
      <c r="E795" t="s">
        <v>68</v>
      </c>
      <c r="F795" t="s">
        <v>1142</v>
      </c>
      <c r="G795" t="s">
        <v>10</v>
      </c>
      <c r="H795" t="str" cm="1">
        <f t="array" ref="H795">INDEX($I$1:$R$1, MATCH(TRUE, INDEX(I795:R795="",0), 0))</f>
        <v>2025-26</v>
      </c>
      <c r="I795" s="1">
        <v>5875000</v>
      </c>
      <c r="J795" s="1">
        <v>5875000</v>
      </c>
      <c r="S795">
        <f>COUNTIF(I795:R795,I795)</f>
        <v>2</v>
      </c>
      <c r="T795" s="7" t="str">
        <f t="shared" si="24"/>
        <v>NULL</v>
      </c>
      <c r="U795" s="1">
        <f>I795</f>
        <v>5875000</v>
      </c>
      <c r="V795" s="1" t="str">
        <f t="shared" si="25"/>
        <v>NULL</v>
      </c>
      <c r="W795" t="str">
        <f>"('"&amp;A795&amp;"', '"&amp;B795&amp;"', '"&amp;C795&amp;"', '"&amp;D795&amp;"', '"&amp;E795&amp;"', '"&amp;F795&amp;"', '"&amp;G795&amp;"', '"&amp;H795&amp;"', '"&amp;S795&amp;"', '"&amp;U795&amp;"', '"&amp;T795&amp;"', '"&amp;V795&amp;"'),"</f>
        <v>('neal-pionk', 'Pionk', 'Neal', 'WPG', 'D', 'Active', 'UFA', '2025-26', '2', '5875000', 'NULL', 'NULL'),</v>
      </c>
    </row>
    <row r="796" spans="1:23" x14ac:dyDescent="0.35">
      <c r="A796" t="s">
        <v>2100</v>
      </c>
      <c r="B796" t="s">
        <v>806</v>
      </c>
      <c r="C796" t="s">
        <v>2649</v>
      </c>
      <c r="D796" t="s">
        <v>48</v>
      </c>
      <c r="E796" t="s">
        <v>9</v>
      </c>
      <c r="F796" t="s">
        <v>1142</v>
      </c>
      <c r="G796" t="s">
        <v>10</v>
      </c>
      <c r="H796" t="str" cm="1">
        <f t="array" ref="H796">INDEX($I$1:$R$1, MATCH(TRUE, INDEX(I796:R796="",0), 0))</f>
        <v>2024-25</v>
      </c>
      <c r="I796" s="1">
        <v>1100000</v>
      </c>
      <c r="S796">
        <f>COUNTIF(I796:R796,I796)</f>
        <v>1</v>
      </c>
      <c r="T796" s="7" t="str">
        <f t="shared" si="24"/>
        <v>NULL</v>
      </c>
      <c r="U796" s="1">
        <f>I796</f>
        <v>1100000</v>
      </c>
      <c r="V796" s="1" t="str">
        <f t="shared" si="25"/>
        <v>NULL</v>
      </c>
      <c r="W796" t="str">
        <f>"('"&amp;A796&amp;"', '"&amp;B796&amp;"', '"&amp;C796&amp;"', '"&amp;D796&amp;"', '"&amp;E796&amp;"', '"&amp;F796&amp;"', '"&amp;G796&amp;"', '"&amp;H796&amp;"', '"&amp;S796&amp;"', '"&amp;U796&amp;"', '"&amp;T796&amp;"', '"&amp;V796&amp;"'),"</f>
        <v>('rem-pitlick', 'Pitlick', 'Rem', 'MON', 'F', 'Active', 'UFA', '2024-25', '1', '1100000', 'NULL', 'NULL'),</v>
      </c>
    </row>
    <row r="797" spans="1:23" x14ac:dyDescent="0.35">
      <c r="A797" t="s">
        <v>2101</v>
      </c>
      <c r="B797" t="s">
        <v>806</v>
      </c>
      <c r="C797" t="s">
        <v>2333</v>
      </c>
      <c r="D797" t="s">
        <v>34</v>
      </c>
      <c r="E797" t="s">
        <v>9</v>
      </c>
      <c r="F797" t="s">
        <v>1142</v>
      </c>
      <c r="G797" t="s">
        <v>10</v>
      </c>
      <c r="H797" t="str" cm="1">
        <f t="array" ref="H797">INDEX($I$1:$R$1, MATCH(TRUE, INDEX(I797:R797="",0), 0))</f>
        <v>2024-25</v>
      </c>
      <c r="I797" s="1">
        <v>787500</v>
      </c>
      <c r="S797">
        <f>COUNTIF(I797:R797,I797)</f>
        <v>1</v>
      </c>
      <c r="T797" s="7" t="str">
        <f t="shared" si="24"/>
        <v>NULL</v>
      </c>
      <c r="U797" s="1">
        <f>I797</f>
        <v>787500</v>
      </c>
      <c r="V797" s="1" t="str">
        <f t="shared" si="25"/>
        <v>NULL</v>
      </c>
      <c r="W797" t="str">
        <f>"('"&amp;A797&amp;"', '"&amp;B797&amp;"', '"&amp;C797&amp;"', '"&amp;D797&amp;"', '"&amp;E797&amp;"', '"&amp;F797&amp;"', '"&amp;G797&amp;"', '"&amp;H797&amp;"', '"&amp;S797&amp;"', '"&amp;U797&amp;"', '"&amp;T797&amp;"', '"&amp;V797&amp;"'),"</f>
        <v>('tyler-pitlick', 'Pitlick', 'Tyler', 'NYR', 'F', 'Active', 'UFA', '2024-25', '1', '787500', 'NULL', 'NULL'),</v>
      </c>
    </row>
    <row r="798" spans="1:23" x14ac:dyDescent="0.35">
      <c r="A798" t="s">
        <v>1476</v>
      </c>
      <c r="B798" t="s">
        <v>807</v>
      </c>
      <c r="C798" t="s">
        <v>2650</v>
      </c>
      <c r="D798" t="s">
        <v>26</v>
      </c>
      <c r="E798" t="s">
        <v>9</v>
      </c>
      <c r="F798" t="s">
        <v>1142</v>
      </c>
      <c r="G798" t="s">
        <v>13</v>
      </c>
      <c r="H798" t="str" cm="1">
        <f t="array" ref="H798">INDEX($I$1:$R$1, MATCH(TRUE, INDEX(I798:R798="",0), 0))</f>
        <v>2024-25</v>
      </c>
      <c r="I798" s="1">
        <v>925000</v>
      </c>
      <c r="S798">
        <f>COUNTIF(I798:R798,I798)</f>
        <v>1</v>
      </c>
      <c r="T798" s="7" t="str">
        <f t="shared" si="24"/>
        <v>NULL</v>
      </c>
      <c r="U798" s="1">
        <f>I798</f>
        <v>925000</v>
      </c>
      <c r="V798" s="1" t="str">
        <f t="shared" si="25"/>
        <v>NULL</v>
      </c>
      <c r="W798" t="str">
        <f>"('"&amp;A798&amp;"', '"&amp;B798&amp;"', '"&amp;C798&amp;"', '"&amp;D798&amp;"', '"&amp;E798&amp;"', '"&amp;F798&amp;"', '"&amp;G798&amp;"', '"&amp;H798&amp;"', '"&amp;S798&amp;"', '"&amp;U798&amp;"', '"&amp;T798&amp;"', '"&amp;V798&amp;"'),"</f>
        <v>('vasili-podkolzin', 'Podkolzin', 'Vasili', 'VAN', 'F', 'Active', 'RFA', '2024-25', '1', '925000', 'NULL', 'NULL'),</v>
      </c>
    </row>
    <row r="799" spans="1:23" x14ac:dyDescent="0.35">
      <c r="A799" t="s">
        <v>2102</v>
      </c>
      <c r="B799" t="s">
        <v>808</v>
      </c>
      <c r="C799" t="s">
        <v>867</v>
      </c>
      <c r="D799" t="s">
        <v>12</v>
      </c>
      <c r="E799" t="s">
        <v>9</v>
      </c>
      <c r="F799" t="s">
        <v>1142</v>
      </c>
      <c r="G799" t="s">
        <v>10</v>
      </c>
      <c r="H799" t="str" cm="1">
        <f t="array" ref="H799">INDEX($I$1:$R$1, MATCH(TRUE, INDEX(I799:R799="",0), 0))</f>
        <v>2024-25</v>
      </c>
      <c r="I799" s="1">
        <v>1400000</v>
      </c>
      <c r="S799">
        <f>COUNTIF(I799:R799,I799)</f>
        <v>1</v>
      </c>
      <c r="T799" s="7" t="str">
        <f t="shared" si="24"/>
        <v>NULL</v>
      </c>
      <c r="U799" s="1">
        <f>I799</f>
        <v>1400000</v>
      </c>
      <c r="V799" s="1" t="str">
        <f t="shared" si="25"/>
        <v>NULL</v>
      </c>
      <c r="W799" t="str">
        <f>"('"&amp;A799&amp;"', '"&amp;B799&amp;"', '"&amp;C799&amp;"', '"&amp;D799&amp;"', '"&amp;E799&amp;"', '"&amp;F799&amp;"', '"&amp;G799&amp;"', '"&amp;H799&amp;"', '"&amp;S799&amp;"', '"&amp;U799&amp;"', '"&amp;T799&amp;"', '"&amp;V799&amp;"'),"</f>
        <v>('ryan-poehling', 'Poehling', 'Ryan', 'PHI', 'F', 'Active', 'UFA', '2024-25', '1', '1400000', 'NULL', 'NULL'),</v>
      </c>
    </row>
    <row r="800" spans="1:23" x14ac:dyDescent="0.35">
      <c r="A800" t="s">
        <v>1419</v>
      </c>
      <c r="B800" t="s">
        <v>809</v>
      </c>
      <c r="C800" t="s">
        <v>2606</v>
      </c>
      <c r="D800" t="s">
        <v>20</v>
      </c>
      <c r="E800" t="s">
        <v>9</v>
      </c>
      <c r="F800" t="s">
        <v>1142</v>
      </c>
      <c r="G800" t="s">
        <v>10</v>
      </c>
      <c r="H800" t="str" cm="1">
        <f t="array" ref="H800">INDEX($I$1:$R$1, MATCH(TRUE, INDEX(I800:R800="",0), 0))</f>
        <v>2030-31</v>
      </c>
      <c r="I800" s="1">
        <v>9500000</v>
      </c>
      <c r="J800" s="1">
        <v>9500000</v>
      </c>
      <c r="K800" s="1">
        <v>9500000</v>
      </c>
      <c r="L800" s="1">
        <v>9500000</v>
      </c>
      <c r="M800" s="1">
        <v>9500000</v>
      </c>
      <c r="N800" s="1">
        <v>9500000</v>
      </c>
      <c r="O800" s="1">
        <v>9500000</v>
      </c>
      <c r="S800">
        <f>COUNTIF(I800:R800,I800)</f>
        <v>7</v>
      </c>
      <c r="T800" s="7" t="str">
        <f t="shared" si="24"/>
        <v>NULL</v>
      </c>
      <c r="U800" s="1">
        <f>I800</f>
        <v>9500000</v>
      </c>
      <c r="V800" s="1" t="str">
        <f t="shared" si="25"/>
        <v>NULL</v>
      </c>
      <c r="W800" t="str">
        <f>"('"&amp;A800&amp;"', '"&amp;B800&amp;"', '"&amp;C800&amp;"', '"&amp;D800&amp;"', '"&amp;E800&amp;"', '"&amp;F800&amp;"', '"&amp;G800&amp;"', '"&amp;H800&amp;"', '"&amp;S800&amp;"', '"&amp;U800&amp;"', '"&amp;T800&amp;"', '"&amp;V800&amp;"'),"</f>
        <v>('brayden-point', 'Point', 'Brayden', 'TB', 'F', 'Active', 'UFA', '2030-31', '7', '9500000', 'NULL', 'NULL'),</v>
      </c>
    </row>
    <row r="801" spans="1:23" x14ac:dyDescent="0.35">
      <c r="A801" t="s">
        <v>1388</v>
      </c>
      <c r="B801" t="s">
        <v>810</v>
      </c>
      <c r="C801" t="s">
        <v>2328</v>
      </c>
      <c r="D801" t="s">
        <v>32</v>
      </c>
      <c r="E801" t="s">
        <v>9</v>
      </c>
      <c r="F801" t="s">
        <v>1142</v>
      </c>
      <c r="G801" t="s">
        <v>13</v>
      </c>
      <c r="H801" t="str" cm="1">
        <f t="array" ref="H801">INDEX($I$1:$R$1, MATCH(TRUE, INDEX(I801:R801="",0), 0))</f>
        <v>2026-27</v>
      </c>
      <c r="I801" s="1">
        <v>870000</v>
      </c>
      <c r="J801" s="1">
        <v>870000</v>
      </c>
      <c r="K801">
        <v>870000</v>
      </c>
      <c r="S801">
        <f>COUNTIF(I801:R801,I801)</f>
        <v>3</v>
      </c>
      <c r="T801" s="7" t="str">
        <f t="shared" si="24"/>
        <v>NULL</v>
      </c>
      <c r="U801" s="1">
        <f>I801</f>
        <v>870000</v>
      </c>
      <c r="V801" s="1" t="str">
        <f t="shared" si="25"/>
        <v>NULL</v>
      </c>
      <c r="W801" t="str">
        <f>"('"&amp;A801&amp;"', '"&amp;B801&amp;"', '"&amp;C801&amp;"', '"&amp;D801&amp;"', '"&amp;E801&amp;"', '"&amp;F801&amp;"', '"&amp;G801&amp;"', '"&amp;H801&amp;"', '"&amp;S801&amp;"', '"&amp;U801&amp;"', '"&amp;T801&amp;"', '"&amp;V801&amp;"'),"</f>
        <v>('matthew-poitras', 'Poitras', 'Matthew', 'BOS', 'F', 'Active', 'RFA', '2026-27', '3', '870000', 'NULL', 'NULL'),</v>
      </c>
    </row>
    <row r="802" spans="1:23" x14ac:dyDescent="0.35">
      <c r="A802" t="s">
        <v>2103</v>
      </c>
      <c r="B802" t="s">
        <v>811</v>
      </c>
      <c r="C802" t="s">
        <v>2650</v>
      </c>
      <c r="D802" t="s">
        <v>8</v>
      </c>
      <c r="E802" t="s">
        <v>9</v>
      </c>
      <c r="F802" t="s">
        <v>1142</v>
      </c>
      <c r="G802" t="s">
        <v>13</v>
      </c>
      <c r="H802" t="str" cm="1">
        <f t="array" ref="H802">INDEX($I$1:$R$1, MATCH(TRUE, INDEX(I802:R802="",0), 0))</f>
        <v>2025-26</v>
      </c>
      <c r="I802" s="1">
        <v>795000</v>
      </c>
      <c r="J802" s="1">
        <v>795000</v>
      </c>
      <c r="S802">
        <f>COUNTIF(I802:R802,I802)</f>
        <v>2</v>
      </c>
      <c r="T802" s="7" t="str">
        <f t="shared" si="24"/>
        <v>NULL</v>
      </c>
      <c r="U802" s="1">
        <f>I802</f>
        <v>795000</v>
      </c>
      <c r="V802" s="1" t="str">
        <f t="shared" si="25"/>
        <v>NULL</v>
      </c>
      <c r="W802" t="str">
        <f>"('"&amp;A802&amp;"', '"&amp;B802&amp;"', '"&amp;C802&amp;"', '"&amp;D802&amp;"', '"&amp;E802&amp;"', '"&amp;F802&amp;"', '"&amp;G802&amp;"', '"&amp;H802&amp;"', '"&amp;S802&amp;"', '"&amp;U802&amp;"', '"&amp;T802&amp;"', '"&amp;V802&amp;"'),"</f>
        <v>('vasili-ponomarev', 'Ponomarev', 'Vasili', 'PIT', 'F', 'Active', 'RFA', '2025-26', '2', '795000', 'NULL', 'NULL'),</v>
      </c>
    </row>
    <row r="803" spans="1:23" x14ac:dyDescent="0.35">
      <c r="A803" t="s">
        <v>2104</v>
      </c>
      <c r="B803" t="s">
        <v>812</v>
      </c>
      <c r="C803" t="s">
        <v>229</v>
      </c>
      <c r="D803" t="s">
        <v>25</v>
      </c>
      <c r="E803" t="s">
        <v>68</v>
      </c>
      <c r="F803" t="s">
        <v>1142</v>
      </c>
      <c r="G803" t="s">
        <v>10</v>
      </c>
      <c r="H803" t="str" cm="1">
        <f t="array" ref="H803">INDEX($I$1:$R$1, MATCH(TRUE, INDEX(I803:R803="",0), 0))</f>
        <v>2024-25</v>
      </c>
      <c r="I803" s="1">
        <v>775000</v>
      </c>
      <c r="S803">
        <f>COUNTIF(I803:R803,I803)</f>
        <v>1</v>
      </c>
      <c r="T803" s="7" t="str">
        <f t="shared" si="24"/>
        <v>NULL</v>
      </c>
      <c r="U803" s="1">
        <f>I803</f>
        <v>775000</v>
      </c>
      <c r="V803" s="1" t="str">
        <f t="shared" si="25"/>
        <v>NULL</v>
      </c>
      <c r="W803" t="str">
        <f>"('"&amp;A803&amp;"', '"&amp;B803&amp;"', '"&amp;C803&amp;"', '"&amp;D803&amp;"', '"&amp;E803&amp;"', '"&amp;F803&amp;"', '"&amp;G803&amp;"', '"&amp;H803&amp;"', '"&amp;S803&amp;"', '"&amp;U803&amp;"', '"&amp;T803&amp;"', '"&amp;V803&amp;"'),"</f>
        <v>('colton-poolman', 'Poolman', 'Colton', 'CGY', 'D', 'Active', 'UFA', '2024-25', '1', '775000', 'NULL', 'NULL'),</v>
      </c>
    </row>
    <row r="804" spans="1:23" x14ac:dyDescent="0.35">
      <c r="A804" t="s">
        <v>2105</v>
      </c>
      <c r="B804" t="s">
        <v>812</v>
      </c>
      <c r="C804" t="s">
        <v>986</v>
      </c>
      <c r="D804" t="s">
        <v>26</v>
      </c>
      <c r="E804" t="s">
        <v>68</v>
      </c>
      <c r="F804" t="s">
        <v>1142</v>
      </c>
      <c r="G804" t="s">
        <v>10</v>
      </c>
      <c r="H804" t="str" cm="1">
        <f t="array" ref="H804">INDEX($I$1:$R$1, MATCH(TRUE, INDEX(I804:R804="",0), 0))</f>
        <v>2025-26</v>
      </c>
      <c r="I804" s="1">
        <v>2500000</v>
      </c>
      <c r="J804" s="1">
        <v>2500000</v>
      </c>
      <c r="S804">
        <f>COUNTIF(I804:R804,I804)</f>
        <v>2</v>
      </c>
      <c r="T804" s="7" t="str">
        <f t="shared" si="24"/>
        <v>NULL</v>
      </c>
      <c r="U804" s="1">
        <f>I804</f>
        <v>2500000</v>
      </c>
      <c r="V804" s="1" t="str">
        <f t="shared" si="25"/>
        <v>NULL</v>
      </c>
      <c r="W804" t="str">
        <f>"('"&amp;A804&amp;"', '"&amp;B804&amp;"', '"&amp;C804&amp;"', '"&amp;D804&amp;"', '"&amp;E804&amp;"', '"&amp;F804&amp;"', '"&amp;G804&amp;"', '"&amp;H804&amp;"', '"&amp;S804&amp;"', '"&amp;U804&amp;"', '"&amp;T804&amp;"', '"&amp;V804&amp;"'),"</f>
        <v>('tucker-poolman', 'Poolman', 'Tucker', 'VAN', 'D', 'Active', 'UFA', '2025-26', '2', '2500000', 'NULL', 'NULL'),</v>
      </c>
    </row>
    <row r="805" spans="1:23" x14ac:dyDescent="0.35">
      <c r="A805" t="s">
        <v>1389</v>
      </c>
      <c r="B805" t="s">
        <v>813</v>
      </c>
      <c r="C805" t="s">
        <v>2364</v>
      </c>
      <c r="D805" t="s">
        <v>16</v>
      </c>
      <c r="E805" t="s">
        <v>69</v>
      </c>
      <c r="F805" t="s">
        <v>1142</v>
      </c>
      <c r="G805" t="s">
        <v>13</v>
      </c>
      <c r="H805" t="str" cm="1">
        <f t="array" ref="H805">INDEX($I$1:$R$1, MATCH(TRUE, INDEX(I805:R805="",0), 0))</f>
        <v>2027-28</v>
      </c>
      <c r="I805" s="1">
        <v>875000</v>
      </c>
      <c r="J805" s="1">
        <v>783333</v>
      </c>
      <c r="K805" s="1">
        <v>783333</v>
      </c>
      <c r="L805" s="1">
        <v>783333</v>
      </c>
      <c r="S805">
        <f>COUNTIF(I805:R805,I805)</f>
        <v>1</v>
      </c>
      <c r="T805" s="7">
        <f t="shared" si="24"/>
        <v>3</v>
      </c>
      <c r="U805" s="1">
        <f>I805</f>
        <v>875000</v>
      </c>
      <c r="V805" s="1">
        <f t="shared" si="25"/>
        <v>783333</v>
      </c>
      <c r="W805" t="str">
        <f>"('"&amp;A805&amp;"', '"&amp;B805&amp;"', '"&amp;C805&amp;"', '"&amp;D805&amp;"', '"&amp;E805&amp;"', '"&amp;F805&amp;"', '"&amp;G805&amp;"', '"&amp;H805&amp;"', '"&amp;S805&amp;"', '"&amp;U805&amp;"', '"&amp;T805&amp;"', '"&amp;V805&amp;"'),"</f>
        <v>('erik-portillo', 'Portillo', 'Erik', 'LA', 'G', 'Active', 'RFA', '2027-28', '1', '875000', '3', '783333'),</v>
      </c>
    </row>
    <row r="806" spans="1:23" x14ac:dyDescent="0.35">
      <c r="A806" t="s">
        <v>2106</v>
      </c>
      <c r="B806" t="s">
        <v>814</v>
      </c>
      <c r="C806" t="s">
        <v>657</v>
      </c>
      <c r="D806" t="s">
        <v>25</v>
      </c>
      <c r="E806" t="s">
        <v>9</v>
      </c>
      <c r="F806" t="s">
        <v>1142</v>
      </c>
      <c r="G806" t="s">
        <v>13</v>
      </c>
      <c r="H806" t="str" cm="1">
        <f t="array" ref="H806">INDEX($I$1:$R$1, MATCH(TRUE, INDEX(I806:R806="",0), 0))</f>
        <v>2024-25</v>
      </c>
      <c r="I806" s="1">
        <v>775000</v>
      </c>
      <c r="S806">
        <f>COUNTIF(I806:R806,I806)</f>
        <v>1</v>
      </c>
      <c r="T806" s="7" t="str">
        <f t="shared" si="24"/>
        <v>NULL</v>
      </c>
      <c r="U806" s="1">
        <f>I806</f>
        <v>775000</v>
      </c>
      <c r="V806" s="1" t="str">
        <f t="shared" si="25"/>
        <v>NULL</v>
      </c>
      <c r="W806" t="str">
        <f>"('"&amp;A806&amp;"', '"&amp;B806&amp;"', '"&amp;C806&amp;"', '"&amp;D806&amp;"', '"&amp;E806&amp;"', '"&amp;F806&amp;"', '"&amp;G806&amp;"', '"&amp;H806&amp;"', '"&amp;S806&amp;"', '"&amp;U806&amp;"', '"&amp;T806&amp;"', '"&amp;V806&amp;"'),"</f>
        <v>('martin-pospisil', 'Pospisil', 'Martin', 'CGY', 'F', 'Active', 'RFA', '2024-25', '1', '775000', 'NULL', 'NULL'),</v>
      </c>
    </row>
    <row r="807" spans="1:23" x14ac:dyDescent="0.35">
      <c r="A807" t="s">
        <v>1420</v>
      </c>
      <c r="B807" t="s">
        <v>815</v>
      </c>
      <c r="C807" t="s">
        <v>2354</v>
      </c>
      <c r="D807" t="s">
        <v>8</v>
      </c>
      <c r="E807" t="s">
        <v>9</v>
      </c>
      <c r="F807" t="s">
        <v>1142</v>
      </c>
      <c r="G807" t="s">
        <v>13</v>
      </c>
      <c r="H807" t="str" cm="1">
        <f t="array" ref="H807">INDEX($I$1:$R$1, MATCH(TRUE, INDEX(I807:R807="",0), 0))</f>
        <v>2024-25</v>
      </c>
      <c r="I807" s="1">
        <v>863333</v>
      </c>
      <c r="S807">
        <f>COUNTIF(I807:R807,I807)</f>
        <v>1</v>
      </c>
      <c r="T807" s="7" t="str">
        <f t="shared" si="24"/>
        <v>NULL</v>
      </c>
      <c r="U807" s="1">
        <f>I807</f>
        <v>863333</v>
      </c>
      <c r="V807" s="1" t="str">
        <f t="shared" si="25"/>
        <v>NULL</v>
      </c>
      <c r="W807" t="str">
        <f>"('"&amp;A807&amp;"', '"&amp;B807&amp;"', '"&amp;C807&amp;"', '"&amp;D807&amp;"', '"&amp;E807&amp;"', '"&amp;F807&amp;"', '"&amp;G807&amp;"', '"&amp;H807&amp;"', '"&amp;S807&amp;"', '"&amp;U807&amp;"', '"&amp;T807&amp;"', '"&amp;V807&amp;"'),"</f>
        <v>('samuel-poulin', 'Poulin', 'Samuel', 'PIT', 'F', 'Active', 'RFA', '2024-25', '1', '863333', 'NULL', 'NULL'),</v>
      </c>
    </row>
    <row r="808" spans="1:23" x14ac:dyDescent="0.35">
      <c r="A808" t="s">
        <v>2107</v>
      </c>
      <c r="B808" t="s">
        <v>816</v>
      </c>
      <c r="C808" t="s">
        <v>2365</v>
      </c>
      <c r="D808" t="s">
        <v>36</v>
      </c>
      <c r="E808" t="s">
        <v>68</v>
      </c>
      <c r="F808" t="s">
        <v>1142</v>
      </c>
      <c r="G808" t="s">
        <v>10</v>
      </c>
      <c r="H808" t="str" cm="1">
        <f t="array" ref="H808">INDEX($I$1:$R$1, MATCH(TRUE, INDEX(I808:R808="",0), 0))</f>
        <v>2024-25</v>
      </c>
      <c r="I808" s="1">
        <v>775000</v>
      </c>
      <c r="S808">
        <f>COUNTIF(I808:R808,I808)</f>
        <v>1</v>
      </c>
      <c r="T808" s="7" t="str">
        <f t="shared" si="24"/>
        <v>NULL</v>
      </c>
      <c r="U808" s="1">
        <f>I808</f>
        <v>775000</v>
      </c>
      <c r="V808" s="1" t="str">
        <f t="shared" si="25"/>
        <v>NULL</v>
      </c>
      <c r="W808" t="str">
        <f>"('"&amp;A808&amp;"', '"&amp;B808&amp;"', '"&amp;C808&amp;"', '"&amp;D808&amp;"', '"&amp;E808&amp;"', '"&amp;F808&amp;"', '"&amp;G808&amp;"', '"&amp;H808&amp;"', '"&amp;S808&amp;"', '"&amp;U808&amp;"', '"&amp;T808&amp;"', '"&amp;V808&amp;"'),"</f>
        <v>('derrick-pouliot', 'Pouliot', 'Derrick', 'DAL', 'D', 'Active', 'UFA', '2024-25', '1', '775000', 'NULL', 'NULL'),</v>
      </c>
    </row>
    <row r="809" spans="1:23" x14ac:dyDescent="0.35">
      <c r="A809" t="s">
        <v>2108</v>
      </c>
      <c r="B809" t="s">
        <v>817</v>
      </c>
      <c r="C809" t="s">
        <v>2322</v>
      </c>
      <c r="D809" t="s">
        <v>38</v>
      </c>
      <c r="E809" t="s">
        <v>68</v>
      </c>
      <c r="F809" t="s">
        <v>1142</v>
      </c>
      <c r="G809" t="s">
        <v>10</v>
      </c>
      <c r="H809" t="str" cm="1">
        <f t="array" ref="H809">INDEX($I$1:$R$1, MATCH(TRUE, INDEX(I809:R809="",0), 0))</f>
        <v>2031-32</v>
      </c>
      <c r="I809" s="1">
        <v>916667</v>
      </c>
      <c r="J809" s="1">
        <v>8350000</v>
      </c>
      <c r="K809" s="1">
        <v>8350000</v>
      </c>
      <c r="L809" s="1">
        <v>8350000</v>
      </c>
      <c r="M809" s="1">
        <v>8350000</v>
      </c>
      <c r="N809" s="1">
        <v>8350000</v>
      </c>
      <c r="O809" s="1">
        <v>8350000</v>
      </c>
      <c r="P809" s="1">
        <v>8350000</v>
      </c>
      <c r="S809">
        <f>COUNTIF(I809:R809,I809)</f>
        <v>1</v>
      </c>
      <c r="T809" s="7">
        <f t="shared" si="24"/>
        <v>7</v>
      </c>
      <c r="U809" s="1">
        <f>I809</f>
        <v>916667</v>
      </c>
      <c r="V809" s="1">
        <f t="shared" si="25"/>
        <v>8350000</v>
      </c>
      <c r="W809" t="str">
        <f>"('"&amp;A809&amp;"', '"&amp;B809&amp;"', '"&amp;C809&amp;"', '"&amp;D809&amp;"', '"&amp;E809&amp;"', '"&amp;F809&amp;"', '"&amp;G809&amp;"', '"&amp;H809&amp;"', '"&amp;S809&amp;"', '"&amp;U809&amp;"', '"&amp;T809&amp;"', '"&amp;V809&amp;"'),"</f>
        <v>('owen-power', 'Power', 'Owen', 'BUF', 'D', 'Active', 'UFA', '2031-32', '1', '916667', '7', '8350000'),</v>
      </c>
    </row>
    <row r="810" spans="1:23" x14ac:dyDescent="0.35">
      <c r="A810" t="s">
        <v>1269</v>
      </c>
      <c r="B810" t="s">
        <v>818</v>
      </c>
      <c r="C810" t="s">
        <v>2651</v>
      </c>
      <c r="D810" t="s">
        <v>18</v>
      </c>
      <c r="E810" t="s">
        <v>69</v>
      </c>
      <c r="F810" t="s">
        <v>1142</v>
      </c>
      <c r="G810" t="s">
        <v>13</v>
      </c>
      <c r="H810" t="str" cm="1">
        <f t="array" ref="H810">INDEX($I$1:$R$1, MATCH(TRUE, INDEX(I810:R810="",0), 0))</f>
        <v>2025-26</v>
      </c>
      <c r="I810" s="1">
        <v>890000</v>
      </c>
      <c r="J810" s="1">
        <v>890000</v>
      </c>
      <c r="S810">
        <f>COUNTIF(I810:R810,I810)</f>
        <v>2</v>
      </c>
      <c r="T810" s="7" t="str">
        <f t="shared" si="24"/>
        <v>NULL</v>
      </c>
      <c r="U810" s="1">
        <f>I810</f>
        <v>890000</v>
      </c>
      <c r="V810" s="1" t="str">
        <f t="shared" si="25"/>
        <v>NULL</v>
      </c>
      <c r="W810" t="str">
        <f>"('"&amp;A810&amp;"', '"&amp;B810&amp;"', '"&amp;C810&amp;"', '"&amp;D810&amp;"', '"&amp;E810&amp;"', '"&amp;F810&amp;"', '"&amp;G810&amp;"', '"&amp;H810&amp;"', '"&amp;S810&amp;"', '"&amp;U810&amp;"', '"&amp;T810&amp;"', '"&amp;V810&amp;"'),"</f>
        <v>('cayden-primeau', 'Primeau', 'Cayden', 'MTL', 'G', 'Active', 'RFA', '2025-26', '2', '890000', 'NULL', 'NULL'),</v>
      </c>
    </row>
    <row r="811" spans="1:23" x14ac:dyDescent="0.35">
      <c r="A811" t="s">
        <v>2109</v>
      </c>
      <c r="B811" t="s">
        <v>819</v>
      </c>
      <c r="C811" t="s">
        <v>2652</v>
      </c>
      <c r="D811" t="s">
        <v>24</v>
      </c>
      <c r="E811" t="s">
        <v>68</v>
      </c>
      <c r="F811" t="s">
        <v>1142</v>
      </c>
      <c r="G811" t="s">
        <v>10</v>
      </c>
      <c r="H811" t="str" cm="1">
        <f t="array" ref="H811">INDEX($I$1:$R$1, MATCH(TRUE, INDEX(I811:R811="",0), 0))</f>
        <v>2024-25</v>
      </c>
      <c r="I811" s="1">
        <v>775000</v>
      </c>
      <c r="S811">
        <f>COUNTIF(I811:R811,I811)</f>
        <v>1</v>
      </c>
      <c r="T811" s="7" t="str">
        <f t="shared" si="24"/>
        <v>NULL</v>
      </c>
      <c r="U811" s="1">
        <f>I811</f>
        <v>775000</v>
      </c>
      <c r="V811" s="1" t="str">
        <f t="shared" si="25"/>
        <v>NULL</v>
      </c>
      <c r="W811" t="str">
        <f>"('"&amp;A811&amp;"', '"&amp;B811&amp;"', '"&amp;C811&amp;"', '"&amp;D811&amp;"', '"&amp;E811&amp;"', '"&amp;F811&amp;"', '"&amp;G811&amp;"', '"&amp;H811&amp;"', '"&amp;S811&amp;"', '"&amp;U811&amp;"', '"&amp;T811&amp;"', '"&amp;V811&amp;"'),"</f>
        <v>('chase-priskie', 'Priskie', 'Chase', 'WSH', 'D', 'Active', 'UFA', '2024-25', '1', '775000', 'NULL', 'NULL'),</v>
      </c>
    </row>
    <row r="812" spans="1:23" x14ac:dyDescent="0.35">
      <c r="A812" t="s">
        <v>2110</v>
      </c>
      <c r="B812" t="s">
        <v>820</v>
      </c>
      <c r="C812" t="s">
        <v>2311</v>
      </c>
      <c r="D812" t="s">
        <v>43</v>
      </c>
      <c r="E812" t="s">
        <v>69</v>
      </c>
      <c r="F812" t="s">
        <v>1142</v>
      </c>
      <c r="H812" t="str" cm="1">
        <f t="array" ref="H812">INDEX($I$1:$R$1, MATCH(TRUE, INDEX(I812:R812="",0), 0))</f>
        <v>2024-25</v>
      </c>
      <c r="I812" s="4">
        <v>775000</v>
      </c>
      <c r="S812">
        <f>COUNTIF(I812:R812,I812)</f>
        <v>1</v>
      </c>
      <c r="T812" s="7" t="str">
        <f t="shared" si="24"/>
        <v>NULL</v>
      </c>
      <c r="U812" s="1">
        <f>I812</f>
        <v>775000</v>
      </c>
      <c r="V812" s="1" t="str">
        <f t="shared" si="25"/>
        <v>NULL</v>
      </c>
      <c r="W812" t="str">
        <f>"('"&amp;A812&amp;"', '"&amp;B812&amp;"', '"&amp;C812&amp;"', '"&amp;D812&amp;"', '"&amp;E812&amp;"', '"&amp;F812&amp;"', '"&amp;G812&amp;"', '"&amp;H812&amp;"', '"&amp;S812&amp;"', '"&amp;U812&amp;"', '"&amp;T812&amp;"', '"&amp;V812&amp;"'),"</f>
        <v>('ivan-prosvetov', 'Prosvetov', 'Ivan', 'COL', 'G', 'Active', '', '2024-25', '1', '775000', 'NULL', 'NULL'),</v>
      </c>
    </row>
    <row r="813" spans="1:23" x14ac:dyDescent="0.35">
      <c r="A813" t="s">
        <v>1447</v>
      </c>
      <c r="B813" t="s">
        <v>821</v>
      </c>
      <c r="C813" t="s">
        <v>2653</v>
      </c>
      <c r="D813" t="s">
        <v>24</v>
      </c>
      <c r="E813" t="s">
        <v>9</v>
      </c>
      <c r="F813" t="s">
        <v>1142</v>
      </c>
      <c r="G813" t="s">
        <v>13</v>
      </c>
      <c r="H813" t="str" cm="1">
        <f t="array" ref="H813">INDEX($I$1:$R$1, MATCH(TRUE, INDEX(I813:R813="",0), 0))</f>
        <v>2024-25</v>
      </c>
      <c r="I813" s="1">
        <v>789167</v>
      </c>
      <c r="S813">
        <f>COUNTIF(I813:R813,I813)</f>
        <v>1</v>
      </c>
      <c r="T813" s="7" t="str">
        <f t="shared" si="24"/>
        <v>NULL</v>
      </c>
      <c r="U813" s="1">
        <f>I813</f>
        <v>789167</v>
      </c>
      <c r="V813" s="1" t="str">
        <f t="shared" si="25"/>
        <v>NULL</v>
      </c>
      <c r="W813" t="str">
        <f>"('"&amp;A813&amp;"', '"&amp;B813&amp;"', '"&amp;C813&amp;"', '"&amp;D813&amp;"', '"&amp;E813&amp;"', '"&amp;F813&amp;"', '"&amp;G813&amp;"', '"&amp;H813&amp;"', '"&amp;S813&amp;"', '"&amp;U813&amp;"', '"&amp;T813&amp;"', '"&amp;V813&amp;"'),"</f>
        <v>('aliaksei-protas', 'Protas', 'Aliaksei', 'WSH', 'F', 'Active', 'RFA', '2024-25', '1', '789167', 'NULL', 'NULL'),</v>
      </c>
    </row>
    <row r="814" spans="1:23" x14ac:dyDescent="0.35">
      <c r="A814" t="s">
        <v>2111</v>
      </c>
      <c r="B814" t="s">
        <v>822</v>
      </c>
      <c r="C814" t="s">
        <v>2311</v>
      </c>
      <c r="D814" t="s">
        <v>35</v>
      </c>
      <c r="E814" t="s">
        <v>68</v>
      </c>
      <c r="F814" t="s">
        <v>1142</v>
      </c>
      <c r="G814" t="s">
        <v>10</v>
      </c>
      <c r="H814" t="str" cm="1">
        <f t="array" ref="H814">INDEX($I$1:$R$1, MATCH(TRUE, INDEX(I814:R814="",0), 0))</f>
        <v>2025-26</v>
      </c>
      <c r="I814" s="1">
        <v>6750000</v>
      </c>
      <c r="J814" s="1">
        <v>6750000</v>
      </c>
      <c r="S814">
        <f>COUNTIF(I814:R814,I814)</f>
        <v>2</v>
      </c>
      <c r="T814" s="7" t="str">
        <f t="shared" si="24"/>
        <v>NULL</v>
      </c>
      <c r="U814" s="1">
        <f>I814</f>
        <v>6750000</v>
      </c>
      <c r="V814" s="1" t="str">
        <f t="shared" si="25"/>
        <v>NULL</v>
      </c>
      <c r="W814" t="str">
        <f>"('"&amp;A814&amp;"', '"&amp;B814&amp;"', '"&amp;C814&amp;"', '"&amp;D814&amp;"', '"&amp;E814&amp;"', '"&amp;F814&amp;"', '"&amp;G814&amp;"', '"&amp;H814&amp;"', '"&amp;S814&amp;"', '"&amp;U814&amp;"', '"&amp;T814&amp;"', '"&amp;V814&amp;"'),"</f>
        <v>('ivan-provorov', 'Provorov', 'Ivan', 'CBJ', 'D', 'Active', 'UFA', '2025-26', '2', '6750000', 'NULL', 'NULL'),</v>
      </c>
    </row>
    <row r="815" spans="1:23" x14ac:dyDescent="0.35">
      <c r="A815" t="s">
        <v>1292</v>
      </c>
      <c r="B815" t="s">
        <v>823</v>
      </c>
      <c r="C815" t="s">
        <v>2654</v>
      </c>
      <c r="D815" t="s">
        <v>8</v>
      </c>
      <c r="E815" t="s">
        <v>9</v>
      </c>
      <c r="F815" t="s">
        <v>1142</v>
      </c>
      <c r="G815" t="s">
        <v>10</v>
      </c>
      <c r="H815" t="str" cm="1">
        <f t="array" ref="H815">INDEX($I$1:$R$1, MATCH(TRUE, INDEX(I815:R815="",0), 0))</f>
        <v>2025-26</v>
      </c>
      <c r="I815" s="1">
        <v>800000</v>
      </c>
      <c r="J815" s="1">
        <v>800000</v>
      </c>
      <c r="S815">
        <f>COUNTIF(I815:R815,I815)</f>
        <v>2</v>
      </c>
      <c r="T815" s="7" t="str">
        <f t="shared" si="24"/>
        <v>NULL</v>
      </c>
      <c r="U815" s="1">
        <f>I815</f>
        <v>800000</v>
      </c>
      <c r="V815" s="1" t="str">
        <f t="shared" si="25"/>
        <v>NULL</v>
      </c>
      <c r="W815" t="str">
        <f>"('"&amp;A815&amp;"', '"&amp;B815&amp;"', '"&amp;C815&amp;"', '"&amp;D815&amp;"', '"&amp;E815&amp;"', '"&amp;F815&amp;"', '"&amp;G815&amp;"', '"&amp;H815&amp;"', '"&amp;S815&amp;"', '"&amp;U815&amp;"', '"&amp;T815&amp;"', '"&amp;V815&amp;"'),"</f>
        <v>('jesse-puljujarvi', 'Puljujarvi', 'Jesse', 'PIT', 'F', 'Active', 'UFA', '2025-26', '2', '800000', 'NULL', 'NULL'),</v>
      </c>
    </row>
    <row r="816" spans="1:23" x14ac:dyDescent="0.35">
      <c r="A816" t="s">
        <v>2112</v>
      </c>
      <c r="B816" t="s">
        <v>824</v>
      </c>
      <c r="C816" t="s">
        <v>2655</v>
      </c>
      <c r="D816" t="s">
        <v>46</v>
      </c>
      <c r="E816" t="s">
        <v>68</v>
      </c>
      <c r="F816" t="s">
        <v>1142</v>
      </c>
      <c r="G816" t="s">
        <v>13</v>
      </c>
      <c r="H816" t="str" cm="1">
        <f t="array" ref="H816">INDEX($I$1:$R$1, MATCH(TRUE, INDEX(I816:R816="",0), 0))</f>
        <v>2025-26</v>
      </c>
      <c r="I816" s="1">
        <v>950000</v>
      </c>
      <c r="J816" s="1">
        <v>950000</v>
      </c>
      <c r="S816">
        <f>COUNTIF(I816:R816,I816)</f>
        <v>2</v>
      </c>
      <c r="T816" s="7" t="str">
        <f t="shared" si="24"/>
        <v>NULL</v>
      </c>
      <c r="U816" s="1">
        <f>I816</f>
        <v>950000</v>
      </c>
      <c r="V816" s="1" t="str">
        <f t="shared" si="25"/>
        <v>NULL</v>
      </c>
      <c r="W816" t="str">
        <f>"('"&amp;A816&amp;"', '"&amp;B816&amp;"', '"&amp;C816&amp;"', '"&amp;D816&amp;"', '"&amp;E816&amp;"', '"&amp;F816&amp;"', '"&amp;G816&amp;"', '"&amp;H816&amp;"', '"&amp;S816&amp;"', '"&amp;U816&amp;"', '"&amp;T816&amp;"', '"&amp;V816&amp;"'),"</f>
        <v>('valterri-pulli', 'Pulli', 'Valterri', 'SJ', 'D', 'Active', 'RFA', '2025-26', '2', '950000', 'NULL', 'NULL'),</v>
      </c>
    </row>
    <row r="817" spans="1:23" x14ac:dyDescent="0.35">
      <c r="A817" t="s">
        <v>2113</v>
      </c>
      <c r="B817" t="s">
        <v>825</v>
      </c>
      <c r="C817" t="s">
        <v>867</v>
      </c>
      <c r="D817" t="s">
        <v>28</v>
      </c>
      <c r="E817" t="s">
        <v>68</v>
      </c>
      <c r="F817" t="s">
        <v>1142</v>
      </c>
      <c r="G817" t="s">
        <v>10</v>
      </c>
      <c r="H817" t="str" cm="1">
        <f t="array" ref="H817">INDEX($I$1:$R$1, MATCH(TRUE, INDEX(I817:R817="",0), 0))</f>
        <v>2030-31</v>
      </c>
      <c r="I817" s="1">
        <v>6150000</v>
      </c>
      <c r="J817" s="1">
        <v>6150000</v>
      </c>
      <c r="K817" s="1">
        <v>6150000</v>
      </c>
      <c r="L817" s="1">
        <v>6150000</v>
      </c>
      <c r="M817" s="1">
        <v>6150000</v>
      </c>
      <c r="N817" s="1">
        <v>6150000</v>
      </c>
      <c r="O817" s="1">
        <v>6150000</v>
      </c>
      <c r="S817">
        <f>COUNTIF(I817:R817,I817)</f>
        <v>7</v>
      </c>
      <c r="T817" s="7" t="str">
        <f t="shared" si="24"/>
        <v>NULL</v>
      </c>
      <c r="U817" s="1">
        <f>I817</f>
        <v>6150000</v>
      </c>
      <c r="V817" s="1" t="str">
        <f t="shared" si="25"/>
        <v>NULL</v>
      </c>
      <c r="W817" t="str">
        <f>"('"&amp;A817&amp;"', '"&amp;B817&amp;"', '"&amp;C817&amp;"', '"&amp;D817&amp;"', '"&amp;E817&amp;"', '"&amp;F817&amp;"', '"&amp;G817&amp;"', '"&amp;H817&amp;"', '"&amp;S817&amp;"', '"&amp;U817&amp;"', '"&amp;T817&amp;"', '"&amp;V817&amp;"'),"</f>
        <v>('ryan-pulock', 'Pulock', 'Ryan', 'NYI', 'D', 'Active', 'UFA', '2030-31', '7', '6150000', 'NULL', 'NULL'),</v>
      </c>
    </row>
    <row r="818" spans="1:23" x14ac:dyDescent="0.35">
      <c r="A818" t="s">
        <v>2114</v>
      </c>
      <c r="B818" t="s">
        <v>826</v>
      </c>
      <c r="C818" t="s">
        <v>2656</v>
      </c>
      <c r="D818" t="s">
        <v>8</v>
      </c>
      <c r="E818" t="s">
        <v>9</v>
      </c>
      <c r="F818" t="s">
        <v>1142</v>
      </c>
      <c r="G818" t="s">
        <v>13</v>
      </c>
      <c r="H818" t="str" cm="1">
        <f t="array" ref="H818">INDEX($I$1:$R$1, MATCH(TRUE, INDEX(I818:R818="",0), 0))</f>
        <v>2024-25</v>
      </c>
      <c r="I818" s="1">
        <v>775000</v>
      </c>
      <c r="S818">
        <f>COUNTIF(I818:R818,I818)</f>
        <v>1</v>
      </c>
      <c r="T818" s="7" t="str">
        <f t="shared" si="24"/>
        <v>NULL</v>
      </c>
      <c r="U818" s="1">
        <f>I818</f>
        <v>775000</v>
      </c>
      <c r="V818" s="1" t="str">
        <f t="shared" si="25"/>
        <v>NULL</v>
      </c>
      <c r="W818" t="str">
        <f>"('"&amp;A818&amp;"', '"&amp;B818&amp;"', '"&amp;C818&amp;"', '"&amp;D818&amp;"', '"&amp;E818&amp;"', '"&amp;F818&amp;"', '"&amp;G818&amp;"', '"&amp;H818&amp;"', '"&amp;S818&amp;"', '"&amp;U818&amp;"', '"&amp;T818&amp;"', '"&amp;V818&amp;"'),"</f>
        <v>('valtteri-puustinen', 'Puustinen', 'Valtteri', 'PIT', 'F', 'Active', 'RFA', '2024-25', '1', '775000', 'NULL', 'NULL'),</v>
      </c>
    </row>
    <row r="819" spans="1:23" x14ac:dyDescent="0.35">
      <c r="A819" t="s">
        <v>2115</v>
      </c>
      <c r="B819" t="s">
        <v>827</v>
      </c>
      <c r="C819" t="s">
        <v>2467</v>
      </c>
      <c r="D819" t="s">
        <v>39</v>
      </c>
      <c r="E819" t="s">
        <v>68</v>
      </c>
      <c r="F819" t="s">
        <v>54</v>
      </c>
      <c r="H819" t="str" cm="1">
        <f t="array" ref="H819">INDEX($I$1:$R$1, MATCH(TRUE, INDEX(I819:R819="",0), 0))</f>
        <v>2023-24</v>
      </c>
      <c r="S819">
        <f>COUNTIF(I819:R819,I819)</f>
        <v>0</v>
      </c>
      <c r="T819" s="7" t="str">
        <f t="shared" si="24"/>
        <v>NULL</v>
      </c>
      <c r="U819" s="1">
        <f>I819</f>
        <v>0</v>
      </c>
      <c r="V819" s="1" t="str">
        <f t="shared" si="25"/>
        <v>NULL</v>
      </c>
      <c r="W819" t="str">
        <f>"('"&amp;A819&amp;"', '"&amp;B819&amp;"', '"&amp;C819&amp;"', '"&amp;D819&amp;"', '"&amp;E819&amp;"', '"&amp;F819&amp;"', '"&amp;G819&amp;"', '"&amp;H819&amp;"', '"&amp;S819&amp;"', '"&amp;U819&amp;"', '"&amp;T819&amp;"', '"&amp;V819&amp;"'),"</f>
        <v>('mark-pysyk', 'Pysyk', 'Mark', 'DET', 'D', 'Unsigned', '', '2023-24', '0', '0', 'NULL', 'NULL'),</v>
      </c>
    </row>
    <row r="820" spans="1:23" x14ac:dyDescent="0.35">
      <c r="A820" t="s">
        <v>1238</v>
      </c>
      <c r="B820" t="s">
        <v>828</v>
      </c>
      <c r="C820" t="s">
        <v>1066</v>
      </c>
      <c r="D820" t="s">
        <v>34</v>
      </c>
      <c r="E820" t="s">
        <v>69</v>
      </c>
      <c r="F820" t="s">
        <v>1142</v>
      </c>
      <c r="G820" t="s">
        <v>10</v>
      </c>
      <c r="H820" t="str" cm="1">
        <f t="array" ref="H820">INDEX($I$1:$R$1, MATCH(TRUE, INDEX(I820:R820="",0), 0))</f>
        <v>2025-26</v>
      </c>
      <c r="I820" s="1">
        <v>825000</v>
      </c>
      <c r="J820" s="1">
        <v>1275000</v>
      </c>
      <c r="S820">
        <f>COUNTIF(I820:R820,I820)</f>
        <v>1</v>
      </c>
      <c r="T820" s="7">
        <f t="shared" si="24"/>
        <v>1</v>
      </c>
      <c r="U820" s="1">
        <f>I820</f>
        <v>825000</v>
      </c>
      <c r="V820" s="1">
        <f t="shared" si="25"/>
        <v>1275000</v>
      </c>
      <c r="W820" t="str">
        <f>"('"&amp;A820&amp;"', '"&amp;B820&amp;"', '"&amp;C820&amp;"', '"&amp;D820&amp;"', '"&amp;E820&amp;"', '"&amp;F820&amp;"', '"&amp;G820&amp;"', '"&amp;H820&amp;"', '"&amp;S820&amp;"', '"&amp;U820&amp;"', '"&amp;T820&amp;"', '"&amp;V820&amp;"'),"</f>
        <v>('jonathan-quick', 'Quick', 'Jonathan', 'NYR', 'G', 'Active', 'UFA', '2025-26', '1', '825000', '1', '1275000'),</v>
      </c>
    </row>
    <row r="821" spans="1:23" x14ac:dyDescent="0.35">
      <c r="A821" t="s">
        <v>1270</v>
      </c>
      <c r="B821" t="s">
        <v>829</v>
      </c>
      <c r="C821" t="s">
        <v>2383</v>
      </c>
      <c r="D821" t="s">
        <v>38</v>
      </c>
      <c r="E821" t="s">
        <v>9</v>
      </c>
      <c r="F821" t="s">
        <v>1142</v>
      </c>
      <c r="G821" t="s">
        <v>13</v>
      </c>
      <c r="H821" t="str" cm="1">
        <f t="array" ref="H821">INDEX($I$1:$R$1, MATCH(TRUE, INDEX(I821:R821="",0), 0))</f>
        <v>2025-26</v>
      </c>
      <c r="I821" s="1">
        <v>863333</v>
      </c>
      <c r="J821" s="1">
        <v>863333</v>
      </c>
      <c r="S821">
        <f>COUNTIF(I821:R821,I821)</f>
        <v>2</v>
      </c>
      <c r="T821" s="7" t="str">
        <f t="shared" si="24"/>
        <v>NULL</v>
      </c>
      <c r="U821" s="1">
        <f>I821</f>
        <v>863333</v>
      </c>
      <c r="V821" s="1" t="str">
        <f t="shared" si="25"/>
        <v>NULL</v>
      </c>
      <c r="W821" t="str">
        <f>"('"&amp;A821&amp;"', '"&amp;B821&amp;"', '"&amp;C821&amp;"', '"&amp;D821&amp;"', '"&amp;E821&amp;"', '"&amp;F821&amp;"', '"&amp;G821&amp;"', '"&amp;H821&amp;"', '"&amp;S821&amp;"', '"&amp;U821&amp;"', '"&amp;T821&amp;"', '"&amp;V821&amp;"'),"</f>
        <v>('jack-quinn', 'Quinn', 'Jack', 'BUF', 'F', 'Active', 'RFA', '2025-26', '2', '863333', 'NULL', 'NULL'),</v>
      </c>
    </row>
    <row r="822" spans="1:23" x14ac:dyDescent="0.35">
      <c r="A822" t="s">
        <v>2116</v>
      </c>
      <c r="B822" t="s">
        <v>830</v>
      </c>
      <c r="C822" t="s">
        <v>2472</v>
      </c>
      <c r="D822" t="s">
        <v>14</v>
      </c>
      <c r="E822" t="s">
        <v>9</v>
      </c>
      <c r="F822" t="s">
        <v>1142</v>
      </c>
      <c r="G822" t="s">
        <v>10</v>
      </c>
      <c r="H822" t="str" cm="1">
        <f t="array" ref="H822">INDEX($I$1:$R$1, MATCH(TRUE, INDEX(I822:R822="",0), 0))</f>
        <v>2025-26</v>
      </c>
      <c r="I822" s="1">
        <v>775000</v>
      </c>
      <c r="J822" s="1">
        <v>775000</v>
      </c>
      <c r="S822">
        <f>COUNTIF(I822:R822,I822)</f>
        <v>2</v>
      </c>
      <c r="T822" s="7" t="str">
        <f t="shared" si="24"/>
        <v>NULL</v>
      </c>
      <c r="U822" s="1">
        <f>I822</f>
        <v>775000</v>
      </c>
      <c r="V822" s="1" t="str">
        <f t="shared" si="25"/>
        <v>NULL</v>
      </c>
      <c r="W822" t="str">
        <f>"('"&amp;A822&amp;"', '"&amp;B822&amp;"', '"&amp;C822&amp;"', '"&amp;D822&amp;"', '"&amp;E822&amp;"', '"&amp;F822&amp;"', '"&amp;G822&amp;"', '"&amp;H822&amp;"', '"&amp;S822&amp;"', '"&amp;U822&amp;"', '"&amp;T822&amp;"', '"&amp;V822&amp;"'),"</f>
        <v>('gage-quinney', 'Quinney', 'Gage', 'VGK', 'F', 'Active', 'UFA', '2025-26', '2', '775000', 'NULL', 'NULL'),</v>
      </c>
    </row>
    <row r="823" spans="1:23" x14ac:dyDescent="0.35">
      <c r="A823" t="s">
        <v>2117</v>
      </c>
      <c r="B823" t="s">
        <v>831</v>
      </c>
      <c r="C823" t="s">
        <v>2657</v>
      </c>
      <c r="D823" t="s">
        <v>11</v>
      </c>
      <c r="E823" t="s">
        <v>69</v>
      </c>
      <c r="F823" t="s">
        <v>1142</v>
      </c>
      <c r="G823" t="s">
        <v>10</v>
      </c>
      <c r="H823" t="str" cm="1">
        <f t="array" ref="H823">INDEX($I$1:$R$1, MATCH(TRUE, INDEX(I823:R823="",0), 0))</f>
        <v>2024-25</v>
      </c>
      <c r="I823" s="1">
        <v>1500000</v>
      </c>
      <c r="S823">
        <f>COUNTIF(I823:R823,I823)</f>
        <v>1</v>
      </c>
      <c r="T823" s="7" t="str">
        <f t="shared" si="24"/>
        <v>NULL</v>
      </c>
      <c r="U823" s="1">
        <f>I823</f>
        <v>1500000</v>
      </c>
      <c r="V823" s="1" t="str">
        <f t="shared" si="25"/>
        <v>NULL</v>
      </c>
      <c r="W823" t="str">
        <f>"('"&amp;A823&amp;"', '"&amp;B823&amp;"', '"&amp;C823&amp;"', '"&amp;D823&amp;"', '"&amp;E823&amp;"', '"&amp;F823&amp;"', '"&amp;G823&amp;"', '"&amp;H823&amp;"', '"&amp;S823&amp;"', '"&amp;U823&amp;"', '"&amp;T823&amp;"', '"&amp;V823&amp;"'),"</f>
        <v>('antti-raanta', 'Raanta', 'Antti', 'CAR', 'G', 'Active', 'UFA', '2024-25', '1', '1500000', 'NULL', 'NULL'),</v>
      </c>
    </row>
    <row r="824" spans="1:23" x14ac:dyDescent="0.35">
      <c r="A824" t="s">
        <v>1179</v>
      </c>
      <c r="B824" t="s">
        <v>832</v>
      </c>
      <c r="C824" t="s">
        <v>2658</v>
      </c>
      <c r="D824" t="s">
        <v>20</v>
      </c>
      <c r="E824" t="s">
        <v>68</v>
      </c>
      <c r="F824" t="s">
        <v>1142</v>
      </c>
      <c r="G824" t="s">
        <v>10</v>
      </c>
      <c r="H824" t="str" cm="1">
        <f t="array" ref="H824">INDEX($I$1:$R$1, MATCH(TRUE, INDEX(I824:R824="",0), 0))</f>
        <v>2026-27</v>
      </c>
      <c r="I824" s="1">
        <v>762500</v>
      </c>
      <c r="J824" s="1">
        <v>975000</v>
      </c>
      <c r="K824" s="1">
        <v>975000</v>
      </c>
      <c r="S824">
        <f>COUNTIF(I824:R824,I824)</f>
        <v>1</v>
      </c>
      <c r="T824" s="7">
        <f t="shared" si="24"/>
        <v>2</v>
      </c>
      <c r="U824" s="1">
        <f>I824</f>
        <v>762500</v>
      </c>
      <c r="V824" s="1">
        <f t="shared" si="25"/>
        <v>975000</v>
      </c>
      <c r="W824" t="str">
        <f>"('"&amp;A824&amp;"', '"&amp;B824&amp;"', '"&amp;C824&amp;"', '"&amp;D824&amp;"', '"&amp;E824&amp;"', '"&amp;F824&amp;"', '"&amp;G824&amp;"', '"&amp;H824&amp;"', '"&amp;S824&amp;"', '"&amp;U824&amp;"', '"&amp;T824&amp;"', '"&amp;V824&amp;"'),"</f>
        <v>('darren-raddysh', 'Raddysh', 'Darren', 'TB', 'D', 'Active', 'UFA', '2026-27', '1', '762500', '2', '975000'),</v>
      </c>
    </row>
    <row r="825" spans="1:23" x14ac:dyDescent="0.35">
      <c r="A825" t="s">
        <v>1555</v>
      </c>
      <c r="B825" t="s">
        <v>832</v>
      </c>
      <c r="C825" t="s">
        <v>2483</v>
      </c>
      <c r="D825" t="s">
        <v>17</v>
      </c>
      <c r="E825" t="s">
        <v>9</v>
      </c>
      <c r="F825" t="s">
        <v>1142</v>
      </c>
      <c r="G825" t="s">
        <v>13</v>
      </c>
      <c r="H825" t="str" cm="1">
        <f t="array" ref="H825">INDEX($I$1:$R$1, MATCH(TRUE, INDEX(I825:R825="",0), 0))</f>
        <v>2024-25</v>
      </c>
      <c r="I825" s="1">
        <v>758333</v>
      </c>
      <c r="S825">
        <f>COUNTIF(I825:R825,I825)</f>
        <v>1</v>
      </c>
      <c r="T825" s="7" t="str">
        <f t="shared" si="24"/>
        <v>NULL</v>
      </c>
      <c r="U825" s="1">
        <f>I825</f>
        <v>758333</v>
      </c>
      <c r="V825" s="1" t="str">
        <f t="shared" si="25"/>
        <v>NULL</v>
      </c>
      <c r="W825" t="str">
        <f>"('"&amp;A825&amp;"', '"&amp;B825&amp;"', '"&amp;C825&amp;"', '"&amp;D825&amp;"', '"&amp;E825&amp;"', '"&amp;F825&amp;"', '"&amp;G825&amp;"', '"&amp;H825&amp;"', '"&amp;S825&amp;"', '"&amp;U825&amp;"', '"&amp;T825&amp;"', '"&amp;V825&amp;"'),"</f>
        <v>('taylor-raddysh', 'Raddysh', 'Taylor', 'CHI', 'F', 'Active', 'RFA', '2024-25', '1', '758333', 'NULL', 'NULL'),</v>
      </c>
    </row>
    <row r="826" spans="1:23" x14ac:dyDescent="0.35">
      <c r="A826" t="s">
        <v>2118</v>
      </c>
      <c r="B826" t="s">
        <v>833</v>
      </c>
      <c r="C826" t="s">
        <v>2659</v>
      </c>
      <c r="D826" t="s">
        <v>45</v>
      </c>
      <c r="E826" t="s">
        <v>9</v>
      </c>
      <c r="F826" t="s">
        <v>1142</v>
      </c>
      <c r="G826" t="s">
        <v>10</v>
      </c>
      <c r="H826" t="str" cm="1">
        <f t="array" ref="H826">INDEX($I$1:$R$1, MATCH(TRUE, INDEX(I826:R826="",0), 0))</f>
        <v>2028-29</v>
      </c>
      <c r="I826" s="1">
        <v>5000000</v>
      </c>
      <c r="J826" s="1">
        <v>5000000</v>
      </c>
      <c r="K826" s="1">
        <v>5000000</v>
      </c>
      <c r="L826" s="1">
        <v>5000000</v>
      </c>
      <c r="M826" s="1">
        <v>5000000</v>
      </c>
      <c r="S826">
        <f>COUNTIF(I826:R826,I826)</f>
        <v>5</v>
      </c>
      <c r="T826" s="7" t="str">
        <f t="shared" si="24"/>
        <v>NULL</v>
      </c>
      <c r="U826" s="1">
        <f>I826</f>
        <v>5000000</v>
      </c>
      <c r="V826" s="1" t="str">
        <f t="shared" si="25"/>
        <v>NULL</v>
      </c>
      <c r="W826" t="str">
        <f>"('"&amp;A826&amp;"', '"&amp;B826&amp;"', '"&amp;C826&amp;"', '"&amp;D826&amp;"', '"&amp;E826&amp;"', '"&amp;F826&amp;"', '"&amp;G826&amp;"', '"&amp;H826&amp;"', '"&amp;S826&amp;"', '"&amp;U826&amp;"', '"&amp;T826&amp;"', '"&amp;V826&amp;"'),"</f>
        <v>('rickard-rakell', 'Rakell', 'Rickard', 'ANA', 'F', 'Active', 'UFA', '2028-29', '5', '5000000', 'NULL', 'NULL'),</v>
      </c>
    </row>
    <row r="827" spans="1:23" x14ac:dyDescent="0.35">
      <c r="A827" t="s">
        <v>1293</v>
      </c>
      <c r="B827" t="s">
        <v>834</v>
      </c>
      <c r="C827" t="s">
        <v>2660</v>
      </c>
      <c r="D827" t="s">
        <v>43</v>
      </c>
      <c r="E827" t="s">
        <v>9</v>
      </c>
      <c r="F827" t="s">
        <v>1142</v>
      </c>
      <c r="G827" t="s">
        <v>10</v>
      </c>
      <c r="H827" t="str" cm="1">
        <f t="array" ref="H827">INDEX($I$1:$R$1, MATCH(TRUE, INDEX(I827:R827="",0), 0))</f>
        <v>2025-26</v>
      </c>
      <c r="I827" s="1">
        <v>9250000</v>
      </c>
      <c r="J827" s="1">
        <v>9250000</v>
      </c>
      <c r="S827">
        <f>COUNTIF(I827:R827,I827)</f>
        <v>2</v>
      </c>
      <c r="T827" s="7" t="str">
        <f t="shared" si="24"/>
        <v>NULL</v>
      </c>
      <c r="U827" s="1">
        <f>I827</f>
        <v>9250000</v>
      </c>
      <c r="V827" s="1" t="str">
        <f t="shared" si="25"/>
        <v>NULL</v>
      </c>
      <c r="W827" t="str">
        <f>"('"&amp;A827&amp;"', '"&amp;B827&amp;"', '"&amp;C827&amp;"', '"&amp;D827&amp;"', '"&amp;E827&amp;"', '"&amp;F827&amp;"', '"&amp;G827&amp;"', '"&amp;H827&amp;"', '"&amp;S827&amp;"', '"&amp;U827&amp;"', '"&amp;T827&amp;"', '"&amp;V827&amp;"'),"</f>
        <v>('miko-rantanen', 'Rantanen', 'Miko', 'COL', 'F', 'Active', 'UFA', '2025-26', '2', '9250000', 'NULL', 'NULL'),</v>
      </c>
    </row>
    <row r="828" spans="1:23" x14ac:dyDescent="0.35">
      <c r="A828" t="s">
        <v>2119</v>
      </c>
      <c r="B828" t="s">
        <v>835</v>
      </c>
      <c r="C828" t="s">
        <v>2288</v>
      </c>
      <c r="D828" t="s">
        <v>39</v>
      </c>
      <c r="E828" t="s">
        <v>9</v>
      </c>
      <c r="F828" t="s">
        <v>1142</v>
      </c>
      <c r="G828" t="s">
        <v>13</v>
      </c>
      <c r="H828" t="str" cm="1">
        <f t="array" ref="H828">INDEX($I$1:$R$1, MATCH(TRUE, INDEX(I828:R828="",0), 0))</f>
        <v>2024-25</v>
      </c>
      <c r="I828" s="1">
        <v>1460000</v>
      </c>
      <c r="S828">
        <f>COUNTIF(I828:R828,I828)</f>
        <v>1</v>
      </c>
      <c r="T828" s="7" t="str">
        <f t="shared" si="24"/>
        <v>NULL</v>
      </c>
      <c r="U828" s="1">
        <f>I828</f>
        <v>1460000</v>
      </c>
      <c r="V828" s="1" t="str">
        <f t="shared" si="25"/>
        <v>NULL</v>
      </c>
      <c r="W828" t="str">
        <f>"('"&amp;A828&amp;"', '"&amp;B828&amp;"', '"&amp;C828&amp;"', '"&amp;D828&amp;"', '"&amp;E828&amp;"', '"&amp;F828&amp;"', '"&amp;G828&amp;"', '"&amp;H828&amp;"', '"&amp;S828&amp;"', '"&amp;U828&amp;"', '"&amp;T828&amp;"', '"&amp;V828&amp;"'),"</f>
        <v>('michael-rasmussen', 'Rasmussen', 'Michael', 'DET', 'F', 'Active', 'RFA', '2024-25', '1', '1460000', 'NULL', 'NULL'),</v>
      </c>
    </row>
    <row r="829" spans="1:23" x14ac:dyDescent="0.35">
      <c r="A829" t="s">
        <v>2120</v>
      </c>
      <c r="B829" t="s">
        <v>836</v>
      </c>
      <c r="C829" t="s">
        <v>2383</v>
      </c>
      <c r="D829" t="s">
        <v>26</v>
      </c>
      <c r="E829" t="s">
        <v>68</v>
      </c>
      <c r="F829" t="s">
        <v>1142</v>
      </c>
      <c r="G829" t="s">
        <v>13</v>
      </c>
      <c r="H829" t="str" cm="1">
        <f t="array" ref="H829">INDEX($I$1:$R$1, MATCH(TRUE, INDEX(I829:R829="",0), 0))</f>
        <v>2024-25</v>
      </c>
      <c r="I829" s="1">
        <v>850000</v>
      </c>
      <c r="S829">
        <f>COUNTIF(I829:R829,I829)</f>
        <v>1</v>
      </c>
      <c r="T829" s="7" t="str">
        <f t="shared" si="24"/>
        <v>NULL</v>
      </c>
      <c r="U829" s="1">
        <f>I829</f>
        <v>850000</v>
      </c>
      <c r="V829" s="1" t="str">
        <f t="shared" si="25"/>
        <v>NULL</v>
      </c>
      <c r="W829" t="str">
        <f>"('"&amp;A829&amp;"', '"&amp;B829&amp;"', '"&amp;C829&amp;"', '"&amp;D829&amp;"', '"&amp;E829&amp;"', '"&amp;F829&amp;"', '"&amp;G829&amp;"', '"&amp;H829&amp;"', '"&amp;S829&amp;"', '"&amp;U829&amp;"', '"&amp;T829&amp;"', '"&amp;V829&amp;"'),"</f>
        <v>('jack-rathbone', 'Rathbone', 'Jack', 'VAN', 'D', 'Active', 'RFA', '2024-25', '1', '850000', 'NULL', 'NULL'),</v>
      </c>
    </row>
    <row r="830" spans="1:23" x14ac:dyDescent="0.35">
      <c r="A830" t="s">
        <v>2121</v>
      </c>
      <c r="B830" t="s">
        <v>837</v>
      </c>
      <c r="C830" t="s">
        <v>2661</v>
      </c>
      <c r="D830" t="s">
        <v>26</v>
      </c>
      <c r="E830" t="s">
        <v>9</v>
      </c>
      <c r="F830" t="s">
        <v>1142</v>
      </c>
      <c r="G830" t="s">
        <v>13</v>
      </c>
      <c r="H830" t="str" cm="1">
        <f t="array" ref="H830">INDEX($I$1:$R$1, MATCH(TRUE, INDEX(I830:R830="",0), 0))</f>
        <v>2025-26</v>
      </c>
      <c r="I830" s="1">
        <v>836667</v>
      </c>
      <c r="J830" s="1">
        <v>836667</v>
      </c>
      <c r="S830">
        <f>COUNTIF(I830:R830,I830)</f>
        <v>2</v>
      </c>
      <c r="T830" s="7" t="str">
        <f t="shared" si="24"/>
        <v>NULL</v>
      </c>
      <c r="U830" s="1">
        <f>I830</f>
        <v>836667</v>
      </c>
      <c r="V830" s="1" t="str">
        <f t="shared" si="25"/>
        <v>NULL</v>
      </c>
      <c r="W830" t="str">
        <f>"('"&amp;A830&amp;"', '"&amp;B830&amp;"', '"&amp;C830&amp;"', '"&amp;D830&amp;"', '"&amp;E830&amp;"', '"&amp;F830&amp;"', '"&amp;G830&amp;"', '"&amp;H830&amp;"', '"&amp;S830&amp;"', '"&amp;U830&amp;"', '"&amp;T830&amp;"', '"&amp;V830&amp;"'),"</f>
        <v>('aatu-räty', 'Räty', 'Aatu', 'VAN', 'F', 'Active', 'RFA', '2025-26', '2', '836667', 'NULL', 'NULL'),</v>
      </c>
    </row>
    <row r="831" spans="1:23" x14ac:dyDescent="0.35">
      <c r="A831" t="s">
        <v>1448</v>
      </c>
      <c r="B831" t="s">
        <v>838</v>
      </c>
      <c r="C831" t="s">
        <v>2662</v>
      </c>
      <c r="D831" t="s">
        <v>40</v>
      </c>
      <c r="E831" t="s">
        <v>9</v>
      </c>
      <c r="F831" t="s">
        <v>1142</v>
      </c>
      <c r="G831" t="s">
        <v>13</v>
      </c>
      <c r="H831" t="str" cm="1">
        <f t="array" ref="H831">INDEX($I$1:$R$1, MATCH(TRUE, INDEX(I831:R831="",0), 0))</f>
        <v>2025-26</v>
      </c>
      <c r="I831" s="1">
        <v>896250</v>
      </c>
      <c r="J831" s="1">
        <v>896250</v>
      </c>
      <c r="S831">
        <f>COUNTIF(I831:R831,I831)</f>
        <v>2</v>
      </c>
      <c r="T831" s="7" t="str">
        <f t="shared" si="24"/>
        <v>NULL</v>
      </c>
      <c r="U831" s="1">
        <f>I831</f>
        <v>896250</v>
      </c>
      <c r="V831" s="1" t="str">
        <f t="shared" si="25"/>
        <v>NULL</v>
      </c>
      <c r="W831" t="str">
        <f>"('"&amp;A831&amp;"', '"&amp;B831&amp;"', '"&amp;C831&amp;"', '"&amp;D831&amp;"', '"&amp;E831&amp;"', '"&amp;F831&amp;"', '"&amp;G831&amp;"', '"&amp;H831&amp;"', '"&amp;S831&amp;"', '"&amp;U831&amp;"', '"&amp;T831&amp;"', '"&amp;V831&amp;"'),"</f>
        <v>('aku-raty', 'Raty', 'Aku', 'UTA', 'F', 'Active', 'RFA', '2025-26', '2', '896250', 'NULL', 'NULL'),</v>
      </c>
    </row>
    <row r="832" spans="1:23" x14ac:dyDescent="0.35">
      <c r="A832" t="s">
        <v>1505</v>
      </c>
      <c r="B832" t="s">
        <v>839</v>
      </c>
      <c r="C832" t="s">
        <v>2385</v>
      </c>
      <c r="D832" t="s">
        <v>39</v>
      </c>
      <c r="E832" t="s">
        <v>9</v>
      </c>
      <c r="F832" t="s">
        <v>1142</v>
      </c>
      <c r="G832" t="s">
        <v>13</v>
      </c>
      <c r="H832" t="str" cm="1">
        <f t="array" ref="H832">INDEX($I$1:$R$1, MATCH(TRUE, INDEX(I832:R832="",0), 0))</f>
        <v>2024-25</v>
      </c>
      <c r="I832" s="1">
        <v>925000</v>
      </c>
      <c r="S832">
        <f>COUNTIF(I832:R832,I832)</f>
        <v>1</v>
      </c>
      <c r="T832" s="7" t="str">
        <f t="shared" si="24"/>
        <v>NULL</v>
      </c>
      <c r="U832" s="1">
        <f>I832</f>
        <v>925000</v>
      </c>
      <c r="V832" s="1" t="str">
        <f t="shared" si="25"/>
        <v>NULL</v>
      </c>
      <c r="W832" t="str">
        <f>"('"&amp;A832&amp;"', '"&amp;B832&amp;"', '"&amp;C832&amp;"', '"&amp;D832&amp;"', '"&amp;E832&amp;"', '"&amp;F832&amp;"', '"&amp;G832&amp;"', '"&amp;H832&amp;"', '"&amp;S832&amp;"', '"&amp;U832&amp;"', '"&amp;T832&amp;"', '"&amp;V832&amp;"'),"</f>
        <v>('lucas-raymond', 'Raymond', 'Lucas', 'DET', 'F', 'Active', 'RFA', '2024-25', '1', '925000', 'NULL', 'NULL'),</v>
      </c>
    </row>
    <row r="833" spans="1:23" x14ac:dyDescent="0.35">
      <c r="A833" t="s">
        <v>2122</v>
      </c>
      <c r="B833" t="s">
        <v>840</v>
      </c>
      <c r="C833" t="s">
        <v>867</v>
      </c>
      <c r="D833" t="s">
        <v>15</v>
      </c>
      <c r="E833" t="s">
        <v>9</v>
      </c>
      <c r="F833" t="s">
        <v>1142</v>
      </c>
      <c r="G833" t="s">
        <v>10</v>
      </c>
      <c r="H833" t="str" cm="1">
        <f t="array" ref="H833">INDEX($I$1:$R$1, MATCH(TRUE, INDEX(I833:R833="",0), 0))</f>
        <v>2026-27</v>
      </c>
      <c r="I833" s="1">
        <v>1350000</v>
      </c>
      <c r="J833" s="1">
        <v>1350000</v>
      </c>
      <c r="K833">
        <v>1350000</v>
      </c>
      <c r="S833">
        <f>COUNTIF(I833:R833,I833)</f>
        <v>3</v>
      </c>
      <c r="T833" s="7" t="str">
        <f t="shared" si="24"/>
        <v>NULL</v>
      </c>
      <c r="U833" s="1">
        <f>I833</f>
        <v>1350000</v>
      </c>
      <c r="V833" s="1" t="str">
        <f t="shared" si="25"/>
        <v>NULL</v>
      </c>
      <c r="W833" t="str">
        <f>"('"&amp;A833&amp;"', '"&amp;B833&amp;"', '"&amp;C833&amp;"', '"&amp;D833&amp;"', '"&amp;E833&amp;"', '"&amp;F833&amp;"', '"&amp;G833&amp;"', '"&amp;H833&amp;"', '"&amp;S833&amp;"', '"&amp;U833&amp;"', '"&amp;T833&amp;"', '"&amp;V833&amp;"'),"</f>
        <v>('ryan-reaves', 'Reaves', 'Ryan', 'TOR', 'F', 'Active', 'UFA', '2026-27', '3', '1350000', 'NULL', 'NULL'),</v>
      </c>
    </row>
    <row r="834" spans="1:23" x14ac:dyDescent="0.35">
      <c r="A834" t="s">
        <v>2123</v>
      </c>
      <c r="B834" t="s">
        <v>841</v>
      </c>
      <c r="C834" t="s">
        <v>2663</v>
      </c>
      <c r="D834" t="s">
        <v>45</v>
      </c>
      <c r="E834" t="s">
        <v>9</v>
      </c>
      <c r="F834" t="s">
        <v>1142</v>
      </c>
      <c r="G834" t="s">
        <v>13</v>
      </c>
      <c r="H834" t="str" cm="1">
        <f t="array" ref="H834">INDEX($I$1:$R$1, MATCH(TRUE, INDEX(I834:R834="",0), 0))</f>
        <v>2024-25</v>
      </c>
      <c r="I834" s="1">
        <v>855000</v>
      </c>
      <c r="S834">
        <f>COUNTIF(I834:R834,I834)</f>
        <v>1</v>
      </c>
      <c r="T834" s="7" t="str">
        <f t="shared" si="24"/>
        <v>NULL</v>
      </c>
      <c r="U834" s="1">
        <f>I834</f>
        <v>855000</v>
      </c>
      <c r="V834" s="1" t="str">
        <f t="shared" si="25"/>
        <v>NULL</v>
      </c>
      <c r="W834" t="str">
        <f>"('"&amp;A834&amp;"', '"&amp;B834&amp;"', '"&amp;C834&amp;"', '"&amp;D834&amp;"', '"&amp;E834&amp;"', '"&amp;F834&amp;"', '"&amp;G834&amp;"', '"&amp;H834&amp;"', '"&amp;S834&amp;"', '"&amp;U834&amp;"', '"&amp;T834&amp;"', '"&amp;V834&amp;"'),"</f>
        <v>('pavol-regenda', 'Regenda', 'Pavol', 'ANA', 'F', 'Active', 'RFA', '2024-25', '1', '855000', 'NULL', 'NULL'),</v>
      </c>
    </row>
    <row r="835" spans="1:23" x14ac:dyDescent="0.35">
      <c r="A835" t="s">
        <v>1294</v>
      </c>
      <c r="B835" t="s">
        <v>842</v>
      </c>
      <c r="C835" t="s">
        <v>2406</v>
      </c>
      <c r="D835" t="s">
        <v>17</v>
      </c>
      <c r="E835" t="s">
        <v>9</v>
      </c>
      <c r="F835" t="s">
        <v>1142</v>
      </c>
      <c r="G835" t="s">
        <v>13</v>
      </c>
      <c r="H835" t="str" cm="1">
        <f t="array" ref="H835">INDEX($I$1:$R$1, MATCH(TRUE, INDEX(I835:R835="",0), 0))</f>
        <v>2024-25</v>
      </c>
      <c r="I835" s="1">
        <v>925000</v>
      </c>
      <c r="S835">
        <f>COUNTIF(I835:R835,I835)</f>
        <v>1</v>
      </c>
      <c r="T835" s="7" t="str">
        <f t="shared" ref="T835:T898" si="26">IF(10-COUNTIF(I835:R835,I835)-COUNTBLANK(I835:R835)=0,"NULL",10-COUNTIF(I835:R835,I835)-COUNTBLANK(I835:R835))</f>
        <v>NULL</v>
      </c>
      <c r="U835" s="1">
        <f>I835</f>
        <v>925000</v>
      </c>
      <c r="V835" s="1" t="str">
        <f t="shared" ref="V835:V898" si="27">IF(IF(I835=J835,IF(J835=K835,IF(K835=L835,0,L835),K835),J835)=0,"NULL",IF(I835=J835,IF(J835=K835,IF(K835=L835,0,L835),K835),J835))</f>
        <v>NULL</v>
      </c>
      <c r="W835" t="str">
        <f>"('"&amp;A835&amp;"', '"&amp;B835&amp;"', '"&amp;C835&amp;"', '"&amp;D835&amp;"', '"&amp;E835&amp;"', '"&amp;F835&amp;"', '"&amp;G835&amp;"', '"&amp;H835&amp;"', '"&amp;S835&amp;"', '"&amp;U835&amp;"', '"&amp;T835&amp;"', '"&amp;V835&amp;"'),"</f>
        <v>('lukas-reichel', 'Reichel', 'Lukas', 'CHI', 'F', 'Active', 'RFA', '2024-25', '1', '925000', 'NULL', 'NULL'),</v>
      </c>
    </row>
    <row r="836" spans="1:23" x14ac:dyDescent="0.35">
      <c r="A836" t="s">
        <v>1421</v>
      </c>
      <c r="B836" t="s">
        <v>843</v>
      </c>
      <c r="C836" t="s">
        <v>2499</v>
      </c>
      <c r="D836" t="s">
        <v>28</v>
      </c>
      <c r="E836" t="s">
        <v>68</v>
      </c>
      <c r="F836" t="s">
        <v>1142</v>
      </c>
      <c r="G836" t="s">
        <v>10</v>
      </c>
      <c r="H836" t="str" cm="1">
        <f t="array" ref="H836">INDEX($I$1:$R$1, MATCH(TRUE, INDEX(I836:R836="",0), 0))</f>
        <v>2025-26</v>
      </c>
      <c r="I836" s="1">
        <v>1000000</v>
      </c>
      <c r="J836" s="1">
        <v>1250000</v>
      </c>
      <c r="S836">
        <f>COUNTIF(I836:R836,I836)</f>
        <v>1</v>
      </c>
      <c r="T836" s="7">
        <f t="shared" si="26"/>
        <v>1</v>
      </c>
      <c r="U836" s="1">
        <f>I836</f>
        <v>1000000</v>
      </c>
      <c r="V836" s="1">
        <f t="shared" si="27"/>
        <v>1250000</v>
      </c>
      <c r="W836" t="str">
        <f>"('"&amp;A836&amp;"', '"&amp;B836&amp;"', '"&amp;C836&amp;"', '"&amp;D836&amp;"', '"&amp;E836&amp;"', '"&amp;F836&amp;"', '"&amp;G836&amp;"', '"&amp;H836&amp;"', '"&amp;S836&amp;"', '"&amp;U836&amp;"', '"&amp;T836&amp;"', '"&amp;V836&amp;"'),"</f>
        <v>('mike-reilly', 'Reilly', 'Mike', 'NYI', 'D', 'Active', 'UFA', '2025-26', '1', '1000000', '1', '1250000'),</v>
      </c>
    </row>
    <row r="837" spans="1:23" x14ac:dyDescent="0.35">
      <c r="A837" t="s">
        <v>2124</v>
      </c>
      <c r="B837" t="s">
        <v>844</v>
      </c>
      <c r="C837" t="s">
        <v>2664</v>
      </c>
      <c r="D837" t="s">
        <v>39</v>
      </c>
      <c r="E837" t="s">
        <v>69</v>
      </c>
      <c r="F837" t="s">
        <v>1142</v>
      </c>
      <c r="G837" t="s">
        <v>10</v>
      </c>
      <c r="H837" t="str" cm="1">
        <f t="array" ref="H837">INDEX($I$1:$R$1, MATCH(TRUE, INDEX(I837:R837="",0), 0))</f>
        <v>2024-25</v>
      </c>
      <c r="I837" s="1">
        <v>1500000</v>
      </c>
      <c r="S837">
        <f>COUNTIF(I837:R837,I837)</f>
        <v>1</v>
      </c>
      <c r="T837" s="7" t="str">
        <f t="shared" si="26"/>
        <v>NULL</v>
      </c>
      <c r="U837" s="1">
        <f>I837</f>
        <v>1500000</v>
      </c>
      <c r="V837" s="1" t="str">
        <f t="shared" si="27"/>
        <v>NULL</v>
      </c>
      <c r="W837" t="str">
        <f>"('"&amp;A837&amp;"', '"&amp;B837&amp;"', '"&amp;C837&amp;"', '"&amp;D837&amp;"', '"&amp;E837&amp;"', '"&amp;F837&amp;"', '"&amp;G837&amp;"', '"&amp;H837&amp;"', '"&amp;S837&amp;"', '"&amp;U837&amp;"', '"&amp;T837&amp;"', '"&amp;V837&amp;"'),"</f>
        <v>('james-reimer', 'Reimer', 'James', 'DET', 'G', 'Active', 'UFA', '2024-25', '1', '1500000', 'NULL', 'NULL'),</v>
      </c>
    </row>
    <row r="838" spans="1:23" x14ac:dyDescent="0.35">
      <c r="A838" t="s">
        <v>1207</v>
      </c>
      <c r="B838" t="s">
        <v>845</v>
      </c>
      <c r="C838" t="s">
        <v>2530</v>
      </c>
      <c r="D838" t="s">
        <v>48</v>
      </c>
      <c r="E838" t="s">
        <v>68</v>
      </c>
      <c r="F838" t="s">
        <v>1142</v>
      </c>
      <c r="G838" t="s">
        <v>13</v>
      </c>
      <c r="H838" t="str" cm="1">
        <f t="array" ref="H838">INDEX($I$1:$R$1, MATCH(TRUE, INDEX(I838:R838="",0), 0))</f>
        <v>2026-27</v>
      </c>
      <c r="I838" s="1">
        <v>950000</v>
      </c>
      <c r="J838" s="1">
        <v>950000</v>
      </c>
      <c r="K838" s="1">
        <v>950000</v>
      </c>
      <c r="S838">
        <f>COUNTIF(I838:R838,I838)</f>
        <v>3</v>
      </c>
      <c r="T838" s="7" t="str">
        <f t="shared" si="26"/>
        <v>NULL</v>
      </c>
      <c r="U838" s="1">
        <f>I838</f>
        <v>950000</v>
      </c>
      <c r="V838" s="1" t="str">
        <f t="shared" si="27"/>
        <v>NULL</v>
      </c>
      <c r="W838" t="str">
        <f>"('"&amp;A838&amp;"', '"&amp;B838&amp;"', '"&amp;C838&amp;"', '"&amp;D838&amp;"', '"&amp;E838&amp;"', '"&amp;F838&amp;"', '"&amp;G838&amp;"', '"&amp;H838&amp;"', '"&amp;S838&amp;"', '"&amp;U838&amp;"', '"&amp;T838&amp;"', '"&amp;V838&amp;"'),"</f>
        <v>('david-reinbacher', 'Reinbacher', 'David', 'MON', 'D', 'Active', 'RFA', '2026-27', '3', '950000', 'NULL', 'NULL'),</v>
      </c>
    </row>
    <row r="839" spans="1:23" x14ac:dyDescent="0.35">
      <c r="A839" t="s">
        <v>1477</v>
      </c>
      <c r="B839" t="s">
        <v>846</v>
      </c>
      <c r="C839" t="s">
        <v>2331</v>
      </c>
      <c r="D839" t="s">
        <v>22</v>
      </c>
      <c r="E839" t="s">
        <v>9</v>
      </c>
      <c r="F839" t="s">
        <v>1142</v>
      </c>
      <c r="G839" t="s">
        <v>10</v>
      </c>
      <c r="H839" t="str" cm="1">
        <f t="array" ref="H839">INDEX($I$1:$R$1, MATCH(TRUE, INDEX(I839:R839="",0), 0))</f>
        <v>2024-25</v>
      </c>
      <c r="I839" s="1">
        <v>6500000</v>
      </c>
      <c r="S839">
        <f>COUNTIF(I839:R839,I839)</f>
        <v>1</v>
      </c>
      <c r="T839" s="7" t="str">
        <f t="shared" si="26"/>
        <v>NULL</v>
      </c>
      <c r="U839" s="1">
        <f>I839</f>
        <v>6500000</v>
      </c>
      <c r="V839" s="1" t="str">
        <f t="shared" si="27"/>
        <v>NULL</v>
      </c>
      <c r="W839" t="str">
        <f>"('"&amp;A839&amp;"', '"&amp;B839&amp;"', '"&amp;C839&amp;"', '"&amp;D839&amp;"', '"&amp;E839&amp;"', '"&amp;F839&amp;"', '"&amp;G839&amp;"', '"&amp;H839&amp;"', '"&amp;S839&amp;"', '"&amp;U839&amp;"', '"&amp;T839&amp;"', '"&amp;V839&amp;"'),"</f>
        <v>('sam-reinhart', 'Reinhart', 'Sam', 'FLA', 'F', 'Active', 'UFA', '2024-25', '1', '6500000', 'NULL', 'NULL'),</v>
      </c>
    </row>
    <row r="840" spans="1:23" x14ac:dyDescent="0.35">
      <c r="A840" t="s">
        <v>1327</v>
      </c>
      <c r="B840" t="s">
        <v>847</v>
      </c>
      <c r="C840" t="s">
        <v>1070</v>
      </c>
      <c r="D840" t="s">
        <v>38</v>
      </c>
      <c r="E840" t="s">
        <v>9</v>
      </c>
      <c r="F840" t="s">
        <v>1142</v>
      </c>
      <c r="G840" t="s">
        <v>10</v>
      </c>
      <c r="H840" t="str" cm="1">
        <f t="array" ref="H840">INDEX($I$1:$R$1, MATCH(TRUE, INDEX(I840:R840="",0), 0))</f>
        <v>2024-25</v>
      </c>
      <c r="I840" s="1">
        <v>775000</v>
      </c>
      <c r="S840">
        <f>COUNTIF(I840:R840,I840)</f>
        <v>1</v>
      </c>
      <c r="T840" s="7" t="str">
        <f t="shared" si="26"/>
        <v>NULL</v>
      </c>
      <c r="U840" s="1">
        <f>I840</f>
        <v>775000</v>
      </c>
      <c r="V840" s="1" t="str">
        <f t="shared" si="27"/>
        <v>NULL</v>
      </c>
      <c r="W840" t="str">
        <f>"('"&amp;A840&amp;"', '"&amp;B840&amp;"', '"&amp;C840&amp;"', '"&amp;D840&amp;"', '"&amp;E840&amp;"', '"&amp;F840&amp;"', '"&amp;G840&amp;"', '"&amp;H840&amp;"', '"&amp;S840&amp;"', '"&amp;U840&amp;"', '"&amp;T840&amp;"', '"&amp;V840&amp;"'),"</f>
        <v>('justin-richards', 'Richards', 'Justin', 'BUF', 'F', 'Active', 'UFA', '2024-25', '1', '775000', 'NULL', 'NULL'),</v>
      </c>
    </row>
    <row r="841" spans="1:23" x14ac:dyDescent="0.35">
      <c r="A841" t="s">
        <v>1271</v>
      </c>
      <c r="B841" t="s">
        <v>848</v>
      </c>
      <c r="C841" t="s">
        <v>2316</v>
      </c>
      <c r="D841" t="s">
        <v>15</v>
      </c>
      <c r="E841" t="s">
        <v>68</v>
      </c>
      <c r="F841" t="s">
        <v>1142</v>
      </c>
      <c r="G841" t="s">
        <v>10</v>
      </c>
      <c r="H841" t="str" cm="1">
        <f t="array" ref="H841">INDEX($I$1:$R$1, MATCH(TRUE, INDEX(I841:R841="",0), 0))</f>
        <v>2030-31</v>
      </c>
      <c r="I841" s="1">
        <v>7500000</v>
      </c>
      <c r="J841" s="1">
        <v>7500000</v>
      </c>
      <c r="K841" s="1">
        <v>7500000</v>
      </c>
      <c r="L841" s="1">
        <v>7500000</v>
      </c>
      <c r="M841" s="1">
        <v>7500000</v>
      </c>
      <c r="N841" s="1">
        <v>7500000</v>
      </c>
      <c r="O841" s="1">
        <v>7500000</v>
      </c>
      <c r="S841">
        <f>COUNTIF(I841:R841,I841)</f>
        <v>7</v>
      </c>
      <c r="T841" s="7" t="str">
        <f t="shared" si="26"/>
        <v>NULL</v>
      </c>
      <c r="U841" s="1">
        <f>I841</f>
        <v>7500000</v>
      </c>
      <c r="V841" s="1" t="str">
        <f t="shared" si="27"/>
        <v>NULL</v>
      </c>
      <c r="W841" t="str">
        <f>"('"&amp;A841&amp;"', '"&amp;B841&amp;"', '"&amp;C841&amp;"', '"&amp;D841&amp;"', '"&amp;E841&amp;"', '"&amp;F841&amp;"', '"&amp;G841&amp;"', '"&amp;H841&amp;"', '"&amp;S841&amp;"', '"&amp;U841&amp;"', '"&amp;T841&amp;"', '"&amp;V841&amp;"'),"</f>
        <v>('morgan-rielly', 'Rielly', 'Morgan', 'TOR', 'D', 'Active', 'UFA', '2030-31', '7', '7500000', 'NULL', 'NULL'),</v>
      </c>
    </row>
    <row r="842" spans="1:23" x14ac:dyDescent="0.35">
      <c r="A842" t="s">
        <v>2125</v>
      </c>
      <c r="B842" t="s">
        <v>849</v>
      </c>
      <c r="C842" t="s">
        <v>2295</v>
      </c>
      <c r="D842" t="s">
        <v>12</v>
      </c>
      <c r="E842" t="s">
        <v>68</v>
      </c>
      <c r="F842" t="s">
        <v>1142</v>
      </c>
      <c r="G842" t="s">
        <v>10</v>
      </c>
      <c r="H842" t="str" cm="1">
        <f t="array" ref="H842">INDEX($I$1:$R$1, MATCH(TRUE, INDEX(I842:R842="",0), 0))</f>
        <v>2026-27</v>
      </c>
      <c r="I842" s="1">
        <v>5100000</v>
      </c>
      <c r="J842" s="1">
        <v>5100000</v>
      </c>
      <c r="K842" s="1">
        <v>5100000</v>
      </c>
      <c r="S842">
        <f>COUNTIF(I842:R842,I842)</f>
        <v>3</v>
      </c>
      <c r="T842" s="7" t="str">
        <f t="shared" si="26"/>
        <v>NULL</v>
      </c>
      <c r="U842" s="1">
        <f>I842</f>
        <v>5100000</v>
      </c>
      <c r="V842" s="1" t="str">
        <f t="shared" si="27"/>
        <v>NULL</v>
      </c>
      <c r="W842" t="str">
        <f>"('"&amp;A842&amp;"', '"&amp;B842&amp;"', '"&amp;C842&amp;"', '"&amp;D842&amp;"', '"&amp;E842&amp;"', '"&amp;F842&amp;"', '"&amp;G842&amp;"', '"&amp;H842&amp;"', '"&amp;S842&amp;"', '"&amp;U842&amp;"', '"&amp;T842&amp;"', '"&amp;V842&amp;"'),"</f>
        <v>('rasmus-ristolainen', 'Ristolainen', 'Rasmus', 'PHI', 'D', 'Active', 'UFA', '2026-27', '3', '5100000', 'NULL', 'NULL'),</v>
      </c>
    </row>
    <row r="843" spans="1:23" x14ac:dyDescent="0.35">
      <c r="A843" t="s">
        <v>1449</v>
      </c>
      <c r="B843" t="s">
        <v>850</v>
      </c>
      <c r="C843" t="s">
        <v>2665</v>
      </c>
      <c r="D843" t="s">
        <v>43</v>
      </c>
      <c r="E843" t="s">
        <v>9</v>
      </c>
      <c r="F843" t="s">
        <v>54</v>
      </c>
      <c r="H843" t="str" cm="1">
        <f t="array" ref="H843">INDEX($I$1:$R$1, MATCH(TRUE, INDEX(I843:R843="",0), 0))</f>
        <v>2023-24</v>
      </c>
      <c r="S843">
        <f>COUNTIF(I843:R843,I843)</f>
        <v>0</v>
      </c>
      <c r="T843" s="7" t="str">
        <f t="shared" si="26"/>
        <v>NULL</v>
      </c>
      <c r="U843" s="1">
        <f>I843</f>
        <v>0</v>
      </c>
      <c r="V843" s="1" t="str">
        <f t="shared" si="27"/>
        <v>NULL</v>
      </c>
      <c r="W843" t="str">
        <f>"('"&amp;A843&amp;"', '"&amp;B843&amp;"', '"&amp;C843&amp;"', '"&amp;D843&amp;"', '"&amp;E843&amp;"', '"&amp;F843&amp;"', '"&amp;G843&amp;"', '"&amp;H843&amp;"', '"&amp;S843&amp;"', '"&amp;U843&amp;"', '"&amp;T843&amp;"', '"&amp;V843&amp;"'),"</f>
        <v>('calum-ritchie', 'Ritchie', 'Calum', 'COL', 'F', 'Unsigned', '', '2023-24', '0', '0', 'NULL', 'NULL'),</v>
      </c>
    </row>
    <row r="844" spans="1:23" x14ac:dyDescent="0.35">
      <c r="A844" t="s">
        <v>2126</v>
      </c>
      <c r="B844" t="s">
        <v>851</v>
      </c>
      <c r="C844" t="s">
        <v>2530</v>
      </c>
      <c r="D844" t="s">
        <v>16</v>
      </c>
      <c r="E844" t="s">
        <v>69</v>
      </c>
      <c r="F844" t="s">
        <v>1142</v>
      </c>
      <c r="G844" t="s">
        <v>10</v>
      </c>
      <c r="H844" t="str" cm="1">
        <f t="array" ref="H844">INDEX($I$1:$R$1, MATCH(TRUE, INDEX(I844:R844="",0), 0))</f>
        <v>2024-25</v>
      </c>
      <c r="I844" s="1">
        <v>875000</v>
      </c>
      <c r="S844">
        <f>COUNTIF(I844:R844,I844)</f>
        <v>1</v>
      </c>
      <c r="T844" s="7" t="str">
        <f t="shared" si="26"/>
        <v>NULL</v>
      </c>
      <c r="U844" s="1">
        <f>I844</f>
        <v>875000</v>
      </c>
      <c r="V844" s="1" t="str">
        <f t="shared" si="27"/>
        <v>NULL</v>
      </c>
      <c r="W844" t="str">
        <f>"('"&amp;A844&amp;"', '"&amp;B844&amp;"', '"&amp;C844&amp;"', '"&amp;D844&amp;"', '"&amp;E844&amp;"', '"&amp;F844&amp;"', '"&amp;G844&amp;"', '"&amp;H844&amp;"', '"&amp;S844&amp;"', '"&amp;U844&amp;"', '"&amp;T844&amp;"', '"&amp;V844&amp;"'),"</f>
        <v>('david-rittich', 'Rittich', 'David', 'LA', 'G', 'Active', 'UFA', '2024-25', '1', '875000', 'NULL', 'NULL'),</v>
      </c>
    </row>
    <row r="845" spans="1:23" x14ac:dyDescent="0.35">
      <c r="A845" t="s">
        <v>1177</v>
      </c>
      <c r="B845" t="s">
        <v>852</v>
      </c>
      <c r="C845" t="s">
        <v>2666</v>
      </c>
      <c r="D845" t="s">
        <v>36</v>
      </c>
      <c r="E845" t="s">
        <v>9</v>
      </c>
      <c r="F845" t="s">
        <v>1142</v>
      </c>
      <c r="G845" t="s">
        <v>13</v>
      </c>
      <c r="H845" t="str" cm="1">
        <f t="array" ref="H845">INDEX($I$1:$R$1, MATCH(TRUE, INDEX(I845:R845="",0), 0))</f>
        <v>2026-27</v>
      </c>
      <c r="I845" s="1">
        <v>7750000</v>
      </c>
      <c r="J845" s="1">
        <v>7750000</v>
      </c>
      <c r="K845" s="1">
        <v>7750000</v>
      </c>
      <c r="S845">
        <f>COUNTIF(I845:R845,I845)</f>
        <v>3</v>
      </c>
      <c r="T845" s="7" t="str">
        <f t="shared" si="26"/>
        <v>NULL</v>
      </c>
      <c r="U845" s="1">
        <f>I845</f>
        <v>7750000</v>
      </c>
      <c r="V845" s="1" t="str">
        <f t="shared" si="27"/>
        <v>NULL</v>
      </c>
      <c r="W845" t="str">
        <f>"('"&amp;A845&amp;"', '"&amp;B845&amp;"', '"&amp;C845&amp;"', '"&amp;D845&amp;"', '"&amp;E845&amp;"', '"&amp;F845&amp;"', '"&amp;G845&amp;"', '"&amp;H845&amp;"', '"&amp;S845&amp;"', '"&amp;U845&amp;"', '"&amp;T845&amp;"', '"&amp;V845&amp;"'),"</f>
        <v>('jason-robertson', 'Robertson', 'Jason', 'DAL', 'F', 'Active', 'RFA', '2026-27', '3', '7750000', 'NULL', 'NULL'),</v>
      </c>
    </row>
    <row r="846" spans="1:23" x14ac:dyDescent="0.35">
      <c r="A846" t="s">
        <v>1178</v>
      </c>
      <c r="B846" t="s">
        <v>852</v>
      </c>
      <c r="C846" t="s">
        <v>2639</v>
      </c>
      <c r="D846" t="s">
        <v>15</v>
      </c>
      <c r="E846" t="s">
        <v>9</v>
      </c>
      <c r="F846" t="s">
        <v>1142</v>
      </c>
      <c r="G846" t="s">
        <v>13</v>
      </c>
      <c r="H846" t="str" cm="1">
        <f t="array" ref="H846">INDEX($I$1:$R$1, MATCH(TRUE, INDEX(I846:R846="",0), 0))</f>
        <v>2024-25</v>
      </c>
      <c r="I846" s="1">
        <v>796667</v>
      </c>
      <c r="S846">
        <f>COUNTIF(I846:R846,I846)</f>
        <v>1</v>
      </c>
      <c r="T846" s="7" t="str">
        <f t="shared" si="26"/>
        <v>NULL</v>
      </c>
      <c r="U846" s="1">
        <f>I846</f>
        <v>796667</v>
      </c>
      <c r="V846" s="1" t="str">
        <f t="shared" si="27"/>
        <v>NULL</v>
      </c>
      <c r="W846" t="str">
        <f>"('"&amp;A846&amp;"', '"&amp;B846&amp;"', '"&amp;C846&amp;"', '"&amp;D846&amp;"', '"&amp;E846&amp;"', '"&amp;F846&amp;"', '"&amp;G846&amp;"', '"&amp;H846&amp;"', '"&amp;S846&amp;"', '"&amp;U846&amp;"', '"&amp;T846&amp;"', '"&amp;V846&amp;"'),"</f>
        <v>('nicholas-robertson', 'Robertson', 'Nicholas', 'TOR', 'F', 'Active', 'RFA', '2024-25', '1', '796667', 'NULL', 'NULL'),</v>
      </c>
    </row>
    <row r="847" spans="1:23" x14ac:dyDescent="0.35">
      <c r="A847" t="s">
        <v>2127</v>
      </c>
      <c r="B847" t="s">
        <v>852</v>
      </c>
      <c r="C847" t="s">
        <v>986</v>
      </c>
      <c r="D847" t="s">
        <v>33</v>
      </c>
      <c r="E847" t="s">
        <v>9</v>
      </c>
      <c r="F847" t="s">
        <v>1142</v>
      </c>
      <c r="G847" t="s">
        <v>13</v>
      </c>
      <c r="H847" t="str" cm="1">
        <f t="array" ref="H847">INDEX($I$1:$R$1, MATCH(TRUE, INDEX(I847:R847="",0), 0))</f>
        <v>2026-27</v>
      </c>
      <c r="I847" s="1">
        <v>870000</v>
      </c>
      <c r="J847" s="1">
        <v>870000</v>
      </c>
      <c r="K847" s="1">
        <v>870000</v>
      </c>
      <c r="S847">
        <f>COUNTIF(I847:R847,I847)</f>
        <v>3</v>
      </c>
      <c r="T847" s="7" t="str">
        <f t="shared" si="26"/>
        <v>NULL</v>
      </c>
      <c r="U847" s="1">
        <f>I847</f>
        <v>870000</v>
      </c>
      <c r="V847" s="1" t="str">
        <f t="shared" si="27"/>
        <v>NULL</v>
      </c>
      <c r="W847" t="str">
        <f>"('"&amp;A847&amp;"', '"&amp;B847&amp;"', '"&amp;C847&amp;"', '"&amp;D847&amp;"', '"&amp;E847&amp;"', '"&amp;F847&amp;"', '"&amp;G847&amp;"', '"&amp;H847&amp;"', '"&amp;S847&amp;"', '"&amp;U847&amp;"', '"&amp;T847&amp;"', '"&amp;V847&amp;"'),"</f>
        <v>('tucker-robertson', 'Robertson', 'Tucker', 'SEA', 'F', 'Active', 'RFA', '2026-27', '3', '870000', 'NULL', 'NULL'),</v>
      </c>
    </row>
    <row r="848" spans="1:23" x14ac:dyDescent="0.35">
      <c r="A848" t="s">
        <v>2128</v>
      </c>
      <c r="B848" t="s">
        <v>853</v>
      </c>
      <c r="C848" t="s">
        <v>1070</v>
      </c>
      <c r="D848" t="s">
        <v>11</v>
      </c>
      <c r="E848" t="s">
        <v>9</v>
      </c>
      <c r="F848" t="s">
        <v>1142</v>
      </c>
      <c r="G848" t="s">
        <v>13</v>
      </c>
      <c r="H848" t="str" cm="1">
        <f t="array" ref="H848">INDEX($I$1:$R$1, MATCH(TRUE, INDEX(I848:R848="",0), 0))</f>
        <v>2026-27</v>
      </c>
      <c r="I848" s="1">
        <v>825000</v>
      </c>
      <c r="J848" s="1">
        <v>825000</v>
      </c>
      <c r="K848" s="1">
        <v>825000</v>
      </c>
      <c r="S848">
        <f>COUNTIF(I848:R848,I848)</f>
        <v>3</v>
      </c>
      <c r="T848" s="7" t="str">
        <f t="shared" si="26"/>
        <v>NULL</v>
      </c>
      <c r="U848" s="1">
        <f>I848</f>
        <v>825000</v>
      </c>
      <c r="V848" s="1" t="str">
        <f t="shared" si="27"/>
        <v>NULL</v>
      </c>
      <c r="W848" t="str">
        <f>"('"&amp;A848&amp;"', '"&amp;B848&amp;"', '"&amp;C848&amp;"', '"&amp;D848&amp;"', '"&amp;E848&amp;"', '"&amp;F848&amp;"', '"&amp;G848&amp;"', '"&amp;H848&amp;"', '"&amp;S848&amp;"', '"&amp;U848&amp;"', '"&amp;T848&amp;"', '"&amp;V848&amp;"'),"</f>
        <v>('justin-robidas', 'Robidas', 'Justin', 'CAR', 'F', 'Active', 'RFA', '2026-27', '3', '825000', 'NULL', 'NULL'),</v>
      </c>
    </row>
    <row r="849" spans="1:23" x14ac:dyDescent="0.35">
      <c r="A849" t="s">
        <v>2129</v>
      </c>
      <c r="B849" t="s">
        <v>854</v>
      </c>
      <c r="C849" t="s">
        <v>752</v>
      </c>
      <c r="D849" t="s">
        <v>37</v>
      </c>
      <c r="E849" t="s">
        <v>69</v>
      </c>
      <c r="F849" t="s">
        <v>1142</v>
      </c>
      <c r="G849" t="s">
        <v>10</v>
      </c>
      <c r="H849" t="str" cm="1">
        <f t="array" ref="H849">INDEX($I$1:$R$1, MATCH(TRUE, INDEX(I849:R849="",0), 0))</f>
        <v>2024-25</v>
      </c>
      <c r="I849" s="1">
        <v>775000</v>
      </c>
      <c r="S849">
        <f>COUNTIF(I849:R849,I849)</f>
        <v>1</v>
      </c>
      <c r="T849" s="7" t="str">
        <f t="shared" si="26"/>
        <v>NULL</v>
      </c>
      <c r="U849" s="1">
        <f>I849</f>
        <v>775000</v>
      </c>
      <c r="V849" s="1" t="str">
        <f t="shared" si="27"/>
        <v>NULL</v>
      </c>
      <c r="W849" t="str">
        <f>"('"&amp;A849&amp;"', '"&amp;B849&amp;"', '"&amp;C849&amp;"', '"&amp;D849&amp;"', '"&amp;E849&amp;"', '"&amp;F849&amp;"', '"&amp;G849&amp;"', '"&amp;H849&amp;"', '"&amp;S849&amp;"', '"&amp;U849&amp;"', '"&amp;T849&amp;"', '"&amp;V849&amp;"'),"</f>
        <v>('olivier-rodrigue', 'Rodrigue', 'Olivier', 'EDM', 'G', 'Active', 'UFA', '2024-25', '1', '775000', 'NULL', 'NULL'),</v>
      </c>
    </row>
    <row r="850" spans="1:23" x14ac:dyDescent="0.35">
      <c r="A850" t="s">
        <v>2130</v>
      </c>
      <c r="B850" t="s">
        <v>855</v>
      </c>
      <c r="C850" t="s">
        <v>2359</v>
      </c>
      <c r="D850" t="s">
        <v>22</v>
      </c>
      <c r="E850" t="s">
        <v>9</v>
      </c>
      <c r="F850" t="s">
        <v>1142</v>
      </c>
      <c r="G850" t="s">
        <v>10</v>
      </c>
      <c r="H850" t="str" cm="1">
        <f t="array" ref="H850">INDEX($I$1:$R$1, MATCH(TRUE, INDEX(I850:R850="",0), 0))</f>
        <v>2027-28</v>
      </c>
      <c r="I850" s="1">
        <v>3000000</v>
      </c>
      <c r="J850" s="1">
        <v>3000000</v>
      </c>
      <c r="K850" s="1">
        <v>3000000</v>
      </c>
      <c r="L850" s="1">
        <v>3000000</v>
      </c>
      <c r="S850">
        <f>COUNTIF(I850:R850,I850)</f>
        <v>4</v>
      </c>
      <c r="T850" s="7" t="str">
        <f t="shared" si="26"/>
        <v>NULL</v>
      </c>
      <c r="U850" s="1">
        <f>I850</f>
        <v>3000000</v>
      </c>
      <c r="V850" s="1" t="str">
        <f t="shared" si="27"/>
        <v>NULL</v>
      </c>
      <c r="W850" t="str">
        <f>"('"&amp;A850&amp;"', '"&amp;B850&amp;"', '"&amp;C850&amp;"', '"&amp;D850&amp;"', '"&amp;E850&amp;"', '"&amp;F850&amp;"', '"&amp;G850&amp;"', '"&amp;H850&amp;"', '"&amp;S850&amp;"', '"&amp;U850&amp;"', '"&amp;T850&amp;"', '"&amp;V850&amp;"'),"</f>
        <v>('evan-rodrigues', 'Rodrigues', 'Evan', 'FLA', 'F', 'Active', 'UFA', '2027-28', '4', '3000000', 'NULL', 'NULL'),</v>
      </c>
    </row>
    <row r="851" spans="1:23" x14ac:dyDescent="0.35">
      <c r="A851" t="s">
        <v>2131</v>
      </c>
      <c r="B851" t="s">
        <v>856</v>
      </c>
      <c r="C851" t="s">
        <v>2277</v>
      </c>
      <c r="D851" t="s">
        <v>28</v>
      </c>
      <c r="E851" t="s">
        <v>68</v>
      </c>
      <c r="F851" t="s">
        <v>1142</v>
      </c>
      <c r="G851" t="s">
        <v>13</v>
      </c>
      <c r="H851" t="str" cm="1">
        <f t="array" ref="H851">INDEX($I$1:$R$1, MATCH(TRUE, INDEX(I851:R851="",0), 0))</f>
        <v>2025-26</v>
      </c>
      <c r="I851" s="1">
        <v>2500000</v>
      </c>
      <c r="J851" s="1">
        <v>2500000</v>
      </c>
      <c r="S851">
        <f>COUNTIF(I851:R851,I851)</f>
        <v>2</v>
      </c>
      <c r="T851" s="7" t="str">
        <f t="shared" si="26"/>
        <v>NULL</v>
      </c>
      <c r="U851" s="1">
        <f>I851</f>
        <v>2500000</v>
      </c>
      <c r="V851" s="1" t="str">
        <f t="shared" si="27"/>
        <v>NULL</v>
      </c>
      <c r="W851" t="str">
        <f>"('"&amp;A851&amp;"', '"&amp;B851&amp;"', '"&amp;C851&amp;"', '"&amp;D851&amp;"', '"&amp;E851&amp;"', '"&amp;F851&amp;"', '"&amp;G851&amp;"', '"&amp;H851&amp;"', '"&amp;S851&amp;"', '"&amp;U851&amp;"', '"&amp;T851&amp;"', '"&amp;V851&amp;"'),"</f>
        <v>('alexander-romanov', 'Romanov', 'Alexander', 'NYI', 'D', 'Active', 'RFA', '2025-26', '2', '2500000', 'NULL', 'NULL'),</v>
      </c>
    </row>
    <row r="852" spans="1:23" x14ac:dyDescent="0.35">
      <c r="A852" t="s">
        <v>2132</v>
      </c>
      <c r="B852" t="s">
        <v>856</v>
      </c>
      <c r="C852" t="s">
        <v>2667</v>
      </c>
      <c r="D852" t="s">
        <v>46</v>
      </c>
      <c r="E852" t="s">
        <v>69</v>
      </c>
      <c r="F852" t="s">
        <v>1142</v>
      </c>
      <c r="G852" t="s">
        <v>13</v>
      </c>
      <c r="H852" t="str" cm="1">
        <f t="array" ref="H852">INDEX($I$1:$R$1, MATCH(TRUE, INDEX(I852:R852="",0), 0))</f>
        <v>2025-26</v>
      </c>
      <c r="I852" s="1">
        <v>910000</v>
      </c>
      <c r="J852" s="1">
        <v>910000</v>
      </c>
      <c r="S852">
        <f>COUNTIF(I852:R852,I852)</f>
        <v>2</v>
      </c>
      <c r="T852" s="7" t="str">
        <f t="shared" si="26"/>
        <v>NULL</v>
      </c>
      <c r="U852" s="1">
        <f>I852</f>
        <v>910000</v>
      </c>
      <c r="V852" s="1" t="str">
        <f t="shared" si="27"/>
        <v>NULL</v>
      </c>
      <c r="W852" t="str">
        <f>"('"&amp;A852&amp;"', '"&amp;B852&amp;"', '"&amp;C852&amp;"', '"&amp;D852&amp;"', '"&amp;E852&amp;"', '"&amp;F852&amp;"', '"&amp;G852&amp;"', '"&amp;H852&amp;"', '"&amp;S852&amp;"', '"&amp;U852&amp;"', '"&amp;T852&amp;"', '"&amp;V852&amp;"'),"</f>
        <v>('georgi-romanov', 'Romanov', 'Georgi', 'SJ', 'G', 'Active', 'RFA', '2025-26', '2', '910000', 'NULL', 'NULL'),</v>
      </c>
    </row>
    <row r="853" spans="1:23" x14ac:dyDescent="0.35">
      <c r="A853" t="s">
        <v>2133</v>
      </c>
      <c r="B853" t="s">
        <v>857</v>
      </c>
      <c r="C853" t="s">
        <v>2382</v>
      </c>
      <c r="D853" t="s">
        <v>17</v>
      </c>
      <c r="E853" t="s">
        <v>68</v>
      </c>
      <c r="F853" t="s">
        <v>1142</v>
      </c>
      <c r="H853" t="str" cm="1">
        <f t="array" ref="H853">INDEX($I$1:$R$1, MATCH(TRUE, INDEX(I853:R853="",0), 0))</f>
        <v>2024-25</v>
      </c>
      <c r="I853" s="1">
        <v>925000</v>
      </c>
      <c r="S853">
        <f>COUNTIF(I853:R853,I853)</f>
        <v>1</v>
      </c>
      <c r="T853" s="7" t="str">
        <f t="shared" si="26"/>
        <v>NULL</v>
      </c>
      <c r="U853" s="1">
        <f>I853</f>
        <v>925000</v>
      </c>
      <c r="V853" s="1" t="str">
        <f t="shared" si="27"/>
        <v>NULL</v>
      </c>
      <c r="W853" t="str">
        <f>"('"&amp;A853&amp;"', '"&amp;B853&amp;"', '"&amp;C853&amp;"', '"&amp;D853&amp;"', '"&amp;E853&amp;"', '"&amp;F853&amp;"', '"&amp;G853&amp;"', '"&amp;H853&amp;"', '"&amp;S853&amp;"', '"&amp;U853&amp;"', '"&amp;T853&amp;"', '"&amp;V853&amp;"'),"</f>
        <v>('filip-roos', 'Roos', 'Filip', 'CHI', 'D', 'Active', '', '2024-25', '1', '925000', 'NULL', 'NULL'),</v>
      </c>
    </row>
    <row r="854" spans="1:23" x14ac:dyDescent="0.35">
      <c r="A854" t="s">
        <v>2134</v>
      </c>
      <c r="B854" t="s">
        <v>858</v>
      </c>
      <c r="C854" t="s">
        <v>2668</v>
      </c>
      <c r="D854" t="s">
        <v>36</v>
      </c>
      <c r="E854" t="s">
        <v>68</v>
      </c>
      <c r="F854" t="s">
        <v>1142</v>
      </c>
      <c r="G854" t="s">
        <v>10</v>
      </c>
      <c r="H854" t="str" cm="1">
        <f t="array" ref="H854">INDEX($I$1:$R$1, MATCH(TRUE, INDEX(I854:R854="",0), 0))</f>
        <v>2024-25</v>
      </c>
      <c r="I854" s="1">
        <v>775000</v>
      </c>
      <c r="S854">
        <f>COUNTIF(I854:R854,I854)</f>
        <v>1</v>
      </c>
      <c r="T854" s="7" t="str">
        <f t="shared" si="26"/>
        <v>NULL</v>
      </c>
      <c r="U854" s="1">
        <f>I854</f>
        <v>775000</v>
      </c>
      <c r="V854" s="1" t="str">
        <f t="shared" si="27"/>
        <v>NULL</v>
      </c>
      <c r="W854" t="str">
        <f>"('"&amp;A854&amp;"', '"&amp;B854&amp;"', '"&amp;C854&amp;"', '"&amp;D854&amp;"', '"&amp;E854&amp;"', '"&amp;F854&amp;"', '"&amp;G854&amp;"', '"&amp;H854&amp;"', '"&amp;S854&amp;"', '"&amp;U854&amp;"', '"&amp;T854&amp;"', '"&amp;V854&amp;"'),"</f>
        <v>('jerad-rosburg', 'Rosburg', 'Jerad', 'DAL', 'D', 'Active', 'UFA', '2024-25', '1', '775000', 'NULL', 'NULL'),</v>
      </c>
    </row>
    <row r="855" spans="1:23" x14ac:dyDescent="0.35">
      <c r="A855" t="s">
        <v>2135</v>
      </c>
      <c r="B855" t="s">
        <v>859</v>
      </c>
      <c r="C855" t="s">
        <v>2510</v>
      </c>
      <c r="D855" t="s">
        <v>41</v>
      </c>
      <c r="E855" t="s">
        <v>68</v>
      </c>
      <c r="F855" t="s">
        <v>1142</v>
      </c>
      <c r="G855" t="s">
        <v>10</v>
      </c>
      <c r="H855" t="str" cm="1">
        <f t="array" ref="H855">INDEX($I$1:$R$1, MATCH(TRUE, INDEX(I855:R855="",0), 0))</f>
        <v>2024-25</v>
      </c>
      <c r="I855" s="1">
        <v>762500</v>
      </c>
      <c r="S855">
        <f>COUNTIF(I855:R855,I855)</f>
        <v>1</v>
      </c>
      <c r="T855" s="7" t="str">
        <f t="shared" si="26"/>
        <v>NULL</v>
      </c>
      <c r="U855" s="1">
        <f>I855</f>
        <v>762500</v>
      </c>
      <c r="V855" s="1" t="str">
        <f t="shared" si="27"/>
        <v>NULL</v>
      </c>
      <c r="W855" t="str">
        <f>"('"&amp;A855&amp;"', '"&amp;B855&amp;"', '"&amp;C855&amp;"', '"&amp;D855&amp;"', '"&amp;E855&amp;"', '"&amp;F855&amp;"', '"&amp;G855&amp;"', '"&amp;H855&amp;"', '"&amp;S855&amp;"', '"&amp;U855&amp;"', '"&amp;T855&amp;"', '"&amp;V855&amp;"'),"</f>
        <v>('calle-rosen', 'Rosen', 'Calle', 'STL', 'D', 'Active', 'UFA', '2024-25', '1', '762500', 'NULL', 'NULL'),</v>
      </c>
    </row>
    <row r="856" spans="1:23" x14ac:dyDescent="0.35">
      <c r="A856" t="s">
        <v>1192</v>
      </c>
      <c r="B856" t="s">
        <v>859</v>
      </c>
      <c r="C856" t="s">
        <v>2669</v>
      </c>
      <c r="D856" t="s">
        <v>38</v>
      </c>
      <c r="E856" t="s">
        <v>9</v>
      </c>
      <c r="F856" t="s">
        <v>1142</v>
      </c>
      <c r="G856" t="s">
        <v>13</v>
      </c>
      <c r="H856" t="str" cm="1">
        <f t="array" ref="H856">INDEX($I$1:$R$1, MATCH(TRUE, INDEX(I856:R856="",0), 0))</f>
        <v>2026-27</v>
      </c>
      <c r="I856" s="1">
        <v>894167</v>
      </c>
      <c r="J856" s="1">
        <v>894167</v>
      </c>
      <c r="K856">
        <v>894167</v>
      </c>
      <c r="S856">
        <f>COUNTIF(I856:R856,I856)</f>
        <v>3</v>
      </c>
      <c r="T856" s="7" t="str">
        <f t="shared" si="26"/>
        <v>NULL</v>
      </c>
      <c r="U856" s="1">
        <f>I856</f>
        <v>894167</v>
      </c>
      <c r="V856" s="1" t="str">
        <f t="shared" si="27"/>
        <v>NULL</v>
      </c>
      <c r="W856" t="str">
        <f>"('"&amp;A856&amp;"', '"&amp;B856&amp;"', '"&amp;C856&amp;"', '"&amp;D856&amp;"', '"&amp;E856&amp;"', '"&amp;F856&amp;"', '"&amp;G856&amp;"', '"&amp;H856&amp;"', '"&amp;S856&amp;"', '"&amp;U856&amp;"', '"&amp;T856&amp;"', '"&amp;V856&amp;"'),"</f>
        <v>('isak-rosen', 'Rosen', 'Isak', 'BUF', 'F', 'Active', 'RFA', '2026-27', '3', '894167', 'NULL', 'NULL'),</v>
      </c>
    </row>
    <row r="857" spans="1:23" x14ac:dyDescent="0.35">
      <c r="A857" t="s">
        <v>2136</v>
      </c>
      <c r="B857" t="s">
        <v>860</v>
      </c>
      <c r="C857" t="s">
        <v>2383</v>
      </c>
      <c r="D857" t="s">
        <v>35</v>
      </c>
      <c r="E857" t="s">
        <v>9</v>
      </c>
      <c r="F857" t="s">
        <v>1142</v>
      </c>
      <c r="G857" t="s">
        <v>10</v>
      </c>
      <c r="H857" t="str" cm="1">
        <f t="array" ref="H857">INDEX($I$1:$R$1, MATCH(TRUE, INDEX(I857:R857="",0), 0))</f>
        <v>2024-25</v>
      </c>
      <c r="I857" s="1">
        <v>4000000</v>
      </c>
      <c r="S857">
        <f>COUNTIF(I857:R857,I857)</f>
        <v>1</v>
      </c>
      <c r="T857" s="7" t="str">
        <f t="shared" si="26"/>
        <v>NULL</v>
      </c>
      <c r="U857" s="1">
        <f>I857</f>
        <v>4000000</v>
      </c>
      <c r="V857" s="1" t="str">
        <f t="shared" si="27"/>
        <v>NULL</v>
      </c>
      <c r="W857" t="str">
        <f>"('"&amp;A857&amp;"', '"&amp;B857&amp;"', '"&amp;C857&amp;"', '"&amp;D857&amp;"', '"&amp;E857&amp;"', '"&amp;F857&amp;"', '"&amp;G857&amp;"', '"&amp;H857&amp;"', '"&amp;S857&amp;"', '"&amp;U857&amp;"', '"&amp;T857&amp;"', '"&amp;V857&amp;"'),"</f>
        <v>('jack-roslovic', 'Roslovic', 'Jack', 'CBJ', 'F', 'Active', 'UFA', '2024-25', '1', '4000000', 'NULL', 'NULL'),</v>
      </c>
    </row>
    <row r="858" spans="1:23" x14ac:dyDescent="0.35">
      <c r="A858" t="s">
        <v>1450</v>
      </c>
      <c r="B858" t="s">
        <v>861</v>
      </c>
      <c r="C858" t="s">
        <v>2537</v>
      </c>
      <c r="D858" t="s">
        <v>31</v>
      </c>
      <c r="E858" t="s">
        <v>9</v>
      </c>
      <c r="F858" t="s">
        <v>1142</v>
      </c>
      <c r="G858" t="s">
        <v>13</v>
      </c>
      <c r="H858" t="str" cm="1">
        <f t="array" ref="H858">INDEX($I$1:$R$1, MATCH(TRUE, INDEX(I858:R858="",0), 0))</f>
        <v>2025-26</v>
      </c>
      <c r="I858" s="1">
        <v>863333</v>
      </c>
      <c r="J858" s="1">
        <v>863333</v>
      </c>
      <c r="S858">
        <f>COUNTIF(I858:R858,I858)</f>
        <v>2</v>
      </c>
      <c r="T858" s="7" t="str">
        <f t="shared" si="26"/>
        <v>NULL</v>
      </c>
      <c r="U858" s="1">
        <f>I858</f>
        <v>863333</v>
      </c>
      <c r="V858" s="1" t="str">
        <f t="shared" si="27"/>
        <v>NULL</v>
      </c>
      <c r="W858" t="str">
        <f>"('"&amp;A858&amp;"', '"&amp;B858&amp;"', '"&amp;C858&amp;"', '"&amp;D858&amp;"', '"&amp;E858&amp;"', '"&amp;F858&amp;"', '"&amp;G858&amp;"', '"&amp;H858&amp;"', '"&amp;S858&amp;"', '"&amp;U858&amp;"', '"&amp;T858&amp;"', '"&amp;V858&amp;"'),"</f>
        <v>('marco-rossi', 'Rossi', 'Marco', 'MIN', 'F', 'Active', 'RFA', '2025-26', '2', '863333', 'NULL', 'NULL'),</v>
      </c>
    </row>
    <row r="859" spans="1:23" x14ac:dyDescent="0.35">
      <c r="A859" t="s">
        <v>2137</v>
      </c>
      <c r="B859" t="s">
        <v>862</v>
      </c>
      <c r="C859" t="s">
        <v>2406</v>
      </c>
      <c r="D859" t="s">
        <v>38</v>
      </c>
      <c r="E859" t="s">
        <v>9</v>
      </c>
      <c r="F859" t="s">
        <v>1142</v>
      </c>
      <c r="G859" t="s">
        <v>10</v>
      </c>
      <c r="H859" t="str" cm="1">
        <f t="array" ref="H859">INDEX($I$1:$R$1, MATCH(TRUE, INDEX(I859:R859="",0), 0))</f>
        <v>2025-26</v>
      </c>
      <c r="I859" s="1">
        <v>775000</v>
      </c>
      <c r="J859" s="1">
        <v>775000</v>
      </c>
      <c r="S859">
        <f>COUNTIF(I859:R859,I859)</f>
        <v>2</v>
      </c>
      <c r="T859" s="7" t="str">
        <f t="shared" si="26"/>
        <v>NULL</v>
      </c>
      <c r="U859" s="1">
        <f>I859</f>
        <v>775000</v>
      </c>
      <c r="V859" s="1" t="str">
        <f t="shared" si="27"/>
        <v>NULL</v>
      </c>
      <c r="W859" t="str">
        <f>"('"&amp;A859&amp;"', '"&amp;B859&amp;"', '"&amp;C859&amp;"', '"&amp;D859&amp;"', '"&amp;E859&amp;"', '"&amp;F859&amp;"', '"&amp;G859&amp;"', '"&amp;H859&amp;"', '"&amp;S859&amp;"', '"&amp;U859&amp;"', '"&amp;T859&amp;"', '"&amp;V859&amp;"'),"</f>
        <v>('lukas-rousek', 'Rousek', 'Lukas', 'BUF', 'F', 'Active', 'UFA', '2025-26', '2', '775000', 'NULL', 'NULL'),</v>
      </c>
    </row>
    <row r="860" spans="1:23" x14ac:dyDescent="0.35">
      <c r="A860" t="s">
        <v>2138</v>
      </c>
      <c r="B860" t="s">
        <v>863</v>
      </c>
      <c r="C860" t="s">
        <v>496</v>
      </c>
      <c r="D860" t="s">
        <v>18</v>
      </c>
      <c r="E860" t="s">
        <v>9</v>
      </c>
      <c r="F860" t="s">
        <v>1142</v>
      </c>
      <c r="G860" t="s">
        <v>13</v>
      </c>
      <c r="H860" t="str" cm="1">
        <f t="array" ref="H860">INDEX($I$1:$R$1, MATCH(TRUE, INDEX(I860:R860="",0), 0))</f>
        <v>2026-27</v>
      </c>
      <c r="I860" s="1">
        <v>835000</v>
      </c>
      <c r="J860" s="1">
        <v>835000</v>
      </c>
      <c r="K860" s="1">
        <v>835000</v>
      </c>
      <c r="S860">
        <f>COUNTIF(I860:R860,I860)</f>
        <v>3</v>
      </c>
      <c r="T860" s="7" t="str">
        <f t="shared" si="26"/>
        <v>NULL</v>
      </c>
      <c r="U860" s="1">
        <f>I860</f>
        <v>835000</v>
      </c>
      <c r="V860" s="1" t="str">
        <f t="shared" si="27"/>
        <v>NULL</v>
      </c>
      <c r="W860" t="str">
        <f>"('"&amp;A860&amp;"', '"&amp;B860&amp;"', '"&amp;C860&amp;"', '"&amp;D860&amp;"', '"&amp;E860&amp;"', '"&amp;F860&amp;"', '"&amp;G860&amp;"', '"&amp;H860&amp;"', '"&amp;S860&amp;"', '"&amp;U860&amp;"', '"&amp;T860&amp;"', '"&amp;V860&amp;"'),"</f>
        <v>('joshua-roy', 'Roy', 'Joshua', 'MTL', 'F', 'Active', 'RFA', '2026-27', '3', '835000', 'NULL', 'NULL'),</v>
      </c>
    </row>
    <row r="861" spans="1:23" x14ac:dyDescent="0.35">
      <c r="A861" t="s">
        <v>2139</v>
      </c>
      <c r="B861" t="s">
        <v>863</v>
      </c>
      <c r="C861" t="s">
        <v>2</v>
      </c>
      <c r="D861" t="s">
        <v>16</v>
      </c>
      <c r="E861" t="s">
        <v>68</v>
      </c>
      <c r="F861" t="s">
        <v>1142</v>
      </c>
      <c r="G861" t="s">
        <v>10</v>
      </c>
      <c r="H861" t="str" cm="1">
        <f t="array" ref="H861">INDEX($I$1:$R$1, MATCH(TRUE, INDEX(I861:R861="",0), 0))</f>
        <v>2024-25</v>
      </c>
      <c r="I861" s="1">
        <v>3150000</v>
      </c>
      <c r="S861">
        <f>COUNTIF(I861:R861,I861)</f>
        <v>1</v>
      </c>
      <c r="T861" s="7" t="str">
        <f t="shared" si="26"/>
        <v>NULL</v>
      </c>
      <c r="U861" s="1">
        <f>I861</f>
        <v>3150000</v>
      </c>
      <c r="V861" s="1" t="str">
        <f t="shared" si="27"/>
        <v>NULL</v>
      </c>
      <c r="W861" t="str">
        <f>"('"&amp;A861&amp;"', '"&amp;B861&amp;"', '"&amp;C861&amp;"', '"&amp;D861&amp;"', '"&amp;E861&amp;"', '"&amp;F861&amp;"', '"&amp;G861&amp;"', '"&amp;H861&amp;"', '"&amp;S861&amp;"', '"&amp;U861&amp;"', '"&amp;T861&amp;"', '"&amp;V861&amp;"'),"</f>
        <v>('matt-roy', 'Roy', 'Matt', 'LA', 'D', 'Active', 'UFA', '2024-25', '1', '3150000', 'NULL', 'NULL'),</v>
      </c>
    </row>
    <row r="862" spans="1:23" x14ac:dyDescent="0.35">
      <c r="A862" t="s">
        <v>1451</v>
      </c>
      <c r="B862" t="s">
        <v>863</v>
      </c>
      <c r="C862" t="s">
        <v>2304</v>
      </c>
      <c r="D862" t="s">
        <v>14</v>
      </c>
      <c r="E862" t="s">
        <v>9</v>
      </c>
      <c r="F862" t="s">
        <v>1142</v>
      </c>
      <c r="G862" t="s">
        <v>10</v>
      </c>
      <c r="H862" t="str" cm="1">
        <f t="array" ref="H862">INDEX($I$1:$R$1, MATCH(TRUE, INDEX(I862:R862="",0), 0))</f>
        <v>2027-28</v>
      </c>
      <c r="I862" s="1">
        <v>3000000</v>
      </c>
      <c r="J862" s="1">
        <v>3000000</v>
      </c>
      <c r="K862" s="1">
        <v>3000000</v>
      </c>
      <c r="L862" s="1">
        <v>3000000</v>
      </c>
      <c r="S862">
        <f>COUNTIF(I862:R862,I862)</f>
        <v>4</v>
      </c>
      <c r="T862" s="7" t="str">
        <f t="shared" si="26"/>
        <v>NULL</v>
      </c>
      <c r="U862" s="1">
        <f>I862</f>
        <v>3000000</v>
      </c>
      <c r="V862" s="1" t="str">
        <f t="shared" si="27"/>
        <v>NULL</v>
      </c>
      <c r="W862" t="str">
        <f>"('"&amp;A862&amp;"', '"&amp;B862&amp;"', '"&amp;C862&amp;"', '"&amp;D862&amp;"', '"&amp;E862&amp;"', '"&amp;F862&amp;"', '"&amp;G862&amp;"', '"&amp;H862&amp;"', '"&amp;S862&amp;"', '"&amp;U862&amp;"', '"&amp;T862&amp;"', '"&amp;V862&amp;"'),"</f>
        <v>('nicolas-roy', 'Roy', 'Nicolas', 'VGK', 'F', 'Active', 'UFA', '2027-28', '4', '3000000', 'NULL', 'NULL'),</v>
      </c>
    </row>
    <row r="863" spans="1:23" x14ac:dyDescent="0.35">
      <c r="A863" t="s">
        <v>2140</v>
      </c>
      <c r="B863" t="s">
        <v>864</v>
      </c>
      <c r="C863" t="s">
        <v>2587</v>
      </c>
      <c r="D863" t="s">
        <v>8</v>
      </c>
      <c r="E863" t="s">
        <v>9</v>
      </c>
      <c r="F863" t="s">
        <v>1142</v>
      </c>
      <c r="G863" t="s">
        <v>10</v>
      </c>
      <c r="H863" t="str" cm="1">
        <f t="array" ref="H863">INDEX($I$1:$R$1, MATCH(TRUE, INDEX(I863:R863="",0), 0))</f>
        <v>2028-29</v>
      </c>
      <c r="I863" s="1">
        <v>5125000</v>
      </c>
      <c r="J863" s="1">
        <v>5125000</v>
      </c>
      <c r="K863" s="1">
        <v>5125000</v>
      </c>
      <c r="L863" s="1">
        <v>5125000</v>
      </c>
      <c r="M863" s="1">
        <v>5125000</v>
      </c>
      <c r="S863">
        <f>COUNTIF(I863:R863,I863)</f>
        <v>5</v>
      </c>
      <c r="T863" s="7" t="str">
        <f t="shared" si="26"/>
        <v>NULL</v>
      </c>
      <c r="U863" s="1">
        <f>I863</f>
        <v>5125000</v>
      </c>
      <c r="V863" s="1" t="str">
        <f t="shared" si="27"/>
        <v>NULL</v>
      </c>
      <c r="W863" t="str">
        <f>"('"&amp;A863&amp;"', '"&amp;B863&amp;"', '"&amp;C863&amp;"', '"&amp;D863&amp;"', '"&amp;E863&amp;"', '"&amp;F863&amp;"', '"&amp;G863&amp;"', '"&amp;H863&amp;"', '"&amp;S863&amp;"', '"&amp;U863&amp;"', '"&amp;T863&amp;"', '"&amp;V863&amp;"'),"</f>
        <v>('bryan-rust', 'Rust', 'Bryan', 'PIT', 'F', 'Active', 'UFA', '2028-29', '5', '5125000', 'NULL', 'NULL'),</v>
      </c>
    </row>
    <row r="864" spans="1:23" x14ac:dyDescent="0.35">
      <c r="A864" t="s">
        <v>2141</v>
      </c>
      <c r="B864" t="s">
        <v>865</v>
      </c>
      <c r="C864" t="s">
        <v>2514</v>
      </c>
      <c r="D864" t="s">
        <v>8</v>
      </c>
      <c r="E864" t="s">
        <v>68</v>
      </c>
      <c r="F864" t="s">
        <v>1142</v>
      </c>
      <c r="G864" t="s">
        <v>10</v>
      </c>
      <c r="H864" t="str" cm="1">
        <f t="array" ref="H864">INDEX($I$1:$R$1, MATCH(TRUE, INDEX(I864:R864="",0), 0))</f>
        <v>2025-26</v>
      </c>
      <c r="I864" s="1">
        <v>2750000</v>
      </c>
      <c r="J864" s="1">
        <v>2750000</v>
      </c>
      <c r="S864">
        <f>COUNTIF(I864:R864,I864)</f>
        <v>2</v>
      </c>
      <c r="T864" s="7" t="str">
        <f t="shared" si="26"/>
        <v>NULL</v>
      </c>
      <c r="U864" s="1">
        <f>I864</f>
        <v>2750000</v>
      </c>
      <c r="V864" s="1" t="str">
        <f t="shared" si="27"/>
        <v>NULL</v>
      </c>
      <c r="W864" t="str">
        <f>"('"&amp;A864&amp;"', '"&amp;B864&amp;"', '"&amp;C864&amp;"', '"&amp;D864&amp;"', '"&amp;E864&amp;"', '"&amp;F864&amp;"', '"&amp;G864&amp;"', '"&amp;H864&amp;"', '"&amp;S864&amp;"', '"&amp;U864&amp;"', '"&amp;T864&amp;"', '"&amp;V864&amp;"'),"</f>
        <v>('jan-rutta', 'Rutta', 'Jan', 'PIT', 'D', 'Active', 'UFA', '2025-26', '2', '2750000', 'NULL', 'NULL'),</v>
      </c>
    </row>
    <row r="865" spans="1:23" x14ac:dyDescent="0.35">
      <c r="A865" t="s">
        <v>1328</v>
      </c>
      <c r="B865" t="s">
        <v>866</v>
      </c>
      <c r="C865" t="s">
        <v>2323</v>
      </c>
      <c r="D865" t="s">
        <v>25</v>
      </c>
      <c r="E865" t="s">
        <v>9</v>
      </c>
      <c r="F865" t="s">
        <v>1142</v>
      </c>
      <c r="G865" t="s">
        <v>13</v>
      </c>
      <c r="H865" t="str" cm="1">
        <f t="array" ref="H865">INDEX($I$1:$R$1, MATCH(TRUE, INDEX(I865:R865="",0), 0))</f>
        <v>2024-25</v>
      </c>
      <c r="I865" s="1">
        <v>762500</v>
      </c>
      <c r="S865">
        <f>COUNTIF(I865:R865,I865)</f>
        <v>1</v>
      </c>
      <c r="T865" s="7" t="str">
        <f t="shared" si="26"/>
        <v>NULL</v>
      </c>
      <c r="U865" s="1">
        <f>I865</f>
        <v>762500</v>
      </c>
      <c r="V865" s="1" t="str">
        <f t="shared" si="27"/>
        <v>NULL</v>
      </c>
      <c r="W865" t="str">
        <f>"('"&amp;A865&amp;"', '"&amp;B865&amp;"', '"&amp;C865&amp;"', '"&amp;D865&amp;"', '"&amp;E865&amp;"', '"&amp;F865&amp;"', '"&amp;G865&amp;"', '"&amp;H865&amp;"', '"&amp;S865&amp;"', '"&amp;U865&amp;"', '"&amp;T865&amp;"', '"&amp;V865&amp;"'),"</f>
        <v>('adam-ruzicka', 'Ruzicka', 'Adam', 'CGY', 'F', 'Active', 'RFA', '2024-25', '1', '762500', 'NULL', 'NULL'),</v>
      </c>
    </row>
    <row r="866" spans="1:23" x14ac:dyDescent="0.35">
      <c r="A866" t="s">
        <v>2142</v>
      </c>
      <c r="B866" t="s">
        <v>867</v>
      </c>
      <c r="C866" t="s">
        <v>2454</v>
      </c>
      <c r="D866" t="s">
        <v>37</v>
      </c>
      <c r="E866" t="s">
        <v>9</v>
      </c>
      <c r="F866" t="s">
        <v>1142</v>
      </c>
      <c r="G866" t="s">
        <v>10</v>
      </c>
      <c r="H866" t="str" cm="1">
        <f t="array" ref="H866">INDEX($I$1:$R$1, MATCH(TRUE, INDEX(I866:R866="",0), 0))</f>
        <v>2025-26</v>
      </c>
      <c r="I866" s="1">
        <v>900000</v>
      </c>
      <c r="J866" s="1">
        <v>900000</v>
      </c>
      <c r="S866">
        <f>COUNTIF(I866:R866,I866)</f>
        <v>2</v>
      </c>
      <c r="T866" s="7" t="str">
        <f t="shared" si="26"/>
        <v>NULL</v>
      </c>
      <c r="U866" s="1">
        <f>I866</f>
        <v>900000</v>
      </c>
      <c r="V866" s="1" t="str">
        <f t="shared" si="27"/>
        <v>NULL</v>
      </c>
      <c r="W866" t="str">
        <f>"('"&amp;A866&amp;"', '"&amp;B866&amp;"', '"&amp;C866&amp;"', '"&amp;D866&amp;"', '"&amp;E866&amp;"', '"&amp;F866&amp;"', '"&amp;G866&amp;"', '"&amp;H866&amp;"', '"&amp;S866&amp;"', '"&amp;U866&amp;"', '"&amp;T866&amp;"', '"&amp;V866&amp;"'),"</f>
        <v>('derek-ryan', 'Ryan', 'Derek', 'EDM', 'F', 'Active', 'UFA', '2025-26', '2', '900000', 'NULL', 'NULL'),</v>
      </c>
    </row>
    <row r="867" spans="1:23" x14ac:dyDescent="0.35">
      <c r="A867" t="s">
        <v>2143</v>
      </c>
      <c r="B867" t="s">
        <v>868</v>
      </c>
      <c r="C867" t="s">
        <v>2573</v>
      </c>
      <c r="D867" t="s">
        <v>46</v>
      </c>
      <c r="E867" t="s">
        <v>9</v>
      </c>
      <c r="F867" t="s">
        <v>1142</v>
      </c>
      <c r="G867" t="s">
        <v>10</v>
      </c>
      <c r="H867" t="str" cm="1">
        <f t="array" ref="H867">INDEX($I$1:$R$1, MATCH(TRUE, INDEX(I867:R867="",0), 0))</f>
        <v>2025-26</v>
      </c>
      <c r="I867" s="1">
        <v>775000</v>
      </c>
      <c r="J867" s="1">
        <v>775000</v>
      </c>
      <c r="S867">
        <f>COUNTIF(I867:R867,I867)</f>
        <v>2</v>
      </c>
      <c r="T867" s="7" t="str">
        <f t="shared" si="26"/>
        <v>NULL</v>
      </c>
      <c r="U867" s="1">
        <f>I867</f>
        <v>775000</v>
      </c>
      <c r="V867" s="1" t="str">
        <f t="shared" si="27"/>
        <v>NULL</v>
      </c>
      <c r="W867" t="str">
        <f>"('"&amp;A867&amp;"', '"&amp;B867&amp;"', '"&amp;C867&amp;"', '"&amp;D867&amp;"', '"&amp;E867&amp;"', '"&amp;F867&amp;"', '"&amp;G867&amp;"', '"&amp;H867&amp;"', '"&amp;S867&amp;"', '"&amp;U867&amp;"', '"&amp;T867&amp;"', '"&amp;V867&amp;"'),"</f>
        <v>('scott-sabourin', 'Sabourin', 'Scott', 'SJ', 'F', 'Active', 'UFA', '2025-26', '2', '775000', 'NULL', 'NULL'),</v>
      </c>
    </row>
    <row r="868" spans="1:23" x14ac:dyDescent="0.35">
      <c r="A868" t="s">
        <v>1204</v>
      </c>
      <c r="B868" t="s">
        <v>869</v>
      </c>
      <c r="C868" t="s">
        <v>2670</v>
      </c>
      <c r="D868" t="s">
        <v>33</v>
      </c>
      <c r="E868" t="s">
        <v>9</v>
      </c>
      <c r="F868" t="s">
        <v>1142</v>
      </c>
      <c r="G868" t="s">
        <v>13</v>
      </c>
      <c r="H868" t="str" cm="1">
        <f t="array" ref="H868">INDEX($I$1:$R$1, MATCH(TRUE, INDEX(I868:R868="",0), 0))</f>
        <v>2026-27</v>
      </c>
      <c r="I868" s="1">
        <v>950000</v>
      </c>
      <c r="J868" s="1">
        <v>950000</v>
      </c>
      <c r="K868" s="1">
        <v>950000</v>
      </c>
      <c r="S868">
        <f>COUNTIF(I868:R868,I868)</f>
        <v>3</v>
      </c>
      <c r="T868" s="7" t="str">
        <f t="shared" si="26"/>
        <v>NULL</v>
      </c>
      <c r="U868" s="1">
        <f>I868</f>
        <v>950000</v>
      </c>
      <c r="V868" s="1" t="str">
        <f t="shared" si="27"/>
        <v>NULL</v>
      </c>
      <c r="W868" t="str">
        <f>"('"&amp;A868&amp;"', '"&amp;B868&amp;"', '"&amp;C868&amp;"', '"&amp;D868&amp;"', '"&amp;E868&amp;"', '"&amp;F868&amp;"', '"&amp;G868&amp;"', '"&amp;H868&amp;"', '"&amp;S868&amp;"', '"&amp;U868&amp;"', '"&amp;T868&amp;"', '"&amp;V868&amp;"'),"</f>
        <v>('eduard-sale', 'Sale', 'Eduard', 'SEA', 'F', 'Active', 'RFA', '2026-27', '3', '950000', 'NULL', 'NULL'),</v>
      </c>
    </row>
    <row r="869" spans="1:23" x14ac:dyDescent="0.35">
      <c r="A869" t="s">
        <v>2144</v>
      </c>
      <c r="B869" t="s">
        <v>870</v>
      </c>
      <c r="C869" t="s">
        <v>2576</v>
      </c>
      <c r="D869" t="s">
        <v>28</v>
      </c>
      <c r="E869" t="s">
        <v>68</v>
      </c>
      <c r="F869" t="s">
        <v>1142</v>
      </c>
      <c r="G869" t="s">
        <v>13</v>
      </c>
      <c r="H869" t="str" cm="1">
        <f t="array" ref="H869">INDEX($I$1:$R$1, MATCH(TRUE, INDEX(I869:R869="",0), 0))</f>
        <v>2024-25</v>
      </c>
      <c r="I869" s="1">
        <v>800000</v>
      </c>
      <c r="S869">
        <f>COUNTIF(I869:R869,I869)</f>
        <v>1</v>
      </c>
      <c r="T869" s="7" t="str">
        <f t="shared" si="26"/>
        <v>NULL</v>
      </c>
      <c r="U869" s="1">
        <f>I869</f>
        <v>800000</v>
      </c>
      <c r="V869" s="1" t="str">
        <f t="shared" si="27"/>
        <v>NULL</v>
      </c>
      <c r="W869" t="str">
        <f>"('"&amp;A869&amp;"', '"&amp;B869&amp;"', '"&amp;C869&amp;"', '"&amp;D869&amp;"', '"&amp;E869&amp;"', '"&amp;F869&amp;"', '"&amp;G869&amp;"', '"&amp;H869&amp;"', '"&amp;S869&amp;"', '"&amp;U869&amp;"', '"&amp;T869&amp;"', '"&amp;V869&amp;"'),"</f>
        <v>('robin-salo', 'Salo', 'Robin', 'NYI', 'D', 'Active', 'RFA', '2024-25', '1', '800000', 'NULL', 'NULL'),</v>
      </c>
    </row>
    <row r="870" spans="1:23" x14ac:dyDescent="0.35">
      <c r="A870" t="s">
        <v>1390</v>
      </c>
      <c r="B870" t="s">
        <v>871</v>
      </c>
      <c r="C870" t="s">
        <v>2396</v>
      </c>
      <c r="D870" t="s">
        <v>19</v>
      </c>
      <c r="E870" t="s">
        <v>68</v>
      </c>
      <c r="F870" t="s">
        <v>1142</v>
      </c>
      <c r="G870" t="s">
        <v>13</v>
      </c>
      <c r="H870" t="str" cm="1">
        <f t="array" ref="H870">INDEX($I$1:$R$1, MATCH(TRUE, INDEX(I870:R870="",0), 0))</f>
        <v>2025-26</v>
      </c>
      <c r="I870" s="1">
        <v>1400000</v>
      </c>
      <c r="J870" s="1">
        <v>1400000</v>
      </c>
      <c r="S870">
        <f>COUNTIF(I870:R870,I870)</f>
        <v>2</v>
      </c>
      <c r="T870" s="7" t="str">
        <f t="shared" si="26"/>
        <v>NULL</v>
      </c>
      <c r="U870" s="1">
        <f>I870</f>
        <v>1400000</v>
      </c>
      <c r="V870" s="1" t="str">
        <f t="shared" si="27"/>
        <v>NULL</v>
      </c>
      <c r="W870" t="str">
        <f>"('"&amp;A870&amp;"', '"&amp;B870&amp;"', '"&amp;C870&amp;"', '"&amp;D870&amp;"', '"&amp;E870&amp;"', '"&amp;F870&amp;"', '"&amp;G870&amp;"', '"&amp;H870&amp;"', '"&amp;S870&amp;"', '"&amp;U870&amp;"', '"&amp;T870&amp;"', '"&amp;V870&amp;"'),"</f>
        <v>('dylan-samberg', 'Samberg', 'Dylan', 'WPG', 'D', 'Active', 'RFA', '2025-26', '2', '1400000', 'NULL', 'NULL'),</v>
      </c>
    </row>
    <row r="871" spans="1:23" x14ac:dyDescent="0.35">
      <c r="A871" t="s">
        <v>1355</v>
      </c>
      <c r="B871" t="s">
        <v>872</v>
      </c>
      <c r="C871" t="s">
        <v>2671</v>
      </c>
      <c r="D871" t="s">
        <v>22</v>
      </c>
      <c r="E871" t="s">
        <v>9</v>
      </c>
      <c r="F871" t="s">
        <v>1142</v>
      </c>
      <c r="G871" t="s">
        <v>13</v>
      </c>
      <c r="H871" t="str" cm="1">
        <f t="array" ref="H871">INDEX($I$1:$R$1, MATCH(TRUE, INDEX(I871:R871="",0), 0))</f>
        <v>2025-26</v>
      </c>
      <c r="I871" s="1">
        <v>925000</v>
      </c>
      <c r="J871" s="1">
        <v>925000</v>
      </c>
      <c r="S871">
        <f>COUNTIF(I871:R871,I871)</f>
        <v>2</v>
      </c>
      <c r="T871" s="7" t="str">
        <f t="shared" si="26"/>
        <v>NULL</v>
      </c>
      <c r="U871" s="1">
        <f>I871</f>
        <v>925000</v>
      </c>
      <c r="V871" s="1" t="str">
        <f t="shared" si="27"/>
        <v>NULL</v>
      </c>
      <c r="W871" t="str">
        <f>"('"&amp;A871&amp;"', '"&amp;B871&amp;"', '"&amp;C871&amp;"', '"&amp;D871&amp;"', '"&amp;E871&amp;"', '"&amp;F871&amp;"', '"&amp;G871&amp;"', '"&amp;H871&amp;"', '"&amp;S871&amp;"', '"&amp;U871&amp;"', '"&amp;T871&amp;"', '"&amp;V871&amp;"'),"</f>
        <v>('mackie-samoskevich', 'Samoskevich', 'Mackie', 'FLA', 'F', 'Active', 'RFA', '2025-26', '2', '925000', 'NULL', 'NULL'),</v>
      </c>
    </row>
    <row r="872" spans="1:23" x14ac:dyDescent="0.35">
      <c r="A872" t="s">
        <v>1239</v>
      </c>
      <c r="B872" t="s">
        <v>873</v>
      </c>
      <c r="C872" t="s">
        <v>2594</v>
      </c>
      <c r="D872" t="s">
        <v>15</v>
      </c>
      <c r="E872" t="s">
        <v>69</v>
      </c>
      <c r="F872" t="s">
        <v>1142</v>
      </c>
      <c r="G872" t="s">
        <v>10</v>
      </c>
      <c r="H872" t="str" cm="1">
        <f t="array" ref="H872">INDEX($I$1:$R$1, MATCH(TRUE, INDEX(I872:R872="",0), 0))</f>
        <v>2025-26</v>
      </c>
      <c r="I872" s="1">
        <v>3550000</v>
      </c>
      <c r="J872" s="1">
        <v>1800000</v>
      </c>
      <c r="S872">
        <f>COUNTIF(I872:R872,I872)</f>
        <v>1</v>
      </c>
      <c r="T872" s="7">
        <f t="shared" si="26"/>
        <v>1</v>
      </c>
      <c r="U872" s="1">
        <f>I872</f>
        <v>3550000</v>
      </c>
      <c r="V872" s="1">
        <f t="shared" si="27"/>
        <v>1800000</v>
      </c>
      <c r="W872" t="str">
        <f>"('"&amp;A872&amp;"', '"&amp;B872&amp;"', '"&amp;C872&amp;"', '"&amp;D872&amp;"', '"&amp;E872&amp;"', '"&amp;F872&amp;"', '"&amp;G872&amp;"', '"&amp;H872&amp;"', '"&amp;S872&amp;"', '"&amp;U872&amp;"', '"&amp;T872&amp;"', '"&amp;V872&amp;"'),"</f>
        <v>('ilya-samsonov', 'Samsonov', 'Ilya', 'TOR', 'G', 'Active', 'UFA', '2025-26', '1', '3550000', '1', '1800000'),</v>
      </c>
    </row>
    <row r="873" spans="1:23" x14ac:dyDescent="0.35">
      <c r="A873" t="s">
        <v>2145</v>
      </c>
      <c r="B873" t="s">
        <v>874</v>
      </c>
      <c r="C873" t="s">
        <v>2437</v>
      </c>
      <c r="D873" t="s">
        <v>38</v>
      </c>
      <c r="E873" t="s">
        <v>68</v>
      </c>
      <c r="F873" t="s">
        <v>1142</v>
      </c>
      <c r="G873" t="s">
        <v>10</v>
      </c>
      <c r="H873" t="str" cm="1">
        <f t="array" ref="H873">INDEX($I$1:$R$1, MATCH(TRUE, INDEX(I873:R873="",0), 0))</f>
        <v>2030-31</v>
      </c>
      <c r="I873" s="1">
        <v>4285716</v>
      </c>
      <c r="J873" s="1">
        <v>4285716</v>
      </c>
      <c r="K873" s="1">
        <v>4285716</v>
      </c>
      <c r="L873" s="1">
        <v>4285716</v>
      </c>
      <c r="M873" s="1">
        <v>4285716</v>
      </c>
      <c r="N873" s="1">
        <v>4285716</v>
      </c>
      <c r="O873" s="1">
        <v>4285716</v>
      </c>
      <c r="S873">
        <f>COUNTIF(I873:R873,I873)</f>
        <v>7</v>
      </c>
      <c r="T873" s="7" t="str">
        <f t="shared" si="26"/>
        <v>NULL</v>
      </c>
      <c r="U873" s="1">
        <f>I873</f>
        <v>4285716</v>
      </c>
      <c r="V873" s="1" t="str">
        <f t="shared" si="27"/>
        <v>NULL</v>
      </c>
      <c r="W873" t="str">
        <f>"('"&amp;A873&amp;"', '"&amp;B873&amp;"', '"&amp;C873&amp;"', '"&amp;D873&amp;"', '"&amp;E873&amp;"', '"&amp;F873&amp;"', '"&amp;G873&amp;"', '"&amp;H873&amp;"', '"&amp;S873&amp;"', '"&amp;U873&amp;"', '"&amp;T873&amp;"', '"&amp;V873&amp;"'),"</f>
        <v>('mattias-samuelsson', 'Samuelsson', 'Mattias', 'BUF', 'D', 'Active', 'UFA', '2030-31', '7', '4285716', 'NULL', 'NULL'),</v>
      </c>
    </row>
    <row r="874" spans="1:23" x14ac:dyDescent="0.35">
      <c r="A874" t="s">
        <v>1529</v>
      </c>
      <c r="B874" t="s">
        <v>875</v>
      </c>
      <c r="C874" t="s">
        <v>2286</v>
      </c>
      <c r="D874" t="s">
        <v>30</v>
      </c>
      <c r="E874" t="s">
        <v>68</v>
      </c>
      <c r="F874" t="s">
        <v>1142</v>
      </c>
      <c r="G874" t="s">
        <v>10</v>
      </c>
      <c r="H874" t="str" cm="1">
        <f t="array" ref="H874">INDEX($I$1:$R$1, MATCH(TRUE, INDEX(I874:R874="",0), 0))</f>
        <v>2032-33</v>
      </c>
      <c r="I874" s="1">
        <v>925000</v>
      </c>
      <c r="J874" s="1">
        <v>8050000</v>
      </c>
      <c r="K874" s="1">
        <v>8050000</v>
      </c>
      <c r="L874" s="1">
        <v>8050000</v>
      </c>
      <c r="M874" s="1">
        <v>8050000</v>
      </c>
      <c r="N874" s="1">
        <v>8050000</v>
      </c>
      <c r="O874" s="1">
        <v>8050000</v>
      </c>
      <c r="P874" s="1">
        <v>8050000</v>
      </c>
      <c r="Q874" s="1">
        <v>8050000</v>
      </c>
      <c r="S874">
        <f>COUNTIF(I874:R874,I874)</f>
        <v>1</v>
      </c>
      <c r="T874" s="7">
        <f t="shared" si="26"/>
        <v>8</v>
      </c>
      <c r="U874" s="1">
        <f>I874</f>
        <v>925000</v>
      </c>
      <c r="V874" s="1">
        <f t="shared" si="27"/>
        <v>8050000</v>
      </c>
      <c r="W874" t="str">
        <f>"('"&amp;A874&amp;"', '"&amp;B874&amp;"', '"&amp;C874&amp;"', '"&amp;D874&amp;"', '"&amp;E874&amp;"', '"&amp;F874&amp;"', '"&amp;G874&amp;"', '"&amp;H874&amp;"', '"&amp;S874&amp;"', '"&amp;U874&amp;"', '"&amp;T874&amp;"', '"&amp;V874&amp;"'),"</f>
        <v>('jake-sanderson', 'Sanderson', 'Jake', 'OTT', 'D', 'Active', 'UFA', '2032-33', '1', '925000', '8', '8050000'),</v>
      </c>
    </row>
    <row r="875" spans="1:23" x14ac:dyDescent="0.35">
      <c r="A875" t="s">
        <v>1272</v>
      </c>
      <c r="B875" t="s">
        <v>876</v>
      </c>
      <c r="C875" t="s">
        <v>2295</v>
      </c>
      <c r="D875" t="s">
        <v>15</v>
      </c>
      <c r="E875" t="s">
        <v>68</v>
      </c>
      <c r="F875" t="s">
        <v>1142</v>
      </c>
      <c r="G875" t="s">
        <v>13</v>
      </c>
      <c r="H875" t="str" cm="1">
        <f t="array" ref="H875">INDEX($I$1:$R$1, MATCH(TRUE, INDEX(I875:R875="",0), 0))</f>
        <v>2024-25</v>
      </c>
      <c r="I875" s="1">
        <v>1400000</v>
      </c>
      <c r="S875">
        <f>COUNTIF(I875:R875,I875)</f>
        <v>1</v>
      </c>
      <c r="T875" s="7" t="str">
        <f t="shared" si="26"/>
        <v>NULL</v>
      </c>
      <c r="U875" s="1">
        <f>I875</f>
        <v>1400000</v>
      </c>
      <c r="V875" s="1" t="str">
        <f t="shared" si="27"/>
        <v>NULL</v>
      </c>
      <c r="W875" t="str">
        <f>"('"&amp;A875&amp;"', '"&amp;B875&amp;"', '"&amp;C875&amp;"', '"&amp;D875&amp;"', '"&amp;E875&amp;"', '"&amp;F875&amp;"', '"&amp;G875&amp;"', '"&amp;H875&amp;"', '"&amp;S875&amp;"', '"&amp;U875&amp;"', '"&amp;T875&amp;"', '"&amp;V875&amp;"'),"</f>
        <v>('rasmus-sandin', 'Sandin', 'Rasmus', 'TOR', 'D', 'Active', 'RFA', '2024-25', '1', '1400000', 'NULL', 'NULL'),</v>
      </c>
    </row>
    <row r="876" spans="1:23" x14ac:dyDescent="0.35">
      <c r="A876" t="s">
        <v>2146</v>
      </c>
      <c r="B876" t="s">
        <v>877</v>
      </c>
      <c r="C876" t="s">
        <v>2672</v>
      </c>
      <c r="D876" t="s">
        <v>12</v>
      </c>
      <c r="E876" t="s">
        <v>69</v>
      </c>
      <c r="F876" t="s">
        <v>1142</v>
      </c>
      <c r="G876" t="s">
        <v>10</v>
      </c>
      <c r="H876" t="str" cm="1">
        <f t="array" ref="H876">INDEX($I$1:$R$1, MATCH(TRUE, INDEX(I876:R876="",0), 0))</f>
        <v>2024-25</v>
      </c>
      <c r="I876" s="1">
        <v>775000</v>
      </c>
      <c r="S876">
        <f>COUNTIF(I876:R876,I876)</f>
        <v>1</v>
      </c>
      <c r="T876" s="7" t="str">
        <f t="shared" si="26"/>
        <v>NULL</v>
      </c>
      <c r="U876" s="1">
        <f>I876</f>
        <v>775000</v>
      </c>
      <c r="V876" s="1" t="str">
        <f t="shared" si="27"/>
        <v>NULL</v>
      </c>
      <c r="W876" t="str">
        <f>"('"&amp;A876&amp;"', '"&amp;B876&amp;"', '"&amp;C876&amp;"', '"&amp;D876&amp;"', '"&amp;E876&amp;"', '"&amp;F876&amp;"', '"&amp;G876&amp;"', '"&amp;H876&amp;"', '"&amp;S876&amp;"', '"&amp;U876&amp;"', '"&amp;T876&amp;"', '"&amp;V876&amp;"'),"</f>
        <v>('felix-sandstrom', 'Sandstrom', 'Felix', 'PHI', 'G', 'Active', 'UFA', '2024-25', '1', '775000', 'NULL', 'NULL'),</v>
      </c>
    </row>
    <row r="877" spans="1:23" x14ac:dyDescent="0.35">
      <c r="A877" t="s">
        <v>2147</v>
      </c>
      <c r="B877" t="s">
        <v>878</v>
      </c>
      <c r="C877" t="s">
        <v>2363</v>
      </c>
      <c r="D877" t="s">
        <v>12</v>
      </c>
      <c r="E877" t="s">
        <v>68</v>
      </c>
      <c r="F877" t="s">
        <v>1142</v>
      </c>
      <c r="G877" t="s">
        <v>10</v>
      </c>
      <c r="H877" t="str" cm="1">
        <f t="array" ref="H877">INDEX($I$1:$R$1, MATCH(TRUE, INDEX(I877:R877="",0), 0))</f>
        <v>2031-32</v>
      </c>
      <c r="I877" s="1">
        <v>6250000</v>
      </c>
      <c r="J877" s="1">
        <v>6250000</v>
      </c>
      <c r="K877" s="1">
        <v>6250000</v>
      </c>
      <c r="L877" s="1">
        <v>6250000</v>
      </c>
      <c r="M877" s="1">
        <v>6250000</v>
      </c>
      <c r="N877" s="1">
        <v>6250000</v>
      </c>
      <c r="O877" s="1">
        <v>6250000</v>
      </c>
      <c r="P877" s="1">
        <v>6250000</v>
      </c>
      <c r="S877">
        <f>COUNTIF(I877:R877,I877)</f>
        <v>8</v>
      </c>
      <c r="T877" s="7" t="str">
        <f t="shared" si="26"/>
        <v>NULL</v>
      </c>
      <c r="U877" s="1">
        <f>I877</f>
        <v>6250000</v>
      </c>
      <c r="V877" s="1" t="str">
        <f t="shared" si="27"/>
        <v>NULL</v>
      </c>
      <c r="W877" t="str">
        <f>"('"&amp;A877&amp;"', '"&amp;B877&amp;"', '"&amp;C877&amp;"', '"&amp;D877&amp;"', '"&amp;E877&amp;"', '"&amp;F877&amp;"', '"&amp;G877&amp;"', '"&amp;H877&amp;"', '"&amp;S877&amp;"', '"&amp;U877&amp;"', '"&amp;T877&amp;"', '"&amp;V877&amp;"'),"</f>
        <v>('travis-sanheim', 'Sanheim', 'Travis', 'PHI', 'D', 'Active', 'UFA', '2031-32', '8', '6250000', 'NULL', 'NULL'),</v>
      </c>
    </row>
    <row r="878" spans="1:23" x14ac:dyDescent="0.35">
      <c r="A878" t="s">
        <v>2148</v>
      </c>
      <c r="B878" t="s">
        <v>879</v>
      </c>
      <c r="C878" t="s">
        <v>2673</v>
      </c>
      <c r="D878" t="s">
        <v>41</v>
      </c>
      <c r="E878" t="s">
        <v>68</v>
      </c>
      <c r="F878" t="s">
        <v>54</v>
      </c>
      <c r="H878" t="str" cm="1">
        <f t="array" ref="H878">INDEX($I$1:$R$1, MATCH(TRUE, INDEX(I878:R878="",0), 0))</f>
        <v>2023-24</v>
      </c>
      <c r="S878">
        <f>COUNTIF(I878:R878,I878)</f>
        <v>0</v>
      </c>
      <c r="T878" s="7" t="str">
        <f t="shared" si="26"/>
        <v>NULL</v>
      </c>
      <c r="U878" s="1">
        <f>I878</f>
        <v>0</v>
      </c>
      <c r="V878" s="1" t="str">
        <f t="shared" si="27"/>
        <v>NULL</v>
      </c>
      <c r="W878" t="str">
        <f>"('"&amp;A878&amp;"', '"&amp;B878&amp;"', '"&amp;C878&amp;"', '"&amp;D878&amp;"', '"&amp;E878&amp;"', '"&amp;F878&amp;"', '"&amp;G878&amp;"', '"&amp;H878&amp;"', '"&amp;S878&amp;"', '"&amp;U878&amp;"', '"&amp;T878&amp;"', '"&amp;V878&amp;"'),"</f>
        <v>('steve-santini', 'Santini', 'Steve', 'STL', 'D', 'Unsigned', '', '2023-24', '0', '0', 'NULL', 'NULL'),</v>
      </c>
    </row>
    <row r="879" spans="1:23" x14ac:dyDescent="0.35">
      <c r="A879" t="s">
        <v>1478</v>
      </c>
      <c r="B879" t="s">
        <v>880</v>
      </c>
      <c r="C879" t="s">
        <v>2674</v>
      </c>
      <c r="D879" t="s">
        <v>51</v>
      </c>
      <c r="E879" t="s">
        <v>69</v>
      </c>
      <c r="F879" t="s">
        <v>1142</v>
      </c>
      <c r="G879" t="s">
        <v>10</v>
      </c>
      <c r="H879" t="str" cm="1">
        <f t="array" ref="H879">INDEX($I$1:$R$1, MATCH(TRUE, INDEX(I879:R879="",0), 0))</f>
        <v>2025-26</v>
      </c>
      <c r="I879" s="1">
        <v>5000000</v>
      </c>
      <c r="J879" s="1">
        <v>5000000</v>
      </c>
      <c r="S879">
        <f>COUNTIF(I879:R879,I879)</f>
        <v>2</v>
      </c>
      <c r="T879" s="7" t="str">
        <f t="shared" si="26"/>
        <v>NULL</v>
      </c>
      <c r="U879" s="1">
        <f>I879</f>
        <v>5000000</v>
      </c>
      <c r="V879" s="1" t="str">
        <f t="shared" si="27"/>
        <v>NULL</v>
      </c>
      <c r="W879" t="str">
        <f>"('"&amp;A879&amp;"', '"&amp;B879&amp;"', '"&amp;C879&amp;"', '"&amp;D879&amp;"', '"&amp;E879&amp;"', '"&amp;F879&amp;"', '"&amp;G879&amp;"', '"&amp;H879&amp;"', '"&amp;S879&amp;"', '"&amp;U879&amp;"', '"&amp;T879&amp;"', '"&amp;V879&amp;"'),"</f>
        <v>('juuse-saros', 'Saros', 'Juuse', 'NSH', 'G', 'Active', 'UFA', '2025-26', '2', '5000000', 'NULL', 'NULL'),</v>
      </c>
    </row>
    <row r="880" spans="1:23" x14ac:dyDescent="0.35">
      <c r="A880" t="s">
        <v>2149</v>
      </c>
      <c r="B880" t="s">
        <v>881</v>
      </c>
      <c r="C880" t="s">
        <v>2675</v>
      </c>
      <c r="D880" t="s">
        <v>19</v>
      </c>
      <c r="E880" t="s">
        <v>68</v>
      </c>
      <c r="F880" t="s">
        <v>1142</v>
      </c>
      <c r="G880" t="s">
        <v>10</v>
      </c>
      <c r="H880" t="str" cm="1">
        <f t="array" ref="H880">INDEX($I$1:$R$1, MATCH(TRUE, INDEX(I880:R880="",0), 0))</f>
        <v>2024-25</v>
      </c>
      <c r="I880" s="1">
        <v>775000</v>
      </c>
      <c r="S880">
        <f>COUNTIF(I880:R880,I880)</f>
        <v>1</v>
      </c>
      <c r="T880" s="7" t="str">
        <f t="shared" si="26"/>
        <v>NULL</v>
      </c>
      <c r="U880" s="1">
        <f>I880</f>
        <v>775000</v>
      </c>
      <c r="V880" s="1" t="str">
        <f t="shared" si="27"/>
        <v>NULL</v>
      </c>
      <c r="W880" t="str">
        <f>"('"&amp;A880&amp;"', '"&amp;B880&amp;"', '"&amp;C880&amp;"', '"&amp;D880&amp;"', '"&amp;E880&amp;"', '"&amp;F880&amp;"', '"&amp;G880&amp;"', '"&amp;H880&amp;"', '"&amp;S880&amp;"', '"&amp;U880&amp;"', '"&amp;T880&amp;"', '"&amp;V880&amp;"'),"</f>
        <v>('ashton-sautner', 'Sautner', 'Ashton', 'WPG', 'D', 'Active', 'UFA', '2024-25', '1', '775000', 'NULL', 'NULL'),</v>
      </c>
    </row>
    <row r="881" spans="1:23" x14ac:dyDescent="0.35">
      <c r="A881" t="s">
        <v>2150</v>
      </c>
      <c r="B881" t="s">
        <v>882</v>
      </c>
      <c r="C881" t="s">
        <v>2530</v>
      </c>
      <c r="D881" t="s">
        <v>18</v>
      </c>
      <c r="E881" t="s">
        <v>68</v>
      </c>
      <c r="F881" t="s">
        <v>1142</v>
      </c>
      <c r="G881" t="s">
        <v>10</v>
      </c>
      <c r="H881" t="str" cm="1">
        <f t="array" ref="H881">INDEX($I$1:$R$1, MATCH(TRUE, INDEX(I881:R881="",0), 0))</f>
        <v>2025-26</v>
      </c>
      <c r="I881" s="1">
        <v>3500000</v>
      </c>
      <c r="J881" s="1">
        <v>3500000</v>
      </c>
      <c r="S881">
        <f>COUNTIF(I881:R881,I881)</f>
        <v>2</v>
      </c>
      <c r="T881" s="7" t="str">
        <f t="shared" si="26"/>
        <v>NULL</v>
      </c>
      <c r="U881" s="1">
        <f>I881</f>
        <v>3500000</v>
      </c>
      <c r="V881" s="1" t="str">
        <f t="shared" si="27"/>
        <v>NULL</v>
      </c>
      <c r="W881" t="str">
        <f>"('"&amp;A881&amp;"', '"&amp;B881&amp;"', '"&amp;C881&amp;"', '"&amp;D881&amp;"', '"&amp;E881&amp;"', '"&amp;F881&amp;"', '"&amp;G881&amp;"', '"&amp;H881&amp;"', '"&amp;S881&amp;"', '"&amp;U881&amp;"', '"&amp;T881&amp;"', '"&amp;V881&amp;"'),"</f>
        <v>('david-savard', 'Savard', 'David', 'MTL', 'D', 'Active', 'UFA', '2025-26', '2', '3500000', 'NULL', 'NULL'),</v>
      </c>
    </row>
    <row r="882" spans="1:23" x14ac:dyDescent="0.35">
      <c r="A882" t="s">
        <v>2151</v>
      </c>
      <c r="B882" t="s">
        <v>883</v>
      </c>
      <c r="C882" t="s">
        <v>2354</v>
      </c>
      <c r="D882" t="s">
        <v>17</v>
      </c>
      <c r="E882" t="s">
        <v>9</v>
      </c>
      <c r="F882" t="s">
        <v>1142</v>
      </c>
      <c r="G882" t="s">
        <v>13</v>
      </c>
      <c r="H882" t="str" cm="1">
        <f t="array" ref="H882">INDEX($I$1:$R$1, MATCH(TRUE, INDEX(I882:R882="",0), 0))</f>
        <v>2026-27</v>
      </c>
      <c r="I882" s="1">
        <v>878333</v>
      </c>
      <c r="J882" s="1">
        <v>878333</v>
      </c>
      <c r="K882" s="1">
        <v>878333</v>
      </c>
      <c r="S882">
        <f>COUNTIF(I882:R882,I882)</f>
        <v>3</v>
      </c>
      <c r="T882" s="7" t="str">
        <f t="shared" si="26"/>
        <v>NULL</v>
      </c>
      <c r="U882" s="1">
        <f>I882</f>
        <v>878333</v>
      </c>
      <c r="V882" s="1" t="str">
        <f t="shared" si="27"/>
        <v>NULL</v>
      </c>
      <c r="W882" t="str">
        <f>"('"&amp;A882&amp;"', '"&amp;B882&amp;"', '"&amp;C882&amp;"', '"&amp;D882&amp;"', '"&amp;E882&amp;"', '"&amp;F882&amp;"', '"&amp;G882&amp;"', '"&amp;H882&amp;"', '"&amp;S882&amp;"', '"&amp;U882&amp;"', '"&amp;T882&amp;"', '"&amp;V882&amp;"'),"</f>
        <v>('samuel-savoie', 'Savoie', 'Samuel', 'CHI', 'F', 'Active', 'RFA', '2026-27', '3', '878333', 'NULL', 'NULL'),</v>
      </c>
    </row>
    <row r="883" spans="1:23" x14ac:dyDescent="0.35">
      <c r="A883" t="s">
        <v>2152</v>
      </c>
      <c r="B883" t="s">
        <v>884</v>
      </c>
      <c r="C883" t="s">
        <v>2537</v>
      </c>
      <c r="D883" t="s">
        <v>41</v>
      </c>
      <c r="E883" t="s">
        <v>68</v>
      </c>
      <c r="F883" t="s">
        <v>1142</v>
      </c>
      <c r="G883" t="s">
        <v>10</v>
      </c>
      <c r="H883" t="str" cm="1">
        <f t="array" ref="H883">INDEX($I$1:$R$1, MATCH(TRUE, INDEX(I883:R883="",0), 0))</f>
        <v>2024-25</v>
      </c>
      <c r="I883" s="1">
        <v>3275000</v>
      </c>
      <c r="S883">
        <f>COUNTIF(I883:R883,I883)</f>
        <v>1</v>
      </c>
      <c r="T883" s="7" t="str">
        <f t="shared" si="26"/>
        <v>NULL</v>
      </c>
      <c r="U883" s="1">
        <f>I883</f>
        <v>3275000</v>
      </c>
      <c r="V883" s="1" t="str">
        <f t="shared" si="27"/>
        <v>NULL</v>
      </c>
      <c r="W883" t="str">
        <f>"('"&amp;A883&amp;"', '"&amp;B883&amp;"', '"&amp;C883&amp;"', '"&amp;D883&amp;"', '"&amp;E883&amp;"', '"&amp;F883&amp;"', '"&amp;G883&amp;"', '"&amp;H883&amp;"', '"&amp;S883&amp;"', '"&amp;U883&amp;"', '"&amp;T883&amp;"', '"&amp;V883&amp;"'),"</f>
        <v>('marco-scandella', 'Scandella', 'Marco', 'STL', 'D', 'Active', 'UFA', '2024-25', '1', '3275000', 'NULL', 'NULL'),</v>
      </c>
    </row>
    <row r="884" spans="1:23" x14ac:dyDescent="0.35">
      <c r="A884" t="s">
        <v>2153</v>
      </c>
      <c r="B884" t="s">
        <v>885</v>
      </c>
      <c r="C884" t="s">
        <v>2339</v>
      </c>
      <c r="D884" t="s">
        <v>34</v>
      </c>
      <c r="E884" t="s">
        <v>68</v>
      </c>
      <c r="F884" t="s">
        <v>1142</v>
      </c>
      <c r="G884" t="s">
        <v>13</v>
      </c>
      <c r="H884" t="str" cm="1">
        <f t="array" ref="H884">INDEX($I$1:$R$1, MATCH(TRUE, INDEX(I884:R884="",0), 0))</f>
        <v>2024-25</v>
      </c>
      <c r="I884" s="1">
        <v>775000</v>
      </c>
      <c r="S884">
        <f>COUNTIF(I884:R884,I884)</f>
        <v>1</v>
      </c>
      <c r="T884" s="7" t="str">
        <f t="shared" si="26"/>
        <v>NULL</v>
      </c>
      <c r="U884" s="1">
        <f>I884</f>
        <v>775000</v>
      </c>
      <c r="V884" s="1" t="str">
        <f t="shared" si="27"/>
        <v>NULL</v>
      </c>
      <c r="W884" t="str">
        <f>"('"&amp;A884&amp;"', '"&amp;B884&amp;"', '"&amp;C884&amp;"', '"&amp;D884&amp;"', '"&amp;E884&amp;"', '"&amp;F884&amp;"', '"&amp;G884&amp;"', '"&amp;H884&amp;"', '"&amp;S884&amp;"', '"&amp;U884&amp;"', '"&amp;T884&amp;"', '"&amp;V884&amp;"'),"</f>
        <v>('brandon-scanlin', 'Scanlin', 'Brandon', 'NYR', 'D', 'Active', 'RFA', '2024-25', '1', '775000', 'NULL', 'NULL'),</v>
      </c>
    </row>
    <row r="885" spans="1:23" x14ac:dyDescent="0.35">
      <c r="A885" t="s">
        <v>1295</v>
      </c>
      <c r="B885" t="s">
        <v>886</v>
      </c>
      <c r="C885" t="s">
        <v>2676</v>
      </c>
      <c r="D885" t="s">
        <v>37</v>
      </c>
      <c r="E885" t="s">
        <v>9</v>
      </c>
      <c r="F885" t="s">
        <v>1142</v>
      </c>
      <c r="G885" t="s">
        <v>13</v>
      </c>
      <c r="H885" t="str" cm="1">
        <f t="array" ref="H885">INDEX($I$1:$R$1, MATCH(TRUE, INDEX(I885:R885="",0), 0))</f>
        <v>2025-26</v>
      </c>
      <c r="I885" s="1">
        <v>950000</v>
      </c>
      <c r="J885" s="1">
        <v>950000</v>
      </c>
      <c r="S885">
        <f>COUNTIF(I885:R885,I885)</f>
        <v>2</v>
      </c>
      <c r="T885" s="7" t="str">
        <f t="shared" si="26"/>
        <v>NULL</v>
      </c>
      <c r="U885" s="1">
        <f>I885</f>
        <v>950000</v>
      </c>
      <c r="V885" s="1" t="str">
        <f t="shared" si="27"/>
        <v>NULL</v>
      </c>
      <c r="W885" t="str">
        <f>"('"&amp;A885&amp;"', '"&amp;B885&amp;"', '"&amp;C885&amp;"', '"&amp;D885&amp;"', '"&amp;E885&amp;"', '"&amp;F885&amp;"', '"&amp;G885&amp;"', '"&amp;H885&amp;"', '"&amp;S885&amp;"', '"&amp;U885&amp;"', '"&amp;T885&amp;"', '"&amp;V885&amp;"'),"</f>
        <v>('reid-schaefer', 'Schaefer', 'Reid', 'EDM', 'F', 'Active', 'RFA', '2025-26', '2', '950000', 'NULL', 'NULL'),</v>
      </c>
    </row>
    <row r="886" spans="1:23" x14ac:dyDescent="0.35">
      <c r="A886" t="s">
        <v>1506</v>
      </c>
      <c r="B886" t="s">
        <v>887</v>
      </c>
      <c r="C886" t="s">
        <v>2467</v>
      </c>
      <c r="D886" t="s">
        <v>19</v>
      </c>
      <c r="E886" t="s">
        <v>9</v>
      </c>
      <c r="F886" t="s">
        <v>1142</v>
      </c>
      <c r="G886" t="s">
        <v>10</v>
      </c>
      <c r="H886" t="str" cm="1">
        <f t="array" ref="H886">INDEX($I$1:$R$1, MATCH(TRUE, INDEX(I886:R886="",0), 0))</f>
        <v>2024-25</v>
      </c>
      <c r="I886" s="1">
        <v>6125000</v>
      </c>
      <c r="S886">
        <f>COUNTIF(I886:R886,I886)</f>
        <v>1</v>
      </c>
      <c r="T886" s="7" t="str">
        <f t="shared" si="26"/>
        <v>NULL</v>
      </c>
      <c r="U886" s="1">
        <f>I886</f>
        <v>6125000</v>
      </c>
      <c r="V886" s="1" t="str">
        <f t="shared" si="27"/>
        <v>NULL</v>
      </c>
      <c r="W886" t="str">
        <f>"('"&amp;A886&amp;"', '"&amp;B886&amp;"', '"&amp;C886&amp;"', '"&amp;D886&amp;"', '"&amp;E886&amp;"', '"&amp;F886&amp;"', '"&amp;G886&amp;"', '"&amp;H886&amp;"', '"&amp;S886&amp;"', '"&amp;U886&amp;"', '"&amp;T886&amp;"', '"&amp;V886&amp;"'),"</f>
        <v>('mark-scheifele', 'Scheifele', 'Mark', 'WPG', 'F', 'Active', 'UFA', '2024-25', '1', '6125000', 'NULL', 'NULL'),</v>
      </c>
    </row>
    <row r="887" spans="1:23" x14ac:dyDescent="0.35">
      <c r="A887" t="s">
        <v>2154</v>
      </c>
      <c r="B887" t="s">
        <v>888</v>
      </c>
      <c r="C887" t="s">
        <v>2606</v>
      </c>
      <c r="D887" t="s">
        <v>12</v>
      </c>
      <c r="E887" t="s">
        <v>9</v>
      </c>
      <c r="F887" t="s">
        <v>1142</v>
      </c>
      <c r="G887" t="s">
        <v>10</v>
      </c>
      <c r="H887" t="str" cm="1">
        <f t="array" ref="H887">INDEX($I$1:$R$1, MATCH(TRUE, INDEX(I887:R887="",0), 0))</f>
        <v>2028-29</v>
      </c>
      <c r="I887" s="1">
        <v>6500000</v>
      </c>
      <c r="J887" s="1">
        <v>6500000</v>
      </c>
      <c r="K887" s="1">
        <v>6500000</v>
      </c>
      <c r="L887" s="1">
        <v>6500000</v>
      </c>
      <c r="M887" s="1">
        <v>6500000</v>
      </c>
      <c r="S887">
        <f>COUNTIF(I887:R887,I887)</f>
        <v>5</v>
      </c>
      <c r="T887" s="7" t="str">
        <f t="shared" si="26"/>
        <v>NULL</v>
      </c>
      <c r="U887" s="1">
        <f>I887</f>
        <v>6500000</v>
      </c>
      <c r="V887" s="1" t="str">
        <f t="shared" si="27"/>
        <v>NULL</v>
      </c>
      <c r="W887" t="str">
        <f>"('"&amp;A887&amp;"', '"&amp;B887&amp;"', '"&amp;C887&amp;"', '"&amp;D887&amp;"', '"&amp;E887&amp;"', '"&amp;F887&amp;"', '"&amp;G887&amp;"', '"&amp;H887&amp;"', '"&amp;S887&amp;"', '"&amp;U887&amp;"', '"&amp;T887&amp;"', '"&amp;V887&amp;"'),"</f>
        <v>('brayden-schenn', 'Schenn', 'Brayden', 'PHI', 'F', 'Active', 'UFA', '2028-29', '5', '6500000', 'NULL', 'NULL'),</v>
      </c>
    </row>
    <row r="888" spans="1:23" x14ac:dyDescent="0.35">
      <c r="A888" t="s">
        <v>2155</v>
      </c>
      <c r="B888" t="s">
        <v>888</v>
      </c>
      <c r="C888" t="s">
        <v>2440</v>
      </c>
      <c r="D888" t="s">
        <v>51</v>
      </c>
      <c r="E888" t="s">
        <v>68</v>
      </c>
      <c r="F888" t="s">
        <v>1142</v>
      </c>
      <c r="G888" t="s">
        <v>10</v>
      </c>
      <c r="H888" t="str" cm="1">
        <f t="array" ref="H888">INDEX($I$1:$R$1, MATCH(TRUE, INDEX(I888:R888="",0), 0))</f>
        <v>2026-27</v>
      </c>
      <c r="I888" s="1">
        <v>2750000</v>
      </c>
      <c r="J888" s="1">
        <v>2750000</v>
      </c>
      <c r="K888" s="1">
        <v>2750000</v>
      </c>
      <c r="S888">
        <f>COUNTIF(I888:R888,I888)</f>
        <v>3</v>
      </c>
      <c r="T888" s="7" t="str">
        <f t="shared" si="26"/>
        <v>NULL</v>
      </c>
      <c r="U888" s="1">
        <f>I888</f>
        <v>2750000</v>
      </c>
      <c r="V888" s="1" t="str">
        <f t="shared" si="27"/>
        <v>NULL</v>
      </c>
      <c r="W888" t="str">
        <f>"('"&amp;A888&amp;"', '"&amp;B888&amp;"', '"&amp;C888&amp;"', '"&amp;D888&amp;"', '"&amp;E888&amp;"', '"&amp;F888&amp;"', '"&amp;G888&amp;"', '"&amp;H888&amp;"', '"&amp;S888&amp;"', '"&amp;U888&amp;"', '"&amp;T888&amp;"', '"&amp;V888&amp;"'),"</f>
        <v>('luke-schenn', 'Schenn', 'Luke', 'NSH', 'D', 'Active', 'UFA', '2026-27', '3', '2750000', 'NULL', 'NULL'),</v>
      </c>
    </row>
    <row r="889" spans="1:23" x14ac:dyDescent="0.35">
      <c r="A889" t="s">
        <v>1530</v>
      </c>
      <c r="B889" t="s">
        <v>889</v>
      </c>
      <c r="C889" t="s">
        <v>2345</v>
      </c>
      <c r="D889" t="s">
        <v>56</v>
      </c>
      <c r="E889" t="s">
        <v>9</v>
      </c>
      <c r="F889" t="s">
        <v>1142</v>
      </c>
      <c r="G889" t="s">
        <v>10</v>
      </c>
      <c r="H889" t="str" cm="1">
        <f t="array" ref="H889">INDEX($I$1:$R$1, MATCH(TRUE, INDEX(I889:R889="",0), 0))</f>
        <v>2026-27</v>
      </c>
      <c r="I889" s="1">
        <v>5850000</v>
      </c>
      <c r="J889" s="1">
        <v>5850000</v>
      </c>
      <c r="K889" s="1">
        <v>5850000</v>
      </c>
      <c r="S889">
        <f>COUNTIF(I889:R889,I889)</f>
        <v>3</v>
      </c>
      <c r="T889" s="7" t="str">
        <f t="shared" si="26"/>
        <v>NULL</v>
      </c>
      <c r="U889" s="1">
        <f>I889</f>
        <v>5850000</v>
      </c>
      <c r="V889" s="1" t="str">
        <f t="shared" si="27"/>
        <v>NULL</v>
      </c>
      <c r="W889" t="str">
        <f>"('"&amp;A889&amp;"', '"&amp;B889&amp;"', '"&amp;C889&amp;"', '"&amp;D889&amp;"', '"&amp;E889&amp;"', '"&amp;F889&amp;"', '"&amp;G889&amp;"', '"&amp;H889&amp;"', '"&amp;S889&amp;"', '"&amp;U889&amp;"', '"&amp;T889&amp;"', '"&amp;V889&amp;"'),"</f>
        <v>('nick-schmaltz', 'Schmaltz', 'Nick', 'ARZ', 'F', 'Active', 'UFA', '2026-27', '3', '5850000', 'NULL', 'NULL'),</v>
      </c>
    </row>
    <row r="890" spans="1:23" x14ac:dyDescent="0.35">
      <c r="A890" t="s">
        <v>2156</v>
      </c>
      <c r="B890" t="s">
        <v>890</v>
      </c>
      <c r="C890" t="s">
        <v>2677</v>
      </c>
      <c r="D890" t="s">
        <v>42</v>
      </c>
      <c r="E890" t="s">
        <v>69</v>
      </c>
      <c r="F890" t="s">
        <v>1142</v>
      </c>
      <c r="G890" t="s">
        <v>13</v>
      </c>
      <c r="H890" t="str" cm="1">
        <f t="array" ref="H890">INDEX($I$1:$R$1, MATCH(TRUE, INDEX(I890:R890="",0), 0))</f>
        <v>2024-25</v>
      </c>
      <c r="I890" s="1">
        <v>850833</v>
      </c>
      <c r="S890">
        <f>COUNTIF(I890:R890,I890)</f>
        <v>1</v>
      </c>
      <c r="T890" s="7" t="str">
        <f t="shared" si="26"/>
        <v>NULL</v>
      </c>
      <c r="U890" s="1">
        <f>I890</f>
        <v>850833</v>
      </c>
      <c r="V890" s="1" t="str">
        <f t="shared" si="27"/>
        <v>NULL</v>
      </c>
      <c r="W890" t="str">
        <f>"('"&amp;A890&amp;"', '"&amp;B890&amp;"', '"&amp;C890&amp;"', '"&amp;D890&amp;"', '"&amp;E890&amp;"', '"&amp;F890&amp;"', '"&amp;G890&amp;"', '"&amp;H890&amp;"', '"&amp;S890&amp;"', '"&amp;U890&amp;"', '"&amp;T890&amp;"', '"&amp;V890&amp;"'),"</f>
        <v>('akira-schmid', 'Schmid', 'Akira', 'NJD', 'G', 'Active', 'RFA', '2024-25', '1', '850833', 'NULL', 'NULL'),</v>
      </c>
    </row>
    <row r="891" spans="1:23" x14ac:dyDescent="0.35">
      <c r="A891" t="s">
        <v>2157</v>
      </c>
      <c r="B891" t="s">
        <v>891</v>
      </c>
      <c r="C891" t="s">
        <v>2417</v>
      </c>
      <c r="D891" t="s">
        <v>24</v>
      </c>
      <c r="E891" t="s">
        <v>68</v>
      </c>
      <c r="F891" t="s">
        <v>1142</v>
      </c>
      <c r="G891" t="s">
        <v>10</v>
      </c>
      <c r="H891" t="str" cm="1">
        <f t="array" ref="H891">INDEX($I$1:$R$1, MATCH(TRUE, INDEX(I891:R891="",0), 0))</f>
        <v>2025-26</v>
      </c>
      <c r="I891" s="1">
        <v>5950000</v>
      </c>
      <c r="J891" s="1">
        <v>5950000</v>
      </c>
      <c r="S891">
        <f>COUNTIF(I891:R891,I891)</f>
        <v>2</v>
      </c>
      <c r="T891" s="7" t="str">
        <f t="shared" si="26"/>
        <v>NULL</v>
      </c>
      <c r="U891" s="1">
        <f>I891</f>
        <v>5950000</v>
      </c>
      <c r="V891" s="1" t="str">
        <f t="shared" si="27"/>
        <v>NULL</v>
      </c>
      <c r="W891" t="str">
        <f>"('"&amp;A891&amp;"', '"&amp;B891&amp;"', '"&amp;C891&amp;"', '"&amp;D891&amp;"', '"&amp;E891&amp;"', '"&amp;F891&amp;"', '"&amp;G891&amp;"', '"&amp;H891&amp;"', '"&amp;S891&amp;"', '"&amp;U891&amp;"', '"&amp;T891&amp;"', '"&amp;V891&amp;"'),"</f>
        <v>('nate-schmidt', 'Schmidt', 'Nate', 'WSH', 'D', 'Active', 'UFA', '2025-26', '2', '5950000', 'NULL', 'NULL'),</v>
      </c>
    </row>
    <row r="892" spans="1:23" x14ac:dyDescent="0.35">
      <c r="A892" t="s">
        <v>1556</v>
      </c>
      <c r="B892" t="s">
        <v>892</v>
      </c>
      <c r="C892" t="s">
        <v>2678</v>
      </c>
      <c r="D892" t="s">
        <v>34</v>
      </c>
      <c r="E892" t="s">
        <v>68</v>
      </c>
      <c r="F892" t="s">
        <v>1142</v>
      </c>
      <c r="G892" t="s">
        <v>13</v>
      </c>
      <c r="H892" t="str" cm="1">
        <f t="array" ref="H892">INDEX($I$1:$R$1, MATCH(TRUE, INDEX(I892:R892="",0), 0))</f>
        <v>2024-25</v>
      </c>
      <c r="I892" s="1">
        <v>925000</v>
      </c>
      <c r="S892">
        <f>COUNTIF(I892:R892,I892)</f>
        <v>1</v>
      </c>
      <c r="T892" s="7" t="str">
        <f t="shared" si="26"/>
        <v>NULL</v>
      </c>
      <c r="U892" s="1">
        <f>I892</f>
        <v>925000</v>
      </c>
      <c r="V892" s="1" t="str">
        <f t="shared" si="27"/>
        <v>NULL</v>
      </c>
      <c r="W892" t="str">
        <f>"('"&amp;A892&amp;"', '"&amp;B892&amp;"', '"&amp;C892&amp;"', '"&amp;D892&amp;"', '"&amp;E892&amp;"', '"&amp;F892&amp;"', '"&amp;G892&amp;"', '"&amp;H892&amp;"', '"&amp;S892&amp;"', '"&amp;U892&amp;"', '"&amp;T892&amp;"', '"&amp;V892&amp;"'),"</f>
        <v>('braden-schneider', 'Schneider', 'Braden', 'NYR', 'D', 'Active', 'RFA', '2024-25', '1', '925000', 'NULL', 'NULL'),</v>
      </c>
    </row>
    <row r="893" spans="1:23" x14ac:dyDescent="0.35">
      <c r="A893" t="s">
        <v>2158</v>
      </c>
      <c r="B893" t="s">
        <v>893</v>
      </c>
      <c r="C893" t="s">
        <v>2642</v>
      </c>
      <c r="D893" t="s">
        <v>18</v>
      </c>
      <c r="E893" t="s">
        <v>68</v>
      </c>
      <c r="F893" t="s">
        <v>54</v>
      </c>
      <c r="H893" t="str" cm="1">
        <f t="array" ref="H893">INDEX($I$1:$R$1, MATCH(TRUE, INDEX(I893:R893="",0), 0))</f>
        <v>2023-24</v>
      </c>
      <c r="S893">
        <f>COUNTIF(I893:R893,I893)</f>
        <v>0</v>
      </c>
      <c r="T893" s="7" t="str">
        <f t="shared" si="26"/>
        <v>NULL</v>
      </c>
      <c r="U893" s="1">
        <f>I893</f>
        <v>0</v>
      </c>
      <c r="V893" s="1" t="str">
        <f t="shared" si="27"/>
        <v>NULL</v>
      </c>
      <c r="W893" t="str">
        <f>"('"&amp;A893&amp;"', '"&amp;B893&amp;"', '"&amp;C893&amp;"', '"&amp;D893&amp;"', '"&amp;E893&amp;"', '"&amp;F893&amp;"', '"&amp;G893&amp;"', '"&amp;H893&amp;"', '"&amp;S893&amp;"', '"&amp;U893&amp;"', '"&amp;T893&amp;"', '"&amp;V893&amp;"'),"</f>
        <v>('corey-schueneman', 'Schueneman', 'Corey', 'MTL', 'D', 'Unsigned', '', '2023-24', '0', '0', 'NULL', 'NULL'),</v>
      </c>
    </row>
    <row r="894" spans="1:23" x14ac:dyDescent="0.35">
      <c r="A894" t="s">
        <v>2159</v>
      </c>
      <c r="B894" t="s">
        <v>894</v>
      </c>
      <c r="C894" t="s">
        <v>2679</v>
      </c>
      <c r="D894" t="s">
        <v>33</v>
      </c>
      <c r="E894" t="s">
        <v>68</v>
      </c>
      <c r="F894" t="s">
        <v>1142</v>
      </c>
      <c r="G894" t="s">
        <v>10</v>
      </c>
      <c r="H894" t="str" cm="1">
        <f t="array" ref="H894">INDEX($I$1:$R$1, MATCH(TRUE, INDEX(I894:R894="",0), 0))</f>
        <v>2024-25</v>
      </c>
      <c r="I894" s="1">
        <v>775000</v>
      </c>
      <c r="S894">
        <f>COUNTIF(I894:R894,I894)</f>
        <v>1</v>
      </c>
      <c r="T894" s="7" t="str">
        <f t="shared" si="26"/>
        <v>NULL</v>
      </c>
      <c r="U894" s="1">
        <f>I894</f>
        <v>775000</v>
      </c>
      <c r="V894" s="1" t="str">
        <f t="shared" si="27"/>
        <v>NULL</v>
      </c>
      <c r="W894" t="str">
        <f>"('"&amp;A894&amp;"', '"&amp;B894&amp;"', '"&amp;C894&amp;"', '"&amp;D894&amp;"', '"&amp;E894&amp;"', '"&amp;F894&amp;"', '"&amp;G894&amp;"', '"&amp;H894&amp;"', '"&amp;S894&amp;"', '"&amp;U894&amp;"', '"&amp;T894&amp;"', '"&amp;V894&amp;"'),"</f>
        <v>('jimmy-schuldt', 'Schuldt', 'Jimmy', 'SEA', 'D', 'Active', 'UFA', '2024-25', '1', '775000', 'NULL', 'NULL'),</v>
      </c>
    </row>
    <row r="895" spans="1:23" x14ac:dyDescent="0.35">
      <c r="A895" t="s">
        <v>2160</v>
      </c>
      <c r="B895" t="s">
        <v>895</v>
      </c>
      <c r="C895" t="s">
        <v>1070</v>
      </c>
      <c r="D895" t="s">
        <v>24</v>
      </c>
      <c r="E895" t="s">
        <v>68</v>
      </c>
      <c r="F895" t="s">
        <v>1142</v>
      </c>
      <c r="G895" t="s">
        <v>10</v>
      </c>
      <c r="H895" t="str" cm="1">
        <f t="array" ref="H895">INDEX($I$1:$R$1, MATCH(TRUE, INDEX(I895:R895="",0), 0))</f>
        <v>2024-25</v>
      </c>
      <c r="I895" s="1">
        <v>3000000</v>
      </c>
      <c r="S895">
        <f>COUNTIF(I895:R895,I895)</f>
        <v>1</v>
      </c>
      <c r="T895" s="7" t="str">
        <f t="shared" si="26"/>
        <v>NULL</v>
      </c>
      <c r="U895" s="1">
        <f>I895</f>
        <v>3000000</v>
      </c>
      <c r="V895" s="1" t="str">
        <f t="shared" si="27"/>
        <v>NULL</v>
      </c>
      <c r="W895" t="str">
        <f>"('"&amp;A895&amp;"', '"&amp;B895&amp;"', '"&amp;C895&amp;"', '"&amp;D895&amp;"', '"&amp;E895&amp;"', '"&amp;F895&amp;"', '"&amp;G895&amp;"', '"&amp;H895&amp;"', '"&amp;S895&amp;"', '"&amp;U895&amp;"', '"&amp;T895&amp;"', '"&amp;V895&amp;"'),"</f>
        <v>('justin-schultz', 'Schultz', 'Justin', 'WSH', 'D', 'Active', 'UFA', '2024-25', '1', '3000000', 'NULL', 'NULL'),</v>
      </c>
    </row>
    <row r="896" spans="1:23" x14ac:dyDescent="0.35">
      <c r="A896" t="s">
        <v>2161</v>
      </c>
      <c r="B896" t="s">
        <v>896</v>
      </c>
      <c r="C896" t="s">
        <v>2680</v>
      </c>
      <c r="D896" t="s">
        <v>33</v>
      </c>
      <c r="E896" t="s">
        <v>9</v>
      </c>
      <c r="F896" t="s">
        <v>1142</v>
      </c>
      <c r="G896" t="s">
        <v>10</v>
      </c>
      <c r="H896" t="str" cm="1">
        <f t="array" ref="H896">INDEX($I$1:$R$1, MATCH(TRUE, INDEX(I896:R896="",0), 0))</f>
        <v>2026-27</v>
      </c>
      <c r="I896" s="1">
        <v>5500000</v>
      </c>
      <c r="J896" s="1">
        <v>5500000</v>
      </c>
      <c r="K896" s="1">
        <v>5500000</v>
      </c>
      <c r="S896">
        <f>COUNTIF(I896:R896,I896)</f>
        <v>3</v>
      </c>
      <c r="T896" s="7" t="str">
        <f t="shared" si="26"/>
        <v>NULL</v>
      </c>
      <c r="U896" s="1">
        <f>I896</f>
        <v>5500000</v>
      </c>
      <c r="V896" s="1" t="str">
        <f t="shared" si="27"/>
        <v>NULL</v>
      </c>
      <c r="W896" t="str">
        <f>"('"&amp;A896&amp;"', '"&amp;B896&amp;"', '"&amp;C896&amp;"', '"&amp;D896&amp;"', '"&amp;E896&amp;"', '"&amp;F896&amp;"', '"&amp;G896&amp;"', '"&amp;H896&amp;"', '"&amp;S896&amp;"', '"&amp;U896&amp;"', '"&amp;T896&amp;"', '"&amp;V896&amp;"'),"</f>
        <v>('jaden-schwartz', 'Schwartz', 'Jaden', 'SEA', 'F', 'Active', 'UFA', '2026-27', '3', '5500000', 'NULL', 'NULL'),</v>
      </c>
    </row>
    <row r="897" spans="1:23" x14ac:dyDescent="0.35">
      <c r="A897" t="s">
        <v>1240</v>
      </c>
      <c r="B897" t="s">
        <v>897</v>
      </c>
      <c r="C897" t="s">
        <v>2345</v>
      </c>
      <c r="D897" t="s">
        <v>12</v>
      </c>
      <c r="E897" t="s">
        <v>68</v>
      </c>
      <c r="F897" t="s">
        <v>1142</v>
      </c>
      <c r="G897" t="s">
        <v>10</v>
      </c>
      <c r="H897" t="str" cm="1">
        <f t="array" ref="H897">INDEX($I$1:$R$1, MATCH(TRUE, INDEX(I897:R897="",0), 0))</f>
        <v>2028-29</v>
      </c>
      <c r="I897" s="1">
        <v>775000</v>
      </c>
      <c r="J897" s="1">
        <v>2700000</v>
      </c>
      <c r="K897" s="1">
        <v>2700000</v>
      </c>
      <c r="L897" s="1">
        <v>2700000</v>
      </c>
      <c r="M897" s="1">
        <v>2700000</v>
      </c>
      <c r="S897">
        <f>COUNTIF(I897:R897,I897)</f>
        <v>1</v>
      </c>
      <c r="T897" s="7">
        <f t="shared" si="26"/>
        <v>4</v>
      </c>
      <c r="U897" s="1">
        <f>I897</f>
        <v>775000</v>
      </c>
      <c r="V897" s="1">
        <f t="shared" si="27"/>
        <v>2700000</v>
      </c>
      <c r="W897" t="str">
        <f>"('"&amp;A897&amp;"', '"&amp;B897&amp;"', '"&amp;C897&amp;"', '"&amp;D897&amp;"', '"&amp;E897&amp;"', '"&amp;F897&amp;"', '"&amp;G897&amp;"', '"&amp;H897&amp;"', '"&amp;S897&amp;"', '"&amp;U897&amp;"', '"&amp;T897&amp;"', '"&amp;V897&amp;"'),"</f>
        <v>('nick-seeler', 'Seeler', 'Nick', 'PHI', 'D', 'Active', 'UFA', '2028-29', '1', '775000', '4', '2700000'),</v>
      </c>
    </row>
    <row r="898" spans="1:23" x14ac:dyDescent="0.35">
      <c r="A898" t="s">
        <v>2162</v>
      </c>
      <c r="B898" t="s">
        <v>898</v>
      </c>
      <c r="C898" t="s">
        <v>2333</v>
      </c>
      <c r="D898" t="s">
        <v>36</v>
      </c>
      <c r="E898" t="s">
        <v>9</v>
      </c>
      <c r="F898" t="s">
        <v>1142</v>
      </c>
      <c r="G898" t="s">
        <v>10</v>
      </c>
      <c r="H898" t="str" cm="1">
        <f t="array" ref="H898">INDEX($I$1:$R$1, MATCH(TRUE, INDEX(I898:R898="",0), 0))</f>
        <v>2027-28</v>
      </c>
      <c r="I898" s="1">
        <v>9850000</v>
      </c>
      <c r="J898" s="1">
        <v>9850000</v>
      </c>
      <c r="K898" s="1">
        <v>9850000</v>
      </c>
      <c r="L898" s="1">
        <v>9850000</v>
      </c>
      <c r="S898">
        <f>COUNTIF(I898:R898,I898)</f>
        <v>4</v>
      </c>
      <c r="T898" s="7" t="str">
        <f t="shared" si="26"/>
        <v>NULL</v>
      </c>
      <c r="U898" s="1">
        <f>I898</f>
        <v>9850000</v>
      </c>
      <c r="V898" s="1" t="str">
        <f t="shared" si="27"/>
        <v>NULL</v>
      </c>
      <c r="W898" t="str">
        <f>"('"&amp;A898&amp;"', '"&amp;B898&amp;"', '"&amp;C898&amp;"', '"&amp;D898&amp;"', '"&amp;E898&amp;"', '"&amp;F898&amp;"', '"&amp;G898&amp;"', '"&amp;H898&amp;"', '"&amp;S898&amp;"', '"&amp;U898&amp;"', '"&amp;T898&amp;"', '"&amp;V898&amp;"'),"</f>
        <v>('tyler-seguin', 'Seguin', 'Tyler', 'DAL', 'F', 'Active', 'UFA', '2027-28', '4', '9850000', 'NULL', 'NULL'),</v>
      </c>
    </row>
    <row r="899" spans="1:23" x14ac:dyDescent="0.35">
      <c r="A899" t="s">
        <v>1531</v>
      </c>
      <c r="B899" t="s">
        <v>899</v>
      </c>
      <c r="C899" t="s">
        <v>2681</v>
      </c>
      <c r="D899" t="s">
        <v>39</v>
      </c>
      <c r="E899" t="s">
        <v>68</v>
      </c>
      <c r="F899" t="s">
        <v>1142</v>
      </c>
      <c r="G899" t="s">
        <v>13</v>
      </c>
      <c r="H899" t="str" cm="1">
        <f t="array" ref="H899">INDEX($I$1:$R$1, MATCH(TRUE, INDEX(I899:R899="",0), 0))</f>
        <v>2024-25</v>
      </c>
      <c r="I899" s="1">
        <v>863333</v>
      </c>
      <c r="S899">
        <f>COUNTIF(I899:R899,I899)</f>
        <v>1</v>
      </c>
      <c r="T899" s="7" t="str">
        <f t="shared" ref="T899:T962" si="28">IF(10-COUNTIF(I899:R899,I899)-COUNTBLANK(I899:R899)=0,"NULL",10-COUNTIF(I899:R899,I899)-COUNTBLANK(I899:R899))</f>
        <v>NULL</v>
      </c>
      <c r="U899" s="1">
        <f>I899</f>
        <v>863333</v>
      </c>
      <c r="V899" s="1" t="str">
        <f t="shared" ref="V899:V962" si="29">IF(IF(I899=J899,IF(J899=K899,IF(K899=L899,0,L899),K899),J899)=0,"NULL",IF(I899=J899,IF(J899=K899,IF(K899=L899,0,L899),K899),J899))</f>
        <v>NULL</v>
      </c>
      <c r="W899" t="str">
        <f>"('"&amp;A899&amp;"', '"&amp;B899&amp;"', '"&amp;C899&amp;"', '"&amp;D899&amp;"', '"&amp;E899&amp;"', '"&amp;F899&amp;"', '"&amp;G899&amp;"', '"&amp;H899&amp;"', '"&amp;S899&amp;"', '"&amp;U899&amp;"', '"&amp;T899&amp;"', '"&amp;V899&amp;"'),"</f>
        <v>('moritz-seider', 'Seider', 'Moritz', 'DET', 'D', 'Active', 'RFA', '2024-25', '1', '863333', 'NULL', 'NULL'),</v>
      </c>
    </row>
    <row r="900" spans="1:23" x14ac:dyDescent="0.35">
      <c r="A900" t="s">
        <v>2163</v>
      </c>
      <c r="B900" t="s">
        <v>900</v>
      </c>
      <c r="C900" t="s">
        <v>2598</v>
      </c>
      <c r="D900" t="s">
        <v>50</v>
      </c>
      <c r="E900" t="s">
        <v>68</v>
      </c>
      <c r="F900" t="s">
        <v>1142</v>
      </c>
      <c r="G900" t="s">
        <v>10</v>
      </c>
      <c r="H900" t="str" cm="1">
        <f t="array" ref="H900">INDEX($I$1:$R$1, MATCH(TRUE, INDEX(I900:R900="",0), 0))</f>
        <v>2031-32</v>
      </c>
      <c r="I900" s="1">
        <v>8500000</v>
      </c>
      <c r="J900" s="1">
        <v>8500000</v>
      </c>
      <c r="K900" s="1">
        <v>8500000</v>
      </c>
      <c r="L900" s="1">
        <v>8500000</v>
      </c>
      <c r="M900" s="1">
        <v>8500000</v>
      </c>
      <c r="N900" s="1">
        <v>8500000</v>
      </c>
      <c r="O900" s="1">
        <v>8500000</v>
      </c>
      <c r="P900" s="1">
        <v>8500000</v>
      </c>
      <c r="S900">
        <f>COUNTIF(I900:R900,I900)</f>
        <v>8</v>
      </c>
      <c r="T900" s="7" t="str">
        <f t="shared" si="28"/>
        <v>NULL</v>
      </c>
      <c r="U900" s="1">
        <f>I900</f>
        <v>8500000</v>
      </c>
      <c r="V900" s="1" t="str">
        <f t="shared" si="29"/>
        <v>NULL</v>
      </c>
      <c r="W900" t="str">
        <f>"('"&amp;A900&amp;"', '"&amp;B900&amp;"', '"&amp;C900&amp;"', '"&amp;D900&amp;"', '"&amp;E900&amp;"', '"&amp;F900&amp;"', '"&amp;G900&amp;"', '"&amp;H900&amp;"', '"&amp;S900&amp;"', '"&amp;U900&amp;"', '"&amp;T900&amp;"', '"&amp;V900&amp;"'),"</f>
        <v>('mikhail-sergachev', 'Sergachev', 'Mikhail', 'TBL', 'D', 'Active', 'UFA', '2031-32', '8', '8500000', 'NULL', 'NULL'),</v>
      </c>
    </row>
    <row r="901" spans="1:23" x14ac:dyDescent="0.35">
      <c r="A901" t="s">
        <v>2164</v>
      </c>
      <c r="B901" t="s">
        <v>901</v>
      </c>
      <c r="C901" t="s">
        <v>2682</v>
      </c>
      <c r="D901" t="s">
        <v>35</v>
      </c>
      <c r="E901" t="s">
        <v>68</v>
      </c>
      <c r="F901" t="s">
        <v>1142</v>
      </c>
      <c r="G901" t="s">
        <v>10</v>
      </c>
      <c r="H901" t="str" cm="1">
        <f t="array" ref="H901">INDEX($I$1:$R$1, MATCH(TRUE, INDEX(I901:R901="",0), 0))</f>
        <v>2031-32</v>
      </c>
      <c r="I901" s="1">
        <v>6250000</v>
      </c>
      <c r="J901" s="1">
        <v>6250000</v>
      </c>
      <c r="K901" s="1">
        <v>6250000</v>
      </c>
      <c r="L901" s="1">
        <v>6250000</v>
      </c>
      <c r="M901" s="1">
        <v>6250000</v>
      </c>
      <c r="N901" s="1">
        <v>6250000</v>
      </c>
      <c r="O901" s="1">
        <v>6250000</v>
      </c>
      <c r="P901" s="1">
        <v>6250000</v>
      </c>
      <c r="S901">
        <f>COUNTIF(I901:R901,I901)</f>
        <v>8</v>
      </c>
      <c r="T901" s="7" t="str">
        <f t="shared" si="28"/>
        <v>NULL</v>
      </c>
      <c r="U901" s="1">
        <f>I901</f>
        <v>6250000</v>
      </c>
      <c r="V901" s="1" t="str">
        <f t="shared" si="29"/>
        <v>NULL</v>
      </c>
      <c r="W901" t="str">
        <f>"('"&amp;A901&amp;"', '"&amp;B901&amp;"', '"&amp;C901&amp;"', '"&amp;D901&amp;"', '"&amp;E901&amp;"', '"&amp;F901&amp;"', '"&amp;G901&amp;"', '"&amp;H901&amp;"', '"&amp;S901&amp;"', '"&amp;U901&amp;"', '"&amp;T901&amp;"', '"&amp;V901&amp;"'),"</f>
        <v>('damon-severson', 'Severson', 'Damon', 'CBJ', 'D', 'Active', 'UFA', '2031-32', '8', '6250000', 'NULL', 'NULL'),</v>
      </c>
    </row>
    <row r="902" spans="1:23" x14ac:dyDescent="0.35">
      <c r="A902" t="s">
        <v>2165</v>
      </c>
      <c r="B902" t="s">
        <v>902</v>
      </c>
      <c r="C902" t="s">
        <v>2288</v>
      </c>
      <c r="D902" t="s">
        <v>24</v>
      </c>
      <c r="E902" t="s">
        <v>9</v>
      </c>
      <c r="F902" t="s">
        <v>1142</v>
      </c>
      <c r="G902" t="s">
        <v>10</v>
      </c>
      <c r="H902" t="str" cm="1">
        <f t="array" ref="H902">INDEX($I$1:$R$1, MATCH(TRUE, INDEX(I902:R902="",0), 0))</f>
        <v>2025-26</v>
      </c>
      <c r="I902" s="1">
        <v>775000</v>
      </c>
      <c r="J902" s="1">
        <v>775000</v>
      </c>
      <c r="S902">
        <f>COUNTIF(I902:R902,I902)</f>
        <v>2</v>
      </c>
      <c r="T902" s="7" t="str">
        <f t="shared" si="28"/>
        <v>NULL</v>
      </c>
      <c r="U902" s="1">
        <f>I902</f>
        <v>775000</v>
      </c>
      <c r="V902" s="1" t="str">
        <f t="shared" si="29"/>
        <v>NULL</v>
      </c>
      <c r="W902" t="str">
        <f>"('"&amp;A902&amp;"', '"&amp;B902&amp;"', '"&amp;C902&amp;"', '"&amp;D902&amp;"', '"&amp;E902&amp;"', '"&amp;F902&amp;"', '"&amp;G902&amp;"', '"&amp;H902&amp;"', '"&amp;S902&amp;"', '"&amp;U902&amp;"', '"&amp;T902&amp;"', '"&amp;V902&amp;"'),"</f>
        <v>('michael-sgarbossa', 'Sgarbossa', 'Michael', 'WSH', 'F', 'Active', 'UFA', '2025-26', '2', '775000', 'NULL', 'NULL'),</v>
      </c>
    </row>
    <row r="903" spans="1:23" x14ac:dyDescent="0.35">
      <c r="A903" t="s">
        <v>1479</v>
      </c>
      <c r="B903" t="s">
        <v>903</v>
      </c>
      <c r="C903" t="s">
        <v>2392</v>
      </c>
      <c r="D903" t="s">
        <v>25</v>
      </c>
      <c r="E903" t="s">
        <v>9</v>
      </c>
      <c r="F903" t="s">
        <v>1142</v>
      </c>
      <c r="G903" t="s">
        <v>13</v>
      </c>
      <c r="H903" t="str" cm="1">
        <f t="array" ref="H903">INDEX($I$1:$R$1, MATCH(TRUE, INDEX(I903:R903="",0), 0))</f>
        <v>2025-26</v>
      </c>
      <c r="I903" s="1">
        <v>3100000</v>
      </c>
      <c r="J903" s="1">
        <v>3100000</v>
      </c>
      <c r="S903">
        <f>COUNTIF(I903:R903,I903)</f>
        <v>2</v>
      </c>
      <c r="T903" s="7" t="str">
        <f t="shared" si="28"/>
        <v>NULL</v>
      </c>
      <c r="U903" s="1">
        <f>I903</f>
        <v>3100000</v>
      </c>
      <c r="V903" s="1" t="str">
        <f t="shared" si="29"/>
        <v>NULL</v>
      </c>
      <c r="W903" t="str">
        <f>"('"&amp;A903&amp;"', '"&amp;B903&amp;"', '"&amp;C903&amp;"', '"&amp;D903&amp;"', '"&amp;E903&amp;"', '"&amp;F903&amp;"', '"&amp;G903&amp;"', '"&amp;H903&amp;"', '"&amp;S903&amp;"', '"&amp;U903&amp;"', '"&amp;T903&amp;"', '"&amp;V903&amp;"'),"</f>
        <v>('yegor-sharangovich', 'Sharangovich', 'Yegor', 'CGY', 'F', 'Active', 'RFA', '2025-26', '2', '3100000', 'NULL', 'NULL'),</v>
      </c>
    </row>
    <row r="904" spans="1:23" x14ac:dyDescent="0.35">
      <c r="A904" t="s">
        <v>2166</v>
      </c>
      <c r="B904" t="s">
        <v>904</v>
      </c>
      <c r="C904" t="s">
        <v>2307</v>
      </c>
      <c r="D904" t="s">
        <v>32</v>
      </c>
      <c r="E904" t="s">
        <v>68</v>
      </c>
      <c r="F904" t="s">
        <v>1142</v>
      </c>
      <c r="G904" t="s">
        <v>10</v>
      </c>
      <c r="H904" t="str" cm="1">
        <f t="array" ref="H904">INDEX($I$1:$R$1, MATCH(TRUE, INDEX(I904:R904="",0), 0))</f>
        <v>2024-25</v>
      </c>
      <c r="I904" s="1">
        <v>1050000</v>
      </c>
      <c r="S904">
        <f>COUNTIF(I904:R904,I904)</f>
        <v>1</v>
      </c>
      <c r="T904" s="7" t="str">
        <f t="shared" si="28"/>
        <v>NULL</v>
      </c>
      <c r="U904" s="1">
        <f>I904</f>
        <v>1050000</v>
      </c>
      <c r="V904" s="1" t="str">
        <f t="shared" si="29"/>
        <v>NULL</v>
      </c>
      <c r="W904" t="str">
        <f>"('"&amp;A904&amp;"', '"&amp;B904&amp;"', '"&amp;C904&amp;"', '"&amp;D904&amp;"', '"&amp;E904&amp;"', '"&amp;F904&amp;"', '"&amp;G904&amp;"', '"&amp;H904&amp;"', '"&amp;S904&amp;"', '"&amp;U904&amp;"', '"&amp;T904&amp;"', '"&amp;V904&amp;"'),"</f>
        <v>('kevin-shattenkirk', 'Shattenkirk', 'Kevin', 'BOS', 'D', 'Active', 'UFA', '2024-25', '1', '1050000', 'NULL', 'NULL'),</v>
      </c>
    </row>
    <row r="905" spans="1:23" x14ac:dyDescent="0.35">
      <c r="A905" t="s">
        <v>1329</v>
      </c>
      <c r="B905" t="s">
        <v>905</v>
      </c>
      <c r="C905" t="s">
        <v>235</v>
      </c>
      <c r="D905" t="s">
        <v>50</v>
      </c>
      <c r="E905" t="s">
        <v>9</v>
      </c>
      <c r="F905" t="s">
        <v>1142</v>
      </c>
      <c r="G905" t="s">
        <v>10</v>
      </c>
      <c r="H905" t="str" cm="1">
        <f t="array" ref="H905">INDEX($I$1:$R$1, MATCH(TRUE, INDEX(I905:R905="",0), 0))</f>
        <v>2026-27</v>
      </c>
      <c r="I905" s="1">
        <v>2000000</v>
      </c>
      <c r="J905" s="1">
        <v>2000000</v>
      </c>
      <c r="K905" s="1">
        <v>2000000</v>
      </c>
      <c r="S905">
        <f>COUNTIF(I905:R905,I905)</f>
        <v>3</v>
      </c>
      <c r="T905" s="7" t="str">
        <f t="shared" si="28"/>
        <v>NULL</v>
      </c>
      <c r="U905" s="1">
        <f>I905</f>
        <v>2000000</v>
      </c>
      <c r="V905" s="1" t="str">
        <f t="shared" si="29"/>
        <v>NULL</v>
      </c>
      <c r="W905" t="str">
        <f>"('"&amp;A905&amp;"', '"&amp;B905&amp;"', '"&amp;C905&amp;"', '"&amp;D905&amp;"', '"&amp;E905&amp;"', '"&amp;F905&amp;"', '"&amp;G905&amp;"', '"&amp;H905&amp;"', '"&amp;S905&amp;"', '"&amp;U905&amp;"', '"&amp;T905&amp;"', '"&amp;V905&amp;"'),"</f>
        <v>('connor-sheary', 'Sheary', 'Connor', 'TBL', 'F', 'Active', 'UFA', '2026-27', '3', '2000000', 'NULL', 'NULL'),</v>
      </c>
    </row>
    <row r="906" spans="1:23" x14ac:dyDescent="0.35">
      <c r="A906" t="s">
        <v>2167</v>
      </c>
      <c r="B906" t="s">
        <v>906</v>
      </c>
      <c r="C906" t="s">
        <v>2519</v>
      </c>
      <c r="D906" t="s">
        <v>24</v>
      </c>
      <c r="E906" t="s">
        <v>69</v>
      </c>
      <c r="F906" t="s">
        <v>1142</v>
      </c>
      <c r="G906" t="s">
        <v>10</v>
      </c>
      <c r="H906" t="str" cm="1">
        <f t="array" ref="H906">INDEX($I$1:$R$1, MATCH(TRUE, INDEX(I906:R906="",0), 0))</f>
        <v>2025-26</v>
      </c>
      <c r="I906" s="1">
        <v>775000</v>
      </c>
      <c r="J906" s="1">
        <v>775000</v>
      </c>
      <c r="S906">
        <f>COUNTIF(I906:R906,I906)</f>
        <v>2</v>
      </c>
      <c r="T906" s="7" t="str">
        <f t="shared" si="28"/>
        <v>NULL</v>
      </c>
      <c r="U906" s="1">
        <f>I906</f>
        <v>775000</v>
      </c>
      <c r="V906" s="1" t="str">
        <f t="shared" si="29"/>
        <v>NULL</v>
      </c>
      <c r="W906" t="str">
        <f>"('"&amp;A906&amp;"', '"&amp;B906&amp;"', '"&amp;C906&amp;"', '"&amp;D906&amp;"', '"&amp;E906&amp;"', '"&amp;F906&amp;"', '"&amp;G906&amp;"', '"&amp;H906&amp;"', '"&amp;S906&amp;"', '"&amp;U906&amp;"', '"&amp;T906&amp;"', '"&amp;V906&amp;"'),"</f>
        <v>('hunter-shepard', 'Shepard', 'Hunter', 'WSH', 'G', 'Active', 'UFA', '2025-26', '2', '775000', 'NULL', 'NULL'),</v>
      </c>
    </row>
    <row r="907" spans="1:23" x14ac:dyDescent="0.35">
      <c r="A907" t="s">
        <v>1507</v>
      </c>
      <c r="B907" t="s">
        <v>907</v>
      </c>
      <c r="C907" t="s">
        <v>2683</v>
      </c>
      <c r="D907" t="s">
        <v>34</v>
      </c>
      <c r="E907" t="s">
        <v>69</v>
      </c>
      <c r="F907" t="s">
        <v>1142</v>
      </c>
      <c r="H907" t="str" cm="1">
        <f t="array" ref="H907">INDEX($I$1:$R$1, MATCH(TRUE, INDEX(I907:R907="",0), 0))</f>
        <v>2025-26</v>
      </c>
      <c r="I907" s="1">
        <v>5666667</v>
      </c>
      <c r="J907" s="1">
        <v>5666667</v>
      </c>
      <c r="S907">
        <f>COUNTIF(I907:R907,I907)</f>
        <v>2</v>
      </c>
      <c r="T907" s="7" t="str">
        <f t="shared" si="28"/>
        <v>NULL</v>
      </c>
      <c r="U907" s="1">
        <f>I907</f>
        <v>5666667</v>
      </c>
      <c r="V907" s="1" t="str">
        <f t="shared" si="29"/>
        <v>NULL</v>
      </c>
      <c r="W907" t="str">
        <f>"('"&amp;A907&amp;"', '"&amp;B907&amp;"', '"&amp;C907&amp;"', '"&amp;D907&amp;"', '"&amp;E907&amp;"', '"&amp;F907&amp;"', '"&amp;G907&amp;"', '"&amp;H907&amp;"', '"&amp;S907&amp;"', '"&amp;U907&amp;"', '"&amp;T907&amp;"', '"&amp;V907&amp;"'),"</f>
        <v>('igor-shesterkin', 'Shesterkin', 'Igor', 'NYR', 'G', 'Active', '', '2025-26', '2', '5666667', 'NULL', 'NULL'),</v>
      </c>
    </row>
    <row r="908" spans="1:23" x14ac:dyDescent="0.35">
      <c r="A908" t="s">
        <v>2168</v>
      </c>
      <c r="B908" t="s">
        <v>908</v>
      </c>
      <c r="C908" t="s">
        <v>2371</v>
      </c>
      <c r="D908" t="s">
        <v>29</v>
      </c>
      <c r="E908" t="s">
        <v>68</v>
      </c>
      <c r="F908" t="s">
        <v>1142</v>
      </c>
      <c r="G908" t="s">
        <v>10</v>
      </c>
      <c r="H908" t="str" cm="1">
        <f t="array" ref="H908">INDEX($I$1:$R$1, MATCH(TRUE, INDEX(I908:R908="",0), 0))</f>
        <v>2028-29</v>
      </c>
      <c r="I908" s="1">
        <v>3400000</v>
      </c>
      <c r="J908" s="1">
        <v>3400000</v>
      </c>
      <c r="K908" s="1">
        <v>3400000</v>
      </c>
      <c r="L908" s="1">
        <v>3400000</v>
      </c>
      <c r="M908" s="1">
        <v>3400000</v>
      </c>
      <c r="S908">
        <f>COUNTIF(I908:R908,I908)</f>
        <v>5</v>
      </c>
      <c r="T908" s="7" t="str">
        <f t="shared" si="28"/>
        <v>NULL</v>
      </c>
      <c r="U908" s="1">
        <f>I908</f>
        <v>3400000</v>
      </c>
      <c r="V908" s="1" t="str">
        <f t="shared" si="29"/>
        <v>NULL</v>
      </c>
      <c r="W908" t="str">
        <f>"('"&amp;A908&amp;"', '"&amp;B908&amp;"', '"&amp;C908&amp;"', '"&amp;D908&amp;"', '"&amp;E908&amp;"', '"&amp;F908&amp;"', '"&amp;G908&amp;"', '"&amp;H908&amp;"', '"&amp;S908&amp;"', '"&amp;U908&amp;"', '"&amp;T908&amp;"', '"&amp;V908&amp;"'),"</f>
        <v>('jonas-siegenthaler', 'Siegenthaler', 'Jonas', 'NJ', 'D', 'Active', 'UFA', '2028-29', '5', '3400000', 'NULL', 'NULL'),</v>
      </c>
    </row>
    <row r="909" spans="1:23" x14ac:dyDescent="0.35">
      <c r="A909" t="s">
        <v>2169</v>
      </c>
      <c r="B909" t="s">
        <v>909</v>
      </c>
      <c r="C909" t="s">
        <v>2684</v>
      </c>
      <c r="D909" t="s">
        <v>45</v>
      </c>
      <c r="E909" t="s">
        <v>9</v>
      </c>
      <c r="F909" t="s">
        <v>1142</v>
      </c>
      <c r="G909" t="s">
        <v>10</v>
      </c>
      <c r="H909" t="str" cm="1">
        <f t="array" ref="H909">INDEX($I$1:$R$1, MATCH(TRUE, INDEX(I909:R909="",0), 0))</f>
        <v>2024-25</v>
      </c>
      <c r="I909" s="1">
        <v>5250000</v>
      </c>
      <c r="S909">
        <f>COUNTIF(I909:R909,I909)</f>
        <v>1</v>
      </c>
      <c r="T909" s="7" t="str">
        <f t="shared" si="28"/>
        <v>NULL</v>
      </c>
      <c r="U909" s="1">
        <f>I909</f>
        <v>5250000</v>
      </c>
      <c r="V909" s="1" t="str">
        <f t="shared" si="29"/>
        <v>NULL</v>
      </c>
      <c r="W909" t="str">
        <f>"('"&amp;A909&amp;"', '"&amp;B909&amp;"', '"&amp;C909&amp;"', '"&amp;D909&amp;"', '"&amp;E909&amp;"', '"&amp;F909&amp;"', '"&amp;G909&amp;"', '"&amp;H909&amp;"', '"&amp;S909&amp;"', '"&amp;U909&amp;"', '"&amp;T909&amp;"', '"&amp;V909&amp;"'),"</f>
        <v>('jakub-silfverberg', 'Silfverberg', 'Jakub', 'ANA', 'F', 'Active', 'UFA', '2024-25', '1', '5250000', 'NULL', 'NULL'),</v>
      </c>
    </row>
    <row r="910" spans="1:23" x14ac:dyDescent="0.35">
      <c r="A910" t="s">
        <v>1273</v>
      </c>
      <c r="B910" t="s">
        <v>910</v>
      </c>
      <c r="C910" t="s">
        <v>227</v>
      </c>
      <c r="D910" t="s">
        <v>23</v>
      </c>
      <c r="E910" t="s">
        <v>9</v>
      </c>
      <c r="F910" t="s">
        <v>1142</v>
      </c>
      <c r="G910" t="s">
        <v>13</v>
      </c>
      <c r="H910" t="str" cm="1">
        <f t="array" ref="H910">INDEX($I$1:$R$1, MATCH(TRUE, INDEX(I910:R910="",0), 0))</f>
        <v>2024-25</v>
      </c>
      <c r="I910" s="1">
        <v>925000</v>
      </c>
      <c r="S910">
        <f>COUNTIF(I910:R910,I910)</f>
        <v>1</v>
      </c>
      <c r="T910" s="7" t="str">
        <f t="shared" si="28"/>
        <v>NULL</v>
      </c>
      <c r="U910" s="1">
        <f>I910</f>
        <v>925000</v>
      </c>
      <c r="V910" s="1" t="str">
        <f t="shared" si="29"/>
        <v>NULL</v>
      </c>
      <c r="W910" t="str">
        <f>"('"&amp;A910&amp;"', '"&amp;B910&amp;"', '"&amp;C910&amp;"', '"&amp;D910&amp;"', '"&amp;E910&amp;"', '"&amp;F910&amp;"', '"&amp;G910&amp;"', '"&amp;H910&amp;"', '"&amp;S910&amp;"', '"&amp;U910&amp;"', '"&amp;T910&amp;"', '"&amp;V910&amp;"'),"</f>
        <v>('cole-sillinger', 'Sillinger', 'Cole', 'CLB', 'F', 'Active', 'RFA', '2024-25', '1', '925000', 'NULL', 'NULL'),</v>
      </c>
    </row>
    <row r="911" spans="1:23" x14ac:dyDescent="0.35">
      <c r="A911" t="s">
        <v>2170</v>
      </c>
      <c r="B911" t="s">
        <v>911</v>
      </c>
      <c r="C911" t="s">
        <v>2685</v>
      </c>
      <c r="D911" t="s">
        <v>26</v>
      </c>
      <c r="E911" t="s">
        <v>69</v>
      </c>
      <c r="F911" t="s">
        <v>1142</v>
      </c>
      <c r="G911" t="s">
        <v>13</v>
      </c>
      <c r="H911" t="str" cm="1">
        <f t="array" ref="H911">INDEX($I$1:$R$1, MATCH(TRUE, INDEX(I911:R911="",0), 0))</f>
        <v>2024-25</v>
      </c>
      <c r="I911" s="1">
        <v>775000</v>
      </c>
      <c r="S911">
        <f>COUNTIF(I911:R911,I911)</f>
        <v>1</v>
      </c>
      <c r="T911" s="7" t="str">
        <f t="shared" si="28"/>
        <v>NULL</v>
      </c>
      <c r="U911" s="1">
        <f>I911</f>
        <v>775000</v>
      </c>
      <c r="V911" s="1" t="str">
        <f t="shared" si="29"/>
        <v>NULL</v>
      </c>
      <c r="W911" t="str">
        <f>"('"&amp;A911&amp;"', '"&amp;B911&amp;"', '"&amp;C911&amp;"', '"&amp;D911&amp;"', '"&amp;E911&amp;"', '"&amp;F911&amp;"', '"&amp;G911&amp;"', '"&amp;H911&amp;"', '"&amp;S911&amp;"', '"&amp;U911&amp;"', '"&amp;T911&amp;"', '"&amp;V911&amp;"'),"</f>
        <v>('arturs-silovs', 'Silovs', 'Arturs', 'VAN', 'G', 'Active', 'RFA', '2024-25', '1', '775000', 'NULL', 'NULL'),</v>
      </c>
    </row>
    <row r="912" spans="1:23" x14ac:dyDescent="0.35">
      <c r="A912" t="s">
        <v>2171</v>
      </c>
      <c r="B912" t="s">
        <v>912</v>
      </c>
      <c r="C912" t="s">
        <v>2686</v>
      </c>
      <c r="D912" t="s">
        <v>46</v>
      </c>
      <c r="E912" t="s">
        <v>68</v>
      </c>
      <c r="F912" t="s">
        <v>1142</v>
      </c>
      <c r="G912" t="s">
        <v>10</v>
      </c>
      <c r="H912" t="str" cm="1">
        <f t="array" ref="H912">INDEX($I$1:$R$1, MATCH(TRUE, INDEX(I912:R912="",0), 0))</f>
        <v>2024-25</v>
      </c>
      <c r="I912" s="1">
        <v>2250000</v>
      </c>
      <c r="S912">
        <f>COUNTIF(I912:R912,I912)</f>
        <v>1</v>
      </c>
      <c r="T912" s="7" t="str">
        <f t="shared" si="28"/>
        <v>NULL</v>
      </c>
      <c r="U912" s="1">
        <f>I912</f>
        <v>2250000</v>
      </c>
      <c r="V912" s="1" t="str">
        <f t="shared" si="29"/>
        <v>NULL</v>
      </c>
      <c r="W912" t="str">
        <f>"('"&amp;A912&amp;"', '"&amp;B912&amp;"', '"&amp;C912&amp;"', '"&amp;D912&amp;"', '"&amp;E912&amp;"', '"&amp;F912&amp;"', '"&amp;G912&amp;"', '"&amp;H912&amp;"', '"&amp;S912&amp;"', '"&amp;U912&amp;"', '"&amp;T912&amp;"', '"&amp;V912&amp;"'),"</f>
        <v>('radim-simek', 'Simek', 'Radim', 'SJ', 'D', 'Active', 'UFA', '2024-25', '1', '2250000', 'NULL', 'NULL'),</v>
      </c>
    </row>
    <row r="913" spans="1:23" x14ac:dyDescent="0.35">
      <c r="A913" t="s">
        <v>2172</v>
      </c>
      <c r="B913" t="s">
        <v>913</v>
      </c>
      <c r="C913" t="s">
        <v>2387</v>
      </c>
      <c r="D913" t="s">
        <v>38</v>
      </c>
      <c r="E913" t="s">
        <v>9</v>
      </c>
      <c r="F913" t="s">
        <v>1142</v>
      </c>
      <c r="G913" t="s">
        <v>10</v>
      </c>
      <c r="H913" t="str" cm="1">
        <f t="array" ref="H913">INDEX($I$1:$R$1, MATCH(TRUE, INDEX(I913:R913="",0), 0))</f>
        <v>2027-28</v>
      </c>
      <c r="I913" s="1">
        <v>9000000</v>
      </c>
      <c r="J913" s="1">
        <v>9000000</v>
      </c>
      <c r="K913" s="1">
        <v>9000000</v>
      </c>
      <c r="L913" s="1">
        <v>9000000</v>
      </c>
      <c r="S913">
        <f>COUNTIF(I913:R913,I913)</f>
        <v>4</v>
      </c>
      <c r="T913" s="7" t="str">
        <f t="shared" si="28"/>
        <v>NULL</v>
      </c>
      <c r="U913" s="1">
        <f>I913</f>
        <v>9000000</v>
      </c>
      <c r="V913" s="1" t="str">
        <f t="shared" si="29"/>
        <v>NULL</v>
      </c>
      <c r="W913" t="str">
        <f>"('"&amp;A913&amp;"', '"&amp;B913&amp;"', '"&amp;C913&amp;"', '"&amp;D913&amp;"', '"&amp;E913&amp;"', '"&amp;F913&amp;"', '"&amp;G913&amp;"', '"&amp;H913&amp;"', '"&amp;S913&amp;"', '"&amp;U913&amp;"', '"&amp;T913&amp;"', '"&amp;V913&amp;"'),"</f>
        <v>('jeff-skinner', 'Skinner', 'Jeff', 'BUF', 'F', 'Active', 'UFA', '2027-28', '4', '9000000', 'NULL', 'NULL'),</v>
      </c>
    </row>
    <row r="914" spans="1:23" x14ac:dyDescent="0.35">
      <c r="A914" t="s">
        <v>1422</v>
      </c>
      <c r="B914" t="s">
        <v>913</v>
      </c>
      <c r="C914" t="s">
        <v>2687</v>
      </c>
      <c r="D914" t="s">
        <v>37</v>
      </c>
      <c r="E914" t="s">
        <v>69</v>
      </c>
      <c r="F914" t="s">
        <v>1142</v>
      </c>
      <c r="G914" t="s">
        <v>10</v>
      </c>
      <c r="H914" t="str" cm="1">
        <f t="array" ref="H914">INDEX($I$1:$R$1, MATCH(TRUE, INDEX(I914:R914="",0), 0))</f>
        <v>2026-27</v>
      </c>
      <c r="I914" s="1">
        <v>2600000</v>
      </c>
      <c r="J914" s="1">
        <v>2600000</v>
      </c>
      <c r="K914" s="1">
        <v>2600000</v>
      </c>
      <c r="S914">
        <f>COUNTIF(I914:R914,I914)</f>
        <v>3</v>
      </c>
      <c r="T914" s="7" t="str">
        <f t="shared" si="28"/>
        <v>NULL</v>
      </c>
      <c r="U914" s="1">
        <f>I914</f>
        <v>2600000</v>
      </c>
      <c r="V914" s="1" t="str">
        <f t="shared" si="29"/>
        <v>NULL</v>
      </c>
      <c r="W914" t="str">
        <f>"('"&amp;A914&amp;"', '"&amp;B914&amp;"', '"&amp;C914&amp;"', '"&amp;D914&amp;"', '"&amp;E914&amp;"', '"&amp;F914&amp;"', '"&amp;G914&amp;"', '"&amp;H914&amp;"', '"&amp;S914&amp;"', '"&amp;U914&amp;"', '"&amp;T914&amp;"', '"&amp;V914&amp;"'),"</f>
        <v>('stuart-skinner', 'Skinner', 'Stuart', 'EDM', 'G', 'Active', 'UFA', '2026-27', '3', '2600000', 'NULL', 'NULL'),</v>
      </c>
    </row>
    <row r="915" spans="1:23" x14ac:dyDescent="0.35">
      <c r="A915" t="s">
        <v>1296</v>
      </c>
      <c r="B915" t="s">
        <v>914</v>
      </c>
      <c r="C915" t="s">
        <v>2538</v>
      </c>
      <c r="D915" t="s">
        <v>11</v>
      </c>
      <c r="E915" t="s">
        <v>68</v>
      </c>
      <c r="F915" t="s">
        <v>1142</v>
      </c>
      <c r="G915" t="s">
        <v>10</v>
      </c>
      <c r="H915" t="str" cm="1">
        <f t="array" ref="H915">INDEX($I$1:$R$1, MATCH(TRUE, INDEX(I915:R915="",0), 0))</f>
        <v>2024-25</v>
      </c>
      <c r="I915" s="1">
        <v>5250000</v>
      </c>
      <c r="S915">
        <f>COUNTIF(I915:R915,I915)</f>
        <v>1</v>
      </c>
      <c r="T915" s="7" t="str">
        <f t="shared" si="28"/>
        <v>NULL</v>
      </c>
      <c r="U915" s="1">
        <f>I915</f>
        <v>5250000</v>
      </c>
      <c r="V915" s="1" t="str">
        <f t="shared" si="29"/>
        <v>NULL</v>
      </c>
      <c r="W915" t="str">
        <f>"('"&amp;A915&amp;"', '"&amp;B915&amp;"', '"&amp;C915&amp;"', '"&amp;D915&amp;"', '"&amp;E915&amp;"', '"&amp;F915&amp;"', '"&amp;G915&amp;"', '"&amp;H915&amp;"', '"&amp;S915&amp;"', '"&amp;U915&amp;"', '"&amp;T915&amp;"', '"&amp;V915&amp;"'),"</f>
        <v>('brady-skjei', 'Skjei', 'Brady', 'CAR', 'D', 'Active', 'UFA', '2024-25', '1', '5250000', 'NULL', 'NULL'),</v>
      </c>
    </row>
    <row r="916" spans="1:23" x14ac:dyDescent="0.35">
      <c r="A916" t="s">
        <v>1532</v>
      </c>
      <c r="B916" t="s">
        <v>915</v>
      </c>
      <c r="C916" t="s">
        <v>2688</v>
      </c>
      <c r="D916" t="s">
        <v>18</v>
      </c>
      <c r="E916" t="s">
        <v>9</v>
      </c>
      <c r="F916" t="s">
        <v>1142</v>
      </c>
      <c r="G916" t="s">
        <v>10</v>
      </c>
      <c r="H916" t="s">
        <v>1062</v>
      </c>
      <c r="I916" s="1">
        <v>950000</v>
      </c>
      <c r="J916" s="1">
        <v>950000</v>
      </c>
      <c r="K916" s="1">
        <v>7600000</v>
      </c>
      <c r="L916" s="1">
        <v>7600000</v>
      </c>
      <c r="M916" s="1">
        <v>7600000</v>
      </c>
      <c r="N916" s="1">
        <v>7600000</v>
      </c>
      <c r="O916" s="1">
        <v>7600000</v>
      </c>
      <c r="P916" s="1">
        <v>7600000</v>
      </c>
      <c r="Q916" s="1">
        <v>7600000</v>
      </c>
      <c r="R916" s="1">
        <v>7600000</v>
      </c>
      <c r="S916">
        <f>COUNTIF(I916:R916,I916)</f>
        <v>2</v>
      </c>
      <c r="T916" s="7">
        <f t="shared" si="28"/>
        <v>8</v>
      </c>
      <c r="U916" s="1">
        <f>I916</f>
        <v>950000</v>
      </c>
      <c r="V916" s="1">
        <f t="shared" si="29"/>
        <v>7600000</v>
      </c>
      <c r="W916" t="str">
        <f>"('"&amp;A916&amp;"', '"&amp;B916&amp;"', '"&amp;C916&amp;"', '"&amp;D916&amp;"', '"&amp;E916&amp;"', '"&amp;F916&amp;"', '"&amp;G916&amp;"', '"&amp;H916&amp;"', '"&amp;S916&amp;"', '"&amp;U916&amp;"', '"&amp;T916&amp;"', '"&amp;V916&amp;"'),"</f>
        <v>('juraj-slafkovsky', 'Slafkovsky', 'Juraj', 'MTL', 'F', 'Active', 'UFA', '2033-34', '2', '950000', '8', '7600000'),</v>
      </c>
    </row>
    <row r="917" spans="1:23" x14ac:dyDescent="0.35">
      <c r="A917" t="s">
        <v>2173</v>
      </c>
      <c r="B917" t="s">
        <v>916</v>
      </c>
      <c r="C917" t="s">
        <v>2689</v>
      </c>
      <c r="D917" t="s">
        <v>11</v>
      </c>
      <c r="E917" t="s">
        <v>68</v>
      </c>
      <c r="F917" t="s">
        <v>1142</v>
      </c>
      <c r="G917" t="s">
        <v>10</v>
      </c>
      <c r="H917" t="str" cm="1">
        <f t="array" ref="H917">INDEX($I$1:$R$1, MATCH(TRUE, INDEX(I917:R917="",0), 0))</f>
        <v>2025-26</v>
      </c>
      <c r="I917" s="1">
        <v>5300000</v>
      </c>
      <c r="J917" s="1">
        <v>5300000</v>
      </c>
      <c r="S917">
        <f>COUNTIF(I917:R917,I917)</f>
        <v>2</v>
      </c>
      <c r="T917" s="7" t="str">
        <f t="shared" si="28"/>
        <v>NULL</v>
      </c>
      <c r="U917" s="1">
        <f>I917</f>
        <v>5300000</v>
      </c>
      <c r="V917" s="1" t="str">
        <f t="shared" si="29"/>
        <v>NULL</v>
      </c>
      <c r="W917" t="str">
        <f>"('"&amp;A917&amp;"', '"&amp;B917&amp;"', '"&amp;C917&amp;"', '"&amp;D917&amp;"', '"&amp;E917&amp;"', '"&amp;F917&amp;"', '"&amp;G917&amp;"', '"&amp;H917&amp;"', '"&amp;S917&amp;"', '"&amp;U917&amp;"', '"&amp;T917&amp;"', '"&amp;V917&amp;"'),"</f>
        <v>('jaccob-slavin', 'Slavin', 'Jaccob', 'CAR', 'D', 'Active', 'UFA', '2025-26', '2', '5300000', 'NULL', 'NULL'),</v>
      </c>
    </row>
    <row r="918" spans="1:23" x14ac:dyDescent="0.35">
      <c r="A918" t="s">
        <v>1423</v>
      </c>
      <c r="B918" t="s">
        <v>917</v>
      </c>
      <c r="C918" t="s">
        <v>2563</v>
      </c>
      <c r="D918" t="s">
        <v>30</v>
      </c>
      <c r="E918" t="s">
        <v>9</v>
      </c>
      <c r="F918" t="s">
        <v>1142</v>
      </c>
      <c r="G918" t="s">
        <v>13</v>
      </c>
      <c r="H918" t="str" cm="1">
        <f t="array" ref="H918">INDEX($I$1:$R$1, MATCH(TRUE, INDEX(I918:R918="",0), 0))</f>
        <v>2024-25</v>
      </c>
      <c r="I918" s="1">
        <v>870000</v>
      </c>
      <c r="S918">
        <f>COUNTIF(I918:R918,I918)</f>
        <v>1</v>
      </c>
      <c r="T918" s="7" t="str">
        <f t="shared" si="28"/>
        <v>NULL</v>
      </c>
      <c r="U918" s="1">
        <f>I918</f>
        <v>870000</v>
      </c>
      <c r="V918" s="1" t="str">
        <f t="shared" si="29"/>
        <v>NULL</v>
      </c>
      <c r="W918" t="str">
        <f>"('"&amp;A918&amp;"', '"&amp;B918&amp;"', '"&amp;C918&amp;"', '"&amp;D918&amp;"', '"&amp;E918&amp;"', '"&amp;F918&amp;"', '"&amp;G918&amp;"', '"&amp;H918&amp;"', '"&amp;S918&amp;"', '"&amp;U918&amp;"', '"&amp;T918&amp;"', '"&amp;V918&amp;"'),"</f>
        <v>('jiri-smejkal', 'Smejkal', 'Jiri', 'OTT', 'F', 'Active', 'RFA', '2024-25', '1', '870000', 'NULL', 'NULL'),</v>
      </c>
    </row>
    <row r="919" spans="1:23" x14ac:dyDescent="0.35">
      <c r="A919" t="s">
        <v>2174</v>
      </c>
      <c r="B919" t="s">
        <v>918</v>
      </c>
      <c r="C919" t="s">
        <v>2292</v>
      </c>
      <c r="D919" t="s">
        <v>36</v>
      </c>
      <c r="E919" t="s">
        <v>9</v>
      </c>
      <c r="F919" t="s">
        <v>1142</v>
      </c>
      <c r="G919" t="s">
        <v>10</v>
      </c>
      <c r="H919" t="str" cm="1">
        <f t="array" ref="H919">INDEX($I$1:$R$1, MATCH(TRUE, INDEX(I919:R919="",0), 0))</f>
        <v>2024-25</v>
      </c>
      <c r="I919" s="1">
        <v>1000000</v>
      </c>
      <c r="S919">
        <f>COUNTIF(I919:R919,I919)</f>
        <v>1</v>
      </c>
      <c r="T919" s="7" t="str">
        <f t="shared" si="28"/>
        <v>NULL</v>
      </c>
      <c r="U919" s="1">
        <f>I919</f>
        <v>1000000</v>
      </c>
      <c r="V919" s="1" t="str">
        <f t="shared" si="29"/>
        <v>NULL</v>
      </c>
      <c r="W919" t="str">
        <f>"('"&amp;A919&amp;"', '"&amp;B919&amp;"', '"&amp;C919&amp;"', '"&amp;D919&amp;"', '"&amp;E919&amp;"', '"&amp;F919&amp;"', '"&amp;G919&amp;"', '"&amp;H919&amp;"', '"&amp;S919&amp;"', '"&amp;U919&amp;"', '"&amp;T919&amp;"', '"&amp;V919&amp;"'),"</f>
        <v>('craig-smith', 'Smith', 'Craig', 'DAL', 'F', 'Active', 'UFA', '2024-25', '1', '1000000', 'NULL', 'NULL'),</v>
      </c>
    </row>
    <row r="920" spans="1:23" x14ac:dyDescent="0.35">
      <c r="A920" t="s">
        <v>2175</v>
      </c>
      <c r="B920" t="s">
        <v>918</v>
      </c>
      <c r="C920" t="s">
        <v>2690</v>
      </c>
      <c r="D920" t="s">
        <v>46</v>
      </c>
      <c r="E920" t="s">
        <v>9</v>
      </c>
      <c r="F920" t="s">
        <v>1142</v>
      </c>
      <c r="G920" t="s">
        <v>10</v>
      </c>
      <c r="H920" t="str" cm="1">
        <f t="array" ref="H920">INDEX($I$1:$R$1, MATCH(TRUE, INDEX(I920:R920="",0), 0))</f>
        <v>2025-26</v>
      </c>
      <c r="I920" s="1">
        <v>800000</v>
      </c>
      <c r="J920" s="1">
        <v>800000</v>
      </c>
      <c r="S920">
        <f>COUNTIF(I920:R920,I920)</f>
        <v>2</v>
      </c>
      <c r="T920" s="7" t="str">
        <f t="shared" si="28"/>
        <v>NULL</v>
      </c>
      <c r="U920" s="1">
        <f>I920</f>
        <v>800000</v>
      </c>
      <c r="V920" s="1" t="str">
        <f t="shared" si="29"/>
        <v>NULL</v>
      </c>
      <c r="W920" t="str">
        <f>"('"&amp;A920&amp;"', '"&amp;B920&amp;"', '"&amp;C920&amp;"', '"&amp;D920&amp;"', '"&amp;E920&amp;"', '"&amp;F920&amp;"', '"&amp;G920&amp;"', '"&amp;H920&amp;"', '"&amp;S920&amp;"', '"&amp;U920&amp;"', '"&amp;T920&amp;"', '"&amp;V920&amp;"'),"</f>
        <v>('givani-smith', 'Smith', 'Givani', 'SJ', 'F', 'Active', 'UFA', '2025-26', '2', '800000', 'NULL', 'NULL'),</v>
      </c>
    </row>
    <row r="921" spans="1:23" x14ac:dyDescent="0.35">
      <c r="A921" t="s">
        <v>2176</v>
      </c>
      <c r="B921" t="s">
        <v>918</v>
      </c>
      <c r="C921" t="s">
        <v>2318</v>
      </c>
      <c r="D921" t="s">
        <v>40</v>
      </c>
      <c r="E921" t="s">
        <v>9</v>
      </c>
      <c r="F921" t="s">
        <v>1142</v>
      </c>
      <c r="G921" t="s">
        <v>13</v>
      </c>
      <c r="H921" t="str" cm="1">
        <f t="array" ref="H921">INDEX($I$1:$R$1, MATCH(TRUE, INDEX(I921:R921="",0), 0))</f>
        <v>2024-25</v>
      </c>
      <c r="I921" s="1">
        <v>775000</v>
      </c>
      <c r="S921">
        <f>COUNTIF(I921:R921,I921)</f>
        <v>1</v>
      </c>
      <c r="T921" s="7" t="str">
        <f t="shared" si="28"/>
        <v>NULL</v>
      </c>
      <c r="U921" s="1">
        <f>I921</f>
        <v>775000</v>
      </c>
      <c r="V921" s="1" t="str">
        <f t="shared" si="29"/>
        <v>NULL</v>
      </c>
      <c r="W921" t="str">
        <f>"('"&amp;A921&amp;"', '"&amp;B921&amp;"', '"&amp;C921&amp;"', '"&amp;D921&amp;"', '"&amp;E921&amp;"', '"&amp;F921&amp;"', '"&amp;G921&amp;"', '"&amp;H921&amp;"', '"&amp;S921&amp;"', '"&amp;U921&amp;"', '"&amp;T921&amp;"', '"&amp;V921&amp;"'),"</f>
        <v>('nathan-smith', 'Smith', 'Nathan', 'UTA', 'F', 'Active', 'RFA', '2024-25', '1', '775000', 'NULL', 'NULL'),</v>
      </c>
    </row>
    <row r="922" spans="1:23" x14ac:dyDescent="0.35">
      <c r="A922" t="s">
        <v>2177</v>
      </c>
      <c r="B922" t="s">
        <v>918</v>
      </c>
      <c r="C922" t="s">
        <v>843</v>
      </c>
      <c r="D922" t="s">
        <v>14</v>
      </c>
      <c r="E922" t="s">
        <v>9</v>
      </c>
      <c r="F922" t="s">
        <v>1142</v>
      </c>
      <c r="G922" t="s">
        <v>10</v>
      </c>
      <c r="H922" t="str" cm="1">
        <f t="array" ref="H922">INDEX($I$1:$R$1, MATCH(TRUE, INDEX(I922:R922="",0), 0))</f>
        <v>2025-26</v>
      </c>
      <c r="I922" s="1">
        <v>5000000</v>
      </c>
      <c r="J922" s="1">
        <v>5000000</v>
      </c>
      <c r="S922">
        <f>COUNTIF(I922:R922,I922)</f>
        <v>2</v>
      </c>
      <c r="T922" s="7" t="str">
        <f t="shared" si="28"/>
        <v>NULL</v>
      </c>
      <c r="U922" s="1">
        <f>I922</f>
        <v>5000000</v>
      </c>
      <c r="V922" s="1" t="str">
        <f t="shared" si="29"/>
        <v>NULL</v>
      </c>
      <c r="W922" t="str">
        <f>"('"&amp;A922&amp;"', '"&amp;B922&amp;"', '"&amp;C922&amp;"', '"&amp;D922&amp;"', '"&amp;E922&amp;"', '"&amp;F922&amp;"', '"&amp;G922&amp;"', '"&amp;H922&amp;"', '"&amp;S922&amp;"', '"&amp;U922&amp;"', '"&amp;T922&amp;"', '"&amp;V922&amp;"'),"</f>
        <v>('reilly-smith', 'Smith', 'Reilly', 'VGK', 'F', 'Active', 'UFA', '2025-26', '2', '5000000', 'NULL', 'NULL'),</v>
      </c>
    </row>
    <row r="923" spans="1:23" x14ac:dyDescent="0.35">
      <c r="A923" t="s">
        <v>2178</v>
      </c>
      <c r="B923" t="s">
        <v>918</v>
      </c>
      <c r="C923" t="s">
        <v>2423</v>
      </c>
      <c r="D923" t="s">
        <v>8</v>
      </c>
      <c r="E923" t="s">
        <v>68</v>
      </c>
      <c r="F923" t="s">
        <v>1142</v>
      </c>
      <c r="G923" t="s">
        <v>13</v>
      </c>
      <c r="H923" t="str" cm="1">
        <f t="array" ref="H923">INDEX($I$1:$R$1, MATCH(TRUE, INDEX(I923:R923="",0), 0))</f>
        <v>2024-25</v>
      </c>
      <c r="I923" s="1">
        <v>775000</v>
      </c>
      <c r="S923">
        <f>COUNTIF(I923:R923,I923)</f>
        <v>1</v>
      </c>
      <c r="T923" s="7" t="str">
        <f t="shared" si="28"/>
        <v>NULL</v>
      </c>
      <c r="U923" s="1">
        <f>I923</f>
        <v>775000</v>
      </c>
      <c r="V923" s="1" t="str">
        <f t="shared" si="29"/>
        <v>NULL</v>
      </c>
      <c r="W923" t="str">
        <f>"('"&amp;A923&amp;"', '"&amp;B923&amp;"', '"&amp;C923&amp;"', '"&amp;D923&amp;"', '"&amp;E923&amp;"', '"&amp;F923&amp;"', '"&amp;G923&amp;"', '"&amp;H923&amp;"', '"&amp;S923&amp;"', '"&amp;U923&amp;"', '"&amp;T923&amp;"', '"&amp;V923&amp;"'),"</f>
        <v>('ty-smith', 'Smith', 'Ty', 'PIT', 'D', 'Active', 'RFA', '2024-25', '1', '775000', 'NULL', 'NULL'),</v>
      </c>
    </row>
    <row r="924" spans="1:23" x14ac:dyDescent="0.35">
      <c r="A924" t="s">
        <v>1391</v>
      </c>
      <c r="B924" t="s">
        <v>918</v>
      </c>
      <c r="C924" t="s">
        <v>2379</v>
      </c>
      <c r="D924" t="s">
        <v>46</v>
      </c>
      <c r="E924" t="s">
        <v>9</v>
      </c>
      <c r="F924" t="s">
        <v>1142</v>
      </c>
      <c r="G924" t="s">
        <v>13</v>
      </c>
      <c r="H924" t="str" cm="1">
        <f t="array" ref="H924">INDEX($I$1:$R$1, MATCH(TRUE, INDEX(I924:R924="",0), 0))</f>
        <v>2023-24</v>
      </c>
      <c r="J924" s="1">
        <v>950000</v>
      </c>
      <c r="K924" s="1">
        <v>950000</v>
      </c>
      <c r="L924" s="1">
        <v>950000</v>
      </c>
      <c r="S924">
        <f>COUNTIF(I924:R924,I924)</f>
        <v>0</v>
      </c>
      <c r="T924" s="7">
        <f t="shared" si="28"/>
        <v>3</v>
      </c>
      <c r="U924" s="1">
        <f>I924</f>
        <v>0</v>
      </c>
      <c r="V924" s="1">
        <f t="shared" si="29"/>
        <v>950000</v>
      </c>
      <c r="W924" t="str">
        <f>"('"&amp;A924&amp;"', '"&amp;B924&amp;"', '"&amp;C924&amp;"', '"&amp;D924&amp;"', '"&amp;E924&amp;"', '"&amp;F924&amp;"', '"&amp;G924&amp;"', '"&amp;H924&amp;"', '"&amp;S924&amp;"', '"&amp;U924&amp;"', '"&amp;T924&amp;"', '"&amp;V924&amp;"'),"</f>
        <v>('will-smith', 'Smith', 'Will', 'SJ', 'F', 'Active', 'RFA', '2023-24', '0', '0', '3', '950000'),</v>
      </c>
    </row>
    <row r="925" spans="1:23" x14ac:dyDescent="0.35">
      <c r="A925" t="s">
        <v>1392</v>
      </c>
      <c r="B925" t="s">
        <v>919</v>
      </c>
      <c r="C925" t="s">
        <v>2679</v>
      </c>
      <c r="D925" t="s">
        <v>41</v>
      </c>
      <c r="E925" t="s">
        <v>9</v>
      </c>
      <c r="F925" t="s">
        <v>54</v>
      </c>
      <c r="H925" t="str" cm="1">
        <f t="array" ref="H925">INDEX($I$1:$R$1, MATCH(TRUE, INDEX(I925:R925="",0), 0))</f>
        <v>2023-24</v>
      </c>
      <c r="S925">
        <f>COUNTIF(I925:R925,I925)</f>
        <v>0</v>
      </c>
      <c r="T925" s="7" t="str">
        <f t="shared" si="28"/>
        <v>NULL</v>
      </c>
      <c r="U925" s="1">
        <f>I925</f>
        <v>0</v>
      </c>
      <c r="V925" s="1" t="str">
        <f t="shared" si="29"/>
        <v>NULL</v>
      </c>
      <c r="W925" t="str">
        <f>"('"&amp;A925&amp;"', '"&amp;B925&amp;"', '"&amp;C925&amp;"', '"&amp;D925&amp;"', '"&amp;E925&amp;"', '"&amp;F925&amp;"', '"&amp;G925&amp;"', '"&amp;H925&amp;"', '"&amp;S925&amp;"', '"&amp;U925&amp;"', '"&amp;T925&amp;"', '"&amp;V925&amp;"'),"</f>
        <v>('jimmy-snuggerud', 'Snuggerud', 'Jimmy', 'STL', 'F', 'Unsigned', '', '2023-24', '0', '0', 'NULL', 'NULL'),</v>
      </c>
    </row>
    <row r="926" spans="1:23" x14ac:dyDescent="0.35">
      <c r="A926" t="s">
        <v>2179</v>
      </c>
      <c r="B926" t="s">
        <v>920</v>
      </c>
      <c r="C926" t="s">
        <v>2691</v>
      </c>
      <c r="D926" t="s">
        <v>17</v>
      </c>
      <c r="E926" t="s">
        <v>69</v>
      </c>
      <c r="F926" t="s">
        <v>1142</v>
      </c>
      <c r="G926" t="s">
        <v>13</v>
      </c>
      <c r="H926" t="str" cm="1">
        <f t="array" ref="H926">INDEX($I$1:$R$1, MATCH(TRUE, INDEX(I926:R926="",0), 0))</f>
        <v>2025-26</v>
      </c>
      <c r="I926" s="1">
        <v>962500</v>
      </c>
      <c r="J926" s="1">
        <v>962500</v>
      </c>
      <c r="S926">
        <f>COUNTIF(I926:R926,I926)</f>
        <v>2</v>
      </c>
      <c r="T926" s="7" t="str">
        <f t="shared" si="28"/>
        <v>NULL</v>
      </c>
      <c r="U926" s="1">
        <f>I926</f>
        <v>962500</v>
      </c>
      <c r="V926" s="1" t="str">
        <f t="shared" si="29"/>
        <v>NULL</v>
      </c>
      <c r="W926" t="str">
        <f>"('"&amp;A926&amp;"', '"&amp;B926&amp;"', '"&amp;C926&amp;"', '"&amp;D926&amp;"', '"&amp;E926&amp;"', '"&amp;F926&amp;"', '"&amp;G926&amp;"', '"&amp;H926&amp;"', '"&amp;S926&amp;"', '"&amp;U926&amp;"', '"&amp;T926&amp;"', '"&amp;V926&amp;"'),"</f>
        <v>('arvid-soderblom', 'Soderblom', 'Arvid', 'CHI', 'G', 'Active', 'RFA', '2025-26', '2', '962500', 'NULL', 'NULL'),</v>
      </c>
    </row>
    <row r="927" spans="1:23" x14ac:dyDescent="0.35">
      <c r="A927" t="s">
        <v>2180</v>
      </c>
      <c r="B927" t="s">
        <v>920</v>
      </c>
      <c r="C927" t="s">
        <v>2692</v>
      </c>
      <c r="D927" t="s">
        <v>39</v>
      </c>
      <c r="E927" t="s">
        <v>9</v>
      </c>
      <c r="F927" t="s">
        <v>1142</v>
      </c>
      <c r="G927" t="s">
        <v>13</v>
      </c>
      <c r="H927" t="str" cm="1">
        <f t="array" ref="H927">INDEX($I$1:$R$1, MATCH(TRUE, INDEX(I927:R927="",0), 0))</f>
        <v>2025-26</v>
      </c>
      <c r="I927" s="1">
        <v>878333</v>
      </c>
      <c r="J927" s="1">
        <v>878333</v>
      </c>
      <c r="S927">
        <f>COUNTIF(I927:R927,I927)</f>
        <v>2</v>
      </c>
      <c r="T927" s="7" t="str">
        <f t="shared" si="28"/>
        <v>NULL</v>
      </c>
      <c r="U927" s="1">
        <f>I927</f>
        <v>878333</v>
      </c>
      <c r="V927" s="1" t="str">
        <f t="shared" si="29"/>
        <v>NULL</v>
      </c>
      <c r="W927" t="str">
        <f>"('"&amp;A927&amp;"', '"&amp;B927&amp;"', '"&amp;C927&amp;"', '"&amp;D927&amp;"', '"&amp;E927&amp;"', '"&amp;F927&amp;"', '"&amp;G927&amp;"', '"&amp;H927&amp;"', '"&amp;S927&amp;"', '"&amp;U927&amp;"', '"&amp;T927&amp;"', '"&amp;V927&amp;"'),"</f>
        <v>('elmer-soderblom', 'Soderblom', 'Elmer', 'DET', 'F', 'Active', 'RFA', '2025-26', '2', '878333', 'NULL', 'NULL'),</v>
      </c>
    </row>
    <row r="928" spans="1:23" x14ac:dyDescent="0.35">
      <c r="A928" t="s">
        <v>2181</v>
      </c>
      <c r="B928" t="s">
        <v>921</v>
      </c>
      <c r="C928" t="s">
        <v>2489</v>
      </c>
      <c r="D928" t="s">
        <v>40</v>
      </c>
      <c r="E928" t="s">
        <v>68</v>
      </c>
      <c r="F928" t="s">
        <v>1142</v>
      </c>
      <c r="G928" t="s">
        <v>13</v>
      </c>
      <c r="H928" t="str" cm="1">
        <f t="array" ref="H928">INDEX($I$1:$R$1, MATCH(TRUE, INDEX(I928:R928="",0), 0))</f>
        <v>2024-25</v>
      </c>
      <c r="I928" s="1">
        <v>863333</v>
      </c>
      <c r="S928">
        <f>COUNTIF(I928:R928,I928)</f>
        <v>1</v>
      </c>
      <c r="T928" s="7" t="str">
        <f t="shared" si="28"/>
        <v>NULL</v>
      </c>
      <c r="U928" s="1">
        <f>I928</f>
        <v>863333</v>
      </c>
      <c r="V928" s="1" t="str">
        <f t="shared" si="29"/>
        <v>NULL</v>
      </c>
      <c r="W928" t="str">
        <f>"('"&amp;A928&amp;"', '"&amp;B928&amp;"', '"&amp;C928&amp;"', '"&amp;D928&amp;"', '"&amp;E928&amp;"', '"&amp;F928&amp;"', '"&amp;G928&amp;"', '"&amp;H928&amp;"', '"&amp;S928&amp;"', '"&amp;U928&amp;"', '"&amp;T928&amp;"', '"&amp;V928&amp;"'),"</f>
        <v>('victor-soderstrom', 'Soderstrom', 'Victor', 'UTA', 'D', 'Active', 'RFA', '2024-25', '1', '863333', 'NULL', 'NULL'),</v>
      </c>
    </row>
    <row r="929" spans="1:23" x14ac:dyDescent="0.35">
      <c r="A929" t="s">
        <v>1330</v>
      </c>
      <c r="B929" t="s">
        <v>922</v>
      </c>
      <c r="C929" t="s">
        <v>2693</v>
      </c>
      <c r="D929" t="s">
        <v>30</v>
      </c>
      <c r="E929" t="s">
        <v>69</v>
      </c>
      <c r="F929" t="s">
        <v>1142</v>
      </c>
      <c r="H929" t="str" cm="1">
        <f t="array" ref="H929">INDEX($I$1:$R$1, MATCH(TRUE, INDEX(I929:R929="",0), 0))</f>
        <v>2025-26</v>
      </c>
      <c r="I929" s="1">
        <v>925000</v>
      </c>
      <c r="J929" s="1">
        <v>925000</v>
      </c>
      <c r="S929">
        <f>COUNTIF(I929:R929,I929)</f>
        <v>2</v>
      </c>
      <c r="T929" s="7" t="str">
        <f t="shared" si="28"/>
        <v>NULL</v>
      </c>
      <c r="U929" s="1">
        <f>I929</f>
        <v>925000</v>
      </c>
      <c r="V929" s="1" t="str">
        <f t="shared" si="29"/>
        <v>NULL</v>
      </c>
      <c r="W929" t="str">
        <f>"('"&amp;A929&amp;"', '"&amp;B929&amp;"', '"&amp;C929&amp;"', '"&amp;D929&amp;"', '"&amp;E929&amp;"', '"&amp;F929&amp;"', '"&amp;G929&amp;"', '"&amp;H929&amp;"', '"&amp;S929&amp;"', '"&amp;U929&amp;"', '"&amp;T929&amp;"', '"&amp;V929&amp;"'),"</f>
        <v>('mads-sogaard', 'Sogaard', 'Mads', 'OTT', 'G', 'Active', '', '2025-26', '2', '925000', 'NULL', 'NULL'),</v>
      </c>
    </row>
    <row r="930" spans="1:23" x14ac:dyDescent="0.35">
      <c r="A930" t="s">
        <v>2182</v>
      </c>
      <c r="B930" t="s">
        <v>923</v>
      </c>
      <c r="C930" t="s">
        <v>2594</v>
      </c>
      <c r="D930" t="s">
        <v>47</v>
      </c>
      <c r="E930" t="s">
        <v>68</v>
      </c>
      <c r="F930" t="s">
        <v>1142</v>
      </c>
      <c r="H930" t="str" cm="1">
        <f t="array" ref="H930">INDEX($I$1:$R$1, MATCH(TRUE, INDEX(I930:R930="",0), 0))</f>
        <v>2024-25</v>
      </c>
      <c r="I930" s="1">
        <v>828333</v>
      </c>
      <c r="S930">
        <f>COUNTIF(I930:R930,I930)</f>
        <v>1</v>
      </c>
      <c r="T930" s="7" t="str">
        <f t="shared" si="28"/>
        <v>NULL</v>
      </c>
      <c r="U930" s="1">
        <f>I930</f>
        <v>828333</v>
      </c>
      <c r="V930" s="1" t="str">
        <f t="shared" si="29"/>
        <v>NULL</v>
      </c>
      <c r="W930" t="str">
        <f>"('"&amp;A930&amp;"', '"&amp;B930&amp;"', '"&amp;C930&amp;"', '"&amp;D930&amp;"', '"&amp;E930&amp;"', '"&amp;F930&amp;"', '"&amp;G930&amp;"', '"&amp;H930&amp;"', '"&amp;S930&amp;"', '"&amp;U930&amp;"', '"&amp;T930&amp;"', '"&amp;V930&amp;"'),"</f>
        <v>('ilya-solovyov', 'Solovyov', 'Ilya', 'CAL', 'D', 'Active', '', '2024-25', '1', '828333', 'NULL', 'NULL'),</v>
      </c>
    </row>
    <row r="931" spans="1:23" x14ac:dyDescent="0.35">
      <c r="A931" t="s">
        <v>1533</v>
      </c>
      <c r="B931" t="s">
        <v>924</v>
      </c>
      <c r="C931" t="s">
        <v>2594</v>
      </c>
      <c r="D931" t="s">
        <v>28</v>
      </c>
      <c r="E931" t="s">
        <v>69</v>
      </c>
      <c r="F931" t="s">
        <v>1142</v>
      </c>
      <c r="G931" t="s">
        <v>10</v>
      </c>
      <c r="H931" t="str" cm="1">
        <f t="array" ref="H931">INDEX($I$1:$R$1, MATCH(TRUE, INDEX(I931:R931="",0), 0))</f>
        <v>2032-33</v>
      </c>
      <c r="I931" s="1">
        <v>4000000</v>
      </c>
      <c r="J931" s="1">
        <v>8250000</v>
      </c>
      <c r="K931" s="1">
        <v>8250000</v>
      </c>
      <c r="L931" s="1">
        <v>8250000</v>
      </c>
      <c r="M931" s="1">
        <v>8250000</v>
      </c>
      <c r="N931" s="1">
        <v>8250000</v>
      </c>
      <c r="O931" s="1">
        <v>8250000</v>
      </c>
      <c r="P931" s="1">
        <v>8250000</v>
      </c>
      <c r="Q931" s="1">
        <v>8250000</v>
      </c>
      <c r="S931">
        <f>COUNTIF(I931:R931,I931)</f>
        <v>1</v>
      </c>
      <c r="T931" s="7">
        <f t="shared" si="28"/>
        <v>8</v>
      </c>
      <c r="U931" s="1">
        <f>I931</f>
        <v>4000000</v>
      </c>
      <c r="V931" s="1">
        <f t="shared" si="29"/>
        <v>8250000</v>
      </c>
      <c r="W931" t="str">
        <f>"('"&amp;A931&amp;"', '"&amp;B931&amp;"', '"&amp;C931&amp;"', '"&amp;D931&amp;"', '"&amp;E931&amp;"', '"&amp;F931&amp;"', '"&amp;G931&amp;"', '"&amp;H931&amp;"', '"&amp;S931&amp;"', '"&amp;U931&amp;"', '"&amp;T931&amp;"', '"&amp;V931&amp;"'),"</f>
        <v>('ilya-sorokin', 'Sorokin', 'Ilya', 'NYI', 'G', 'Active', 'UFA', '2032-33', '1', '4000000', '8', '8250000'),</v>
      </c>
    </row>
    <row r="932" spans="1:23" x14ac:dyDescent="0.35">
      <c r="A932" t="s">
        <v>2183</v>
      </c>
      <c r="B932" t="s">
        <v>925</v>
      </c>
      <c r="C932" t="s">
        <v>2451</v>
      </c>
      <c r="D932" t="s">
        <v>26</v>
      </c>
      <c r="E932" t="s">
        <v>68</v>
      </c>
      <c r="F932" t="s">
        <v>1142</v>
      </c>
      <c r="G932" t="s">
        <v>10</v>
      </c>
      <c r="H932" t="str" cm="1">
        <f t="array" ref="H932">INDEX($I$1:$R$1, MATCH(TRUE, INDEX(I932:R932="",0), 0))</f>
        <v>2026-27</v>
      </c>
      <c r="I932" s="1">
        <v>3250000</v>
      </c>
      <c r="J932" s="1">
        <v>3250000</v>
      </c>
      <c r="K932" s="1">
        <v>3250000</v>
      </c>
      <c r="S932">
        <f>COUNTIF(I932:R932,I932)</f>
        <v>3</v>
      </c>
      <c r="T932" s="7" t="str">
        <f t="shared" si="28"/>
        <v>NULL</v>
      </c>
      <c r="U932" s="1">
        <f>I932</f>
        <v>3250000</v>
      </c>
      <c r="V932" s="1" t="str">
        <f t="shared" si="29"/>
        <v>NULL</v>
      </c>
      <c r="W932" t="str">
        <f>"('"&amp;A932&amp;"', '"&amp;B932&amp;"', '"&amp;C932&amp;"', '"&amp;D932&amp;"', '"&amp;E932&amp;"', '"&amp;F932&amp;"', '"&amp;G932&amp;"', '"&amp;H932&amp;"', '"&amp;S932&amp;"', '"&amp;U932&amp;"', '"&amp;T932&amp;"', '"&amp;V932&amp;"'),"</f>
        <v>('carson-soucy', 'Soucy', 'Carson', 'VAN', 'D', 'Active', 'UFA', '2026-27', '3', '3250000', 'NULL', 'NULL'),</v>
      </c>
    </row>
    <row r="933" spans="1:23" x14ac:dyDescent="0.35">
      <c r="A933" t="s">
        <v>2184</v>
      </c>
      <c r="B933" t="s">
        <v>926</v>
      </c>
      <c r="C933" t="s">
        <v>2530</v>
      </c>
      <c r="D933" t="s">
        <v>31</v>
      </c>
      <c r="E933" t="s">
        <v>68</v>
      </c>
      <c r="F933" t="s">
        <v>1142</v>
      </c>
      <c r="G933" t="s">
        <v>13</v>
      </c>
      <c r="H933" t="str" cm="1">
        <f t="array" ref="H933">INDEX($I$1:$R$1, MATCH(TRUE, INDEX(I933:R933="",0), 0))</f>
        <v>2026-27</v>
      </c>
      <c r="I933" s="1">
        <v>862500</v>
      </c>
      <c r="J933" s="1">
        <v>862500</v>
      </c>
      <c r="K933">
        <v>862500</v>
      </c>
      <c r="S933">
        <f>COUNTIF(I933:R933,I933)</f>
        <v>3</v>
      </c>
      <c r="T933" s="7" t="str">
        <f t="shared" si="28"/>
        <v>NULL</v>
      </c>
      <c r="U933" s="1">
        <f>I933</f>
        <v>862500</v>
      </c>
      <c r="V933" s="1" t="str">
        <f t="shared" si="29"/>
        <v>NULL</v>
      </c>
      <c r="W933" t="str">
        <f>"('"&amp;A933&amp;"', '"&amp;B933&amp;"', '"&amp;C933&amp;"', '"&amp;D933&amp;"', '"&amp;E933&amp;"', '"&amp;F933&amp;"', '"&amp;G933&amp;"', '"&amp;H933&amp;"', '"&amp;S933&amp;"', '"&amp;U933&amp;"', '"&amp;T933&amp;"', '"&amp;V933&amp;"'),"</f>
        <v>('david-spacek', 'Spacek', 'David', 'MIN', 'D', 'Active', 'RFA', '2026-27', '3', '862500', 'NULL', 'NULL'),</v>
      </c>
    </row>
    <row r="934" spans="1:23" x14ac:dyDescent="0.35">
      <c r="A934" t="s">
        <v>2185</v>
      </c>
      <c r="B934" t="s">
        <v>927</v>
      </c>
      <c r="C934" t="s">
        <v>1083</v>
      </c>
      <c r="D934" t="s">
        <v>16</v>
      </c>
      <c r="E934" t="s">
        <v>68</v>
      </c>
      <c r="F934" t="s">
        <v>1142</v>
      </c>
      <c r="G934" t="s">
        <v>13</v>
      </c>
      <c r="H934" t="str" cm="1">
        <f t="array" ref="H934">INDEX($I$1:$R$1, MATCH(TRUE, INDEX(I934:R934="",0), 0))</f>
        <v>2024-25</v>
      </c>
      <c r="I934" s="1">
        <v>820000</v>
      </c>
      <c r="S934">
        <f>COUNTIF(I934:R934,I934)</f>
        <v>1</v>
      </c>
      <c r="T934" s="7" t="str">
        <f t="shared" si="28"/>
        <v>NULL</v>
      </c>
      <c r="U934" s="1">
        <f>I934</f>
        <v>820000</v>
      </c>
      <c r="V934" s="1" t="str">
        <f t="shared" si="29"/>
        <v>NULL</v>
      </c>
      <c r="W934" t="str">
        <f>"('"&amp;A934&amp;"', '"&amp;B934&amp;"', '"&amp;C934&amp;"', '"&amp;D934&amp;"', '"&amp;E934&amp;"', '"&amp;F934&amp;"', '"&amp;G934&amp;"', '"&amp;H934&amp;"', '"&amp;S934&amp;"', '"&amp;U934&amp;"', '"&amp;T934&amp;"', '"&amp;V934&amp;"'),"</f>
        <v>('jordan-spence', 'Spence', 'Jordan', 'LA', 'D', 'Active', 'RFA', '2024-25', '1', '820000', 'NULL', 'NULL'),</v>
      </c>
    </row>
    <row r="935" spans="1:23" x14ac:dyDescent="0.35">
      <c r="A935" t="s">
        <v>1297</v>
      </c>
      <c r="B935" t="s">
        <v>928</v>
      </c>
      <c r="C935" t="s">
        <v>1081</v>
      </c>
      <c r="D935" t="s">
        <v>39</v>
      </c>
      <c r="E935" t="s">
        <v>9</v>
      </c>
      <c r="F935" t="s">
        <v>1142</v>
      </c>
      <c r="G935" t="s">
        <v>10</v>
      </c>
      <c r="H935" t="str" cm="1">
        <f t="array" ref="H935">INDEX($I$1:$R$1, MATCH(TRUE, INDEX(I935:R935="",0), 0))</f>
        <v>2024-25</v>
      </c>
      <c r="I935" s="1">
        <v>2000000</v>
      </c>
      <c r="S935">
        <f>COUNTIF(I935:R935,I935)</f>
        <v>1</v>
      </c>
      <c r="T935" s="7" t="str">
        <f t="shared" si="28"/>
        <v>NULL</v>
      </c>
      <c r="U935" s="1">
        <f>I935</f>
        <v>2000000</v>
      </c>
      <c r="V935" s="1" t="str">
        <f t="shared" si="29"/>
        <v>NULL</v>
      </c>
      <c r="W935" t="str">
        <f>"('"&amp;A935&amp;"', '"&amp;B935&amp;"', '"&amp;C935&amp;"', '"&amp;D935&amp;"', '"&amp;E935&amp;"', '"&amp;F935&amp;"', '"&amp;G935&amp;"', '"&amp;H935&amp;"', '"&amp;S935&amp;"', '"&amp;U935&amp;"', '"&amp;T935&amp;"', '"&amp;V935&amp;"'),"</f>
        <v>('daniel-sprong', 'Sprong', 'Daniel', 'DET', 'F', 'Active', 'UFA', '2024-25', '1', '2000000', 'NULL', 'NULL'),</v>
      </c>
    </row>
    <row r="936" spans="1:23" x14ac:dyDescent="0.35">
      <c r="A936" t="s">
        <v>2186</v>
      </c>
      <c r="B936" t="s">
        <v>929</v>
      </c>
      <c r="C936" t="s">
        <v>2603</v>
      </c>
      <c r="D936" t="s">
        <v>31</v>
      </c>
      <c r="E936" t="s">
        <v>68</v>
      </c>
      <c r="F936" t="s">
        <v>1142</v>
      </c>
      <c r="G936" t="s">
        <v>10</v>
      </c>
      <c r="H936" t="str" cm="1">
        <f t="array" ref="H936">INDEX($I$1:$R$1, MATCH(TRUE, INDEX(I936:R936="",0), 0))</f>
        <v>2027-28</v>
      </c>
      <c r="I936" s="1">
        <v>7575000</v>
      </c>
      <c r="J936" s="1">
        <v>7575000</v>
      </c>
      <c r="K936" s="1">
        <v>7575000</v>
      </c>
      <c r="L936" s="1">
        <v>7575000</v>
      </c>
      <c r="S936">
        <f>COUNTIF(I936:R936,I936)</f>
        <v>4</v>
      </c>
      <c r="T936" s="7" t="str">
        <f t="shared" si="28"/>
        <v>NULL</v>
      </c>
      <c r="U936" s="1">
        <f>I936</f>
        <v>7575000</v>
      </c>
      <c r="V936" s="1" t="str">
        <f t="shared" si="29"/>
        <v>NULL</v>
      </c>
      <c r="W936" t="str">
        <f>"('"&amp;A936&amp;"', '"&amp;B936&amp;"', '"&amp;C936&amp;"', '"&amp;D936&amp;"', '"&amp;E936&amp;"', '"&amp;F936&amp;"', '"&amp;G936&amp;"', '"&amp;H936&amp;"', '"&amp;S936&amp;"', '"&amp;U936&amp;"', '"&amp;T936&amp;"', '"&amp;V936&amp;"'),"</f>
        <v>('jared-spurgeon', 'Spurgeon', 'Jared', 'MIN', 'D', 'Active', 'UFA', '2027-28', '4', '7575000', 'NULL', 'NULL'),</v>
      </c>
    </row>
    <row r="937" spans="1:23" x14ac:dyDescent="0.35">
      <c r="A937" t="s">
        <v>2187</v>
      </c>
      <c r="B937" t="s">
        <v>930</v>
      </c>
      <c r="C937" t="s">
        <v>1083</v>
      </c>
      <c r="D937" t="s">
        <v>11</v>
      </c>
      <c r="E937" t="s">
        <v>9</v>
      </c>
      <c r="F937" t="s">
        <v>1142</v>
      </c>
      <c r="G937" t="s">
        <v>10</v>
      </c>
      <c r="H937" t="str" cm="1">
        <f t="array" ref="H937">INDEX($I$1:$R$1, MATCH(TRUE, INDEX(I937:R937="",0), 0))</f>
        <v>2027-28</v>
      </c>
      <c r="I937" s="1">
        <v>2900000</v>
      </c>
      <c r="J937" s="1">
        <v>2900000</v>
      </c>
      <c r="K937" s="1">
        <v>2900000</v>
      </c>
      <c r="L937" s="1">
        <v>2900000</v>
      </c>
      <c r="S937">
        <f>COUNTIF(I937:R937,I937)</f>
        <v>4</v>
      </c>
      <c r="T937" s="7" t="str">
        <f t="shared" si="28"/>
        <v>NULL</v>
      </c>
      <c r="U937" s="1">
        <f>I937</f>
        <v>2900000</v>
      </c>
      <c r="V937" s="1" t="str">
        <f t="shared" si="29"/>
        <v>NULL</v>
      </c>
      <c r="W937" t="str">
        <f>"('"&amp;A937&amp;"', '"&amp;B937&amp;"', '"&amp;C937&amp;"', '"&amp;D937&amp;"', '"&amp;E937&amp;"', '"&amp;F937&amp;"', '"&amp;G937&amp;"', '"&amp;H937&amp;"', '"&amp;S937&amp;"', '"&amp;U937&amp;"', '"&amp;T937&amp;"', '"&amp;V937&amp;"'),"</f>
        <v>('jordan-staal', 'Staal', 'Jordan', 'CAR', 'F', 'Active', 'UFA', '2027-28', '4', '2900000', 'NULL', 'NULL'),</v>
      </c>
    </row>
    <row r="938" spans="1:23" x14ac:dyDescent="0.35">
      <c r="A938" t="s">
        <v>2188</v>
      </c>
      <c r="B938" t="s">
        <v>930</v>
      </c>
      <c r="C938" t="s">
        <v>2694</v>
      </c>
      <c r="D938" t="s">
        <v>12</v>
      </c>
      <c r="E938" t="s">
        <v>68</v>
      </c>
      <c r="F938" t="s">
        <v>1142</v>
      </c>
      <c r="G938" t="s">
        <v>10</v>
      </c>
      <c r="H938" t="str" cm="1">
        <f t="array" ref="H938">INDEX($I$1:$R$1, MATCH(TRUE, INDEX(I938:R938="",0), 0))</f>
        <v>2024-25</v>
      </c>
      <c r="I938" s="1">
        <v>1100000</v>
      </c>
      <c r="S938">
        <f>COUNTIF(I938:R938,I938)</f>
        <v>1</v>
      </c>
      <c r="T938" s="7" t="str">
        <f t="shared" si="28"/>
        <v>NULL</v>
      </c>
      <c r="U938" s="1">
        <f>I938</f>
        <v>1100000</v>
      </c>
      <c r="V938" s="1" t="str">
        <f t="shared" si="29"/>
        <v>NULL</v>
      </c>
      <c r="W938" t="str">
        <f>"('"&amp;A938&amp;"', '"&amp;B938&amp;"', '"&amp;C938&amp;"', '"&amp;D938&amp;"', '"&amp;E938&amp;"', '"&amp;F938&amp;"', '"&amp;G938&amp;"', '"&amp;H938&amp;"', '"&amp;S938&amp;"', '"&amp;U938&amp;"', '"&amp;T938&amp;"', '"&amp;V938&amp;"'),"</f>
        <v>('marc-staal', 'Staal', 'Marc', 'PHI', 'D', 'Active', 'UFA', '2024-25', '1', '1100000', 'NULL', 'NULL'),</v>
      </c>
    </row>
    <row r="939" spans="1:23" x14ac:dyDescent="0.35">
      <c r="A939" t="s">
        <v>2189</v>
      </c>
      <c r="B939" t="s">
        <v>931</v>
      </c>
      <c r="C939" t="s">
        <v>2314</v>
      </c>
      <c r="D939" t="s">
        <v>45</v>
      </c>
      <c r="E939" t="s">
        <v>69</v>
      </c>
      <c r="F939" t="s">
        <v>1142</v>
      </c>
      <c r="G939" t="s">
        <v>10</v>
      </c>
      <c r="H939" t="str" cm="1">
        <f t="array" ref="H939">INDEX($I$1:$R$1, MATCH(TRUE, INDEX(I939:R939="",0), 0))</f>
        <v>2024-25</v>
      </c>
      <c r="I939" s="1">
        <v>800000</v>
      </c>
      <c r="S939">
        <f>COUNTIF(I939:R939,I939)</f>
        <v>1</v>
      </c>
      <c r="T939" s="7" t="str">
        <f t="shared" si="28"/>
        <v>NULL</v>
      </c>
      <c r="U939" s="1">
        <f>I939</f>
        <v>800000</v>
      </c>
      <c r="V939" s="1" t="str">
        <f t="shared" si="29"/>
        <v>NULL</v>
      </c>
      <c r="W939" t="str">
        <f>"('"&amp;A939&amp;"', '"&amp;B939&amp;"', '"&amp;C939&amp;"', '"&amp;D939&amp;"', '"&amp;E939&amp;"', '"&amp;F939&amp;"', '"&amp;G939&amp;"', '"&amp;H939&amp;"', '"&amp;S939&amp;"', '"&amp;U939&amp;"', '"&amp;T939&amp;"', '"&amp;V939&amp;"'),"</f>
        <v>('alex-stalock', 'Stalock', 'Alex', 'ANA', 'G', 'Active', 'UFA', '2024-25', '1', '800000', 'NULL', 'NULL'),</v>
      </c>
    </row>
    <row r="940" spans="1:23" x14ac:dyDescent="0.35">
      <c r="A940" t="s">
        <v>1241</v>
      </c>
      <c r="B940" t="s">
        <v>932</v>
      </c>
      <c r="C940" t="s">
        <v>2531</v>
      </c>
      <c r="D940" t="s">
        <v>20</v>
      </c>
      <c r="E940" t="s">
        <v>9</v>
      </c>
      <c r="F940" t="s">
        <v>1142</v>
      </c>
      <c r="G940" t="s">
        <v>10</v>
      </c>
      <c r="H940" t="str" cm="1">
        <f t="array" ref="H940">INDEX($I$1:$R$1, MATCH(TRUE, INDEX(I940:R940="",0), 0))</f>
        <v>2028-29</v>
      </c>
      <c r="I940" s="1">
        <v>8500000</v>
      </c>
      <c r="J940" s="1">
        <v>8000000</v>
      </c>
      <c r="K940" s="1">
        <v>8000000</v>
      </c>
      <c r="L940" s="1">
        <v>8000000</v>
      </c>
      <c r="M940" s="1">
        <v>8000000</v>
      </c>
      <c r="S940">
        <f>COUNTIF(I940:R940,I940)</f>
        <v>1</v>
      </c>
      <c r="T940" s="7">
        <f t="shared" si="28"/>
        <v>4</v>
      </c>
      <c r="U940" s="1">
        <f>I940</f>
        <v>8500000</v>
      </c>
      <c r="V940" s="1">
        <f t="shared" si="29"/>
        <v>8000000</v>
      </c>
      <c r="W940" t="str">
        <f>"('"&amp;A940&amp;"', '"&amp;B940&amp;"', '"&amp;C940&amp;"', '"&amp;D940&amp;"', '"&amp;E940&amp;"', '"&amp;F940&amp;"', '"&amp;G940&amp;"', '"&amp;H940&amp;"', '"&amp;S940&amp;"', '"&amp;U940&amp;"', '"&amp;T940&amp;"', '"&amp;V940&amp;"'),"</f>
        <v>('steven-stamkos', 'Stamkos', 'Steven', 'TB', 'F', 'Active', 'UFA', '2028-29', '1', '8500000', '4', '8000000'),</v>
      </c>
    </row>
    <row r="941" spans="1:23" x14ac:dyDescent="0.35">
      <c r="A941" t="s">
        <v>1534</v>
      </c>
      <c r="B941" t="s">
        <v>933</v>
      </c>
      <c r="C941" t="s">
        <v>2373</v>
      </c>
      <c r="D941" t="s">
        <v>36</v>
      </c>
      <c r="E941" t="s">
        <v>9</v>
      </c>
      <c r="F941" t="s">
        <v>1142</v>
      </c>
      <c r="G941" t="s">
        <v>13</v>
      </c>
      <c r="H941" t="str" cm="1">
        <f t="array" ref="H941">INDEX($I$1:$R$1, MATCH(TRUE, INDEX(I941:R941="",0), 0))</f>
        <v>2026-27</v>
      </c>
      <c r="I941" s="1">
        <v>814167</v>
      </c>
      <c r="J941" s="1">
        <v>814167</v>
      </c>
      <c r="K941" s="1">
        <v>814167</v>
      </c>
      <c r="S941">
        <f>COUNTIF(I941:R941,I941)</f>
        <v>3</v>
      </c>
      <c r="T941" s="7" t="str">
        <f t="shared" si="28"/>
        <v>NULL</v>
      </c>
      <c r="U941" s="1">
        <f>I941</f>
        <v>814167</v>
      </c>
      <c r="V941" s="1" t="str">
        <f t="shared" si="29"/>
        <v>NULL</v>
      </c>
      <c r="W941" t="str">
        <f>"('"&amp;A941&amp;"', '"&amp;B941&amp;"', '"&amp;C941&amp;"', '"&amp;D941&amp;"', '"&amp;E941&amp;"', '"&amp;F941&amp;"', '"&amp;G941&amp;"', '"&amp;H941&amp;"', '"&amp;S941&amp;"', '"&amp;U941&amp;"', '"&amp;T941&amp;"', '"&amp;V941&amp;"'),"</f>
        <v>('logan-stankoven', 'Stankoven', 'Logan', 'DAL', 'F', 'Active', 'RFA', '2026-27', '3', '814167', 'NULL', 'NULL'),</v>
      </c>
    </row>
    <row r="942" spans="1:23" x14ac:dyDescent="0.35">
      <c r="A942" t="s">
        <v>2190</v>
      </c>
      <c r="B942" t="s">
        <v>934</v>
      </c>
      <c r="C942" t="s">
        <v>772</v>
      </c>
      <c r="D942" t="s">
        <v>11</v>
      </c>
      <c r="E942" t="s">
        <v>9</v>
      </c>
      <c r="F942" t="s">
        <v>54</v>
      </c>
      <c r="H942" t="str" cm="1">
        <f t="array" ref="H942">INDEX($I$1:$R$1, MATCH(TRUE, INDEX(I942:R942="",0), 0))</f>
        <v>2023-24</v>
      </c>
      <c r="S942">
        <f>COUNTIF(I942:R942,I942)</f>
        <v>0</v>
      </c>
      <c r="T942" s="7" t="str">
        <f t="shared" si="28"/>
        <v>NULL</v>
      </c>
      <c r="U942" s="1">
        <f>I942</f>
        <v>0</v>
      </c>
      <c r="V942" s="1" t="str">
        <f t="shared" si="29"/>
        <v>NULL</v>
      </c>
      <c r="W942" t="str">
        <f>"('"&amp;A942&amp;"', '"&amp;B942&amp;"', '"&amp;C942&amp;"', '"&amp;D942&amp;"', '"&amp;E942&amp;"', '"&amp;F942&amp;"', '"&amp;G942&amp;"', '"&amp;H942&amp;"', '"&amp;S942&amp;"', '"&amp;U942&amp;"', '"&amp;T942&amp;"', '"&amp;V942&amp;"'),"</f>
        <v>('paul-stastny', 'Stastny', 'Paul', 'CAR', 'F', 'Unsigned', '', '2023-24', '0', '0', 'NULL', 'NULL'),</v>
      </c>
    </row>
    <row r="943" spans="1:23" x14ac:dyDescent="0.35">
      <c r="A943" t="s">
        <v>2191</v>
      </c>
      <c r="B943" t="s">
        <v>935</v>
      </c>
      <c r="C943" t="s">
        <v>2695</v>
      </c>
      <c r="D943" t="s">
        <v>40</v>
      </c>
      <c r="E943" t="s">
        <v>68</v>
      </c>
      <c r="F943" t="s">
        <v>1142</v>
      </c>
      <c r="G943" t="s">
        <v>10</v>
      </c>
      <c r="H943" t="str" cm="1">
        <f t="array" ref="H943">INDEX($I$1:$R$1, MATCH(TRUE, INDEX(I943:R943="",0), 0))</f>
        <v>2024-25</v>
      </c>
      <c r="I943" s="1">
        <v>1100000</v>
      </c>
      <c r="S943">
        <f>COUNTIF(I943:R943,I943)</f>
        <v>1</v>
      </c>
      <c r="T943" s="7" t="str">
        <f t="shared" si="28"/>
        <v>NULL</v>
      </c>
      <c r="U943" s="1">
        <f>I943</f>
        <v>1100000</v>
      </c>
      <c r="V943" s="1" t="str">
        <f t="shared" si="29"/>
        <v>NULL</v>
      </c>
      <c r="W943" t="str">
        <f>"('"&amp;A943&amp;"', '"&amp;B943&amp;"', '"&amp;C943&amp;"', '"&amp;D943&amp;"', '"&amp;E943&amp;"', '"&amp;F943&amp;"', '"&amp;G943&amp;"', '"&amp;H943&amp;"', '"&amp;S943&amp;"', '"&amp;U943&amp;"', '"&amp;T943&amp;"', '"&amp;V943&amp;"'),"</f>
        <v>('troy-stecher', 'Stecher', 'Troy', 'UTA', 'D', 'Active', 'UFA', '2024-25', '1', '1100000', 'NULL', 'NULL'),</v>
      </c>
    </row>
    <row r="944" spans="1:23" x14ac:dyDescent="0.35">
      <c r="A944" t="s">
        <v>2192</v>
      </c>
      <c r="B944" t="s">
        <v>936</v>
      </c>
      <c r="C944" t="s">
        <v>2331</v>
      </c>
      <c r="D944" t="s">
        <v>36</v>
      </c>
      <c r="E944" t="s">
        <v>9</v>
      </c>
      <c r="F944" t="s">
        <v>1142</v>
      </c>
      <c r="G944" t="s">
        <v>10</v>
      </c>
      <c r="H944" t="str" cm="1">
        <f t="array" ref="H944">INDEX($I$1:$R$1, MATCH(TRUE, INDEX(I944:R944="",0), 0))</f>
        <v>2024-25</v>
      </c>
      <c r="I944" s="1">
        <v>850000</v>
      </c>
      <c r="S944">
        <f>COUNTIF(I944:R944,I944)</f>
        <v>1</v>
      </c>
      <c r="T944" s="7" t="str">
        <f t="shared" si="28"/>
        <v>NULL</v>
      </c>
      <c r="U944" s="1">
        <f>I944</f>
        <v>850000</v>
      </c>
      <c r="V944" s="1" t="str">
        <f t="shared" si="29"/>
        <v>NULL</v>
      </c>
      <c r="W944" t="str">
        <f>"('"&amp;A944&amp;"', '"&amp;B944&amp;"', '"&amp;C944&amp;"', '"&amp;D944&amp;"', '"&amp;E944&amp;"', '"&amp;F944&amp;"', '"&amp;G944&amp;"', '"&amp;H944&amp;"', '"&amp;S944&amp;"', '"&amp;U944&amp;"', '"&amp;T944&amp;"', '"&amp;V944&amp;"'),"</f>
        <v>('sam-steel', 'Steel', 'Sam', 'DAL', 'F', 'Active', 'UFA', '2024-25', '1', '850000', 'NULL', 'NULL'),</v>
      </c>
    </row>
    <row r="945" spans="1:23" x14ac:dyDescent="0.35">
      <c r="A945" t="s">
        <v>2193</v>
      </c>
      <c r="B945" t="s">
        <v>937</v>
      </c>
      <c r="C945" t="s">
        <v>2307</v>
      </c>
      <c r="D945" t="s">
        <v>22</v>
      </c>
      <c r="E945" t="s">
        <v>9</v>
      </c>
      <c r="F945" t="s">
        <v>1142</v>
      </c>
      <c r="G945" t="s">
        <v>10</v>
      </c>
      <c r="H945" t="str" cm="1">
        <f t="array" ref="H945">INDEX($I$1:$R$1, MATCH(TRUE, INDEX(I945:R945="",0), 0))</f>
        <v>2024-25</v>
      </c>
      <c r="I945" s="1">
        <v>1000000</v>
      </c>
      <c r="S945">
        <f>COUNTIF(I945:R945,I945)</f>
        <v>1</v>
      </c>
      <c r="T945" s="7" t="str">
        <f t="shared" si="28"/>
        <v>NULL</v>
      </c>
      <c r="U945" s="1">
        <f>I945</f>
        <v>1000000</v>
      </c>
      <c r="V945" s="1" t="str">
        <f t="shared" si="29"/>
        <v>NULL</v>
      </c>
      <c r="W945" t="str">
        <f>"('"&amp;A945&amp;"', '"&amp;B945&amp;"', '"&amp;C945&amp;"', '"&amp;D945&amp;"', '"&amp;E945&amp;"', '"&amp;F945&amp;"', '"&amp;G945&amp;"', '"&amp;H945&amp;"', '"&amp;S945&amp;"', '"&amp;U945&amp;"', '"&amp;T945&amp;"', '"&amp;V945&amp;"'),"</f>
        <v>('kevin-stenlund', 'Stenlund', 'Kevin', 'FLA', 'F', 'Active', 'UFA', '2024-25', '1', '1000000', 'NULL', 'NULL'),</v>
      </c>
    </row>
    <row r="946" spans="1:23" x14ac:dyDescent="0.35">
      <c r="A946" t="s">
        <v>2194</v>
      </c>
      <c r="B946" t="s">
        <v>938</v>
      </c>
      <c r="C946" t="s">
        <v>703</v>
      </c>
      <c r="D946" t="s">
        <v>48</v>
      </c>
      <c r="E946" t="s">
        <v>9</v>
      </c>
      <c r="F946" t="s">
        <v>1142</v>
      </c>
      <c r="G946" t="s">
        <v>10</v>
      </c>
      <c r="H946" t="str" cm="1">
        <f t="array" ref="H946">INDEX($I$1:$R$1, MATCH(TRUE, INDEX(I946:R946="",0), 0))</f>
        <v>2024-25</v>
      </c>
      <c r="I946" s="1">
        <v>775000</v>
      </c>
      <c r="S946">
        <f>COUNTIF(I946:R946,I946)</f>
        <v>1</v>
      </c>
      <c r="T946" s="7" t="str">
        <f t="shared" si="28"/>
        <v>NULL</v>
      </c>
      <c r="U946" s="1">
        <f>I946</f>
        <v>775000</v>
      </c>
      <c r="V946" s="1" t="str">
        <f t="shared" si="29"/>
        <v>NULL</v>
      </c>
      <c r="W946" t="str">
        <f>"('"&amp;A946&amp;"', '"&amp;B946&amp;"', '"&amp;C946&amp;"', '"&amp;D946&amp;"', '"&amp;E946&amp;"', '"&amp;F946&amp;"', '"&amp;G946&amp;"', '"&amp;H946&amp;"', '"&amp;S946&amp;"', '"&amp;U946&amp;"', '"&amp;T946&amp;"', '"&amp;V946&amp;"'),"</f>
        <v>('mitchell-stephens', 'Stephens', 'Mitchell', 'MON', 'F', 'Active', 'UFA', '2024-25', '1', '775000', 'NULL', 'NULL'),</v>
      </c>
    </row>
    <row r="947" spans="1:23" x14ac:dyDescent="0.35">
      <c r="A947" t="s">
        <v>1298</v>
      </c>
      <c r="B947" t="s">
        <v>939</v>
      </c>
      <c r="C947" t="s">
        <v>2696</v>
      </c>
      <c r="D947" t="s">
        <v>14</v>
      </c>
      <c r="E947" t="s">
        <v>9</v>
      </c>
      <c r="F947" t="s">
        <v>1142</v>
      </c>
      <c r="G947" t="s">
        <v>10</v>
      </c>
      <c r="H947" t="str" cm="1">
        <f t="array" ref="H947">INDEX($I$1:$R$1, MATCH(TRUE, INDEX(I947:R947="",0), 0))</f>
        <v>2024-25</v>
      </c>
      <c r="I947" s="1">
        <v>2750000</v>
      </c>
      <c r="S947">
        <f>COUNTIF(I947:R947,I947)</f>
        <v>1</v>
      </c>
      <c r="T947" s="7" t="str">
        <f t="shared" si="28"/>
        <v>NULL</v>
      </c>
      <c r="U947" s="1">
        <f>I947</f>
        <v>2750000</v>
      </c>
      <c r="V947" s="1" t="str">
        <f t="shared" si="29"/>
        <v>NULL</v>
      </c>
      <c r="W947" t="str">
        <f>"('"&amp;A947&amp;"', '"&amp;B947&amp;"', '"&amp;C947&amp;"', '"&amp;D947&amp;"', '"&amp;E947&amp;"', '"&amp;F947&amp;"', '"&amp;G947&amp;"', '"&amp;H947&amp;"', '"&amp;S947&amp;"', '"&amp;U947&amp;"', '"&amp;T947&amp;"', '"&amp;V947&amp;"'),"</f>
        <v>('chandler-stephenson', 'Stephenson', 'Chandler', 'VGK', 'F', 'Active', 'UFA', '2024-25', '1', '2750000', 'NULL', 'NULL'),</v>
      </c>
    </row>
    <row r="948" spans="1:23" x14ac:dyDescent="0.35">
      <c r="A948" t="s">
        <v>2195</v>
      </c>
      <c r="B948" t="s">
        <v>940</v>
      </c>
      <c r="C948" t="s">
        <v>2697</v>
      </c>
      <c r="D948" t="s">
        <v>33</v>
      </c>
      <c r="E948" t="s">
        <v>69</v>
      </c>
      <c r="F948" t="s">
        <v>1142</v>
      </c>
      <c r="G948" t="s">
        <v>10</v>
      </c>
      <c r="H948" t="str" cm="1">
        <f t="array" ref="H948">INDEX($I$1:$R$1, MATCH(TRUE, INDEX(I948:R948="",0), 0))</f>
        <v>2024-25</v>
      </c>
      <c r="I948" s="1">
        <v>870000</v>
      </c>
      <c r="S948">
        <f>COUNTIF(I948:R948,I948)</f>
        <v>1</v>
      </c>
      <c r="T948" s="7" t="str">
        <f t="shared" si="28"/>
        <v>NULL</v>
      </c>
      <c r="U948" s="1">
        <f>I948</f>
        <v>870000</v>
      </c>
      <c r="V948" s="1" t="str">
        <f t="shared" si="29"/>
        <v>NULL</v>
      </c>
      <c r="W948" t="str">
        <f>"('"&amp;A948&amp;"', '"&amp;B948&amp;"', '"&amp;C948&amp;"', '"&amp;D948&amp;"', '"&amp;E948&amp;"', '"&amp;F948&amp;"', '"&amp;G948&amp;"', '"&amp;H948&amp;"', '"&amp;S948&amp;"', '"&amp;U948&amp;"', '"&amp;T948&amp;"', '"&amp;V948&amp;"'),"</f>
        <v>('ales-stezka', 'Stezka', 'Ales', 'SEA', 'G', 'Active', 'UFA', '2024-25', '1', '870000', 'NULL', 'NULL'),</v>
      </c>
    </row>
    <row r="949" spans="1:23" x14ac:dyDescent="0.35">
      <c r="A949" t="s">
        <v>2196</v>
      </c>
      <c r="B949" t="s">
        <v>941</v>
      </c>
      <c r="C949" t="s">
        <v>2328</v>
      </c>
      <c r="D949" t="s">
        <v>43</v>
      </c>
      <c r="E949" t="s">
        <v>9</v>
      </c>
      <c r="F949" t="s">
        <v>1142</v>
      </c>
      <c r="G949" t="s">
        <v>13</v>
      </c>
      <c r="H949" t="str" cm="1">
        <f t="array" ref="H949">INDEX($I$1:$R$1, MATCH(TRUE, INDEX(I949:R949="",0), 0))</f>
        <v>2025-26</v>
      </c>
      <c r="I949" s="1">
        <v>898750</v>
      </c>
      <c r="J949" s="1">
        <v>898750</v>
      </c>
      <c r="S949">
        <f>COUNTIF(I949:R949,I949)</f>
        <v>2</v>
      </c>
      <c r="T949" s="7" t="str">
        <f t="shared" si="28"/>
        <v>NULL</v>
      </c>
      <c r="U949" s="1">
        <f>I949</f>
        <v>898750</v>
      </c>
      <c r="V949" s="1" t="str">
        <f t="shared" si="29"/>
        <v>NULL</v>
      </c>
      <c r="W949" t="str">
        <f>"('"&amp;A949&amp;"', '"&amp;B949&amp;"', '"&amp;C949&amp;"', '"&amp;D949&amp;"', '"&amp;E949&amp;"', '"&amp;F949&amp;"', '"&amp;G949&amp;"', '"&amp;H949&amp;"', '"&amp;S949&amp;"', '"&amp;U949&amp;"', '"&amp;T949&amp;"', '"&amp;V949&amp;"'),"</f>
        <v>('matthew-stienberg', 'Stienberg', 'Matthew', 'COL', 'F', 'Active', 'RFA', '2025-26', '2', '898750', 'NULL', 'NULL'),</v>
      </c>
    </row>
    <row r="950" spans="1:23" x14ac:dyDescent="0.35">
      <c r="A950" t="s">
        <v>2197</v>
      </c>
      <c r="B950" t="s">
        <v>942</v>
      </c>
      <c r="C950" t="s">
        <v>2415</v>
      </c>
      <c r="D950" t="s">
        <v>17</v>
      </c>
      <c r="E950" t="s">
        <v>68</v>
      </c>
      <c r="F950" t="s">
        <v>1142</v>
      </c>
      <c r="G950" t="s">
        <v>13</v>
      </c>
      <c r="H950" t="str" cm="1">
        <f t="array" ref="H950">INDEX($I$1:$R$1, MATCH(TRUE, INDEX(I950:R950="",0), 0))</f>
        <v>2024-25</v>
      </c>
      <c r="I950" s="1">
        <v>1350000</v>
      </c>
      <c r="S950">
        <f>COUNTIF(I950:R950,I950)</f>
        <v>1</v>
      </c>
      <c r="T950" s="7" t="str">
        <f t="shared" si="28"/>
        <v>NULL</v>
      </c>
      <c r="U950" s="1">
        <f>I950</f>
        <v>1350000</v>
      </c>
      <c r="V950" s="1" t="str">
        <f t="shared" si="29"/>
        <v>NULL</v>
      </c>
      <c r="W950" t="str">
        <f>"('"&amp;A950&amp;"', '"&amp;B950&amp;"', '"&amp;C950&amp;"', '"&amp;D950&amp;"', '"&amp;E950&amp;"', '"&amp;F950&amp;"', '"&amp;G950&amp;"', '"&amp;H950&amp;"', '"&amp;S950&amp;"', '"&amp;U950&amp;"', '"&amp;T950&amp;"', '"&amp;V950&amp;"'),"</f>
        <v>('riley-stillman', 'Stillman', 'Riley', 'CHI', 'D', 'Active', 'RFA', '2024-25', '1', '1350000', 'NULL', 'NULL'),</v>
      </c>
    </row>
    <row r="951" spans="1:23" x14ac:dyDescent="0.35">
      <c r="A951" t="s">
        <v>1299</v>
      </c>
      <c r="B951" t="s">
        <v>943</v>
      </c>
      <c r="C951" t="s">
        <v>1080</v>
      </c>
      <c r="D951" t="s">
        <v>22</v>
      </c>
      <c r="E951" t="s">
        <v>69</v>
      </c>
      <c r="F951" t="s">
        <v>1142</v>
      </c>
      <c r="G951" t="s">
        <v>10</v>
      </c>
      <c r="H951" t="str" cm="1">
        <f t="array" ref="H951">INDEX($I$1:$R$1, MATCH(TRUE, INDEX(I951:R951="",0), 0))</f>
        <v>2024-25</v>
      </c>
      <c r="I951" s="1">
        <v>1100000</v>
      </c>
      <c r="S951">
        <f>COUNTIF(I951:R951,I951)</f>
        <v>1</v>
      </c>
      <c r="T951" s="7" t="str">
        <f t="shared" si="28"/>
        <v>NULL</v>
      </c>
      <c r="U951" s="1">
        <f>I951</f>
        <v>1100000</v>
      </c>
      <c r="V951" s="1" t="str">
        <f t="shared" si="29"/>
        <v>NULL</v>
      </c>
      <c r="W951" t="str">
        <f>"('"&amp;A951&amp;"', '"&amp;B951&amp;"', '"&amp;C951&amp;"', '"&amp;D951&amp;"', '"&amp;E951&amp;"', '"&amp;F951&amp;"', '"&amp;G951&amp;"', '"&amp;H951&amp;"', '"&amp;S951&amp;"', '"&amp;U951&amp;"', '"&amp;T951&amp;"', '"&amp;V951&amp;"'),"</f>
        <v>('anthony-stolarz', 'Stolarz', 'Anthony', 'FLA', 'G', 'Active', 'UFA', '2024-25', '1', '1100000', 'NULL', 'NULL'),</v>
      </c>
    </row>
    <row r="952" spans="1:23" x14ac:dyDescent="0.35">
      <c r="A952" t="s">
        <v>2198</v>
      </c>
      <c r="B952" t="s">
        <v>944</v>
      </c>
      <c r="C952" t="s">
        <v>2467</v>
      </c>
      <c r="D952" t="s">
        <v>14</v>
      </c>
      <c r="E952" t="s">
        <v>9</v>
      </c>
      <c r="F952" t="s">
        <v>1142</v>
      </c>
      <c r="G952" t="s">
        <v>10</v>
      </c>
      <c r="H952" t="str" cm="1">
        <f t="array" ref="H952">INDEX($I$1:$R$1, MATCH(TRUE, INDEX(I952:R952="",0), 0))</f>
        <v>2027-28</v>
      </c>
      <c r="I952" s="1">
        <v>9500000</v>
      </c>
      <c r="J952" s="1">
        <v>9500000</v>
      </c>
      <c r="K952" s="1">
        <v>9500000</v>
      </c>
      <c r="L952" s="1">
        <v>9500000</v>
      </c>
      <c r="S952">
        <f>COUNTIF(I952:R952,I952)</f>
        <v>4</v>
      </c>
      <c r="T952" s="7" t="str">
        <f t="shared" si="28"/>
        <v>NULL</v>
      </c>
      <c r="U952" s="1">
        <f>I952</f>
        <v>9500000</v>
      </c>
      <c r="V952" s="1" t="str">
        <f t="shared" si="29"/>
        <v>NULL</v>
      </c>
      <c r="W952" t="str">
        <f>"('"&amp;A952&amp;"', '"&amp;B952&amp;"', '"&amp;C952&amp;"', '"&amp;D952&amp;"', '"&amp;E952&amp;"', '"&amp;F952&amp;"', '"&amp;G952&amp;"', '"&amp;H952&amp;"', '"&amp;S952&amp;"', '"&amp;U952&amp;"', '"&amp;T952&amp;"', '"&amp;V952&amp;"'),"</f>
        <v>('mark-stone', 'Stone', 'Mark', 'VGK', 'F', 'Active', 'UFA', '2027-28', '4', '9500000', 'NULL', 'NULL'),</v>
      </c>
    </row>
    <row r="953" spans="1:23" x14ac:dyDescent="0.35">
      <c r="A953" t="s">
        <v>2199</v>
      </c>
      <c r="B953" t="s">
        <v>944</v>
      </c>
      <c r="C953" t="s">
        <v>2288</v>
      </c>
      <c r="D953" t="s">
        <v>25</v>
      </c>
      <c r="E953" t="s">
        <v>68</v>
      </c>
      <c r="F953" t="s">
        <v>54</v>
      </c>
      <c r="H953" t="str" cm="1">
        <f t="array" ref="H953">INDEX($I$1:$R$1, MATCH(TRUE, INDEX(I953:R953="",0), 0))</f>
        <v>2023-24</v>
      </c>
      <c r="S953">
        <f>COUNTIF(I953:R953,I953)</f>
        <v>0</v>
      </c>
      <c r="T953" s="7" t="str">
        <f t="shared" si="28"/>
        <v>NULL</v>
      </c>
      <c r="U953" s="1">
        <f>I953</f>
        <v>0</v>
      </c>
      <c r="V953" s="1" t="str">
        <f t="shared" si="29"/>
        <v>NULL</v>
      </c>
      <c r="W953" t="str">
        <f>"('"&amp;A953&amp;"', '"&amp;B953&amp;"', '"&amp;C953&amp;"', '"&amp;D953&amp;"', '"&amp;E953&amp;"', '"&amp;F953&amp;"', '"&amp;G953&amp;"', '"&amp;H953&amp;"', '"&amp;S953&amp;"', '"&amp;U953&amp;"', '"&amp;T953&amp;"', '"&amp;V953&amp;"'),"</f>
        <v>('michael-stone', 'Stone', 'Michael', 'CGY', 'D', 'Unsigned', '', '2023-24', '0', '0', 'NULL', 'NULL'),</v>
      </c>
    </row>
    <row r="954" spans="1:23" x14ac:dyDescent="0.35">
      <c r="A954" t="s">
        <v>2200</v>
      </c>
      <c r="B954" t="s">
        <v>945</v>
      </c>
      <c r="C954" t="s">
        <v>2348</v>
      </c>
      <c r="D954" t="s">
        <v>32</v>
      </c>
      <c r="E954" t="s">
        <v>68</v>
      </c>
      <c r="F954" t="s">
        <v>54</v>
      </c>
      <c r="H954" t="str" cm="1">
        <f t="array" ref="H954">INDEX($I$1:$R$1, MATCH(TRUE, INDEX(I954:R954="",0), 0))</f>
        <v>2023-24</v>
      </c>
      <c r="S954">
        <f>COUNTIF(I954:R954,I954)</f>
        <v>0</v>
      </c>
      <c r="T954" s="7" t="str">
        <f t="shared" si="28"/>
        <v>NULL</v>
      </c>
      <c r="U954" s="1">
        <f>I954</f>
        <v>0</v>
      </c>
      <c r="V954" s="1" t="str">
        <f t="shared" si="29"/>
        <v>NULL</v>
      </c>
      <c r="W954" t="str">
        <f>"('"&amp;A954&amp;"', '"&amp;B954&amp;"', '"&amp;C954&amp;"', '"&amp;D954&amp;"', '"&amp;E954&amp;"', '"&amp;F954&amp;"', '"&amp;G954&amp;"', '"&amp;H954&amp;"', '"&amp;S954&amp;"', '"&amp;U954&amp;"', '"&amp;T954&amp;"', '"&amp;V954&amp;"'),"</f>
        <v>('anton-stralman', 'Stralman', 'Anton', 'BOS', 'D', 'Unsigned', '', '2023-24', '0', '0', 'NULL', 'NULL'),</v>
      </c>
    </row>
    <row r="955" spans="1:23" x14ac:dyDescent="0.35">
      <c r="A955" t="s">
        <v>2201</v>
      </c>
      <c r="B955" t="s">
        <v>946</v>
      </c>
      <c r="C955" t="s">
        <v>2396</v>
      </c>
      <c r="D955" t="s">
        <v>24</v>
      </c>
      <c r="E955" t="s">
        <v>9</v>
      </c>
      <c r="F955" t="s">
        <v>1142</v>
      </c>
      <c r="G955" t="s">
        <v>10</v>
      </c>
      <c r="H955" t="str" cm="1">
        <f t="array" ref="H955">INDEX($I$1:$R$1, MATCH(TRUE, INDEX(I955:R955="",0), 0))</f>
        <v>2028-29</v>
      </c>
      <c r="I955" s="1">
        <v>5000000</v>
      </c>
      <c r="J955" s="1">
        <v>5000000</v>
      </c>
      <c r="K955" s="1">
        <v>5000000</v>
      </c>
      <c r="L955" s="1">
        <v>5000000</v>
      </c>
      <c r="M955" s="1">
        <v>5000000</v>
      </c>
      <c r="S955">
        <f>COUNTIF(I955:R955,I955)</f>
        <v>5</v>
      </c>
      <c r="T955" s="7" t="str">
        <f t="shared" si="28"/>
        <v>NULL</v>
      </c>
      <c r="U955" s="1">
        <f>I955</f>
        <v>5000000</v>
      </c>
      <c r="V955" s="1" t="str">
        <f t="shared" si="29"/>
        <v>NULL</v>
      </c>
      <c r="W955" t="str">
        <f>"('"&amp;A955&amp;"', '"&amp;B955&amp;"', '"&amp;C955&amp;"', '"&amp;D955&amp;"', '"&amp;E955&amp;"', '"&amp;F955&amp;"', '"&amp;G955&amp;"', '"&amp;H955&amp;"', '"&amp;S955&amp;"', '"&amp;U955&amp;"', '"&amp;T955&amp;"', '"&amp;V955&amp;"'),"</f>
        <v>('dylan-strome', 'Strome', 'Dylan', 'WSH', 'F', 'Active', 'UFA', '2028-29', '5', '5000000', 'NULL', 'NULL'),</v>
      </c>
    </row>
    <row r="956" spans="1:23" x14ac:dyDescent="0.35">
      <c r="A956" t="s">
        <v>1508</v>
      </c>
      <c r="B956" t="s">
        <v>946</v>
      </c>
      <c r="C956" t="s">
        <v>867</v>
      </c>
      <c r="D956" t="s">
        <v>45</v>
      </c>
      <c r="E956" t="s">
        <v>9</v>
      </c>
      <c r="F956" t="s">
        <v>1142</v>
      </c>
      <c r="G956" t="s">
        <v>10</v>
      </c>
      <c r="H956" t="str" cm="1">
        <f t="array" ref="H956">INDEX($I$1:$R$1, MATCH(TRUE, INDEX(I956:R956="",0), 0))</f>
        <v>2027-28</v>
      </c>
      <c r="I956" s="1">
        <v>5000000</v>
      </c>
      <c r="J956" s="1">
        <v>5000000</v>
      </c>
      <c r="K956" s="1">
        <v>5000000</v>
      </c>
      <c r="L956" s="1">
        <v>5000000</v>
      </c>
      <c r="S956">
        <f>COUNTIF(I956:R956,I956)</f>
        <v>4</v>
      </c>
      <c r="T956" s="7" t="str">
        <f t="shared" si="28"/>
        <v>NULL</v>
      </c>
      <c r="U956" s="1">
        <f>I956</f>
        <v>5000000</v>
      </c>
      <c r="V956" s="1" t="str">
        <f t="shared" si="29"/>
        <v>NULL</v>
      </c>
      <c r="W956" t="str">
        <f>"('"&amp;A956&amp;"', '"&amp;B956&amp;"', '"&amp;C956&amp;"', '"&amp;D956&amp;"', '"&amp;E956&amp;"', '"&amp;F956&amp;"', '"&amp;G956&amp;"', '"&amp;H956&amp;"', '"&amp;S956&amp;"', '"&amp;U956&amp;"', '"&amp;T956&amp;"', '"&amp;V956&amp;"'),"</f>
        <v>('ryan-strome', 'Strome', 'Ryan', 'ANA', 'F', 'Active', 'UFA', '2027-28', '4', '5000000', 'NULL', 'NULL'),</v>
      </c>
    </row>
    <row r="957" spans="1:23" x14ac:dyDescent="0.35">
      <c r="A957" t="s">
        <v>2202</v>
      </c>
      <c r="B957" t="s">
        <v>947</v>
      </c>
      <c r="C957" t="s">
        <v>2589</v>
      </c>
      <c r="D957" t="s">
        <v>33</v>
      </c>
      <c r="E957" t="s">
        <v>9</v>
      </c>
      <c r="F957" t="s">
        <v>1142</v>
      </c>
      <c r="G957" t="s">
        <v>10</v>
      </c>
      <c r="H957" t="str" cm="1">
        <f t="array" ref="H957">INDEX($I$1:$R$1, MATCH(TRUE, INDEX(I957:R957="",0), 0))</f>
        <v>2024-25</v>
      </c>
      <c r="I957" s="1">
        <v>775000</v>
      </c>
      <c r="S957">
        <f>COUNTIF(I957:R957,I957)</f>
        <v>1</v>
      </c>
      <c r="T957" s="7" t="str">
        <f t="shared" si="28"/>
        <v>NULL</v>
      </c>
      <c r="U957" s="1">
        <f>I957</f>
        <v>775000</v>
      </c>
      <c r="V957" s="1" t="str">
        <f t="shared" si="29"/>
        <v>NULL</v>
      </c>
      <c r="W957" t="str">
        <f>"('"&amp;A957&amp;"', '"&amp;B957&amp;"', '"&amp;C957&amp;"', '"&amp;D957&amp;"', '"&amp;E957&amp;"', '"&amp;F957&amp;"', '"&amp;G957&amp;"', '"&amp;H957&amp;"', '"&amp;S957&amp;"', '"&amp;U957&amp;"', '"&amp;T957&amp;"', '"&amp;V957&amp;"'),"</f>
        <v>('milan-studenic', 'Studenic', 'Milan', 'SEA', 'F', 'Active', 'UFA', '2024-25', '1', '775000', 'NULL', 'NULL'),</v>
      </c>
    </row>
    <row r="958" spans="1:23" x14ac:dyDescent="0.35">
      <c r="A958" t="s">
        <v>2203</v>
      </c>
      <c r="B958" t="s">
        <v>948</v>
      </c>
      <c r="C958" t="s">
        <v>2383</v>
      </c>
      <c r="D958" t="s">
        <v>32</v>
      </c>
      <c r="E958" t="s">
        <v>9</v>
      </c>
      <c r="F958" t="s">
        <v>1142</v>
      </c>
      <c r="G958" t="s">
        <v>13</v>
      </c>
      <c r="H958" t="str" cm="1">
        <f t="array" ref="H958">INDEX($I$1:$R$1, MATCH(TRUE, INDEX(I958:R958="",0), 0))</f>
        <v>2024-25</v>
      </c>
      <c r="I958" s="1">
        <v>762500</v>
      </c>
      <c r="S958">
        <f>COUNTIF(I958:R958,I958)</f>
        <v>1</v>
      </c>
      <c r="T958" s="7" t="str">
        <f t="shared" si="28"/>
        <v>NULL</v>
      </c>
      <c r="U958" s="1">
        <f>I958</f>
        <v>762500</v>
      </c>
      <c r="V958" s="1" t="str">
        <f t="shared" si="29"/>
        <v>NULL</v>
      </c>
      <c r="W958" t="str">
        <f>"('"&amp;A958&amp;"', '"&amp;B958&amp;"', '"&amp;C958&amp;"', '"&amp;D958&amp;"', '"&amp;E958&amp;"', '"&amp;F958&amp;"', '"&amp;G958&amp;"', '"&amp;H958&amp;"', '"&amp;S958&amp;"', '"&amp;U958&amp;"', '"&amp;T958&amp;"', '"&amp;V958&amp;"'),"</f>
        <v>('jack-studnicka', 'Studnicka', 'Jack', 'BOS', 'F', 'Active', 'RFA', '2024-25', '1', '762500', 'NULL', 'NULL'),</v>
      </c>
    </row>
    <row r="959" spans="1:23" x14ac:dyDescent="0.35">
      <c r="A959" t="s">
        <v>1242</v>
      </c>
      <c r="B959" t="s">
        <v>949</v>
      </c>
      <c r="C959" t="s">
        <v>2698</v>
      </c>
      <c r="D959" t="s">
        <v>30</v>
      </c>
      <c r="E959" t="s">
        <v>9</v>
      </c>
      <c r="F959" t="s">
        <v>1142</v>
      </c>
      <c r="G959" t="s">
        <v>10</v>
      </c>
      <c r="H959" t="str" cm="1">
        <f t="array" ref="H959">INDEX($I$1:$R$1, MATCH(TRUE, INDEX(I959:R959="",0), 0))</f>
        <v>2031-32</v>
      </c>
      <c r="I959" s="1">
        <v>8350000</v>
      </c>
      <c r="J959" s="1">
        <v>8350000</v>
      </c>
      <c r="K959" s="1">
        <v>8350000</v>
      </c>
      <c r="L959" s="1">
        <v>8350000</v>
      </c>
      <c r="M959" s="1">
        <v>8350000</v>
      </c>
      <c r="N959" s="1">
        <v>8350000</v>
      </c>
      <c r="O959" s="1">
        <v>8350000</v>
      </c>
      <c r="P959" s="1">
        <v>8350000</v>
      </c>
      <c r="S959">
        <f>COUNTIF(I959:R959,I959)</f>
        <v>8</v>
      </c>
      <c r="T959" s="7" t="str">
        <f t="shared" si="28"/>
        <v>NULL</v>
      </c>
      <c r="U959" s="1">
        <f>I959</f>
        <v>8350000</v>
      </c>
      <c r="V959" s="1" t="str">
        <f t="shared" si="29"/>
        <v>NULL</v>
      </c>
      <c r="W959" t="str">
        <f>"('"&amp;A959&amp;"', '"&amp;B959&amp;"', '"&amp;C959&amp;"', '"&amp;D959&amp;"', '"&amp;E959&amp;"', '"&amp;F959&amp;"', '"&amp;G959&amp;"', '"&amp;H959&amp;"', '"&amp;S959&amp;"', '"&amp;U959&amp;"', '"&amp;T959&amp;"', '"&amp;V959&amp;"'),"</f>
        <v>('tim-stutzle', 'Stutzle', 'Tim', 'OTT', 'F', 'Active', 'UFA', '2031-32', '8', '8350000', 'NULL', 'NULL'),</v>
      </c>
    </row>
    <row r="960" spans="1:23" x14ac:dyDescent="0.35">
      <c r="A960" t="s">
        <v>2204</v>
      </c>
      <c r="B960" t="s">
        <v>950</v>
      </c>
      <c r="C960" t="s">
        <v>2699</v>
      </c>
      <c r="D960" t="s">
        <v>41</v>
      </c>
      <c r="E960" t="s">
        <v>69</v>
      </c>
      <c r="F960" t="s">
        <v>1142</v>
      </c>
      <c r="G960" t="s">
        <v>10</v>
      </c>
      <c r="H960" t="str" cm="1">
        <f t="array" ref="H960">INDEX($I$1:$R$1, MATCH(TRUE, INDEX(I960:R960="",0), 0))</f>
        <v>2024-25</v>
      </c>
      <c r="I960" s="1">
        <v>775000</v>
      </c>
      <c r="S960">
        <f>COUNTIF(I960:R960,I960)</f>
        <v>1</v>
      </c>
      <c r="T960" s="7" t="str">
        <f t="shared" si="28"/>
        <v>NULL</v>
      </c>
      <c r="U960" s="1">
        <f>I960</f>
        <v>775000</v>
      </c>
      <c r="V960" s="1" t="str">
        <f t="shared" si="29"/>
        <v>NULL</v>
      </c>
      <c r="W960" t="str">
        <f>"('"&amp;A960&amp;"', '"&amp;B960&amp;"', '"&amp;C960&amp;"', '"&amp;D960&amp;"', '"&amp;E960&amp;"', '"&amp;F960&amp;"', '"&amp;G960&amp;"', '"&amp;H960&amp;"', '"&amp;S960&amp;"', '"&amp;U960&amp;"', '"&amp;T960&amp;"', '"&amp;V960&amp;"'),"</f>
        <v>('malcolm-subban', 'Subban', 'Malcolm', 'STL', 'G', 'Active', 'UFA', '2024-25', '1', '775000', 'NULL', 'NULL'),</v>
      </c>
    </row>
    <row r="961" spans="1:23" x14ac:dyDescent="0.35">
      <c r="A961" t="s">
        <v>2205</v>
      </c>
      <c r="B961" t="s">
        <v>951</v>
      </c>
      <c r="C961" t="s">
        <v>2583</v>
      </c>
      <c r="D961" t="s">
        <v>41</v>
      </c>
      <c r="E961" t="s">
        <v>9</v>
      </c>
      <c r="F961" t="s">
        <v>1142</v>
      </c>
      <c r="G961" t="s">
        <v>10</v>
      </c>
      <c r="H961" t="str" cm="1">
        <f t="array" ref="H961">INDEX($I$1:$R$1, MATCH(TRUE, INDEX(I961:R961="",0), 0))</f>
        <v>2024-25</v>
      </c>
      <c r="I961" s="1">
        <v>775000</v>
      </c>
      <c r="S961">
        <f>COUNTIF(I961:R961,I961)</f>
        <v>1</v>
      </c>
      <c r="T961" s="7" t="str">
        <f t="shared" si="28"/>
        <v>NULL</v>
      </c>
      <c r="U961" s="1">
        <f>I961</f>
        <v>775000</v>
      </c>
      <c r="V961" s="1" t="str">
        <f t="shared" si="29"/>
        <v>NULL</v>
      </c>
      <c r="W961" t="str">
        <f>"('"&amp;A961&amp;"', '"&amp;B961&amp;"', '"&amp;C961&amp;"', '"&amp;D961&amp;"', '"&amp;E961&amp;"', '"&amp;F961&amp;"', '"&amp;G961&amp;"', '"&amp;H961&amp;"', '"&amp;S961&amp;"', '"&amp;U961&amp;"', '"&amp;T961&amp;"', '"&amp;V961&amp;"'),"</f>
        <v>('oskar-sundqvist', 'Sundqvist', 'Oskar', 'STL', 'F', 'Active', 'UFA', '2024-25', '1', '775000', 'NULL', 'NULL'),</v>
      </c>
    </row>
    <row r="962" spans="1:23" x14ac:dyDescent="0.35">
      <c r="A962" t="s">
        <v>2206</v>
      </c>
      <c r="B962" t="s">
        <v>952</v>
      </c>
      <c r="C962" t="s">
        <v>2700</v>
      </c>
      <c r="D962" t="s">
        <v>26</v>
      </c>
      <c r="E962" t="s">
        <v>9</v>
      </c>
      <c r="F962" t="s">
        <v>1142</v>
      </c>
      <c r="G962" t="s">
        <v>10</v>
      </c>
      <c r="H962" t="str" cm="1">
        <f t="array" ref="H962">INDEX($I$1:$R$1, MATCH(TRUE, INDEX(I962:R962="",0), 0))</f>
        <v>2025-26</v>
      </c>
      <c r="I962" s="1">
        <v>1600000</v>
      </c>
      <c r="J962" s="1">
        <v>1600000</v>
      </c>
      <c r="S962">
        <f>COUNTIF(I962:R962,I962)</f>
        <v>2</v>
      </c>
      <c r="T962" s="7" t="str">
        <f t="shared" si="28"/>
        <v>NULL</v>
      </c>
      <c r="U962" s="1">
        <f>I962</f>
        <v>1600000</v>
      </c>
      <c r="V962" s="1" t="str">
        <f t="shared" si="29"/>
        <v>NULL</v>
      </c>
      <c r="W962" t="str">
        <f>"('"&amp;A962&amp;"', '"&amp;B962&amp;"', '"&amp;C962&amp;"', '"&amp;D962&amp;"', '"&amp;E962&amp;"', '"&amp;F962&amp;"', '"&amp;G962&amp;"', '"&amp;H962&amp;"', '"&amp;S962&amp;"', '"&amp;U962&amp;"', '"&amp;T962&amp;"', '"&amp;V962&amp;"'),"</f>
        <v>('pius-suter', 'Suter', 'Pius', 'VAN', 'F', 'Active', 'UFA', '2025-26', '2', '1600000', 'NULL', 'NULL'),</v>
      </c>
    </row>
    <row r="963" spans="1:23" x14ac:dyDescent="0.35">
      <c r="A963" t="s">
        <v>1480</v>
      </c>
      <c r="B963" t="s">
        <v>952</v>
      </c>
      <c r="C963" t="s">
        <v>867</v>
      </c>
      <c r="D963" t="s">
        <v>31</v>
      </c>
      <c r="E963" t="s">
        <v>68</v>
      </c>
      <c r="F963" t="s">
        <v>1142</v>
      </c>
      <c r="G963" t="s">
        <v>10</v>
      </c>
      <c r="H963" t="str" cm="1">
        <f t="array" ref="H963">INDEX($I$1:$R$1, MATCH(TRUE, INDEX(I963:R963="",0), 0))</f>
        <v>2025-26</v>
      </c>
      <c r="I963" s="1">
        <v>3650000</v>
      </c>
      <c r="J963" s="1">
        <v>3650000</v>
      </c>
      <c r="S963">
        <f>COUNTIF(I963:R963,I963)</f>
        <v>2</v>
      </c>
      <c r="T963" s="7" t="str">
        <f t="shared" ref="T963:T1026" si="30">IF(10-COUNTIF(I963:R963,I963)-COUNTBLANK(I963:R963)=0,"NULL",10-COUNTIF(I963:R963,I963)-COUNTBLANK(I963:R963))</f>
        <v>NULL</v>
      </c>
      <c r="U963" s="1">
        <f>I963</f>
        <v>3650000</v>
      </c>
      <c r="V963" s="1" t="str">
        <f t="shared" ref="V963:V1026" si="31">IF(IF(I963=J963,IF(J963=K963,IF(K963=L963,0,L963),K963),J963)=0,"NULL",IF(I963=J963,IF(J963=K963,IF(K963=L963,0,L963),K963),J963))</f>
        <v>NULL</v>
      </c>
      <c r="W963" t="str">
        <f>"('"&amp;A963&amp;"', '"&amp;B963&amp;"', '"&amp;C963&amp;"', '"&amp;D963&amp;"', '"&amp;E963&amp;"', '"&amp;F963&amp;"', '"&amp;G963&amp;"', '"&amp;H963&amp;"', '"&amp;S963&amp;"', '"&amp;U963&amp;"', '"&amp;T963&amp;"', '"&amp;V963&amp;"'),"</f>
        <v>('ryan-suter', 'Suter', 'Ryan', 'MIN', 'D', 'Active', 'UFA', '2025-26', '2', '3650000', 'NULL', 'NULL'),</v>
      </c>
    </row>
    <row r="964" spans="1:23" x14ac:dyDescent="0.35">
      <c r="A964" t="s">
        <v>2207</v>
      </c>
      <c r="B964" t="s">
        <v>953</v>
      </c>
      <c r="C964" t="s">
        <v>2415</v>
      </c>
      <c r="D964" t="s">
        <v>24</v>
      </c>
      <c r="E964" t="s">
        <v>9</v>
      </c>
      <c r="F964" t="s">
        <v>1142</v>
      </c>
      <c r="G964" t="s">
        <v>13</v>
      </c>
      <c r="H964" t="str" cm="1">
        <f t="array" ref="H964">INDEX($I$1:$R$1, MATCH(TRUE, INDEX(I964:R964="",0), 0))</f>
        <v>2024-25</v>
      </c>
      <c r="I964" s="1">
        <v>775000</v>
      </c>
      <c r="S964">
        <f>COUNTIF(I964:R964,I964)</f>
        <v>1</v>
      </c>
      <c r="T964" s="7" t="str">
        <f t="shared" si="30"/>
        <v>NULL</v>
      </c>
      <c r="U964" s="1">
        <f>I964</f>
        <v>775000</v>
      </c>
      <c r="V964" s="1" t="str">
        <f t="shared" si="31"/>
        <v>NULL</v>
      </c>
      <c r="W964" t="str">
        <f>"('"&amp;A964&amp;"', '"&amp;B964&amp;"', '"&amp;C964&amp;"', '"&amp;D964&amp;"', '"&amp;E964&amp;"', '"&amp;F964&amp;"', '"&amp;G964&amp;"', '"&amp;H964&amp;"', '"&amp;S964&amp;"', '"&amp;U964&amp;"', '"&amp;T964&amp;"', '"&amp;V964&amp;"'),"</f>
        <v>('riley-sutter', 'Sutter', 'Riley', 'WSH', 'F', 'Active', 'RFA', '2024-25', '1', '775000', 'NULL', 'NULL'),</v>
      </c>
    </row>
    <row r="965" spans="1:23" x14ac:dyDescent="0.35">
      <c r="A965" t="s">
        <v>1175</v>
      </c>
      <c r="B965" t="s">
        <v>954</v>
      </c>
      <c r="C965" t="s">
        <v>2345</v>
      </c>
      <c r="D965" t="s">
        <v>18</v>
      </c>
      <c r="E965" t="s">
        <v>9</v>
      </c>
      <c r="F965" t="s">
        <v>1142</v>
      </c>
      <c r="G965" t="s">
        <v>10</v>
      </c>
      <c r="H965" t="str" cm="1">
        <f t="array" ref="H965">INDEX($I$1:$R$1, MATCH(TRUE, INDEX(I965:R965="",0), 0))</f>
        <v>2030-31</v>
      </c>
      <c r="I965" s="1">
        <v>7875000</v>
      </c>
      <c r="J965" s="1">
        <v>7875000</v>
      </c>
      <c r="K965" s="1">
        <v>7875000</v>
      </c>
      <c r="L965" s="1">
        <v>7875000</v>
      </c>
      <c r="M965" s="1">
        <v>7875000</v>
      </c>
      <c r="N965" s="1">
        <v>7875000</v>
      </c>
      <c r="O965" s="1">
        <v>7875000</v>
      </c>
      <c r="S965">
        <f>COUNTIF(I965:R965,I965)</f>
        <v>7</v>
      </c>
      <c r="T965" s="7" t="str">
        <f t="shared" si="30"/>
        <v>NULL</v>
      </c>
      <c r="U965" s="1">
        <f>I965</f>
        <v>7875000</v>
      </c>
      <c r="V965" s="1" t="str">
        <f t="shared" si="31"/>
        <v>NULL</v>
      </c>
      <c r="W965" t="str">
        <f>"('"&amp;A965&amp;"', '"&amp;B965&amp;"', '"&amp;C965&amp;"', '"&amp;D965&amp;"', '"&amp;E965&amp;"', '"&amp;F965&amp;"', '"&amp;G965&amp;"', '"&amp;H965&amp;"', '"&amp;S965&amp;"', '"&amp;U965&amp;"', '"&amp;T965&amp;"', '"&amp;V965&amp;"'),"</f>
        <v>('nick-suzuki', 'Suzuki', 'Nick', 'MTL', 'F', 'Active', 'UFA', '2030-31', '7', '7875000', 'NULL', 'NULL'),</v>
      </c>
    </row>
    <row r="966" spans="1:23" x14ac:dyDescent="0.35">
      <c r="A966" t="s">
        <v>1243</v>
      </c>
      <c r="B966" t="s">
        <v>954</v>
      </c>
      <c r="C966" t="s">
        <v>867</v>
      </c>
      <c r="D966" t="s">
        <v>11</v>
      </c>
      <c r="E966" t="s">
        <v>9</v>
      </c>
      <c r="F966" t="s">
        <v>1142</v>
      </c>
      <c r="G966" t="s">
        <v>13</v>
      </c>
      <c r="H966" t="str" cm="1">
        <f t="array" ref="H966">INDEX($I$1:$R$1, MATCH(TRUE, INDEX(I966:R966="",0), 0))</f>
        <v>2024-25</v>
      </c>
      <c r="I966" s="1">
        <v>863333</v>
      </c>
      <c r="S966">
        <f>COUNTIF(I966:R966,I966)</f>
        <v>1</v>
      </c>
      <c r="T966" s="7" t="str">
        <f t="shared" si="30"/>
        <v>NULL</v>
      </c>
      <c r="U966" s="1">
        <f>I966</f>
        <v>863333</v>
      </c>
      <c r="V966" s="1" t="str">
        <f t="shared" si="31"/>
        <v>NULL</v>
      </c>
      <c r="W966" t="str">
        <f>"('"&amp;A966&amp;"', '"&amp;B966&amp;"', '"&amp;C966&amp;"', '"&amp;D966&amp;"', '"&amp;E966&amp;"', '"&amp;F966&amp;"', '"&amp;G966&amp;"', '"&amp;H966&amp;"', '"&amp;S966&amp;"', '"&amp;U966&amp;"', '"&amp;T966&amp;"', '"&amp;V966&amp;"'),"</f>
        <v>('ryan-suzuki', 'Suzuki', 'Ryan', 'CAR', 'F', 'Active', 'RFA', '2024-25', '1', '863333', 'NULL', 'NULL'),</v>
      </c>
    </row>
    <row r="967" spans="1:23" x14ac:dyDescent="0.35">
      <c r="A967" t="s">
        <v>1244</v>
      </c>
      <c r="B967" t="s">
        <v>955</v>
      </c>
      <c r="C967" t="s">
        <v>2701</v>
      </c>
      <c r="D967" t="s">
        <v>51</v>
      </c>
      <c r="E967" t="s">
        <v>9</v>
      </c>
      <c r="F967" t="s">
        <v>1142</v>
      </c>
      <c r="G967" t="s">
        <v>13</v>
      </c>
      <c r="H967" t="str" cm="1">
        <f t="array" ref="H967">INDEX($I$1:$R$1, MATCH(TRUE, INDEX(I967:R967="",0), 0))</f>
        <v>2026-27</v>
      </c>
      <c r="I967" s="1">
        <v>925000</v>
      </c>
      <c r="J967" s="1">
        <v>925000</v>
      </c>
      <c r="K967" s="1">
        <v>925000</v>
      </c>
      <c r="S967">
        <f>COUNTIF(I967:R967,I967)</f>
        <v>3</v>
      </c>
      <c r="T967" s="7" t="str">
        <f t="shared" si="30"/>
        <v>NULL</v>
      </c>
      <c r="U967" s="1">
        <f>I967</f>
        <v>925000</v>
      </c>
      <c r="V967" s="1" t="str">
        <f t="shared" si="31"/>
        <v>NULL</v>
      </c>
      <c r="W967" t="str">
        <f>"('"&amp;A967&amp;"', '"&amp;B967&amp;"', '"&amp;C967&amp;"', '"&amp;D967&amp;"', '"&amp;E967&amp;"', '"&amp;F967&amp;"', '"&amp;G967&amp;"', '"&amp;H967&amp;"', '"&amp;S967&amp;"', '"&amp;U967&amp;"', '"&amp;T967&amp;"', '"&amp;V967&amp;"'),"</f>
        <v>('fedor-svechkov', 'Svechkov', 'Fedor', 'NSH', 'F', 'Active', 'RFA', '2026-27', '3', '925000', 'NULL', 'NULL'),</v>
      </c>
    </row>
    <row r="968" spans="1:23" x14ac:dyDescent="0.35">
      <c r="A968" t="s">
        <v>1557</v>
      </c>
      <c r="B968" t="s">
        <v>956</v>
      </c>
      <c r="C968" t="s">
        <v>2566</v>
      </c>
      <c r="D968" t="s">
        <v>11</v>
      </c>
      <c r="E968" t="s">
        <v>9</v>
      </c>
      <c r="F968" t="s">
        <v>1142</v>
      </c>
      <c r="G968" t="s">
        <v>10</v>
      </c>
      <c r="H968" t="str" cm="1">
        <f t="array" ref="H968">INDEX($I$1:$R$1, MATCH(TRUE, INDEX(I968:R968="",0), 0))</f>
        <v>2029-30</v>
      </c>
      <c r="I968" s="1">
        <v>7750000</v>
      </c>
      <c r="J968" s="1">
        <v>7750000</v>
      </c>
      <c r="K968" s="1">
        <v>7750000</v>
      </c>
      <c r="L968" s="1">
        <v>7750000</v>
      </c>
      <c r="M968" s="1">
        <v>7750000</v>
      </c>
      <c r="N968" s="1">
        <v>7750000</v>
      </c>
      <c r="S968">
        <f>COUNTIF(I968:R968,I968)</f>
        <v>6</v>
      </c>
      <c r="T968" s="7" t="str">
        <f t="shared" si="30"/>
        <v>NULL</v>
      </c>
      <c r="U968" s="1">
        <f>I968</f>
        <v>7750000</v>
      </c>
      <c r="V968" s="1" t="str">
        <f t="shared" si="31"/>
        <v>NULL</v>
      </c>
      <c r="W968" t="str">
        <f>"('"&amp;A968&amp;"', '"&amp;B968&amp;"', '"&amp;C968&amp;"', '"&amp;D968&amp;"', '"&amp;E968&amp;"', '"&amp;F968&amp;"', '"&amp;G968&amp;"', '"&amp;H968&amp;"', '"&amp;S968&amp;"', '"&amp;U968&amp;"', '"&amp;T968&amp;"', '"&amp;V968&amp;"'),"</f>
        <v>('andrei-svechnikov', 'Svechnikov', 'Andrei', 'CAR', 'F', 'Active', 'UFA', '2029-30', '6', '7750000', 'NULL', 'NULL'),</v>
      </c>
    </row>
    <row r="969" spans="1:23" x14ac:dyDescent="0.35">
      <c r="A969" t="s">
        <v>2208</v>
      </c>
      <c r="B969" t="s">
        <v>957</v>
      </c>
      <c r="C969" t="s">
        <v>2345</v>
      </c>
      <c r="D969" t="s">
        <v>31</v>
      </c>
      <c r="E969" t="s">
        <v>9</v>
      </c>
      <c r="F969" t="s">
        <v>1142</v>
      </c>
      <c r="G969" t="s">
        <v>10</v>
      </c>
      <c r="H969" t="str" cm="1">
        <f t="array" ref="H969">INDEX($I$1:$R$1, MATCH(TRUE, INDEX(I969:R969="",0), 0))</f>
        <v>2024-25</v>
      </c>
      <c r="I969" s="1">
        <v>775000</v>
      </c>
      <c r="S969">
        <f>COUNTIF(I969:R969,I969)</f>
        <v>1</v>
      </c>
      <c r="T969" s="7" t="str">
        <f t="shared" si="30"/>
        <v>NULL</v>
      </c>
      <c r="U969" s="1">
        <f>I969</f>
        <v>775000</v>
      </c>
      <c r="V969" s="1" t="str">
        <f t="shared" si="31"/>
        <v>NULL</v>
      </c>
      <c r="W969" t="str">
        <f>"('"&amp;A969&amp;"', '"&amp;B969&amp;"', '"&amp;C969&amp;"', '"&amp;D969&amp;"', '"&amp;E969&amp;"', '"&amp;F969&amp;"', '"&amp;G969&amp;"', '"&amp;H969&amp;"', '"&amp;S969&amp;"', '"&amp;U969&amp;"', '"&amp;T969&amp;"', '"&amp;V969&amp;"'),"</f>
        <v>('nick-swaney', 'Swaney', 'Nick', 'MIN', 'F', 'Active', 'UFA', '2024-25', '1', '775000', 'NULL', 'NULL'),</v>
      </c>
    </row>
    <row r="970" spans="1:23" x14ac:dyDescent="0.35">
      <c r="A970" t="s">
        <v>1424</v>
      </c>
      <c r="B970" t="s">
        <v>958</v>
      </c>
      <c r="C970" t="s">
        <v>2419</v>
      </c>
      <c r="D970" t="s">
        <v>32</v>
      </c>
      <c r="E970" t="s">
        <v>69</v>
      </c>
      <c r="F970" t="s">
        <v>1142</v>
      </c>
      <c r="G970" t="s">
        <v>13</v>
      </c>
      <c r="H970" t="str" cm="1">
        <f t="array" ref="H970">INDEX($I$1:$R$1, MATCH(TRUE, INDEX(I970:R970="",0), 0))</f>
        <v>2024-25</v>
      </c>
      <c r="I970" s="1">
        <v>3475000</v>
      </c>
      <c r="S970">
        <f>COUNTIF(I970:R970,I970)</f>
        <v>1</v>
      </c>
      <c r="T970" s="7" t="str">
        <f t="shared" si="30"/>
        <v>NULL</v>
      </c>
      <c r="U970" s="1">
        <f>I970</f>
        <v>3475000</v>
      </c>
      <c r="V970" s="1" t="str">
        <f t="shared" si="31"/>
        <v>NULL</v>
      </c>
      <c r="W970" t="str">
        <f>"('"&amp;A970&amp;"', '"&amp;B970&amp;"', '"&amp;C970&amp;"', '"&amp;D970&amp;"', '"&amp;E970&amp;"', '"&amp;F970&amp;"', '"&amp;G970&amp;"', '"&amp;H970&amp;"', '"&amp;S970&amp;"', '"&amp;U970&amp;"', '"&amp;T970&amp;"', '"&amp;V970&amp;"'),"</f>
        <v>('jeremy-swayman', 'Swayman', 'Jeremy', 'BOS', 'G', 'Active', 'RFA', '2024-25', '1', '3475000', 'NULL', 'NULL'),</v>
      </c>
    </row>
    <row r="971" spans="1:23" x14ac:dyDescent="0.35">
      <c r="A971" t="s">
        <v>1356</v>
      </c>
      <c r="B971" t="s">
        <v>959</v>
      </c>
      <c r="C971" t="s">
        <v>2302</v>
      </c>
      <c r="D971" t="s">
        <v>39</v>
      </c>
      <c r="E971" t="s">
        <v>69</v>
      </c>
      <c r="F971" t="s">
        <v>1142</v>
      </c>
      <c r="G971" t="s">
        <v>10</v>
      </c>
      <c r="H971" t="str" cm="1">
        <f t="array" ref="H971">INDEX($I$1:$R$1, MATCH(TRUE, INDEX(I971:R971="",0), 0))</f>
        <v>2026-27</v>
      </c>
      <c r="I971" s="1">
        <v>1000000</v>
      </c>
      <c r="J971" s="1">
        <v>2500000</v>
      </c>
      <c r="K971" s="1">
        <v>2500000</v>
      </c>
      <c r="S971">
        <f>COUNTIF(I971:R971,I971)</f>
        <v>1</v>
      </c>
      <c r="T971" s="7">
        <f t="shared" si="30"/>
        <v>2</v>
      </c>
      <c r="U971" s="1">
        <f>I971</f>
        <v>1000000</v>
      </c>
      <c r="V971" s="1">
        <f t="shared" si="31"/>
        <v>2500000</v>
      </c>
      <c r="W971" t="str">
        <f>"('"&amp;A971&amp;"', '"&amp;B971&amp;"', '"&amp;C971&amp;"', '"&amp;D971&amp;"', '"&amp;E971&amp;"', '"&amp;F971&amp;"', '"&amp;G971&amp;"', '"&amp;H971&amp;"', '"&amp;S971&amp;"', '"&amp;U971&amp;"', '"&amp;T971&amp;"', '"&amp;V971&amp;"'),"</f>
        <v>('cam-talbot', 'Talbot', 'Cam', 'DET', 'G', 'Active', 'UFA', '2026-27', '1', '1000000', '2', '2500000'),</v>
      </c>
    </row>
    <row r="972" spans="1:23" x14ac:dyDescent="0.35">
      <c r="A972" t="s">
        <v>2209</v>
      </c>
      <c r="B972" t="s">
        <v>960</v>
      </c>
      <c r="C972" t="s">
        <v>2339</v>
      </c>
      <c r="D972" t="s">
        <v>8</v>
      </c>
      <c r="E972" t="s">
        <v>9</v>
      </c>
      <c r="F972" t="s">
        <v>1142</v>
      </c>
      <c r="G972" t="s">
        <v>10</v>
      </c>
      <c r="H972" t="str" cm="1">
        <f t="array" ref="H972">INDEX($I$1:$R$1, MATCH(TRUE, INDEX(I972:R972="",0), 0))</f>
        <v>2025-26</v>
      </c>
      <c r="I972" s="1">
        <v>3500000</v>
      </c>
      <c r="J972" s="1">
        <v>3500000</v>
      </c>
      <c r="S972">
        <f>COUNTIF(I972:R972,I972)</f>
        <v>2</v>
      </c>
      <c r="T972" s="7" t="str">
        <f t="shared" si="30"/>
        <v>NULL</v>
      </c>
      <c r="U972" s="1">
        <f>I972</f>
        <v>3500000</v>
      </c>
      <c r="V972" s="1" t="str">
        <f t="shared" si="31"/>
        <v>NULL</v>
      </c>
      <c r="W972" t="str">
        <f>"('"&amp;A972&amp;"', '"&amp;B972&amp;"', '"&amp;C972&amp;"', '"&amp;D972&amp;"', '"&amp;E972&amp;"', '"&amp;F972&amp;"', '"&amp;G972&amp;"', '"&amp;H972&amp;"', '"&amp;S972&amp;"', '"&amp;U972&amp;"', '"&amp;T972&amp;"', '"&amp;V972&amp;"'),"</f>
        <v>('brandon-tanev', 'Tanev', 'Brandon', 'PIT', 'F', 'Active', 'UFA', '2025-26', '2', '3500000', 'NULL', 'NULL'),</v>
      </c>
    </row>
    <row r="973" spans="1:23" x14ac:dyDescent="0.35">
      <c r="A973" t="s">
        <v>2210</v>
      </c>
      <c r="B973" t="s">
        <v>960</v>
      </c>
      <c r="C973" t="s">
        <v>1</v>
      </c>
      <c r="D973" t="s">
        <v>25</v>
      </c>
      <c r="E973" t="s">
        <v>68</v>
      </c>
      <c r="F973" t="s">
        <v>1142</v>
      </c>
      <c r="G973" t="s">
        <v>10</v>
      </c>
      <c r="H973" t="str" cm="1">
        <f t="array" ref="H973">INDEX($I$1:$R$1, MATCH(TRUE, INDEX(I973:R973="",0), 0))</f>
        <v>2024-25</v>
      </c>
      <c r="I973" s="1">
        <v>4500000</v>
      </c>
      <c r="S973">
        <f>COUNTIF(I973:R973,I973)</f>
        <v>1</v>
      </c>
      <c r="T973" s="7" t="str">
        <f t="shared" si="30"/>
        <v>NULL</v>
      </c>
      <c r="U973" s="1">
        <f>I973</f>
        <v>4500000</v>
      </c>
      <c r="V973" s="1" t="str">
        <f t="shared" si="31"/>
        <v>NULL</v>
      </c>
      <c r="W973" t="str">
        <f>"('"&amp;A973&amp;"', '"&amp;B973&amp;"', '"&amp;C973&amp;"', '"&amp;D973&amp;"', '"&amp;E973&amp;"', '"&amp;F973&amp;"', '"&amp;G973&amp;"', '"&amp;H973&amp;"', '"&amp;S973&amp;"', '"&amp;U973&amp;"', '"&amp;T973&amp;"', '"&amp;V973&amp;"'),"</f>
        <v>('chris-tanev', 'Tanev', 'Chris', 'CGY', 'D', 'Active', 'UFA', '2024-25', '1', '4500000', 'NULL', 'NULL'),</v>
      </c>
    </row>
    <row r="974" spans="1:23" x14ac:dyDescent="0.35">
      <c r="A974" t="s">
        <v>2211</v>
      </c>
      <c r="B974" t="s">
        <v>961</v>
      </c>
      <c r="C974" t="s">
        <v>2702</v>
      </c>
      <c r="D974" t="s">
        <v>30</v>
      </c>
      <c r="E974" t="s">
        <v>9</v>
      </c>
      <c r="F974" t="s">
        <v>1142</v>
      </c>
      <c r="G974" t="s">
        <v>10</v>
      </c>
      <c r="H974" t="str" cm="1">
        <f t="array" ref="H974">INDEX($I$1:$R$1, MATCH(TRUE, INDEX(I974:R974="",0), 0))</f>
        <v>2024-25</v>
      </c>
      <c r="I974" s="1">
        <v>5000000</v>
      </c>
      <c r="S974">
        <f>COUNTIF(I974:R974,I974)</f>
        <v>1</v>
      </c>
      <c r="T974" s="7" t="str">
        <f t="shared" si="30"/>
        <v>NULL</v>
      </c>
      <c r="U974" s="1">
        <f>I974</f>
        <v>5000000</v>
      </c>
      <c r="V974" s="1" t="str">
        <f t="shared" si="31"/>
        <v>NULL</v>
      </c>
      <c r="W974" t="str">
        <f>"('"&amp;A974&amp;"', '"&amp;B974&amp;"', '"&amp;C974&amp;"', '"&amp;D974&amp;"', '"&amp;E974&amp;"', '"&amp;F974&amp;"', '"&amp;G974&amp;"', '"&amp;H974&amp;"', '"&amp;S974&amp;"', '"&amp;U974&amp;"', '"&amp;T974&amp;"', '"&amp;V974&amp;"'),"</f>
        <v>('vladimir-tarasenko', 'Tarasenko', 'Vladimir', 'OTT', 'F', 'Active', 'UFA', '2024-25', '1', '5000000', 'NULL', 'NULL'),</v>
      </c>
    </row>
    <row r="975" spans="1:23" x14ac:dyDescent="0.35">
      <c r="A975" t="s">
        <v>1393</v>
      </c>
      <c r="B975" t="s">
        <v>962</v>
      </c>
      <c r="C975" t="s">
        <v>2378</v>
      </c>
      <c r="D975" t="s">
        <v>35</v>
      </c>
      <c r="E975" t="s">
        <v>69</v>
      </c>
      <c r="F975" t="s">
        <v>1142</v>
      </c>
      <c r="G975" t="s">
        <v>13</v>
      </c>
      <c r="H975" t="str" cm="1">
        <f t="array" ref="H975">INDEX($I$1:$R$1, MATCH(TRUE, INDEX(I975:R975="",0), 0))</f>
        <v>2025-26</v>
      </c>
      <c r="I975" s="1">
        <v>1050000</v>
      </c>
      <c r="J975" s="1">
        <v>1050000</v>
      </c>
      <c r="S975">
        <f>COUNTIF(I975:R975,I975)</f>
        <v>2</v>
      </c>
      <c r="T975" s="7" t="str">
        <f t="shared" si="30"/>
        <v>NULL</v>
      </c>
      <c r="U975" s="1">
        <f>I975</f>
        <v>1050000</v>
      </c>
      <c r="V975" s="1" t="str">
        <f t="shared" si="31"/>
        <v>NULL</v>
      </c>
      <c r="W975" t="str">
        <f>"('"&amp;A975&amp;"', '"&amp;B975&amp;"', '"&amp;C975&amp;"', '"&amp;D975&amp;"', '"&amp;E975&amp;"', '"&amp;F975&amp;"', '"&amp;G975&amp;"', '"&amp;H975&amp;"', '"&amp;S975&amp;"', '"&amp;U975&amp;"', '"&amp;T975&amp;"', '"&amp;V975&amp;"'),"</f>
        <v>('daniil-tarasov', 'Tarasov', 'Daniil', 'CBJ', 'G', 'Active', 'RFA', '2025-26', '2', '1050000', 'NULL', 'NULL'),</v>
      </c>
    </row>
    <row r="976" spans="1:23" x14ac:dyDescent="0.35">
      <c r="A976" t="s">
        <v>2212</v>
      </c>
      <c r="B976" t="s">
        <v>963</v>
      </c>
      <c r="C976" t="s">
        <v>2494</v>
      </c>
      <c r="D976" t="s">
        <v>43</v>
      </c>
      <c r="E976" t="s">
        <v>9</v>
      </c>
      <c r="F976" t="s">
        <v>1142</v>
      </c>
      <c r="G976" t="s">
        <v>10</v>
      </c>
      <c r="H976" t="str" cm="1">
        <f t="array" ref="H976">INDEX($I$1:$R$1, MATCH(TRUE, INDEX(I976:R976="",0), 0))</f>
        <v>2024-25</v>
      </c>
      <c r="I976" s="1">
        <v>1500000</v>
      </c>
      <c r="S976">
        <f>COUNTIF(I976:R976,I976)</f>
        <v>1</v>
      </c>
      <c r="T976" s="7" t="str">
        <f t="shared" si="30"/>
        <v>NULL</v>
      </c>
      <c r="U976" s="1">
        <f>I976</f>
        <v>1500000</v>
      </c>
      <c r="V976" s="1" t="str">
        <f t="shared" si="31"/>
        <v>NULL</v>
      </c>
      <c r="W976" t="str">
        <f>"('"&amp;A976&amp;"', '"&amp;B976&amp;"', '"&amp;C976&amp;"', '"&amp;D976&amp;"', '"&amp;E976&amp;"', '"&amp;F976&amp;"', '"&amp;G976&amp;"', '"&amp;H976&amp;"', '"&amp;S976&amp;"', '"&amp;U976&amp;"', '"&amp;T976&amp;"', '"&amp;V976&amp;"'),"</f>
        <v>('tomas-tatar', 'Tatar', 'Tomas', 'COL', 'F', 'Active', 'UFA', '2024-25', '1', '1500000', 'NULL', 'NULL'),</v>
      </c>
    </row>
    <row r="977" spans="1:23" x14ac:dyDescent="0.35">
      <c r="A977" t="s">
        <v>2213</v>
      </c>
      <c r="B977" t="s">
        <v>964</v>
      </c>
      <c r="C977" t="s">
        <v>2324</v>
      </c>
      <c r="D977" t="s">
        <v>15</v>
      </c>
      <c r="E977" t="s">
        <v>9</v>
      </c>
      <c r="F977" t="s">
        <v>1142</v>
      </c>
      <c r="G977" t="s">
        <v>10</v>
      </c>
      <c r="H977" t="str" cm="1">
        <f t="array" ref="H977">INDEX($I$1:$R$1, MATCH(TRUE, INDEX(I977:R977="",0), 0))</f>
        <v>2025-26</v>
      </c>
      <c r="I977" s="1">
        <v>11000000</v>
      </c>
      <c r="J977" s="1">
        <v>11000000</v>
      </c>
      <c r="S977">
        <f>COUNTIF(I977:R977,I977)</f>
        <v>2</v>
      </c>
      <c r="T977" s="7" t="str">
        <f t="shared" si="30"/>
        <v>NULL</v>
      </c>
      <c r="U977" s="1">
        <f>I977</f>
        <v>11000000</v>
      </c>
      <c r="V977" s="1" t="str">
        <f t="shared" si="31"/>
        <v>NULL</v>
      </c>
      <c r="W977" t="str">
        <f>"('"&amp;A977&amp;"', '"&amp;B977&amp;"', '"&amp;C977&amp;"', '"&amp;D977&amp;"', '"&amp;E977&amp;"', '"&amp;F977&amp;"', '"&amp;G977&amp;"', '"&amp;H977&amp;"', '"&amp;S977&amp;"', '"&amp;U977&amp;"', '"&amp;T977&amp;"', '"&amp;V977&amp;"'),"</f>
        <v>('john-tavares', 'Tavares', 'John', 'TOR', 'F', 'Active', 'UFA', '2025-26', '2', '11000000', 'NULL', 'NULL'),</v>
      </c>
    </row>
    <row r="978" spans="1:23" x14ac:dyDescent="0.35">
      <c r="A978" t="s">
        <v>1558</v>
      </c>
      <c r="B978" t="s">
        <v>965</v>
      </c>
      <c r="C978" t="s">
        <v>2703</v>
      </c>
      <c r="D978" t="s">
        <v>11</v>
      </c>
      <c r="E978" t="s">
        <v>9</v>
      </c>
      <c r="F978" t="s">
        <v>1142</v>
      </c>
      <c r="G978" t="s">
        <v>10</v>
      </c>
      <c r="H978" t="str" cm="1">
        <f t="array" ref="H978">INDEX($I$1:$R$1, MATCH(TRUE, INDEX(I978:R978="",0), 0))</f>
        <v>2024-25</v>
      </c>
      <c r="I978" s="1">
        <v>5400000</v>
      </c>
      <c r="S978">
        <f>COUNTIF(I978:R978,I978)</f>
        <v>1</v>
      </c>
      <c r="T978" s="7" t="str">
        <f t="shared" si="30"/>
        <v>NULL</v>
      </c>
      <c r="U978" s="1">
        <f>I978</f>
        <v>5400000</v>
      </c>
      <c r="V978" s="1" t="str">
        <f t="shared" si="31"/>
        <v>NULL</v>
      </c>
      <c r="W978" t="str">
        <f>"('"&amp;A978&amp;"', '"&amp;B978&amp;"', '"&amp;C978&amp;"', '"&amp;D978&amp;"', '"&amp;E978&amp;"', '"&amp;F978&amp;"', '"&amp;G978&amp;"', '"&amp;H978&amp;"', '"&amp;S978&amp;"', '"&amp;U978&amp;"', '"&amp;T978&amp;"', '"&amp;V978&amp;"'),"</f>
        <v>('teuvo-teravainen', 'Teravainen', 'Teuvo', 'CAR', 'F', 'Active', 'UFA', '2024-25', '1', '5400000', 'NULL', 'NULL'),</v>
      </c>
    </row>
    <row r="979" spans="1:23" x14ac:dyDescent="0.35">
      <c r="A979" t="s">
        <v>1300</v>
      </c>
      <c r="B979" t="s">
        <v>966</v>
      </c>
      <c r="C979" t="s">
        <v>2695</v>
      </c>
      <c r="D979" t="s">
        <v>45</v>
      </c>
      <c r="E979" t="s">
        <v>9</v>
      </c>
      <c r="F979" t="s">
        <v>1142</v>
      </c>
      <c r="G979" t="s">
        <v>10</v>
      </c>
      <c r="H979" t="str" cm="1">
        <f t="array" ref="H979">INDEX($I$1:$R$1, MATCH(TRUE, INDEX(I979:R979="",0), 0))</f>
        <v>2030-31</v>
      </c>
      <c r="I979" s="1">
        <v>7000000</v>
      </c>
      <c r="J979" s="1">
        <v>7000000</v>
      </c>
      <c r="K979" s="1">
        <v>7000000</v>
      </c>
      <c r="L979" s="1">
        <v>7000000</v>
      </c>
      <c r="M979" s="1">
        <v>7000000</v>
      </c>
      <c r="N979" s="1">
        <v>7000000</v>
      </c>
      <c r="O979" s="1">
        <v>7000000</v>
      </c>
      <c r="S979">
        <f>COUNTIF(I979:R979,I979)</f>
        <v>7</v>
      </c>
      <c r="T979" s="7" t="str">
        <f t="shared" si="30"/>
        <v>NULL</v>
      </c>
      <c r="U979" s="1">
        <f>I979</f>
        <v>7000000</v>
      </c>
      <c r="V979" s="1" t="str">
        <f t="shared" si="31"/>
        <v>NULL</v>
      </c>
      <c r="W979" t="str">
        <f>"('"&amp;A979&amp;"', '"&amp;B979&amp;"', '"&amp;C979&amp;"', '"&amp;D979&amp;"', '"&amp;E979&amp;"', '"&amp;F979&amp;"', '"&amp;G979&amp;"', '"&amp;H979&amp;"', '"&amp;S979&amp;"', '"&amp;U979&amp;"', '"&amp;T979&amp;"', '"&amp;V979&amp;"'),"</f>
        <v>('troy-terry', 'Terry', 'Troy', 'ANA', 'F', 'Active', 'UFA', '2030-31', '7', '7000000', 'NULL', 'NULL'),</v>
      </c>
    </row>
    <row r="980" spans="1:23" x14ac:dyDescent="0.35">
      <c r="A980" t="s">
        <v>2214</v>
      </c>
      <c r="B980" t="s">
        <v>967</v>
      </c>
      <c r="C980" t="s">
        <v>2386</v>
      </c>
      <c r="D980" t="s">
        <v>35</v>
      </c>
      <c r="E980" t="s">
        <v>9</v>
      </c>
      <c r="F980" t="s">
        <v>1142</v>
      </c>
      <c r="G980" t="s">
        <v>13</v>
      </c>
      <c r="H980" t="str" cm="1">
        <f t="array" ref="H980">INDEX($I$1:$R$1, MATCH(TRUE, INDEX(I980:R980="",0), 0))</f>
        <v>2024-25</v>
      </c>
      <c r="I980" s="1">
        <v>1525000</v>
      </c>
      <c r="S980">
        <f>COUNTIF(I980:R980,I980)</f>
        <v>1</v>
      </c>
      <c r="T980" s="7" t="str">
        <f t="shared" si="30"/>
        <v>NULL</v>
      </c>
      <c r="U980" s="1">
        <f>I980</f>
        <v>1525000</v>
      </c>
      <c r="V980" s="1" t="str">
        <f t="shared" si="31"/>
        <v>NULL</v>
      </c>
      <c r="W980" t="str">
        <f>"('"&amp;A980&amp;"', '"&amp;B980&amp;"', '"&amp;C980&amp;"', '"&amp;D980&amp;"', '"&amp;E980&amp;"', '"&amp;F980&amp;"', '"&amp;G980&amp;"', '"&amp;H980&amp;"', '"&amp;S980&amp;"', '"&amp;U980&amp;"', '"&amp;T980&amp;"', '"&amp;V980&amp;"'),"</f>
        <v>('alexandre-texier', 'Texier', 'Alexandre', 'CBJ', 'F', 'Active', 'RFA', '2024-25', '1', '1525000', 'NULL', 'NULL'),</v>
      </c>
    </row>
    <row r="981" spans="1:23" x14ac:dyDescent="0.35">
      <c r="A981" t="s">
        <v>1452</v>
      </c>
      <c r="B981" t="s">
        <v>968</v>
      </c>
      <c r="C981" t="s">
        <v>2704</v>
      </c>
      <c r="D981" t="s">
        <v>14</v>
      </c>
      <c r="E981" t="s">
        <v>68</v>
      </c>
      <c r="F981" t="s">
        <v>1142</v>
      </c>
      <c r="G981" t="s">
        <v>10</v>
      </c>
      <c r="H981" t="str" cm="1">
        <f t="array" ref="H981">INDEX($I$1:$R$1, MATCH(TRUE, INDEX(I981:R981="",0), 0))</f>
        <v>2025-26</v>
      </c>
      <c r="I981" s="1">
        <v>5200000</v>
      </c>
      <c r="J981" s="1">
        <v>5200000</v>
      </c>
      <c r="S981">
        <f>COUNTIF(I981:R981,I981)</f>
        <v>2</v>
      </c>
      <c r="T981" s="7" t="str">
        <f t="shared" si="30"/>
        <v>NULL</v>
      </c>
      <c r="U981" s="1">
        <f>I981</f>
        <v>5200000</v>
      </c>
      <c r="V981" s="1" t="str">
        <f t="shared" si="31"/>
        <v>NULL</v>
      </c>
      <c r="W981" t="str">
        <f>"('"&amp;A981&amp;"', '"&amp;B981&amp;"', '"&amp;C981&amp;"', '"&amp;D981&amp;"', '"&amp;E981&amp;"', '"&amp;F981&amp;"', '"&amp;G981&amp;"', '"&amp;H981&amp;"', '"&amp;S981&amp;"', '"&amp;U981&amp;"', '"&amp;T981&amp;"', '"&amp;V981&amp;"'),"</f>
        <v>('shea-theodore', 'Theodore', 'Shea', 'VGK', 'D', 'Active', 'UFA', '2025-26', '2', '5200000', 'NULL', 'NULL'),</v>
      </c>
    </row>
    <row r="982" spans="1:23" x14ac:dyDescent="0.35">
      <c r="A982" t="s">
        <v>2215</v>
      </c>
      <c r="B982" t="s">
        <v>969</v>
      </c>
      <c r="C982" t="s">
        <v>2705</v>
      </c>
      <c r="D982" t="s">
        <v>16</v>
      </c>
      <c r="E982" t="s">
        <v>9</v>
      </c>
      <c r="F982" t="s">
        <v>1142</v>
      </c>
      <c r="G982" t="s">
        <v>10</v>
      </c>
      <c r="H982" t="str" cm="1">
        <f t="array" ref="H982">INDEX($I$1:$R$1, MATCH(TRUE, INDEX(I982:R982="",0), 0))</f>
        <v>2024-25</v>
      </c>
      <c r="I982" s="1">
        <v>775000</v>
      </c>
      <c r="S982">
        <f>COUNTIF(I982:R982,I982)</f>
        <v>1</v>
      </c>
      <c r="T982" s="7" t="str">
        <f t="shared" si="30"/>
        <v>NULL</v>
      </c>
      <c r="U982" s="1">
        <f>I982</f>
        <v>775000</v>
      </c>
      <c r="V982" s="1" t="str">
        <f t="shared" si="31"/>
        <v>NULL</v>
      </c>
      <c r="W982" t="str">
        <f>"('"&amp;A982&amp;"', '"&amp;B982&amp;"', '"&amp;C982&amp;"', '"&amp;D982&amp;"', '"&amp;E982&amp;"', '"&amp;F982&amp;"', '"&amp;G982&amp;"', '"&amp;H982&amp;"', '"&amp;S982&amp;"', '"&amp;U982&amp;"', '"&amp;T982&amp;"', '"&amp;V982&amp;"'),"</f>
        <v>('akil-thomas', 'Thomas', 'Akil', 'LA', 'F', 'Active', 'UFA', '2024-25', '1', '775000', 'NULL', 'NULL'),</v>
      </c>
    </row>
    <row r="983" spans="1:23" x14ac:dyDescent="0.35">
      <c r="A983" t="s">
        <v>1509</v>
      </c>
      <c r="B983" t="s">
        <v>969</v>
      </c>
      <c r="C983" t="s">
        <v>2358</v>
      </c>
      <c r="D983" t="s">
        <v>41</v>
      </c>
      <c r="E983" t="s">
        <v>9</v>
      </c>
      <c r="F983" t="s">
        <v>1142</v>
      </c>
      <c r="G983" t="s">
        <v>10</v>
      </c>
      <c r="H983" t="str" cm="1">
        <f t="array" ref="H983">INDEX($I$1:$R$1, MATCH(TRUE, INDEX(I983:R983="",0), 0))</f>
        <v>2031-32</v>
      </c>
      <c r="I983" s="1">
        <v>8125000</v>
      </c>
      <c r="J983" s="1">
        <v>8125000</v>
      </c>
      <c r="K983" s="1">
        <v>8125000</v>
      </c>
      <c r="L983" s="1">
        <v>8125000</v>
      </c>
      <c r="M983" s="1">
        <v>8125000</v>
      </c>
      <c r="N983" s="1">
        <v>8125000</v>
      </c>
      <c r="O983" s="1">
        <v>8125000</v>
      </c>
      <c r="P983" s="1">
        <v>8125000</v>
      </c>
      <c r="S983">
        <f>COUNTIF(I983:R983,I983)</f>
        <v>8</v>
      </c>
      <c r="T983" s="7" t="str">
        <f t="shared" si="30"/>
        <v>NULL</v>
      </c>
      <c r="U983" s="1">
        <f>I983</f>
        <v>8125000</v>
      </c>
      <c r="V983" s="1" t="str">
        <f t="shared" si="31"/>
        <v>NULL</v>
      </c>
      <c r="W983" t="str">
        <f>"('"&amp;A983&amp;"', '"&amp;B983&amp;"', '"&amp;C983&amp;"', '"&amp;D983&amp;"', '"&amp;E983&amp;"', '"&amp;F983&amp;"', '"&amp;G983&amp;"', '"&amp;H983&amp;"', '"&amp;S983&amp;"', '"&amp;U983&amp;"', '"&amp;T983&amp;"', '"&amp;V983&amp;"'),"</f>
        <v>('robert-thomas', 'Thomas', 'Robert', 'STL', 'F', 'Active', 'UFA', '2031-32', '8', '8125000', 'NULL', 'NULL'),</v>
      </c>
    </row>
    <row r="984" spans="1:23" x14ac:dyDescent="0.35">
      <c r="A984" t="s">
        <v>1174</v>
      </c>
      <c r="B984" t="s">
        <v>970</v>
      </c>
      <c r="C984" t="s">
        <v>2373</v>
      </c>
      <c r="D984" t="s">
        <v>14</v>
      </c>
      <c r="E984" t="s">
        <v>69</v>
      </c>
      <c r="F984" t="s">
        <v>1142</v>
      </c>
      <c r="G984" t="s">
        <v>10</v>
      </c>
      <c r="H984" t="str" cm="1">
        <f t="array" ref="H984">INDEX($I$1:$R$1, MATCH(TRUE, INDEX(I984:R984="",0), 0))</f>
        <v>2025-26</v>
      </c>
      <c r="I984" s="1">
        <v>766667</v>
      </c>
      <c r="J984" s="1">
        <v>766667</v>
      </c>
      <c r="S984">
        <f>COUNTIF(I984:R984,I984)</f>
        <v>2</v>
      </c>
      <c r="T984" s="7" t="str">
        <f t="shared" si="30"/>
        <v>NULL</v>
      </c>
      <c r="U984" s="1">
        <f>I984</f>
        <v>766667</v>
      </c>
      <c r="V984" s="1" t="str">
        <f t="shared" si="31"/>
        <v>NULL</v>
      </c>
      <c r="W984" t="str">
        <f>"('"&amp;A984&amp;"', '"&amp;B984&amp;"', '"&amp;C984&amp;"', '"&amp;D984&amp;"', '"&amp;E984&amp;"', '"&amp;F984&amp;"', '"&amp;G984&amp;"', '"&amp;H984&amp;"', '"&amp;S984&amp;"', '"&amp;U984&amp;"', '"&amp;T984&amp;"', '"&amp;V984&amp;"'),"</f>
        <v>('logan-thompson', 'Thompson', 'Logan', 'VGK', 'G', 'Active', 'UFA', '2025-26', '2', '766667', 'NULL', 'NULL'),</v>
      </c>
    </row>
    <row r="985" spans="1:23" x14ac:dyDescent="0.35">
      <c r="A985" t="s">
        <v>1357</v>
      </c>
      <c r="B985" t="s">
        <v>970</v>
      </c>
      <c r="C985" t="s">
        <v>2706</v>
      </c>
      <c r="D985" t="s">
        <v>38</v>
      </c>
      <c r="E985" t="s">
        <v>9</v>
      </c>
      <c r="F985" t="s">
        <v>1142</v>
      </c>
      <c r="G985" t="s">
        <v>10</v>
      </c>
      <c r="H985" t="str" cm="1">
        <f t="array" ref="H985">INDEX($I$1:$R$1, MATCH(TRUE, INDEX(I985:R985="",0), 0))</f>
        <v>2030-31</v>
      </c>
      <c r="I985" s="1">
        <v>7142857</v>
      </c>
      <c r="J985" s="1">
        <v>7142857</v>
      </c>
      <c r="K985" s="1">
        <v>7142857</v>
      </c>
      <c r="L985" s="1">
        <v>7142857</v>
      </c>
      <c r="M985" s="1">
        <v>7142857</v>
      </c>
      <c r="N985" s="1">
        <v>7142857</v>
      </c>
      <c r="O985" s="1">
        <v>7142857</v>
      </c>
      <c r="S985">
        <f>COUNTIF(I985:R985,I985)</f>
        <v>7</v>
      </c>
      <c r="T985" s="7" t="str">
        <f t="shared" si="30"/>
        <v>NULL</v>
      </c>
      <c r="U985" s="1">
        <f>I985</f>
        <v>7142857</v>
      </c>
      <c r="V985" s="1" t="str">
        <f t="shared" si="31"/>
        <v>NULL</v>
      </c>
      <c r="W985" t="str">
        <f>"('"&amp;A985&amp;"', '"&amp;B985&amp;"', '"&amp;C985&amp;"', '"&amp;D985&amp;"', '"&amp;E985&amp;"', '"&amp;F985&amp;"', '"&amp;G985&amp;"', '"&amp;H985&amp;"', '"&amp;S985&amp;"', '"&amp;U985&amp;"', '"&amp;T985&amp;"', '"&amp;V985&amp;"'),"</f>
        <v>('tage-thompson', 'Thompson', 'Tage', 'BUF', 'F', 'Active', 'UFA', '2030-31', '7', '7142857', 'NULL', 'NULL'),</v>
      </c>
    </row>
    <row r="986" spans="1:23" x14ac:dyDescent="0.35">
      <c r="A986" t="s">
        <v>2216</v>
      </c>
      <c r="B986" t="s">
        <v>971</v>
      </c>
      <c r="C986" t="s">
        <v>2707</v>
      </c>
      <c r="D986" t="s">
        <v>30</v>
      </c>
      <c r="E986" t="s">
        <v>68</v>
      </c>
      <c r="F986" t="s">
        <v>1142</v>
      </c>
      <c r="G986" t="s">
        <v>13</v>
      </c>
      <c r="H986" t="str" cm="1">
        <f t="array" ref="H986">INDEX($I$1:$R$1, MATCH(TRUE, INDEX(I986:R986="",0), 0))</f>
        <v>2024-25</v>
      </c>
      <c r="I986" s="1">
        <v>863333</v>
      </c>
      <c r="S986">
        <f>COUNTIF(I986:R986,I986)</f>
        <v>1</v>
      </c>
      <c r="T986" s="7" t="str">
        <f t="shared" si="30"/>
        <v>NULL</v>
      </c>
      <c r="U986" s="1">
        <f>I986</f>
        <v>863333</v>
      </c>
      <c r="V986" s="1" t="str">
        <f t="shared" si="31"/>
        <v>NULL</v>
      </c>
      <c r="W986" t="str">
        <f>"('"&amp;A986&amp;"', '"&amp;B986&amp;"', '"&amp;C986&amp;"', '"&amp;D986&amp;"', '"&amp;E986&amp;"', '"&amp;F986&amp;"', '"&amp;G986&amp;"', '"&amp;H986&amp;"', '"&amp;S986&amp;"', '"&amp;U986&amp;"', '"&amp;T986&amp;"', '"&amp;V986&amp;"'),"</f>
        <v>('lassi-thomson', 'Thomson', 'Lassi', 'OTT', 'D', 'Active', 'RFA', '2024-25', '1', '863333', 'NULL', 'NULL'),</v>
      </c>
    </row>
    <row r="987" spans="1:23" x14ac:dyDescent="0.35">
      <c r="A987" t="s">
        <v>1358</v>
      </c>
      <c r="B987" t="s">
        <v>972</v>
      </c>
      <c r="C987" t="s">
        <v>2708</v>
      </c>
      <c r="D987" t="s">
        <v>27</v>
      </c>
      <c r="E987" t="s">
        <v>68</v>
      </c>
      <c r="F987" t="s">
        <v>1142</v>
      </c>
      <c r="G987" t="s">
        <v>13</v>
      </c>
      <c r="H987" t="str" cm="1">
        <f t="array" ref="H987">INDEX($I$1:$R$1, MATCH(TRUE, INDEX(I987:R987="",0), 0))</f>
        <v>2026-27</v>
      </c>
      <c r="I987" s="1">
        <v>912500</v>
      </c>
      <c r="J987" s="1">
        <v>1000000</v>
      </c>
      <c r="K987" s="1">
        <v>1000000</v>
      </c>
      <c r="S987">
        <f>COUNTIF(I987:R987,I987)</f>
        <v>1</v>
      </c>
      <c r="T987" s="7">
        <f t="shared" si="30"/>
        <v>2</v>
      </c>
      <c r="U987" s="1">
        <f>I987</f>
        <v>912500</v>
      </c>
      <c r="V987" s="1">
        <f t="shared" si="31"/>
        <v>1000000</v>
      </c>
      <c r="W987" t="str">
        <f>"('"&amp;A987&amp;"', '"&amp;B987&amp;"', '"&amp;C987&amp;"', '"&amp;D987&amp;"', '"&amp;E987&amp;"', '"&amp;F987&amp;"', '"&amp;G987&amp;"', '"&amp;H987&amp;"', '"&amp;S987&amp;"', '"&amp;U987&amp;"', '"&amp;T987&amp;"', '"&amp;V987&amp;"'),"</f>
        <v>('henry-thrun', 'Thrun', 'Henry', 'SJS', 'D', 'Active', 'RFA', '2026-27', '1', '912500', '2', '1000000'),</v>
      </c>
    </row>
    <row r="988" spans="1:23" x14ac:dyDescent="0.35">
      <c r="A988" t="s">
        <v>1510</v>
      </c>
      <c r="B988" t="s">
        <v>973</v>
      </c>
      <c r="C988" t="s">
        <v>2460</v>
      </c>
      <c r="D988" t="s">
        <v>15</v>
      </c>
      <c r="E988" t="s">
        <v>68</v>
      </c>
      <c r="F988" t="s">
        <v>1142</v>
      </c>
      <c r="G988" t="s">
        <v>13</v>
      </c>
      <c r="H988" t="str" cm="1">
        <f t="array" ref="H988">INDEX($I$1:$R$1, MATCH(TRUE, INDEX(I988:R988="",0), 0))</f>
        <v>2025-26</v>
      </c>
      <c r="I988" s="1">
        <v>1100000</v>
      </c>
      <c r="J988" s="1">
        <v>1100000</v>
      </c>
      <c r="S988">
        <f>COUNTIF(I988:R988,I988)</f>
        <v>2</v>
      </c>
      <c r="T988" s="7" t="str">
        <f t="shared" si="30"/>
        <v>NULL</v>
      </c>
      <c r="U988" s="1">
        <f>I988</f>
        <v>1100000</v>
      </c>
      <c r="V988" s="1" t="str">
        <f t="shared" si="31"/>
        <v>NULL</v>
      </c>
      <c r="W988" t="str">
        <f>"('"&amp;A988&amp;"', '"&amp;B988&amp;"', '"&amp;C988&amp;"', '"&amp;D988&amp;"', '"&amp;E988&amp;"', '"&amp;F988&amp;"', '"&amp;G988&amp;"', '"&amp;H988&amp;"', '"&amp;S988&amp;"', '"&amp;U988&amp;"', '"&amp;T988&amp;"', '"&amp;V988&amp;"'),"</f>
        <v>('conor-timmins', 'Timmins', 'Conor', 'TOR', 'D', 'Active', 'RFA', '2025-26', '2', '1100000', 'NULL', 'NULL'),</v>
      </c>
    </row>
    <row r="989" spans="1:23" x14ac:dyDescent="0.35">
      <c r="A989" t="s">
        <v>1481</v>
      </c>
      <c r="B989" t="s">
        <v>974</v>
      </c>
      <c r="C989" t="s">
        <v>2322</v>
      </c>
      <c r="D989" t="s">
        <v>22</v>
      </c>
      <c r="E989" t="s">
        <v>9</v>
      </c>
      <c r="F989" t="s">
        <v>1142</v>
      </c>
      <c r="G989" t="s">
        <v>13</v>
      </c>
      <c r="H989" t="str" cm="1">
        <f t="array" ref="H989">INDEX($I$1:$R$1, MATCH(TRUE, INDEX(I989:R989="",0), 0))</f>
        <v>2024-25</v>
      </c>
      <c r="I989" s="1">
        <v>1500000</v>
      </c>
      <c r="S989">
        <f>COUNTIF(I989:R989,I989)</f>
        <v>1</v>
      </c>
      <c r="T989" s="7" t="str">
        <f t="shared" si="30"/>
        <v>NULL</v>
      </c>
      <c r="U989" s="1">
        <f>I989</f>
        <v>1500000</v>
      </c>
      <c r="V989" s="1" t="str">
        <f t="shared" si="31"/>
        <v>NULL</v>
      </c>
      <c r="W989" t="str">
        <f>"('"&amp;A989&amp;"', '"&amp;B989&amp;"', '"&amp;C989&amp;"', '"&amp;D989&amp;"', '"&amp;E989&amp;"', '"&amp;F989&amp;"', '"&amp;G989&amp;"', '"&amp;H989&amp;"', '"&amp;S989&amp;"', '"&amp;U989&amp;"', '"&amp;T989&amp;"', '"&amp;V989&amp;"'),"</f>
        <v>('owen-tippett', 'Tippett', 'Owen', 'FLA', 'F', 'Active', 'RFA', '2024-25', '1', '1500000', 'NULL', 'NULL'),</v>
      </c>
    </row>
    <row r="990" spans="1:23" x14ac:dyDescent="0.35">
      <c r="A990" t="s">
        <v>1173</v>
      </c>
      <c r="B990" t="s">
        <v>975</v>
      </c>
      <c r="C990" t="s">
        <v>2538</v>
      </c>
      <c r="D990" t="s">
        <v>30</v>
      </c>
      <c r="E990" t="s">
        <v>9</v>
      </c>
      <c r="F990" t="s">
        <v>1142</v>
      </c>
      <c r="G990" t="s">
        <v>10</v>
      </c>
      <c r="H990" t="str" cm="1">
        <f t="array" ref="H990">INDEX($I$1:$R$1, MATCH(TRUE, INDEX(I990:R990="",0), 0))</f>
        <v>2027-28</v>
      </c>
      <c r="I990" s="1">
        <v>8205714</v>
      </c>
      <c r="J990" s="1">
        <v>8205714</v>
      </c>
      <c r="K990" s="1">
        <v>8205714</v>
      </c>
      <c r="L990" s="1">
        <v>8205714</v>
      </c>
      <c r="S990">
        <f>COUNTIF(I990:R990,I990)</f>
        <v>4</v>
      </c>
      <c r="T990" s="7" t="str">
        <f t="shared" si="30"/>
        <v>NULL</v>
      </c>
      <c r="U990" s="1">
        <f>I990</f>
        <v>8205714</v>
      </c>
      <c r="V990" s="1" t="str">
        <f t="shared" si="31"/>
        <v>NULL</v>
      </c>
      <c r="W990" t="str">
        <f>"('"&amp;A990&amp;"', '"&amp;B990&amp;"', '"&amp;C990&amp;"', '"&amp;D990&amp;"', '"&amp;E990&amp;"', '"&amp;F990&amp;"', '"&amp;G990&amp;"', '"&amp;H990&amp;"', '"&amp;S990&amp;"', '"&amp;U990&amp;"', '"&amp;T990&amp;"', '"&amp;V990&amp;"'),"</f>
        <v>('brady-tkachuk', 'Tkachuk', 'Brady', 'OTT', 'F', 'Active', 'UFA', '2027-28', '4', '8205714', 'NULL', 'NULL'),</v>
      </c>
    </row>
    <row r="991" spans="1:23" x14ac:dyDescent="0.35">
      <c r="A991" t="s">
        <v>1559</v>
      </c>
      <c r="B991" t="s">
        <v>975</v>
      </c>
      <c r="C991" t="s">
        <v>2328</v>
      </c>
      <c r="D991" t="s">
        <v>22</v>
      </c>
      <c r="E991" t="s">
        <v>9</v>
      </c>
      <c r="F991" t="s">
        <v>1142</v>
      </c>
      <c r="G991" t="s">
        <v>10</v>
      </c>
      <c r="H991" t="str" cm="1">
        <f t="array" ref="H991">INDEX($I$1:$R$1, MATCH(TRUE, INDEX(I991:R991="",0), 0))</f>
        <v>2030-31</v>
      </c>
      <c r="I991" s="1">
        <v>9500000</v>
      </c>
      <c r="J991" s="1">
        <v>9500000</v>
      </c>
      <c r="K991" s="1">
        <v>9500000</v>
      </c>
      <c r="L991" s="1">
        <v>9500000</v>
      </c>
      <c r="M991" s="1">
        <v>9500000</v>
      </c>
      <c r="N991" s="1">
        <v>9500000</v>
      </c>
      <c r="O991" s="1">
        <v>9500000</v>
      </c>
      <c r="S991">
        <f>COUNTIF(I991:R991,I991)</f>
        <v>7</v>
      </c>
      <c r="T991" s="7" t="str">
        <f t="shared" si="30"/>
        <v>NULL</v>
      </c>
      <c r="U991" s="1">
        <f>I991</f>
        <v>9500000</v>
      </c>
      <c r="V991" s="1" t="str">
        <f t="shared" si="31"/>
        <v>NULL</v>
      </c>
      <c r="W991" t="str">
        <f>"('"&amp;A991&amp;"', '"&amp;B991&amp;"', '"&amp;C991&amp;"', '"&amp;D991&amp;"', '"&amp;E991&amp;"', '"&amp;F991&amp;"', '"&amp;G991&amp;"', '"&amp;H991&amp;"', '"&amp;S991&amp;"', '"&amp;U991&amp;"', '"&amp;T991&amp;"', '"&amp;V991&amp;"'),"</f>
        <v>('matthew-tkachuk', 'Tkachuk', 'Matthew', 'FLA', 'F', 'Active', 'UFA', '2030-31', '7', '9500000', 'NULL', 'NULL'),</v>
      </c>
    </row>
    <row r="992" spans="1:23" x14ac:dyDescent="0.35">
      <c r="A992" t="s">
        <v>1245</v>
      </c>
      <c r="B992" t="s">
        <v>976</v>
      </c>
      <c r="C992" t="s">
        <v>2578</v>
      </c>
      <c r="D992" t="s">
        <v>43</v>
      </c>
      <c r="E992" t="s">
        <v>68</v>
      </c>
      <c r="F992" t="s">
        <v>1142</v>
      </c>
      <c r="G992" t="s">
        <v>10</v>
      </c>
      <c r="H992" t="str" cm="1">
        <f t="array" ref="H992">INDEX($I$1:$R$1, MATCH(TRUE, INDEX(I992:R992="",0), 0))</f>
        <v>2031-32</v>
      </c>
      <c r="I992" s="1">
        <v>4100000</v>
      </c>
      <c r="J992" s="1">
        <v>7250000</v>
      </c>
      <c r="K992" s="1">
        <v>7250000</v>
      </c>
      <c r="L992" s="1">
        <v>7250000</v>
      </c>
      <c r="M992" s="1">
        <v>7250000</v>
      </c>
      <c r="N992" s="1">
        <v>7250000</v>
      </c>
      <c r="O992" s="1">
        <v>7250000</v>
      </c>
      <c r="P992" s="1">
        <v>7250000</v>
      </c>
      <c r="S992">
        <f>COUNTIF(I992:R992,I992)</f>
        <v>1</v>
      </c>
      <c r="T992" s="7">
        <f t="shared" si="30"/>
        <v>7</v>
      </c>
      <c r="U992" s="1">
        <f>I992</f>
        <v>4100000</v>
      </c>
      <c r="V992" s="1">
        <f t="shared" si="31"/>
        <v>7250000</v>
      </c>
      <c r="W992" t="str">
        <f>"('"&amp;A992&amp;"', '"&amp;B992&amp;"', '"&amp;C992&amp;"', '"&amp;D992&amp;"', '"&amp;E992&amp;"', '"&amp;F992&amp;"', '"&amp;G992&amp;"', '"&amp;H992&amp;"', '"&amp;S992&amp;"', '"&amp;U992&amp;"', '"&amp;T992&amp;"', '"&amp;V992&amp;"'),"</f>
        <v>('devon-toews', 'Toews', 'Devon', 'COL', 'D', 'Active', 'UFA', '2031-32', '1', '4100000', '7', '7250000'),</v>
      </c>
    </row>
    <row r="993" spans="1:23" x14ac:dyDescent="0.35">
      <c r="A993" t="s">
        <v>1359</v>
      </c>
      <c r="B993" t="s">
        <v>977</v>
      </c>
      <c r="C993" t="s">
        <v>2333</v>
      </c>
      <c r="D993" t="s">
        <v>27</v>
      </c>
      <c r="E993" t="s">
        <v>9</v>
      </c>
      <c r="F993" t="s">
        <v>1142</v>
      </c>
      <c r="G993" t="s">
        <v>10</v>
      </c>
      <c r="H993" t="str" cm="1">
        <f t="array" ref="H993">INDEX($I$1:$R$1, MATCH(TRUE, INDEX(I993:R993="",0), 0))</f>
        <v>2028-29</v>
      </c>
      <c r="I993" s="1">
        <v>4250000</v>
      </c>
      <c r="J993" s="1">
        <v>6000000</v>
      </c>
      <c r="K993" s="1">
        <v>6000000</v>
      </c>
      <c r="L993" s="1">
        <v>6000000</v>
      </c>
      <c r="M993" s="1">
        <v>6000000</v>
      </c>
      <c r="S993">
        <f>COUNTIF(I993:R993,I993)</f>
        <v>1</v>
      </c>
      <c r="T993" s="7">
        <f t="shared" si="30"/>
        <v>4</v>
      </c>
      <c r="U993" s="1">
        <f>I993</f>
        <v>4250000</v>
      </c>
      <c r="V993" s="1">
        <f t="shared" si="31"/>
        <v>6000000</v>
      </c>
      <c r="W993" t="str">
        <f>"('"&amp;A993&amp;"', '"&amp;B993&amp;"', '"&amp;C993&amp;"', '"&amp;D993&amp;"', '"&amp;E993&amp;"', '"&amp;F993&amp;"', '"&amp;G993&amp;"', '"&amp;H993&amp;"', '"&amp;S993&amp;"', '"&amp;U993&amp;"', '"&amp;T993&amp;"', '"&amp;V993&amp;"'),"</f>
        <v>('tyler-toffoli', 'Toffoli', 'Tyler', 'SJS', 'F', 'Active', 'UFA', '2028-29', '1', '4250000', '4', '6000000'),</v>
      </c>
    </row>
    <row r="994" spans="1:23" x14ac:dyDescent="0.35">
      <c r="A994" t="s">
        <v>1163</v>
      </c>
      <c r="B994" t="s">
        <v>70</v>
      </c>
      <c r="C994" t="s">
        <v>1053</v>
      </c>
      <c r="D994" t="s">
        <v>38</v>
      </c>
      <c r="E994" t="s">
        <v>69</v>
      </c>
      <c r="F994" t="s">
        <v>1142</v>
      </c>
      <c r="G994" t="s">
        <v>10</v>
      </c>
      <c r="H994" t="str" cm="1">
        <f t="array" ref="H994">INDEX($I$1:$R$1, MATCH(TRUE, INDEX(I994:R994="",0), 0))</f>
        <v>2024-25</v>
      </c>
      <c r="I994" s="1">
        <v>775000</v>
      </c>
      <c r="S994">
        <f>COUNTIF(I994:R994,I994)</f>
        <v>1</v>
      </c>
      <c r="T994" s="7" t="str">
        <f t="shared" si="30"/>
        <v>NULL</v>
      </c>
      <c r="U994" s="1">
        <f>I994</f>
        <v>775000</v>
      </c>
      <c r="V994" s="1" t="str">
        <f t="shared" si="31"/>
        <v>NULL</v>
      </c>
      <c r="W994" t="str">
        <f>"('"&amp;A994&amp;"', '"&amp;B994&amp;"', '"&amp;C994&amp;"', '"&amp;D994&amp;"', '"&amp;E994&amp;"', '"&amp;F994&amp;"', '"&amp;G994&amp;"', '"&amp;H994&amp;"', '"&amp;S994&amp;"', '"&amp;U994&amp;"', '"&amp;T994&amp;"', '"&amp;V994&amp;"'),"</f>
        <v>('dustin-tokarski', 'Tokarski', 'Dustin', 'BUF', 'G', 'Active', 'UFA', '2024-25', '1', '775000', 'NULL', 'NULL'),</v>
      </c>
    </row>
    <row r="995" spans="1:23" x14ac:dyDescent="0.35">
      <c r="A995" t="s">
        <v>1511</v>
      </c>
      <c r="B995" t="s">
        <v>978</v>
      </c>
      <c r="C995" t="s">
        <v>2709</v>
      </c>
      <c r="D995" t="s">
        <v>51</v>
      </c>
      <c r="E995" t="s">
        <v>9</v>
      </c>
      <c r="F995" t="s">
        <v>1142</v>
      </c>
      <c r="G995" t="s">
        <v>13</v>
      </c>
      <c r="H995" t="str" cm="1">
        <f t="array" ref="H995">INDEX($I$1:$R$1, MATCH(TRUE, INDEX(I995:R995="",0), 0))</f>
        <v>2024-25</v>
      </c>
      <c r="I995" s="1">
        <v>1450000</v>
      </c>
      <c r="S995">
        <f>COUNTIF(I995:R995,I995)</f>
        <v>1</v>
      </c>
      <c r="T995" s="7" t="str">
        <f t="shared" si="30"/>
        <v>NULL</v>
      </c>
      <c r="U995" s="1">
        <f>I995</f>
        <v>1450000</v>
      </c>
      <c r="V995" s="1" t="str">
        <f t="shared" si="31"/>
        <v>NULL</v>
      </c>
      <c r="W995" t="str">
        <f>"('"&amp;A995&amp;"', '"&amp;B995&amp;"', '"&amp;C995&amp;"', '"&amp;D995&amp;"', '"&amp;E995&amp;"', '"&amp;F995&amp;"', '"&amp;G995&amp;"', '"&amp;H995&amp;"', '"&amp;S995&amp;"', '"&amp;U995&amp;"', '"&amp;T995&amp;"', '"&amp;V995&amp;"'),"</f>
        <v>('eeli-tolvanen', 'Tolvanen', 'Eeli', 'NSH', 'F', 'Active', 'RFA', '2024-25', '1', '1450000', 'NULL', 'NULL'),</v>
      </c>
    </row>
    <row r="996" spans="1:23" x14ac:dyDescent="0.35">
      <c r="A996" t="s">
        <v>1394</v>
      </c>
      <c r="B996" t="s">
        <v>979</v>
      </c>
      <c r="C996" t="s">
        <v>2369</v>
      </c>
      <c r="D996" t="s">
        <v>51</v>
      </c>
      <c r="E996" t="s">
        <v>9</v>
      </c>
      <c r="F996" t="s">
        <v>1142</v>
      </c>
      <c r="G996" t="s">
        <v>13</v>
      </c>
      <c r="H996" t="str" cm="1">
        <f t="array" ref="H996">INDEX($I$1:$R$1, MATCH(TRUE, INDEX(I996:R996="",0), 0))</f>
        <v>2024-25</v>
      </c>
      <c r="I996" s="1">
        <v>863333</v>
      </c>
      <c r="S996">
        <f>COUNTIF(I996:R996,I996)</f>
        <v>1</v>
      </c>
      <c r="T996" s="7" t="str">
        <f t="shared" si="30"/>
        <v>NULL</v>
      </c>
      <c r="U996" s="1">
        <f>I996</f>
        <v>863333</v>
      </c>
      <c r="V996" s="1" t="str">
        <f t="shared" si="31"/>
        <v>NULL</v>
      </c>
      <c r="W996" t="str">
        <f>"('"&amp;A996&amp;"', '"&amp;B996&amp;"', '"&amp;C996&amp;"', '"&amp;D996&amp;"', '"&amp;E996&amp;"', '"&amp;F996&amp;"', '"&amp;G996&amp;"', '"&amp;H996&amp;"', '"&amp;S996&amp;"', '"&amp;U996&amp;"', '"&amp;T996&amp;"', '"&amp;V996&amp;"'),"</f>
        <v>('philip-tomasino', 'Tomasino', 'Philip', 'NSH', 'F', 'Active', 'RFA', '2024-25', '1', '863333', 'NULL', 'NULL'),</v>
      </c>
    </row>
    <row r="997" spans="1:23" x14ac:dyDescent="0.35">
      <c r="A997" t="s">
        <v>2217</v>
      </c>
      <c r="B997" t="s">
        <v>980</v>
      </c>
      <c r="C997" t="s">
        <v>2</v>
      </c>
      <c r="D997" t="s">
        <v>20</v>
      </c>
      <c r="E997" t="s">
        <v>69</v>
      </c>
      <c r="F997" t="s">
        <v>1142</v>
      </c>
      <c r="G997" t="s">
        <v>10</v>
      </c>
      <c r="H997" t="str" cm="1">
        <f t="array" ref="H997">INDEX($I$1:$R$1, MATCH(TRUE, INDEX(I997:R997="",0), 0))</f>
        <v>2025-26</v>
      </c>
      <c r="I997" s="1">
        <v>775000</v>
      </c>
      <c r="J997" s="1">
        <v>775000</v>
      </c>
      <c r="S997">
        <f>COUNTIF(I997:R997,I997)</f>
        <v>2</v>
      </c>
      <c r="T997" s="7" t="str">
        <f t="shared" si="30"/>
        <v>NULL</v>
      </c>
      <c r="U997" s="1">
        <f>I997</f>
        <v>775000</v>
      </c>
      <c r="V997" s="1" t="str">
        <f t="shared" si="31"/>
        <v>NULL</v>
      </c>
      <c r="W997" t="str">
        <f>"('"&amp;A997&amp;"', '"&amp;B997&amp;"', '"&amp;C997&amp;"', '"&amp;D997&amp;"', '"&amp;E997&amp;"', '"&amp;F997&amp;"', '"&amp;G997&amp;"', '"&amp;H997&amp;"', '"&amp;S997&amp;"', '"&amp;U997&amp;"', '"&amp;T997&amp;"', '"&amp;V997&amp;"'),"</f>
        <v>('matt-tomkins', 'Tomkins', 'Matt', 'TB', 'G', 'Active', 'UFA', '2025-26', '2', '775000', 'NULL', 'NULL'),</v>
      </c>
    </row>
    <row r="998" spans="1:23" x14ac:dyDescent="0.35">
      <c r="A998" t="s">
        <v>2218</v>
      </c>
      <c r="B998" t="s">
        <v>981</v>
      </c>
      <c r="C998" t="s">
        <v>2710</v>
      </c>
      <c r="D998" t="s">
        <v>41</v>
      </c>
      <c r="E998" t="s">
        <v>9</v>
      </c>
      <c r="F998" t="s">
        <v>1142</v>
      </c>
      <c r="G998" t="s">
        <v>13</v>
      </c>
      <c r="H998" t="str" cm="1">
        <f t="array" ref="H998">INDEX($I$1:$R$1, MATCH(TRUE, INDEX(I998:R998="",0), 0))</f>
        <v>2025-26</v>
      </c>
      <c r="I998" s="1">
        <v>1250000</v>
      </c>
      <c r="J998" s="1">
        <v>1250000</v>
      </c>
      <c r="S998">
        <f>COUNTIF(I998:R998,I998)</f>
        <v>2</v>
      </c>
      <c r="T998" s="7" t="str">
        <f t="shared" si="30"/>
        <v>NULL</v>
      </c>
      <c r="U998" s="1">
        <f>I998</f>
        <v>1250000</v>
      </c>
      <c r="V998" s="1" t="str">
        <f t="shared" si="31"/>
        <v>NULL</v>
      </c>
      <c r="W998" t="str">
        <f>"('"&amp;A998&amp;"', '"&amp;B998&amp;"', '"&amp;C998&amp;"', '"&amp;D998&amp;"', '"&amp;E998&amp;"', '"&amp;F998&amp;"', '"&amp;G998&amp;"', '"&amp;H998&amp;"', '"&amp;S998&amp;"', '"&amp;U998&amp;"', '"&amp;T998&amp;"', '"&amp;V998&amp;"'),"</f>
        <v>('alexey-toropchenko', 'Toropchenko', 'Alexey', 'STL', 'F', 'Active', 'RFA', '2025-26', '2', '1250000', 'NULL', 'NULL'),</v>
      </c>
    </row>
    <row r="999" spans="1:23" x14ac:dyDescent="0.35">
      <c r="A999" t="s">
        <v>2219</v>
      </c>
      <c r="B999" t="s">
        <v>982</v>
      </c>
      <c r="C999" t="s">
        <v>2711</v>
      </c>
      <c r="D999" t="s">
        <v>51</v>
      </c>
      <c r="E999" t="s">
        <v>9</v>
      </c>
      <c r="F999" t="s">
        <v>1142</v>
      </c>
      <c r="G999" t="s">
        <v>10</v>
      </c>
      <c r="H999" t="str" cm="1">
        <f t="array" ref="H999">INDEX($I$1:$R$1, MATCH(TRUE, INDEX(I999:R999="",0), 0))</f>
        <v>2024-25</v>
      </c>
      <c r="I999" s="1">
        <v>1700000</v>
      </c>
      <c r="S999">
        <f>COUNTIF(I999:R999,I999)</f>
        <v>1</v>
      </c>
      <c r="T999" s="7" t="str">
        <f t="shared" si="30"/>
        <v>NULL</v>
      </c>
      <c r="U999" s="1">
        <f>I999</f>
        <v>1700000</v>
      </c>
      <c r="V999" s="1" t="str">
        <f t="shared" si="31"/>
        <v>NULL</v>
      </c>
      <c r="W999" t="str">
        <f>"('"&amp;A999&amp;"', '"&amp;B999&amp;"', '"&amp;C999&amp;"', '"&amp;D999&amp;"', '"&amp;E999&amp;"', '"&amp;F999&amp;"', '"&amp;G999&amp;"', '"&amp;H999&amp;"', '"&amp;S999&amp;"', '"&amp;U999&amp;"', '"&amp;T999&amp;"', '"&amp;V999&amp;"'),"</f>
        <v>('yakov-trenin', 'Trenin', 'Yakov', 'NSH', 'F', 'Active', 'UFA', '2024-25', '1', '1700000', 'NULL', 'NULL'),</v>
      </c>
    </row>
    <row r="1000" spans="1:23" x14ac:dyDescent="0.35">
      <c r="A1000" t="s">
        <v>1395</v>
      </c>
      <c r="B1000" t="s">
        <v>983</v>
      </c>
      <c r="C1000" t="s">
        <v>2712</v>
      </c>
      <c r="D1000" t="s">
        <v>34</v>
      </c>
      <c r="E1000" t="s">
        <v>9</v>
      </c>
      <c r="F1000" t="s">
        <v>1142</v>
      </c>
      <c r="G1000" t="s">
        <v>10</v>
      </c>
      <c r="H1000" t="str" cm="1">
        <f t="array" ref="H1000">INDEX($I$1:$R$1, MATCH(TRUE, INDEX(I1000:R1000="",0), 0))</f>
        <v>2029-30</v>
      </c>
      <c r="I1000" s="1">
        <v>5625000</v>
      </c>
      <c r="J1000" s="1">
        <v>5625000</v>
      </c>
      <c r="K1000" s="1">
        <v>5625000</v>
      </c>
      <c r="L1000" s="1">
        <v>5625000</v>
      </c>
      <c r="M1000" s="1">
        <v>5625000</v>
      </c>
      <c r="N1000" s="1">
        <v>5625000</v>
      </c>
      <c r="S1000">
        <f>COUNTIF(I1000:R1000,I1000)</f>
        <v>6</v>
      </c>
      <c r="T1000" s="7" t="str">
        <f t="shared" si="30"/>
        <v>NULL</v>
      </c>
      <c r="U1000" s="1">
        <f>I1000</f>
        <v>5625000</v>
      </c>
      <c r="V1000" s="1" t="str">
        <f t="shared" si="31"/>
        <v>NULL</v>
      </c>
      <c r="W1000" t="str">
        <f>"('"&amp;A1000&amp;"', '"&amp;B1000&amp;"', '"&amp;C1000&amp;"', '"&amp;D1000&amp;"', '"&amp;E1000&amp;"', '"&amp;F1000&amp;"', '"&amp;G1000&amp;"', '"&amp;H1000&amp;"', '"&amp;S1000&amp;"', '"&amp;U1000&amp;"', '"&amp;T1000&amp;"', '"&amp;V1000&amp;"'),"</f>
        <v>('vincent-trocheck', 'Trocheck', 'Vincent', 'NYR', 'F', 'Active', 'UFA', '2029-30', '6', '5625000', 'NULL', 'NULL'),</v>
      </c>
    </row>
    <row r="1001" spans="1:23" x14ac:dyDescent="0.35">
      <c r="A1001" t="s">
        <v>2220</v>
      </c>
      <c r="B1001" t="s">
        <v>984</v>
      </c>
      <c r="C1001" t="s">
        <v>2337</v>
      </c>
      <c r="D1001" t="s">
        <v>34</v>
      </c>
      <c r="E1001" t="s">
        <v>68</v>
      </c>
      <c r="F1001" t="s">
        <v>1142</v>
      </c>
      <c r="G1001" t="s">
        <v>10</v>
      </c>
      <c r="H1001" t="str" cm="1">
        <f t="array" ref="H1001">INDEX($I$1:$R$1, MATCH(TRUE, INDEX(I1001:R1001="",0), 0))</f>
        <v>2026-27</v>
      </c>
      <c r="I1001" s="1">
        <v>8000000</v>
      </c>
      <c r="J1001" s="1">
        <v>8000000</v>
      </c>
      <c r="K1001" s="1">
        <v>8000000</v>
      </c>
      <c r="S1001">
        <f>COUNTIF(I1001:R1001,I1001)</f>
        <v>3</v>
      </c>
      <c r="T1001" s="7" t="str">
        <f t="shared" si="30"/>
        <v>NULL</v>
      </c>
      <c r="U1001" s="1">
        <f>I1001</f>
        <v>8000000</v>
      </c>
      <c r="V1001" s="1" t="str">
        <f t="shared" si="31"/>
        <v>NULL</v>
      </c>
      <c r="W1001" t="str">
        <f>"('"&amp;A1001&amp;"', '"&amp;B1001&amp;"', '"&amp;C1001&amp;"', '"&amp;D1001&amp;"', '"&amp;E1001&amp;"', '"&amp;F1001&amp;"', '"&amp;G1001&amp;"', '"&amp;H1001&amp;"', '"&amp;S1001&amp;"', '"&amp;U1001&amp;"', '"&amp;T1001&amp;"', '"&amp;V1001&amp;"'),"</f>
        <v>('jacob-trouba', 'Trouba', 'Jacob', 'NYR', 'D', 'Active', 'UFA', '2026-27', '3', '8000000', 'NULL', 'NULL'),</v>
      </c>
    </row>
    <row r="1002" spans="1:23" x14ac:dyDescent="0.35">
      <c r="A1002" t="s">
        <v>2221</v>
      </c>
      <c r="B1002" s="5" t="s">
        <v>1054</v>
      </c>
      <c r="C1002" t="s">
        <v>2314</v>
      </c>
      <c r="D1002" t="s">
        <v>22</v>
      </c>
      <c r="E1002" t="s">
        <v>9</v>
      </c>
      <c r="F1002" t="s">
        <v>1142</v>
      </c>
      <c r="G1002" t="s">
        <v>10</v>
      </c>
      <c r="H1002" t="str" cm="1">
        <f t="array" ref="H1002">INDEX($I$1:$R$1, MATCH(TRUE, INDEX(I1002:R1002="",0), 0))</f>
        <v>2024-25</v>
      </c>
      <c r="I1002" s="1">
        <v>775000</v>
      </c>
      <c r="S1002">
        <f>COUNTIF(I1002:R1002,I1002)</f>
        <v>1</v>
      </c>
      <c r="T1002" s="7" t="str">
        <f t="shared" si="30"/>
        <v>NULL</v>
      </c>
      <c r="U1002" s="1">
        <f>I1002</f>
        <v>775000</v>
      </c>
      <c r="V1002" s="1" t="str">
        <f t="shared" si="31"/>
        <v>NULL</v>
      </c>
      <c r="W1002" t="str">
        <f>"('"&amp;A1002&amp;"', '"&amp;B1002&amp;"', '"&amp;C1002&amp;"', '"&amp;D1002&amp;"', '"&amp;E1002&amp;"', '"&amp;F1002&amp;"', '"&amp;G1002&amp;"', '"&amp;H1002&amp;"', '"&amp;S1002&amp;"', '"&amp;U1002&amp;"', '"&amp;T1002&amp;"', '"&amp;V1002&amp;"'),"</f>
        <v>('alex-true', 'True', 'Alex', 'FLA', 'F', 'Active', 'UFA', '2024-25', '1', '775000', 'NULL', 'NULL'),</v>
      </c>
    </row>
    <row r="1003" spans="1:23" x14ac:dyDescent="0.35">
      <c r="A1003" t="s">
        <v>1482</v>
      </c>
      <c r="B1003" t="s">
        <v>985</v>
      </c>
      <c r="C1003" t="s">
        <v>2314</v>
      </c>
      <c r="D1003" t="s">
        <v>38</v>
      </c>
      <c r="E1003" t="s">
        <v>9</v>
      </c>
      <c r="F1003" t="s">
        <v>1142</v>
      </c>
      <c r="G1003" t="s">
        <v>10</v>
      </c>
      <c r="H1003" t="str" cm="1">
        <f t="array" ref="H1003">INDEX($I$1:$R$1, MATCH(TRUE, INDEX(I1003:R1003="",0), 0))</f>
        <v>2027-28</v>
      </c>
      <c r="I1003" s="1">
        <v>4750000</v>
      </c>
      <c r="J1003" s="1">
        <v>4750000</v>
      </c>
      <c r="K1003" s="1">
        <v>4750000</v>
      </c>
      <c r="L1003" s="1">
        <v>4750000</v>
      </c>
      <c r="S1003">
        <f>COUNTIF(I1003:R1003,I1003)</f>
        <v>4</v>
      </c>
      <c r="T1003" s="7" t="str">
        <f t="shared" si="30"/>
        <v>NULL</v>
      </c>
      <c r="U1003" s="1">
        <f>I1003</f>
        <v>4750000</v>
      </c>
      <c r="V1003" s="1" t="str">
        <f t="shared" si="31"/>
        <v>NULL</v>
      </c>
      <c r="W1003" t="str">
        <f>"('"&amp;A1003&amp;"', '"&amp;B1003&amp;"', '"&amp;C1003&amp;"', '"&amp;D1003&amp;"', '"&amp;E1003&amp;"', '"&amp;F1003&amp;"', '"&amp;G1003&amp;"', '"&amp;H1003&amp;"', '"&amp;S1003&amp;"', '"&amp;U1003&amp;"', '"&amp;T1003&amp;"', '"&amp;V1003&amp;"'),"</f>
        <v>('alex-tuch', 'Tuch', 'Alex', 'BUF', 'F', 'Active', 'UFA', '2027-28', '4', '4750000', 'NULL', 'NULL'),</v>
      </c>
    </row>
    <row r="1004" spans="1:23" x14ac:dyDescent="0.35">
      <c r="A1004" t="s">
        <v>2222</v>
      </c>
      <c r="B1004" t="s">
        <v>986</v>
      </c>
      <c r="C1004" t="s">
        <v>2333</v>
      </c>
      <c r="D1004" t="s">
        <v>41</v>
      </c>
      <c r="E1004" t="s">
        <v>68</v>
      </c>
      <c r="F1004" t="s">
        <v>1142</v>
      </c>
      <c r="G1004" t="s">
        <v>13</v>
      </c>
      <c r="H1004" t="str" cm="1">
        <f t="array" ref="H1004">INDEX($I$1:$R$1, MATCH(TRUE, INDEX(I1004:R1004="",0), 0))</f>
        <v>2025-26</v>
      </c>
      <c r="I1004" s="1">
        <v>800000</v>
      </c>
      <c r="J1004" s="1">
        <v>800000</v>
      </c>
      <c r="S1004">
        <f>COUNTIF(I1004:R1004,I1004)</f>
        <v>2</v>
      </c>
      <c r="T1004" s="7" t="str">
        <f t="shared" si="30"/>
        <v>NULL</v>
      </c>
      <c r="U1004" s="1">
        <f>I1004</f>
        <v>800000</v>
      </c>
      <c r="V1004" s="1" t="str">
        <f t="shared" si="31"/>
        <v>NULL</v>
      </c>
      <c r="W1004" t="str">
        <f>"('"&amp;A1004&amp;"', '"&amp;B1004&amp;"', '"&amp;C1004&amp;"', '"&amp;D1004&amp;"', '"&amp;E1004&amp;"', '"&amp;F1004&amp;"', '"&amp;G1004&amp;"', '"&amp;H1004&amp;"', '"&amp;S1004&amp;"', '"&amp;U1004&amp;"', '"&amp;T1004&amp;"', '"&amp;V1004&amp;"'),"</f>
        <v>('tyler-tucker', 'Tucker', 'Tyler', 'STL', 'D', 'Active', 'RFA', '2025-26', '2', '800000', 'NULL', 'NULL'),</v>
      </c>
    </row>
    <row r="1005" spans="1:23" x14ac:dyDescent="0.35">
      <c r="A1005" t="s">
        <v>1301</v>
      </c>
      <c r="B1005" t="s">
        <v>987</v>
      </c>
      <c r="C1005" t="s">
        <v>2314</v>
      </c>
      <c r="D1005" t="s">
        <v>21</v>
      </c>
      <c r="E1005" t="s">
        <v>9</v>
      </c>
      <c r="F1005" t="s">
        <v>1142</v>
      </c>
      <c r="G1005" t="s">
        <v>13</v>
      </c>
      <c r="H1005" t="str" cm="1">
        <f t="array" ref="H1005">INDEX($I$1:$R$1, MATCH(TRUE, INDEX(I1005:R1005="",0), 0))</f>
        <v>2024-25</v>
      </c>
      <c r="I1005" s="1">
        <v>894167</v>
      </c>
      <c r="S1005">
        <f>COUNTIF(I1005:R1005,I1005)</f>
        <v>1</v>
      </c>
      <c r="T1005" s="7" t="str">
        <f t="shared" si="30"/>
        <v>NULL</v>
      </c>
      <c r="U1005" s="1">
        <f>I1005</f>
        <v>894167</v>
      </c>
      <c r="V1005" s="1" t="str">
        <f t="shared" si="31"/>
        <v>NULL</v>
      </c>
      <c r="W1005" t="str">
        <f>"('"&amp;A1005&amp;"', '"&amp;B1005&amp;"', '"&amp;C1005&amp;"', '"&amp;D1005&amp;"', '"&amp;E1005&amp;"', '"&amp;F1005&amp;"', '"&amp;G1005&amp;"', '"&amp;H1005&amp;"', '"&amp;S1005&amp;"', '"&amp;U1005&amp;"', '"&amp;T1005&amp;"', '"&amp;V1005&amp;"'),"</f>
        <v>('alex-turcotte', 'Turcotte', 'Alex', 'LAK', 'F', 'Active', 'RFA', '2024-25', '1', '894167', 'NULL', 'NULL'),</v>
      </c>
    </row>
    <row r="1006" spans="1:23" x14ac:dyDescent="0.35">
      <c r="A1006" t="s">
        <v>1302</v>
      </c>
      <c r="B1006" t="s">
        <v>988</v>
      </c>
      <c r="C1006" t="s">
        <v>2713</v>
      </c>
      <c r="D1006" t="s">
        <v>32</v>
      </c>
      <c r="E1006" t="s">
        <v>69</v>
      </c>
      <c r="F1006" t="s">
        <v>1142</v>
      </c>
      <c r="G1006" t="s">
        <v>10</v>
      </c>
      <c r="H1006" t="str" cm="1">
        <f t="array" ref="H1006">INDEX($I$1:$R$1, MATCH(TRUE, INDEX(I1006:R1006="",0), 0))</f>
        <v>2025-26</v>
      </c>
      <c r="I1006" s="1">
        <v>5000000</v>
      </c>
      <c r="J1006" s="1">
        <v>5000000</v>
      </c>
      <c r="S1006">
        <f>COUNTIF(I1006:R1006,I1006)</f>
        <v>2</v>
      </c>
      <c r="T1006" s="7" t="str">
        <f t="shared" si="30"/>
        <v>NULL</v>
      </c>
      <c r="U1006" s="1">
        <f>I1006</f>
        <v>5000000</v>
      </c>
      <c r="V1006" s="1" t="str">
        <f t="shared" si="31"/>
        <v>NULL</v>
      </c>
      <c r="W1006" t="str">
        <f>"('"&amp;A1006&amp;"', '"&amp;B1006&amp;"', '"&amp;C1006&amp;"', '"&amp;D1006&amp;"', '"&amp;E1006&amp;"', '"&amp;F1006&amp;"', '"&amp;G1006&amp;"', '"&amp;H1006&amp;"', '"&amp;S1006&amp;"', '"&amp;U1006&amp;"', '"&amp;T1006&amp;"', '"&amp;V1006&amp;"'),"</f>
        <v>('linus-ullmark', 'Ullmark', 'Linus', 'BOS', 'G', 'Active', 'UFA', '2025-26', '2', '5000000', 'NULL', 'NULL'),</v>
      </c>
    </row>
    <row r="1007" spans="1:23" x14ac:dyDescent="0.35">
      <c r="A1007" t="s">
        <v>2223</v>
      </c>
      <c r="B1007" t="s">
        <v>989</v>
      </c>
      <c r="C1007" t="s">
        <v>2714</v>
      </c>
      <c r="D1007" t="s">
        <v>45</v>
      </c>
      <c r="E1007" t="s">
        <v>68</v>
      </c>
      <c r="F1007" t="s">
        <v>1142</v>
      </c>
      <c r="G1007" t="s">
        <v>13</v>
      </c>
      <c r="H1007" t="str" cm="1">
        <f t="array" ref="H1007">INDEX($I$1:$R$1, MATCH(TRUE, INDEX(I1007:R1007="",0), 0))</f>
        <v>2024-25</v>
      </c>
      <c r="I1007" s="1">
        <v>850000</v>
      </c>
      <c r="S1007">
        <f>COUNTIF(I1007:R1007,I1007)</f>
        <v>1</v>
      </c>
      <c r="T1007" s="7" t="str">
        <f t="shared" si="30"/>
        <v>NULL</v>
      </c>
      <c r="U1007" s="1">
        <f>I1007</f>
        <v>850000</v>
      </c>
      <c r="V1007" s="1" t="str">
        <f t="shared" si="31"/>
        <v>NULL</v>
      </c>
      <c r="W1007" t="str">
        <f>"('"&amp;A1007&amp;"', '"&amp;B1007&amp;"', '"&amp;C1007&amp;"', '"&amp;D1007&amp;"', '"&amp;E1007&amp;"', '"&amp;F1007&amp;"', '"&amp;G1007&amp;"', '"&amp;H1007&amp;"', '"&amp;S1007&amp;"', '"&amp;U1007&amp;"', '"&amp;T1007&amp;"', '"&amp;V1007&amp;"'),"</f>
        <v>('urho-vaakanainen', 'Vaakanainen', 'Urho', 'ANA', 'D', 'Active', 'RFA', '2024-25', '1', '850000', 'NULL', 'NULL'),</v>
      </c>
    </row>
    <row r="1008" spans="1:23" x14ac:dyDescent="0.35">
      <c r="A1008" t="s">
        <v>1360</v>
      </c>
      <c r="B1008" t="s">
        <v>990</v>
      </c>
      <c r="C1008" t="s">
        <v>2715</v>
      </c>
      <c r="D1008" t="s">
        <v>40</v>
      </c>
      <c r="E1008" t="s">
        <v>68</v>
      </c>
      <c r="F1008" t="s">
        <v>1142</v>
      </c>
      <c r="G1008" t="s">
        <v>10</v>
      </c>
      <c r="H1008" t="str" cm="1">
        <f t="array" ref="H1008">INDEX($I$1:$R$1, MATCH(TRUE, INDEX(I1008:R1008="",0), 0))</f>
        <v>2026-27</v>
      </c>
      <c r="I1008" s="1">
        <v>1000000</v>
      </c>
      <c r="J1008" s="1">
        <v>2000000</v>
      </c>
      <c r="K1008" s="1">
        <v>2000000</v>
      </c>
      <c r="S1008">
        <f>COUNTIF(I1008:R1008,I1008)</f>
        <v>1</v>
      </c>
      <c r="T1008" s="7">
        <f t="shared" si="30"/>
        <v>2</v>
      </c>
      <c r="U1008" s="1">
        <f>I1008</f>
        <v>1000000</v>
      </c>
      <c r="V1008" s="1">
        <f t="shared" si="31"/>
        <v>2000000</v>
      </c>
      <c r="W1008" t="str">
        <f>"('"&amp;A1008&amp;"', '"&amp;B1008&amp;"', '"&amp;C1008&amp;"', '"&amp;D1008&amp;"', '"&amp;E1008&amp;"', '"&amp;F1008&amp;"', '"&amp;G1008&amp;"', '"&amp;H1008&amp;"', '"&amp;S1008&amp;"', '"&amp;U1008&amp;"', '"&amp;T1008&amp;"', '"&amp;V1008&amp;"'),"</f>
        <v>('jusso-valimaki', 'Valimaki', 'Jusso', 'UTA', 'D', 'Active', 'UFA', '2026-27', '1', '1000000', '2', '2000000'),</v>
      </c>
    </row>
    <row r="1009" spans="1:23" x14ac:dyDescent="0.35">
      <c r="A1009" t="s">
        <v>2224</v>
      </c>
      <c r="B1009" t="s">
        <v>991</v>
      </c>
      <c r="C1009" t="s">
        <v>2664</v>
      </c>
      <c r="D1009" t="s">
        <v>32</v>
      </c>
      <c r="E1009" t="s">
        <v>9</v>
      </c>
      <c r="F1009" t="s">
        <v>1142</v>
      </c>
      <c r="G1009" t="s">
        <v>10</v>
      </c>
      <c r="H1009" t="str" cm="1">
        <f t="array" ref="H1009">INDEX($I$1:$R$1, MATCH(TRUE, INDEX(I1009:R1009="",0), 0))</f>
        <v>2024-25</v>
      </c>
      <c r="I1009" s="1">
        <v>1000000</v>
      </c>
      <c r="S1009">
        <f>COUNTIF(I1009:R1009,I1009)</f>
        <v>1</v>
      </c>
      <c r="T1009" s="7" t="str">
        <f t="shared" si="30"/>
        <v>NULL</v>
      </c>
      <c r="U1009" s="1">
        <f>I1009</f>
        <v>1000000</v>
      </c>
      <c r="V1009" s="1" t="str">
        <f t="shared" si="31"/>
        <v>NULL</v>
      </c>
      <c r="W1009" t="str">
        <f>"('"&amp;A1009&amp;"', '"&amp;B1009&amp;"', '"&amp;C1009&amp;"', '"&amp;D1009&amp;"', '"&amp;E1009&amp;"', '"&amp;F1009&amp;"', '"&amp;G1009&amp;"', '"&amp;H1009&amp;"', '"&amp;S1009&amp;"', '"&amp;U1009&amp;"', '"&amp;T1009&amp;"', '"&amp;V1009&amp;"'),"</f>
        <v>('james-van riemsdyk', 'Van Riemsdyk', 'James', 'BOS', 'F', 'Active', 'UFA', '2024-25', '1', '1000000', 'NULL', 'NULL'),</v>
      </c>
    </row>
    <row r="1010" spans="1:23" x14ac:dyDescent="0.35">
      <c r="A1010" t="s">
        <v>2225</v>
      </c>
      <c r="B1010" t="s">
        <v>991</v>
      </c>
      <c r="C1010" t="s">
        <v>2579</v>
      </c>
      <c r="D1010" t="s">
        <v>24</v>
      </c>
      <c r="E1010" t="s">
        <v>68</v>
      </c>
      <c r="F1010" t="s">
        <v>1142</v>
      </c>
      <c r="G1010" t="s">
        <v>10</v>
      </c>
      <c r="H1010" t="str" cm="1">
        <f t="array" ref="H1010">INDEX($I$1:$R$1, MATCH(TRUE, INDEX(I1010:R1010="",0), 0))</f>
        <v>2026-27</v>
      </c>
      <c r="I1010" s="1">
        <v>3000000</v>
      </c>
      <c r="J1010" s="1">
        <v>3000000</v>
      </c>
      <c r="K1010" s="1">
        <v>3000000</v>
      </c>
      <c r="S1010">
        <f>COUNTIF(I1010:R1010,I1010)</f>
        <v>3</v>
      </c>
      <c r="T1010" s="7" t="str">
        <f t="shared" si="30"/>
        <v>NULL</v>
      </c>
      <c r="U1010" s="1">
        <f>I1010</f>
        <v>3000000</v>
      </c>
      <c r="V1010" s="1" t="str">
        <f t="shared" si="31"/>
        <v>NULL</v>
      </c>
      <c r="W1010" t="str">
        <f>"('"&amp;A1010&amp;"', '"&amp;B1010&amp;"', '"&amp;C1010&amp;"', '"&amp;D1010&amp;"', '"&amp;E1010&amp;"', '"&amp;F1010&amp;"', '"&amp;G1010&amp;"', '"&amp;H1010&amp;"', '"&amp;S1010&amp;"', '"&amp;U1010&amp;"', '"&amp;T1010&amp;"', '"&amp;V1010&amp;"'),"</f>
        <v>('trevor-van riemsdyk', 'Van Riemsdyk', 'Trevor', 'WSH', 'D', 'Active', 'UFA', '2026-27', '3', '3000000', 'NULL', 'NULL'),</v>
      </c>
    </row>
    <row r="1011" spans="1:23" x14ac:dyDescent="0.35">
      <c r="A1011" t="s">
        <v>2226</v>
      </c>
      <c r="B1011" t="s">
        <v>992</v>
      </c>
      <c r="C1011" t="s">
        <v>2716</v>
      </c>
      <c r="D1011" t="s">
        <v>42</v>
      </c>
      <c r="E1011" t="s">
        <v>69</v>
      </c>
      <c r="F1011" t="s">
        <v>1142</v>
      </c>
      <c r="G1011" t="s">
        <v>10</v>
      </c>
      <c r="H1011" t="str" cm="1">
        <f t="array" ref="H1011">INDEX($I$1:$R$1, MATCH(TRUE, INDEX(I1011:R1011="",0), 0))</f>
        <v>2025-26</v>
      </c>
      <c r="I1011" s="1">
        <v>3400000</v>
      </c>
      <c r="J1011" s="1">
        <v>3400000</v>
      </c>
      <c r="S1011">
        <f>COUNTIF(I1011:R1011,I1011)</f>
        <v>2</v>
      </c>
      <c r="T1011" s="7" t="str">
        <f t="shared" si="30"/>
        <v>NULL</v>
      </c>
      <c r="U1011" s="1">
        <f>I1011</f>
        <v>3400000</v>
      </c>
      <c r="V1011" s="1" t="str">
        <f t="shared" si="31"/>
        <v>NULL</v>
      </c>
      <c r="W1011" t="str">
        <f>"('"&amp;A1011&amp;"', '"&amp;B1011&amp;"', '"&amp;C1011&amp;"', '"&amp;D1011&amp;"', '"&amp;E1011&amp;"', '"&amp;F1011&amp;"', '"&amp;G1011&amp;"', '"&amp;H1011&amp;"', '"&amp;S1011&amp;"', '"&amp;U1011&amp;"', '"&amp;T1011&amp;"', '"&amp;V1011&amp;"'),"</f>
        <v>('vitek-vanecek', 'Vanecek', 'Vitek', 'NJD', 'G', 'Active', 'UFA', '2025-26', '2', '3400000', 'NULL', 'NULL'),</v>
      </c>
    </row>
    <row r="1012" spans="1:23" x14ac:dyDescent="0.35">
      <c r="A1012" t="s">
        <v>2227</v>
      </c>
      <c r="B1012" t="s">
        <v>993</v>
      </c>
      <c r="C1012" t="s">
        <v>2717</v>
      </c>
      <c r="D1012" t="s">
        <v>28</v>
      </c>
      <c r="E1012" t="s">
        <v>69</v>
      </c>
      <c r="F1012" t="s">
        <v>1142</v>
      </c>
      <c r="G1012" t="s">
        <v>10</v>
      </c>
      <c r="H1012" t="str" cm="1">
        <f t="array" ref="H1012">INDEX($I$1:$R$1, MATCH(TRUE, INDEX(I1012:R1012="",0), 0))</f>
        <v>2027-28</v>
      </c>
      <c r="I1012" s="1">
        <v>2750000</v>
      </c>
      <c r="J1012" s="1">
        <v>2750000</v>
      </c>
      <c r="K1012" s="1">
        <v>2750000</v>
      </c>
      <c r="L1012" s="1">
        <v>2750000</v>
      </c>
      <c r="S1012">
        <f>COUNTIF(I1012:R1012,I1012)</f>
        <v>4</v>
      </c>
      <c r="T1012" s="7" t="str">
        <f t="shared" si="30"/>
        <v>NULL</v>
      </c>
      <c r="U1012" s="1">
        <f>I1012</f>
        <v>2750000</v>
      </c>
      <c r="V1012" s="1" t="str">
        <f t="shared" si="31"/>
        <v>NULL</v>
      </c>
      <c r="W1012" t="str">
        <f>"('"&amp;A1012&amp;"', '"&amp;B1012&amp;"', '"&amp;C1012&amp;"', '"&amp;D1012&amp;"', '"&amp;E1012&amp;"', '"&amp;F1012&amp;"', '"&amp;G1012&amp;"', '"&amp;H1012&amp;"', '"&amp;S1012&amp;"', '"&amp;U1012&amp;"', '"&amp;T1012&amp;"', '"&amp;V1012&amp;"'),"</f>
        <v>('semyon-varlamov', 'Varlamov', 'Semyon', 'NYI', 'G', 'Active', 'UFA', '2027-28', '4', '2750000', 'NULL', 'NULL'),</v>
      </c>
    </row>
    <row r="1013" spans="1:23" x14ac:dyDescent="0.35">
      <c r="A1013" t="s">
        <v>1560</v>
      </c>
      <c r="B1013" t="s">
        <v>994</v>
      </c>
      <c r="C1013" t="s">
        <v>2566</v>
      </c>
      <c r="D1013" t="s">
        <v>20</v>
      </c>
      <c r="E1013" t="s">
        <v>69</v>
      </c>
      <c r="F1013" t="s">
        <v>1142</v>
      </c>
      <c r="G1013" t="s">
        <v>10</v>
      </c>
      <c r="H1013" t="str" cm="1">
        <f t="array" ref="H1013">INDEX($I$1:$R$1, MATCH(TRUE, INDEX(I1013:R1013="",0), 0))</f>
        <v>2028-29</v>
      </c>
      <c r="I1013" s="1">
        <v>9500000</v>
      </c>
      <c r="J1013" s="1">
        <v>9500000</v>
      </c>
      <c r="K1013" s="1">
        <v>9500000</v>
      </c>
      <c r="L1013" s="1">
        <v>9500000</v>
      </c>
      <c r="M1013" s="1">
        <v>9500000</v>
      </c>
      <c r="S1013">
        <f>COUNTIF(I1013:R1013,I1013)</f>
        <v>5</v>
      </c>
      <c r="T1013" s="7" t="str">
        <f t="shared" si="30"/>
        <v>NULL</v>
      </c>
      <c r="U1013" s="1">
        <f>I1013</f>
        <v>9500000</v>
      </c>
      <c r="V1013" s="1" t="str">
        <f t="shared" si="31"/>
        <v>NULL</v>
      </c>
      <c r="W1013" t="str">
        <f>"('"&amp;A1013&amp;"', '"&amp;B1013&amp;"', '"&amp;C1013&amp;"', '"&amp;D1013&amp;"', '"&amp;E1013&amp;"', '"&amp;F1013&amp;"', '"&amp;G1013&amp;"', '"&amp;H1013&amp;"', '"&amp;S1013&amp;"', '"&amp;U1013&amp;"', '"&amp;T1013&amp;"', '"&amp;V1013&amp;"'),"</f>
        <v>('andrei-vasilevskiy', 'Vasilevskiy', 'Andrei', 'TB', 'G', 'Active', 'UFA', '2028-29', '5', '9500000', 'NULL', 'NULL'),</v>
      </c>
    </row>
    <row r="1014" spans="1:23" x14ac:dyDescent="0.35">
      <c r="A1014" t="s">
        <v>1453</v>
      </c>
      <c r="B1014" t="s">
        <v>995</v>
      </c>
      <c r="C1014" t="s">
        <v>2624</v>
      </c>
      <c r="D1014" t="s">
        <v>45</v>
      </c>
      <c r="E1014" t="s">
        <v>9</v>
      </c>
      <c r="F1014" t="s">
        <v>1142</v>
      </c>
      <c r="G1014" t="s">
        <v>10</v>
      </c>
      <c r="H1014" t="str" cm="1">
        <f t="array" ref="H1014">INDEX($I$1:$R$1, MATCH(TRUE, INDEX(I1014:R1014="",0), 0))</f>
        <v>2025-26</v>
      </c>
      <c r="I1014" s="1">
        <v>3650000</v>
      </c>
      <c r="J1014" s="1">
        <v>3650000</v>
      </c>
      <c r="S1014">
        <f>COUNTIF(I1014:R1014,I1014)</f>
        <v>2</v>
      </c>
      <c r="T1014" s="7" t="str">
        <f t="shared" si="30"/>
        <v>NULL</v>
      </c>
      <c r="U1014" s="1">
        <f>I1014</f>
        <v>3650000</v>
      </c>
      <c r="V1014" s="1" t="str">
        <f t="shared" si="31"/>
        <v>NULL</v>
      </c>
      <c r="W1014" t="str">
        <f>"('"&amp;A1014&amp;"', '"&amp;B1014&amp;"', '"&amp;C1014&amp;"', '"&amp;D1014&amp;"', '"&amp;E1014&amp;"', '"&amp;F1014&amp;"', '"&amp;G1014&amp;"', '"&amp;H1014&amp;"', '"&amp;S1014&amp;"', '"&amp;U1014&amp;"', '"&amp;T1014&amp;"', '"&amp;V1014&amp;"'),"</f>
        <v>('frank-vatrano', 'Vatrano', 'Frank', 'ANA', 'F', 'Active', 'UFA', '2025-26', '2', '3650000', 'NULL', 'NULL'),</v>
      </c>
    </row>
    <row r="1015" spans="1:23" x14ac:dyDescent="0.35">
      <c r="A1015" t="s">
        <v>2228</v>
      </c>
      <c r="B1015" t="s">
        <v>996</v>
      </c>
      <c r="C1015" t="s">
        <v>2718</v>
      </c>
      <c r="D1015" t="s">
        <v>40</v>
      </c>
      <c r="E1015" t="s">
        <v>69</v>
      </c>
      <c r="F1015" t="s">
        <v>1142</v>
      </c>
      <c r="G1015" t="s">
        <v>13</v>
      </c>
      <c r="H1015" t="str" cm="1">
        <f t="array" ref="H1015">INDEX($I$1:$R$1, MATCH(TRUE, INDEX(I1015:R1015="",0), 0))</f>
        <v>2025-26</v>
      </c>
      <c r="I1015" s="1">
        <v>2725000</v>
      </c>
      <c r="J1015" s="1">
        <v>2725000</v>
      </c>
      <c r="S1015">
        <f>COUNTIF(I1015:R1015,I1015)</f>
        <v>2</v>
      </c>
      <c r="T1015" s="7" t="str">
        <f t="shared" si="30"/>
        <v>NULL</v>
      </c>
      <c r="U1015" s="1">
        <f>I1015</f>
        <v>2725000</v>
      </c>
      <c r="V1015" s="1" t="str">
        <f t="shared" si="31"/>
        <v>NULL</v>
      </c>
      <c r="W1015" t="str">
        <f>"('"&amp;A1015&amp;"', '"&amp;B1015&amp;"', '"&amp;C1015&amp;"', '"&amp;D1015&amp;"', '"&amp;E1015&amp;"', '"&amp;F1015&amp;"', '"&amp;G1015&amp;"', '"&amp;H1015&amp;"', '"&amp;S1015&amp;"', '"&amp;U1015&amp;"', '"&amp;T1015&amp;"', '"&amp;V1015&amp;"'),"</f>
        <v>('karel-vejmelka', 'Vejmelka', 'Karel', 'UTA', 'G', 'Active', 'RFA', '2025-26', '2', '2725000', 'NULL', 'NULL'),</v>
      </c>
    </row>
    <row r="1016" spans="1:23" x14ac:dyDescent="0.35">
      <c r="A1016" t="s">
        <v>1561</v>
      </c>
      <c r="B1016" t="s">
        <v>997</v>
      </c>
      <c r="C1016" t="s">
        <v>2495</v>
      </c>
      <c r="D1016" t="s">
        <v>39</v>
      </c>
      <c r="E1016" t="s">
        <v>9</v>
      </c>
      <c r="F1016" t="s">
        <v>1142</v>
      </c>
      <c r="G1016" t="s">
        <v>13</v>
      </c>
      <c r="H1016" t="str" cm="1">
        <f t="array" ref="H1016">INDEX($I$1:$R$1, MATCH(TRUE, INDEX(I1016:R1016="",0), 0))</f>
        <v>2024-25</v>
      </c>
      <c r="I1016" s="1">
        <v>825000</v>
      </c>
      <c r="S1016">
        <f>COUNTIF(I1016:R1016,I1016)</f>
        <v>1</v>
      </c>
      <c r="T1016" s="7" t="str">
        <f t="shared" si="30"/>
        <v>NULL</v>
      </c>
      <c r="U1016" s="1">
        <f>I1016</f>
        <v>825000</v>
      </c>
      <c r="V1016" s="1" t="str">
        <f t="shared" si="31"/>
        <v>NULL</v>
      </c>
      <c r="W1016" t="str">
        <f>"('"&amp;A1016&amp;"', '"&amp;B1016&amp;"', '"&amp;C1016&amp;"', '"&amp;D1016&amp;"', '"&amp;E1016&amp;"', '"&amp;F1016&amp;"', '"&amp;G1016&amp;"', '"&amp;H1016&amp;"', '"&amp;S1016&amp;"', '"&amp;U1016&amp;"', '"&amp;T1016&amp;"', '"&amp;V1016&amp;"'),"</f>
        <v>('joe-veleno', 'Veleno', 'Joe', 'DET', 'F', 'Active', 'RFA', '2024-25', '1', '825000', 'NULL', 'NULL'),</v>
      </c>
    </row>
    <row r="1017" spans="1:23" x14ac:dyDescent="0.35">
      <c r="A1017" t="s">
        <v>1454</v>
      </c>
      <c r="B1017" t="s">
        <v>998</v>
      </c>
      <c r="C1017" t="s">
        <v>204</v>
      </c>
      <c r="D1017" t="s">
        <v>22</v>
      </c>
      <c r="E1017" t="s">
        <v>9</v>
      </c>
      <c r="F1017" t="s">
        <v>1142</v>
      </c>
      <c r="G1017" t="s">
        <v>10</v>
      </c>
      <c r="H1017" t="str" cm="1">
        <f t="array" ref="H1017">INDEX($I$1:$R$1, MATCH(TRUE, INDEX(I1017:R1017="",0), 0))</f>
        <v>2025-26</v>
      </c>
      <c r="I1017" s="1">
        <v>4166667</v>
      </c>
      <c r="J1017" s="1">
        <v>4166667</v>
      </c>
      <c r="S1017">
        <f>COUNTIF(I1017:R1017,I1017)</f>
        <v>2</v>
      </c>
      <c r="T1017" s="7" t="str">
        <f t="shared" si="30"/>
        <v>NULL</v>
      </c>
      <c r="U1017" s="1">
        <f>I1017</f>
        <v>4166667</v>
      </c>
      <c r="V1017" s="1" t="str">
        <f t="shared" si="31"/>
        <v>NULL</v>
      </c>
      <c r="W1017" t="str">
        <f>"('"&amp;A1017&amp;"', '"&amp;B1017&amp;"', '"&amp;C1017&amp;"', '"&amp;D1017&amp;"', '"&amp;E1017&amp;"', '"&amp;F1017&amp;"', '"&amp;G1017&amp;"', '"&amp;H1017&amp;"', '"&amp;S1017&amp;"', '"&amp;U1017&amp;"', '"&amp;T1017&amp;"', '"&amp;V1017&amp;"'),"</f>
        <v>('carter-verhaeghe', 'Verhaeghe', 'Carter', 'FLA', 'F', 'Active', 'UFA', '2025-26', '2', '4166667', 'NULL', 'NULL'),</v>
      </c>
    </row>
    <row r="1018" spans="1:23" x14ac:dyDescent="0.35">
      <c r="A1018" t="s">
        <v>2229</v>
      </c>
      <c r="B1018" t="s">
        <v>999</v>
      </c>
      <c r="C1018" t="s">
        <v>2679</v>
      </c>
      <c r="D1018" t="s">
        <v>34</v>
      </c>
      <c r="E1018" t="s">
        <v>9</v>
      </c>
      <c r="F1018" t="s">
        <v>1142</v>
      </c>
      <c r="G1018" t="s">
        <v>10</v>
      </c>
      <c r="H1018" t="str" cm="1">
        <f t="array" ref="H1018">INDEX($I$1:$R$1, MATCH(TRUE, INDEX(I1018:R1018="",0), 0))</f>
        <v>2025-26</v>
      </c>
      <c r="I1018" s="1">
        <v>800000</v>
      </c>
      <c r="J1018" s="1">
        <v>800000</v>
      </c>
      <c r="S1018">
        <f>COUNTIF(I1018:R1018,I1018)</f>
        <v>2</v>
      </c>
      <c r="T1018" s="7" t="str">
        <f t="shared" si="30"/>
        <v>NULL</v>
      </c>
      <c r="U1018" s="1">
        <f>I1018</f>
        <v>800000</v>
      </c>
      <c r="V1018" s="1" t="str">
        <f t="shared" si="31"/>
        <v>NULL</v>
      </c>
      <c r="W1018" t="str">
        <f>"('"&amp;A1018&amp;"', '"&amp;B1018&amp;"', '"&amp;C1018&amp;"', '"&amp;D1018&amp;"', '"&amp;E1018&amp;"', '"&amp;F1018&amp;"', '"&amp;G1018&amp;"', '"&amp;H1018&amp;"', '"&amp;S1018&amp;"', '"&amp;U1018&amp;"', '"&amp;T1018&amp;"', '"&amp;V1018&amp;"'),"</f>
        <v>('jimmy-vesey', 'Vesey', 'Jimmy', 'NYR', 'F', 'Active', 'UFA', '2025-26', '2', '800000', 'NULL', 'NULL'),</v>
      </c>
    </row>
    <row r="1019" spans="1:23" x14ac:dyDescent="0.35">
      <c r="A1019" t="s">
        <v>1165</v>
      </c>
      <c r="B1019" t="s">
        <v>1000</v>
      </c>
      <c r="C1019" t="s">
        <v>1001</v>
      </c>
      <c r="D1019" t="s">
        <v>19</v>
      </c>
      <c r="E1019" t="s">
        <v>9</v>
      </c>
      <c r="F1019" t="s">
        <v>1142</v>
      </c>
      <c r="G1019" t="s">
        <v>13</v>
      </c>
      <c r="H1019" t="str" cm="1">
        <f t="array" ref="H1019">INDEX($I$1:$R$1, MATCH(TRUE, INDEX(I1019:R1019="",0), 0))</f>
        <v>2026-27</v>
      </c>
      <c r="I1019" s="1">
        <v>3437500</v>
      </c>
      <c r="J1019" s="1">
        <v>3437500</v>
      </c>
      <c r="K1019" s="1">
        <v>3437500</v>
      </c>
      <c r="S1019">
        <f>COUNTIF(I1019:R1019,I1019)</f>
        <v>3</v>
      </c>
      <c r="T1019" s="7" t="str">
        <f t="shared" si="30"/>
        <v>NULL</v>
      </c>
      <c r="U1019" s="1">
        <f>I1019</f>
        <v>3437500</v>
      </c>
      <c r="V1019" s="1" t="str">
        <f t="shared" si="31"/>
        <v>NULL</v>
      </c>
      <c r="W1019" t="str">
        <f>"('"&amp;A1019&amp;"', '"&amp;B1019&amp;"', '"&amp;C1019&amp;"', '"&amp;D1019&amp;"', '"&amp;E1019&amp;"', '"&amp;F1019&amp;"', '"&amp;G1019&amp;"', '"&amp;H1019&amp;"', '"&amp;S1019&amp;"', '"&amp;U1019&amp;"', '"&amp;T1019&amp;"', '"&amp;V1019&amp;"'),"</f>
        <v>('gabriel-vilardi', 'Vilardi', 'Gabriel', 'WPG', 'F', 'Active', 'RFA', '2026-27', '3', '3437500', 'NULL', 'NULL'),</v>
      </c>
    </row>
    <row r="1020" spans="1:23" x14ac:dyDescent="0.35">
      <c r="A1020" t="s">
        <v>2230</v>
      </c>
      <c r="B1020" t="s">
        <v>1002</v>
      </c>
      <c r="C1020" t="s">
        <v>1081</v>
      </c>
      <c r="D1020" t="s">
        <v>25</v>
      </c>
      <c r="E1020" t="s">
        <v>69</v>
      </c>
      <c r="F1020" t="s">
        <v>1142</v>
      </c>
      <c r="G1020" t="s">
        <v>10</v>
      </c>
      <c r="H1020" t="str" cm="1">
        <f t="array" ref="H1020">INDEX($I$1:$R$1, MATCH(TRUE, INDEX(I1020:R1020="",0), 0))</f>
        <v>2025-26</v>
      </c>
      <c r="I1020" s="1">
        <v>2200000</v>
      </c>
      <c r="J1020" s="1">
        <v>2200000</v>
      </c>
      <c r="S1020">
        <f>COUNTIF(I1020:R1020,I1020)</f>
        <v>2</v>
      </c>
      <c r="T1020" s="7" t="str">
        <f t="shared" si="30"/>
        <v>NULL</v>
      </c>
      <c r="U1020" s="1">
        <f>I1020</f>
        <v>2200000</v>
      </c>
      <c r="V1020" s="1" t="str">
        <f t="shared" si="31"/>
        <v>NULL</v>
      </c>
      <c r="W1020" t="str">
        <f>"('"&amp;A1020&amp;"', '"&amp;B1020&amp;"', '"&amp;C1020&amp;"', '"&amp;D1020&amp;"', '"&amp;E1020&amp;"', '"&amp;F1020&amp;"', '"&amp;G1020&amp;"', '"&amp;H1020&amp;"', '"&amp;S1020&amp;"', '"&amp;U1020&amp;"', '"&amp;T1020&amp;"', '"&amp;V1020&amp;"'),"</f>
        <v>('daniel-vladar', 'Vladar', 'Daniel', 'CGY', 'G', 'Active', 'UFA', '2025-26', '2', '2200000', 'NULL', 'NULL'),</v>
      </c>
    </row>
    <row r="1021" spans="1:23" x14ac:dyDescent="0.35">
      <c r="A1021" t="s">
        <v>2231</v>
      </c>
      <c r="B1021" t="s">
        <v>1003</v>
      </c>
      <c r="C1021" t="s">
        <v>2314</v>
      </c>
      <c r="D1021" t="s">
        <v>17</v>
      </c>
      <c r="E1021" t="s">
        <v>68</v>
      </c>
      <c r="F1021" t="s">
        <v>1142</v>
      </c>
      <c r="G1021" t="s">
        <v>10</v>
      </c>
      <c r="H1021" t="str" cm="1">
        <f t="array" ref="H1021">INDEX($I$1:$R$1, MATCH(TRUE, INDEX(I1021:R1021="",0), 0))</f>
        <v>2030-31</v>
      </c>
      <c r="I1021" s="1">
        <v>916667</v>
      </c>
      <c r="J1021" s="1">
        <v>4600000</v>
      </c>
      <c r="K1021" s="1">
        <v>4600000</v>
      </c>
      <c r="L1021" s="1">
        <v>4600000</v>
      </c>
      <c r="M1021" s="1">
        <v>4600000</v>
      </c>
      <c r="N1021" s="1">
        <v>4600000</v>
      </c>
      <c r="O1021" s="1">
        <v>4600000</v>
      </c>
      <c r="S1021">
        <f>COUNTIF(I1021:R1021,I1021)</f>
        <v>1</v>
      </c>
      <c r="T1021" s="7">
        <f t="shared" si="30"/>
        <v>6</v>
      </c>
      <c r="U1021" s="1">
        <f>I1021</f>
        <v>916667</v>
      </c>
      <c r="V1021" s="1">
        <f t="shared" si="31"/>
        <v>4600000</v>
      </c>
      <c r="W1021" t="str">
        <f>"('"&amp;A1021&amp;"', '"&amp;B1021&amp;"', '"&amp;C1021&amp;"', '"&amp;D1021&amp;"', '"&amp;E1021&amp;"', '"&amp;F1021&amp;"', '"&amp;G1021&amp;"', '"&amp;H1021&amp;"', '"&amp;S1021&amp;"', '"&amp;U1021&amp;"', '"&amp;T1021&amp;"', '"&amp;V1021&amp;"'),"</f>
        <v>('alex-vlasic', 'Vlasic', 'Alex', 'CHI', 'D', 'Active', 'UFA', '2030-31', '1', '916667', '6', '4600000'),</v>
      </c>
    </row>
    <row r="1022" spans="1:23" x14ac:dyDescent="0.35">
      <c r="A1022" t="s">
        <v>1246</v>
      </c>
      <c r="B1022" t="s">
        <v>1003</v>
      </c>
      <c r="C1022" t="s">
        <v>2719</v>
      </c>
      <c r="D1022" t="s">
        <v>46</v>
      </c>
      <c r="E1022" t="s">
        <v>68</v>
      </c>
      <c r="F1022" t="s">
        <v>1142</v>
      </c>
      <c r="G1022" t="s">
        <v>10</v>
      </c>
      <c r="H1022" t="str" cm="1">
        <f t="array" ref="H1022">INDEX($I$1:$R$1, MATCH(TRUE, INDEX(I1022:R1022="",0), 0))</f>
        <v>2026-27</v>
      </c>
      <c r="I1022" s="1">
        <v>7000000</v>
      </c>
      <c r="J1022" s="1">
        <v>7000000</v>
      </c>
      <c r="K1022" s="1">
        <v>7000000</v>
      </c>
      <c r="S1022">
        <f>COUNTIF(I1022:R1022,I1022)</f>
        <v>3</v>
      </c>
      <c r="T1022" s="7" t="str">
        <f t="shared" si="30"/>
        <v>NULL</v>
      </c>
      <c r="U1022" s="1">
        <f>I1022</f>
        <v>7000000</v>
      </c>
      <c r="V1022" s="1" t="str">
        <f t="shared" si="31"/>
        <v>NULL</v>
      </c>
      <c r="W1022" t="str">
        <f>"('"&amp;A1022&amp;"', '"&amp;B1022&amp;"', '"&amp;C1022&amp;"', '"&amp;D1022&amp;"', '"&amp;E1022&amp;"', '"&amp;F1022&amp;"', '"&amp;G1022&amp;"', '"&amp;H1022&amp;"', '"&amp;S1022&amp;"', '"&amp;U1022&amp;"', '"&amp;T1022&amp;"', '"&amp;V1022&amp;"'),"</f>
        <v>('marc-edouard-vlasic', 'Vlasic', 'Marc-Edouard', 'SJ', 'D', 'Active', 'UFA', '2026-27', '3', '7000000', 'NULL', 'NULL'),</v>
      </c>
    </row>
    <row r="1023" spans="1:23" x14ac:dyDescent="0.35">
      <c r="A1023" t="s">
        <v>1361</v>
      </c>
      <c r="B1023" t="s">
        <v>1004</v>
      </c>
      <c r="C1023" t="s">
        <v>2720</v>
      </c>
      <c r="D1023" t="s">
        <v>35</v>
      </c>
      <c r="E1023" t="s">
        <v>9</v>
      </c>
      <c r="F1023" t="s">
        <v>1142</v>
      </c>
      <c r="G1023" t="s">
        <v>13</v>
      </c>
      <c r="H1023" t="str" cm="1">
        <f t="array" ref="H1023">INDEX($I$1:$R$1, MATCH(TRUE, INDEX(I1023:R1023="",0), 0))</f>
        <v>2025-26</v>
      </c>
      <c r="I1023" s="1">
        <v>925000</v>
      </c>
      <c r="J1023" s="1">
        <v>925000</v>
      </c>
      <c r="S1023">
        <f>COUNTIF(I1023:R1023,I1023)</f>
        <v>2</v>
      </c>
      <c r="T1023" s="7" t="str">
        <f t="shared" si="30"/>
        <v>NULL</v>
      </c>
      <c r="U1023" s="1">
        <f>I1023</f>
        <v>925000</v>
      </c>
      <c r="V1023" s="1" t="str">
        <f t="shared" si="31"/>
        <v>NULL</v>
      </c>
      <c r="W1023" t="str">
        <f>"('"&amp;A1023&amp;"', '"&amp;B1023&amp;"', '"&amp;C1023&amp;"', '"&amp;D1023&amp;"', '"&amp;E1023&amp;"', '"&amp;F1023&amp;"', '"&amp;G1023&amp;"', '"&amp;H1023&amp;"', '"&amp;S1023&amp;"', '"&amp;U1023&amp;"', '"&amp;T1023&amp;"', '"&amp;V1023&amp;"'),"</f>
        <v>('dimitri-voronkov', 'Voronkov', 'Dimitri', 'CBJ', 'F', 'Active', 'RFA', '2025-26', '2', '925000', 'NULL', 'NULL'),</v>
      </c>
    </row>
    <row r="1024" spans="1:23" x14ac:dyDescent="0.35">
      <c r="A1024" t="s">
        <v>2232</v>
      </c>
      <c r="B1024" t="s">
        <v>1005</v>
      </c>
      <c r="C1024" t="s">
        <v>2684</v>
      </c>
      <c r="D1024" t="s">
        <v>41</v>
      </c>
      <c r="E1024" t="s">
        <v>9</v>
      </c>
      <c r="F1024" t="s">
        <v>1142</v>
      </c>
      <c r="G1024" t="s">
        <v>10</v>
      </c>
      <c r="H1024" t="str" cm="1">
        <f t="array" ref="H1024">INDEX($I$1:$R$1, MATCH(TRUE, INDEX(I1024:R1024="",0), 0))</f>
        <v>2024-25</v>
      </c>
      <c r="I1024" s="1">
        <v>5250000</v>
      </c>
      <c r="S1024">
        <f>COUNTIF(I1024:R1024,I1024)</f>
        <v>1</v>
      </c>
      <c r="T1024" s="7" t="str">
        <f t="shared" si="30"/>
        <v>NULL</v>
      </c>
      <c r="U1024" s="1">
        <f>I1024</f>
        <v>5250000</v>
      </c>
      <c r="V1024" s="1" t="str">
        <f t="shared" si="31"/>
        <v>NULL</v>
      </c>
      <c r="W1024" t="str">
        <f>"('"&amp;A1024&amp;"', '"&amp;B1024&amp;"', '"&amp;C1024&amp;"', '"&amp;D1024&amp;"', '"&amp;E1024&amp;"', '"&amp;F1024&amp;"', '"&amp;G1024&amp;"', '"&amp;H1024&amp;"', '"&amp;S1024&amp;"', '"&amp;U1024&amp;"', '"&amp;T1024&amp;"', '"&amp;V1024&amp;"'),"</f>
        <v>('jakub-vrana', 'Vrana', 'Jakub', 'STL', 'F', 'Active', 'UFA', '2024-25', '1', '5250000', 'NULL', 'NULL'),</v>
      </c>
    </row>
    <row r="1025" spans="1:23" x14ac:dyDescent="0.35">
      <c r="A1025" t="s">
        <v>2233</v>
      </c>
      <c r="B1025" t="s">
        <v>1006</v>
      </c>
      <c r="C1025" t="s">
        <v>2721</v>
      </c>
      <c r="D1025" t="s">
        <v>22</v>
      </c>
      <c r="E1025" t="s">
        <v>69</v>
      </c>
      <c r="F1025" t="s">
        <v>1142</v>
      </c>
      <c r="G1025" t="s">
        <v>10</v>
      </c>
      <c r="H1025" t="str" cm="1">
        <f t="array" ref="H1025">INDEX($I$1:$R$1, MATCH(TRUE, INDEX(I1025:R1025="",0), 0))</f>
        <v>2024-25</v>
      </c>
      <c r="I1025" s="1">
        <v>950000</v>
      </c>
      <c r="S1025">
        <f>COUNTIF(I1025:R1025,I1025)</f>
        <v>1</v>
      </c>
      <c r="T1025" s="7" t="str">
        <f t="shared" si="30"/>
        <v>NULL</v>
      </c>
      <c r="U1025" s="1">
        <f>I1025</f>
        <v>950000</v>
      </c>
      <c r="V1025" s="1" t="str">
        <f t="shared" si="31"/>
        <v>NULL</v>
      </c>
      <c r="W1025" t="str">
        <f>"('"&amp;A1025&amp;"', '"&amp;B1025&amp;"', '"&amp;C1025&amp;"', '"&amp;D1025&amp;"', '"&amp;E1025&amp;"', '"&amp;F1025&amp;"', '"&amp;G1025&amp;"', '"&amp;H1025&amp;"', '"&amp;S1025&amp;"', '"&amp;U1025&amp;"', '"&amp;T1025&amp;"', '"&amp;V1025&amp;"'),"</f>
        <v>('ludovic-waeber', 'Waeber', 'Ludovic', 'FLA', 'G', 'Active', 'UFA', '2024-25', '1', '950000', 'NULL', 'NULL'),</v>
      </c>
    </row>
    <row r="1026" spans="1:23" x14ac:dyDescent="0.35">
      <c r="A1026" t="s">
        <v>2234</v>
      </c>
      <c r="B1026" t="s">
        <v>1007</v>
      </c>
      <c r="C1026" t="s">
        <v>2593</v>
      </c>
      <c r="D1026" t="s">
        <v>19</v>
      </c>
      <c r="E1026" t="s">
        <v>9</v>
      </c>
      <c r="F1026" t="s">
        <v>1142</v>
      </c>
      <c r="G1026" t="s">
        <v>13</v>
      </c>
      <c r="H1026" t="str" cm="1">
        <f t="array" ref="H1026">INDEX($I$1:$R$1, MATCH(TRUE, INDEX(I1026:R1026="",0), 0))</f>
        <v>2026-27</v>
      </c>
      <c r="I1026" s="1">
        <v>858333</v>
      </c>
      <c r="J1026" s="1">
        <v>858333</v>
      </c>
      <c r="K1026" s="1">
        <v>858333</v>
      </c>
      <c r="S1026">
        <f>COUNTIF(I1026:R1026,I1026)</f>
        <v>3</v>
      </c>
      <c r="T1026" s="7" t="str">
        <f t="shared" si="30"/>
        <v>NULL</v>
      </c>
      <c r="U1026" s="1">
        <f>I1026</f>
        <v>858333</v>
      </c>
      <c r="V1026" s="1" t="str">
        <f t="shared" si="31"/>
        <v>NULL</v>
      </c>
      <c r="W1026" t="str">
        <f>"('"&amp;A1026&amp;"', '"&amp;B1026&amp;"', '"&amp;C1026&amp;"', '"&amp;D1026&amp;"', '"&amp;E1026&amp;"', '"&amp;F1026&amp;"', '"&amp;G1026&amp;"', '"&amp;H1026&amp;"', '"&amp;S1026&amp;"', '"&amp;U1026&amp;"', '"&amp;T1026&amp;"', '"&amp;V1026&amp;"'),"</f>
        <v>('fabian-wagner', 'Wagner', 'Fabian', 'WPG', 'F', 'Active', 'RFA', '2026-27', '3', '858333', 'NULL', 'NULL'),</v>
      </c>
    </row>
    <row r="1027" spans="1:23" x14ac:dyDescent="0.35">
      <c r="A1027" t="s">
        <v>2235</v>
      </c>
      <c r="B1027" t="s">
        <v>1008</v>
      </c>
      <c r="C1027" t="s">
        <v>2343</v>
      </c>
      <c r="D1027" t="s">
        <v>28</v>
      </c>
      <c r="E1027" t="s">
        <v>9</v>
      </c>
      <c r="F1027" t="s">
        <v>1142</v>
      </c>
      <c r="G1027" t="s">
        <v>13</v>
      </c>
      <c r="H1027" t="str" cm="1">
        <f t="array" ref="H1027">INDEX($I$1:$R$1, MATCH(TRUE, INDEX(I1027:R1027="",0), 0))</f>
        <v>2024-25</v>
      </c>
      <c r="I1027" s="1">
        <v>874125</v>
      </c>
      <c r="S1027">
        <f>COUNTIF(I1027:R1027,I1027)</f>
        <v>1</v>
      </c>
      <c r="T1027" s="7" t="str">
        <f t="shared" ref="T1027:T1069" si="32">IF(10-COUNTIF(I1027:R1027,I1027)-COUNTBLANK(I1027:R1027)=0,"NULL",10-COUNTIF(I1027:R1027,I1027)-COUNTBLANK(I1027:R1027))</f>
        <v>NULL</v>
      </c>
      <c r="U1027" s="1">
        <f>I1027</f>
        <v>874125</v>
      </c>
      <c r="V1027" s="1" t="str">
        <f t="shared" ref="V1027:V1069" si="33">IF(IF(I1027=J1027,IF(J1027=K1027,IF(K1027=L1027,0,L1027),K1027),J1027)=0,"NULL",IF(I1027=J1027,IF(J1027=K1027,IF(K1027=L1027,0,L1027),K1027),J1027))</f>
        <v>NULL</v>
      </c>
      <c r="W1027" t="str">
        <f>"('"&amp;A1027&amp;"', '"&amp;B1027&amp;"', '"&amp;C1027&amp;"', '"&amp;D1027&amp;"', '"&amp;E1027&amp;"', '"&amp;F1027&amp;"', '"&amp;G1027&amp;"', '"&amp;H1027&amp;"', '"&amp;S1027&amp;"', '"&amp;U1027&amp;"', '"&amp;T1027&amp;"', '"&amp;V1027&amp;"'),"</f>
        <v>('oliver-wahlstrom', 'Wahlstrom', 'Oliver', 'NYI', 'F', 'Active', 'RFA', '2024-25', '1', '874125', 'NULL', 'NULL'),</v>
      </c>
    </row>
    <row r="1028" spans="1:23" x14ac:dyDescent="0.35">
      <c r="A1028" t="s">
        <v>1396</v>
      </c>
      <c r="B1028" t="s">
        <v>1009</v>
      </c>
      <c r="C1028" t="s">
        <v>2408</v>
      </c>
      <c r="D1028" t="s">
        <v>11</v>
      </c>
      <c r="E1028" t="s">
        <v>68</v>
      </c>
      <c r="F1028" t="s">
        <v>1142</v>
      </c>
      <c r="G1028" t="s">
        <v>10</v>
      </c>
      <c r="H1028" t="str" cm="1">
        <f t="array" ref="H1028">INDEX($I$1:$R$1, MATCH(TRUE, INDEX(I1028:R1028="",0), 0))</f>
        <v>2029-30</v>
      </c>
      <c r="I1028" s="1">
        <v>2650000</v>
      </c>
      <c r="J1028">
        <v>3600000</v>
      </c>
      <c r="K1028">
        <v>3600000</v>
      </c>
      <c r="L1028">
        <v>3600000</v>
      </c>
      <c r="M1028">
        <v>3600000</v>
      </c>
      <c r="N1028">
        <v>3600000</v>
      </c>
      <c r="S1028">
        <f>COUNTIF(I1028:R1028,I1028)</f>
        <v>1</v>
      </c>
      <c r="T1028" s="7">
        <f t="shared" si="32"/>
        <v>5</v>
      </c>
      <c r="U1028" s="1">
        <f>I1028</f>
        <v>2650000</v>
      </c>
      <c r="V1028" s="1">
        <f t="shared" si="33"/>
        <v>3600000</v>
      </c>
      <c r="W1028" t="str">
        <f>"('"&amp;A1028&amp;"', '"&amp;B1028&amp;"', '"&amp;C1028&amp;"', '"&amp;D1028&amp;"', '"&amp;E1028&amp;"', '"&amp;F1028&amp;"', '"&amp;G1028&amp;"', '"&amp;H1028&amp;"', '"&amp;S1028&amp;"', '"&amp;U1028&amp;"', '"&amp;T1028&amp;"', '"&amp;V1028&amp;"'),"</f>
        <v>('sean-walker', 'Walker', 'Sean', 'CAR', 'D', 'Active', 'UFA', '2029-30', '1', '2650000', '5', '3600000'),</v>
      </c>
    </row>
    <row r="1029" spans="1:23" x14ac:dyDescent="0.35">
      <c r="A1029" t="s">
        <v>1455</v>
      </c>
      <c r="B1029" t="s">
        <v>1010</v>
      </c>
      <c r="C1029" t="s">
        <v>2355</v>
      </c>
      <c r="D1029" t="s">
        <v>31</v>
      </c>
      <c r="E1029" t="s">
        <v>69</v>
      </c>
      <c r="F1029" t="s">
        <v>1142</v>
      </c>
      <c r="G1029" t="s">
        <v>13</v>
      </c>
      <c r="H1029" t="str" cm="1">
        <f t="array" ref="H1029">INDEX($I$1:$R$1, MATCH(TRUE, INDEX(I1029:R1029="",0), 0))</f>
        <v>2025-26</v>
      </c>
      <c r="I1029" s="1">
        <v>925000</v>
      </c>
      <c r="J1029" s="1">
        <v>925000</v>
      </c>
      <c r="S1029">
        <f>COUNTIF(I1029:R1029,I1029)</f>
        <v>2</v>
      </c>
      <c r="T1029" s="7" t="str">
        <f t="shared" si="32"/>
        <v>NULL</v>
      </c>
      <c r="U1029" s="1">
        <f>I1029</f>
        <v>925000</v>
      </c>
      <c r="V1029" s="1" t="str">
        <f t="shared" si="33"/>
        <v>NULL</v>
      </c>
      <c r="W1029" t="str">
        <f>"('"&amp;A1029&amp;"', '"&amp;B1029&amp;"', '"&amp;C1029&amp;"', '"&amp;D1029&amp;"', '"&amp;E1029&amp;"', '"&amp;F1029&amp;"', '"&amp;G1029&amp;"', '"&amp;H1029&amp;"', '"&amp;S1029&amp;"', '"&amp;U1029&amp;"', '"&amp;T1029&amp;"', '"&amp;V1029&amp;"'),"</f>
        <v>('jesper-wallstedt', 'Wallstedt', 'Jesper', 'MIN', 'G', 'Active', 'RFA', '2025-26', '2', '925000', 'NULL', 'NULL'),</v>
      </c>
    </row>
    <row r="1030" spans="1:23" x14ac:dyDescent="0.35">
      <c r="A1030" t="s">
        <v>2236</v>
      </c>
      <c r="B1030" t="s">
        <v>1011</v>
      </c>
      <c r="C1030" t="s">
        <v>2286</v>
      </c>
      <c r="D1030" t="s">
        <v>41</v>
      </c>
      <c r="E1030" t="s">
        <v>68</v>
      </c>
      <c r="F1030" t="s">
        <v>1142</v>
      </c>
      <c r="G1030" t="s">
        <v>10</v>
      </c>
      <c r="H1030" t="str" cm="1">
        <f t="array" ref="H1030">INDEX($I$1:$R$1, MATCH(TRUE, INDEX(I1030:R1030="",0), 0))</f>
        <v>2026-27</v>
      </c>
      <c r="I1030">
        <v>3400000</v>
      </c>
      <c r="J1030">
        <v>3400000</v>
      </c>
      <c r="K1030">
        <v>3400000</v>
      </c>
      <c r="S1030">
        <f>COUNTIF(I1030:R1030,I1030)</f>
        <v>3</v>
      </c>
      <c r="T1030" s="7" t="str">
        <f t="shared" si="32"/>
        <v>NULL</v>
      </c>
      <c r="U1030" s="1">
        <f>I1030</f>
        <v>3400000</v>
      </c>
      <c r="V1030" s="1" t="str">
        <f t="shared" si="33"/>
        <v>NULL</v>
      </c>
      <c r="W1030" t="str">
        <f>"('"&amp;A1030&amp;"', '"&amp;B1030&amp;"', '"&amp;C1030&amp;"', '"&amp;D1030&amp;"', '"&amp;E1030&amp;"', '"&amp;F1030&amp;"', '"&amp;G1030&amp;"', '"&amp;H1030&amp;"', '"&amp;S1030&amp;"', '"&amp;U1030&amp;"', '"&amp;T1030&amp;"', '"&amp;V1030&amp;"'),"</f>
        <v>('jake-walman', 'Walman', 'Jake', 'STL', 'D', 'Active', 'UFA', '2026-27', '3', '3400000', 'NULL', 'NULL'),</v>
      </c>
    </row>
    <row r="1031" spans="1:23" x14ac:dyDescent="0.35">
      <c r="A1031" t="s">
        <v>2237</v>
      </c>
      <c r="B1031" t="s">
        <v>1012</v>
      </c>
      <c r="C1031" t="s">
        <v>2483</v>
      </c>
      <c r="D1031" t="s">
        <v>16</v>
      </c>
      <c r="E1031" t="s">
        <v>9</v>
      </c>
      <c r="F1031" t="s">
        <v>1142</v>
      </c>
      <c r="G1031" t="s">
        <v>10</v>
      </c>
      <c r="H1031" t="str" cm="1">
        <f t="array" ref="H1031">INDEX($I$1:$R$1, MATCH(TRUE, INDEX(I1031:R1031="",0), 0))</f>
        <v>2024-25</v>
      </c>
      <c r="I1031" s="1">
        <v>775000</v>
      </c>
      <c r="S1031">
        <f>COUNTIF(I1031:R1031,I1031)</f>
        <v>1</v>
      </c>
      <c r="T1031" s="7" t="str">
        <f t="shared" si="32"/>
        <v>NULL</v>
      </c>
      <c r="U1031" s="1">
        <f>I1031</f>
        <v>775000</v>
      </c>
      <c r="V1031" s="1" t="str">
        <f t="shared" si="33"/>
        <v>NULL</v>
      </c>
      <c r="W1031" t="str">
        <f>"('"&amp;A1031&amp;"', '"&amp;B1031&amp;"', '"&amp;C1031&amp;"', '"&amp;D1031&amp;"', '"&amp;E1031&amp;"', '"&amp;F1031&amp;"', '"&amp;G1031&amp;"', '"&amp;H1031&amp;"', '"&amp;S1031&amp;"', '"&amp;U1031&amp;"', '"&amp;T1031&amp;"', '"&amp;V1031&amp;"'),"</f>
        <v>('taylor-ward', 'Ward', 'Taylor', 'LA', 'F', 'Active', 'UFA', '2024-25', '1', '775000', 'NULL', 'NULL'),</v>
      </c>
    </row>
    <row r="1032" spans="1:23" x14ac:dyDescent="0.35">
      <c r="A1032" t="s">
        <v>2238</v>
      </c>
      <c r="B1032" t="s">
        <v>1013</v>
      </c>
      <c r="C1032" t="s">
        <v>2388</v>
      </c>
      <c r="D1032" t="s">
        <v>45</v>
      </c>
      <c r="E1032" t="s">
        <v>68</v>
      </c>
      <c r="F1032" t="s">
        <v>1142</v>
      </c>
      <c r="G1032" t="s">
        <v>13</v>
      </c>
      <c r="H1032" t="str" cm="1">
        <f t="array" ref="H1032">INDEX($I$1:$R$1, MATCH(TRUE, INDEX(I1032:R1032="",0), 0))</f>
        <v>2026-27</v>
      </c>
      <c r="I1032" s="1">
        <v>896667</v>
      </c>
      <c r="J1032" s="1">
        <v>896667</v>
      </c>
      <c r="K1032" s="1">
        <v>896667</v>
      </c>
      <c r="S1032">
        <f>COUNTIF(I1032:R1032,I1032)</f>
        <v>3</v>
      </c>
      <c r="T1032" s="7" t="str">
        <f t="shared" si="32"/>
        <v>NULL</v>
      </c>
      <c r="U1032" s="1">
        <f>I1032</f>
        <v>896667</v>
      </c>
      <c r="V1032" s="1" t="str">
        <f t="shared" si="33"/>
        <v>NULL</v>
      </c>
      <c r="W1032" t="str">
        <f>"('"&amp;A1032&amp;"', '"&amp;B1032&amp;"', '"&amp;C1032&amp;"', '"&amp;D1032&amp;"', '"&amp;E1032&amp;"', '"&amp;F1032&amp;"', '"&amp;G1032&amp;"', '"&amp;H1032&amp;"', '"&amp;S1032&amp;"', '"&amp;U1032&amp;"', '"&amp;T1032&amp;"', '"&amp;V1032&amp;"'),"</f>
        <v>('noah-warren', 'Warren', 'Noah', 'ANA', 'D', 'Active', 'RFA', '2026-27', '3', '896667', 'NULL', 'NULL'),</v>
      </c>
    </row>
    <row r="1033" spans="1:23" x14ac:dyDescent="0.35">
      <c r="A1033" t="s">
        <v>2239</v>
      </c>
      <c r="B1033" t="s">
        <v>1014</v>
      </c>
      <c r="C1033" t="s">
        <v>2704</v>
      </c>
      <c r="D1033" t="s">
        <v>18</v>
      </c>
      <c r="E1033" t="s">
        <v>68</v>
      </c>
      <c r="F1033" t="s">
        <v>54</v>
      </c>
      <c r="G1033" t="s">
        <v>10</v>
      </c>
      <c r="H1033" t="str" cm="1">
        <f t="array" ref="H1033">INDEX($I$1:$R$1, MATCH(TRUE, INDEX(I1033:R1033="",0), 0))</f>
        <v>2025-26</v>
      </c>
      <c r="I1033" s="1">
        <v>7857143</v>
      </c>
      <c r="J1033" s="1">
        <v>7857143</v>
      </c>
      <c r="S1033">
        <f>COUNTIF(I1033:R1033,I1033)</f>
        <v>2</v>
      </c>
      <c r="T1033" s="7" t="str">
        <f t="shared" si="32"/>
        <v>NULL</v>
      </c>
      <c r="U1033" s="1">
        <f>I1033</f>
        <v>7857143</v>
      </c>
      <c r="V1033" s="1" t="str">
        <f t="shared" si="33"/>
        <v>NULL</v>
      </c>
      <c r="W1033" t="str">
        <f>"('"&amp;A1033&amp;"', '"&amp;B1033&amp;"', '"&amp;C1033&amp;"', '"&amp;D1033&amp;"', '"&amp;E1033&amp;"', '"&amp;F1033&amp;"', '"&amp;G1033&amp;"', '"&amp;H1033&amp;"', '"&amp;S1033&amp;"', '"&amp;U1033&amp;"', '"&amp;T1033&amp;"', '"&amp;V1033&amp;"'),"</f>
        <v>('shea-weber', 'Weber', 'Shea', 'MTL', 'D', 'Unsigned', 'UFA', '2025-26', '2', '7857143', 'NULL', 'NULL'),</v>
      </c>
    </row>
    <row r="1034" spans="1:23" x14ac:dyDescent="0.35">
      <c r="A1034" t="s">
        <v>2240</v>
      </c>
      <c r="B1034" t="s">
        <v>1015</v>
      </c>
      <c r="C1034" t="s">
        <v>2573</v>
      </c>
      <c r="D1034" t="s">
        <v>36</v>
      </c>
      <c r="E1034" t="s">
        <v>69</v>
      </c>
      <c r="F1034" t="s">
        <v>1142</v>
      </c>
      <c r="G1034" t="s">
        <v>10</v>
      </c>
      <c r="H1034" t="str" cm="1">
        <f t="array" ref="H1034">INDEX($I$1:$R$1, MATCH(TRUE, INDEX(I1034:R1034="",0), 0))</f>
        <v>2024-25</v>
      </c>
      <c r="I1034" s="1">
        <v>1000000</v>
      </c>
      <c r="S1034">
        <f>COUNTIF(I1034:R1034,I1034)</f>
        <v>1</v>
      </c>
      <c r="T1034" s="7" t="str">
        <f t="shared" si="32"/>
        <v>NULL</v>
      </c>
      <c r="U1034" s="1">
        <f>I1034</f>
        <v>1000000</v>
      </c>
      <c r="V1034" s="1" t="str">
        <f t="shared" si="33"/>
        <v>NULL</v>
      </c>
      <c r="W1034" t="str">
        <f>"('"&amp;A1034&amp;"', '"&amp;B1034&amp;"', '"&amp;C1034&amp;"', '"&amp;D1034&amp;"', '"&amp;E1034&amp;"', '"&amp;F1034&amp;"', '"&amp;G1034&amp;"', '"&amp;H1034&amp;"', '"&amp;S1034&amp;"', '"&amp;U1034&amp;"', '"&amp;T1034&amp;"', '"&amp;V1034&amp;"'),"</f>
        <v>('scott-wedgewood', 'Wedgewood', 'Scott', 'DAL', 'G', 'Active', 'UFA', '2024-25', '1', '1000000', 'NULL', 'NULL'),</v>
      </c>
    </row>
    <row r="1035" spans="1:23" x14ac:dyDescent="0.35">
      <c r="A1035" t="s">
        <v>2241</v>
      </c>
      <c r="B1035" t="s">
        <v>1016</v>
      </c>
      <c r="C1035" t="s">
        <v>2722</v>
      </c>
      <c r="D1035" t="s">
        <v>25</v>
      </c>
      <c r="E1035" t="s">
        <v>68</v>
      </c>
      <c r="F1035" t="s">
        <v>1142</v>
      </c>
      <c r="G1035" t="s">
        <v>10</v>
      </c>
      <c r="H1035" t="str" cm="1">
        <f t="array" ref="H1035">INDEX($I$1:$R$1, MATCH(TRUE, INDEX(I1035:R1035="",0), 0))</f>
        <v>2031-32</v>
      </c>
      <c r="I1035" s="1">
        <v>6250000</v>
      </c>
      <c r="J1035" s="1">
        <v>6250000</v>
      </c>
      <c r="K1035" s="1">
        <v>6250000</v>
      </c>
      <c r="L1035" s="1">
        <v>6250000</v>
      </c>
      <c r="M1035" s="1">
        <v>6250000</v>
      </c>
      <c r="N1035" s="1">
        <v>6250000</v>
      </c>
      <c r="O1035" s="1">
        <v>6250000</v>
      </c>
      <c r="P1035" s="1">
        <v>6250000</v>
      </c>
      <c r="S1035">
        <f>COUNTIF(I1035:R1035,I1035)</f>
        <v>8</v>
      </c>
      <c r="T1035" s="7" t="str">
        <f t="shared" si="32"/>
        <v>NULL</v>
      </c>
      <c r="U1035" s="1">
        <f>I1035</f>
        <v>6250000</v>
      </c>
      <c r="V1035" s="1" t="str">
        <f t="shared" si="33"/>
        <v>NULL</v>
      </c>
      <c r="W1035" t="str">
        <f>"('"&amp;A1035&amp;"', '"&amp;B1035&amp;"', '"&amp;C1035&amp;"', '"&amp;D1035&amp;"', '"&amp;E1035&amp;"', '"&amp;F1035&amp;"', '"&amp;G1035&amp;"', '"&amp;H1035&amp;"', '"&amp;S1035&amp;"', '"&amp;U1035&amp;"', '"&amp;T1035&amp;"', '"&amp;V1035&amp;"'),"</f>
        <v>('mackenzie-weegar', 'Weegar', 'MacKenzie', 'CGY', 'D', 'Active', 'UFA', '2031-32', '8', '6250000', 'NULL', 'NULL'),</v>
      </c>
    </row>
    <row r="1036" spans="1:23" x14ac:dyDescent="0.35">
      <c r="A1036" t="s">
        <v>2242</v>
      </c>
      <c r="B1036" t="s">
        <v>1017</v>
      </c>
      <c r="C1036" t="s">
        <v>2713</v>
      </c>
      <c r="D1036" t="s">
        <v>38</v>
      </c>
      <c r="E1036" t="s">
        <v>9</v>
      </c>
      <c r="F1036" t="s">
        <v>1142</v>
      </c>
      <c r="G1036" t="s">
        <v>10</v>
      </c>
      <c r="H1036" t="str" cm="1">
        <f t="array" ref="H1036">INDEX($I$1:$R$1, MATCH(TRUE, INDEX(I1036:R1036="",0), 0))</f>
        <v>2024-25</v>
      </c>
      <c r="I1036" s="1">
        <v>775000</v>
      </c>
      <c r="S1036">
        <f>COUNTIF(I1036:R1036,I1036)</f>
        <v>1</v>
      </c>
      <c r="T1036" s="7" t="str">
        <f t="shared" si="32"/>
        <v>NULL</v>
      </c>
      <c r="U1036" s="1">
        <f>I1036</f>
        <v>775000</v>
      </c>
      <c r="V1036" s="1" t="str">
        <f t="shared" si="33"/>
        <v>NULL</v>
      </c>
      <c r="W1036" t="str">
        <f>"('"&amp;A1036&amp;"', '"&amp;B1036&amp;"', '"&amp;C1036&amp;"', '"&amp;D1036&amp;"', '"&amp;E1036&amp;"', '"&amp;F1036&amp;"', '"&amp;G1036&amp;"', '"&amp;H1036&amp;"', '"&amp;S1036&amp;"', '"&amp;U1036&amp;"', '"&amp;T1036&amp;"', '"&amp;V1036&amp;"'),"</f>
        <v>('linus-weissbach', 'Weissbach', 'Linus', 'BUF', 'F', 'Active', 'UFA', '2024-25', '1', '775000', 'NULL', 'NULL'),</v>
      </c>
    </row>
    <row r="1037" spans="1:23" x14ac:dyDescent="0.35">
      <c r="A1037" t="s">
        <v>2243</v>
      </c>
      <c r="B1037" t="s">
        <v>1018</v>
      </c>
      <c r="C1037" t="s">
        <v>2314</v>
      </c>
      <c r="D1037" t="s">
        <v>22</v>
      </c>
      <c r="E1037" t="s">
        <v>9</v>
      </c>
      <c r="F1037" t="s">
        <v>1142</v>
      </c>
      <c r="G1037" t="s">
        <v>10</v>
      </c>
      <c r="H1037" t="str" cm="1">
        <f t="array" ref="H1037">INDEX($I$1:$R$1, MATCH(TRUE, INDEX(I1037:R1037="",0), 0))</f>
        <v>2025-26</v>
      </c>
      <c r="I1037" s="1">
        <v>4500000</v>
      </c>
      <c r="J1037" s="1">
        <v>4500000</v>
      </c>
      <c r="S1037">
        <f>COUNTIF(I1037:R1037,I1037)</f>
        <v>2</v>
      </c>
      <c r="T1037" s="7" t="str">
        <f t="shared" si="32"/>
        <v>NULL</v>
      </c>
      <c r="U1037" s="1">
        <f>I1037</f>
        <v>4500000</v>
      </c>
      <c r="V1037" s="1" t="str">
        <f t="shared" si="33"/>
        <v>NULL</v>
      </c>
      <c r="W1037" t="str">
        <f>"('"&amp;A1037&amp;"', '"&amp;B1037&amp;"', '"&amp;C1037&amp;"', '"&amp;D1037&amp;"', '"&amp;E1037&amp;"', '"&amp;F1037&amp;"', '"&amp;G1037&amp;"', '"&amp;H1037&amp;"', '"&amp;S1037&amp;"', '"&amp;U1037&amp;"', '"&amp;T1037&amp;"', '"&amp;V1037&amp;"'),"</f>
        <v>('alex-wennberg', 'Wennberg', 'Alex', 'FLA', 'F', 'Active', 'UFA', '2025-26', '2', '4500000', 'NULL', 'NULL'),</v>
      </c>
    </row>
    <row r="1038" spans="1:23" x14ac:dyDescent="0.35">
      <c r="A1038" t="s">
        <v>2244</v>
      </c>
      <c r="B1038" t="s">
        <v>1019</v>
      </c>
      <c r="C1038" t="s">
        <v>2458</v>
      </c>
      <c r="D1038" t="s">
        <v>35</v>
      </c>
      <c r="E1038" t="s">
        <v>68</v>
      </c>
      <c r="F1038" t="s">
        <v>1142</v>
      </c>
      <c r="G1038" t="s">
        <v>10</v>
      </c>
      <c r="H1038" t="str" cm="1">
        <f t="array" ref="H1038">INDEX($I$1:$R$1, MATCH(TRUE, INDEX(I1038:R1038="",0), 0))</f>
        <v>2028-29</v>
      </c>
      <c r="I1038" s="1">
        <v>9583333</v>
      </c>
      <c r="J1038" s="1">
        <v>9583333</v>
      </c>
      <c r="K1038" s="1">
        <v>9583333</v>
      </c>
      <c r="L1038" s="1">
        <v>9583333</v>
      </c>
      <c r="M1038" s="1">
        <v>9583333</v>
      </c>
      <c r="S1038">
        <f>COUNTIF(I1038:R1038,I1038)</f>
        <v>5</v>
      </c>
      <c r="T1038" s="7" t="str">
        <f t="shared" si="32"/>
        <v>NULL</v>
      </c>
      <c r="U1038" s="1">
        <f>I1038</f>
        <v>9583333</v>
      </c>
      <c r="V1038" s="1" t="str">
        <f t="shared" si="33"/>
        <v>NULL</v>
      </c>
      <c r="W1038" t="str">
        <f>"('"&amp;A1038&amp;"', '"&amp;B1038&amp;"', '"&amp;C1038&amp;"', '"&amp;D1038&amp;"', '"&amp;E1038&amp;"', '"&amp;F1038&amp;"', '"&amp;G1038&amp;"', '"&amp;H1038&amp;"', '"&amp;S1038&amp;"', '"&amp;U1038&amp;"', '"&amp;T1038&amp;"', '"&amp;V1038&amp;"'),"</f>
        <v>('zachary-werenski', 'Werenski', 'Zachary', 'CBJ', 'D', 'Active', 'UFA', '2028-29', '5', '9583333', 'NULL', 'NULL'),</v>
      </c>
    </row>
    <row r="1039" spans="1:23" x14ac:dyDescent="0.35">
      <c r="A1039" t="s">
        <v>1247</v>
      </c>
      <c r="B1039" t="s">
        <v>1020</v>
      </c>
      <c r="C1039" t="s">
        <v>2398</v>
      </c>
      <c r="D1039" t="s">
        <v>34</v>
      </c>
      <c r="E1039" t="s">
        <v>9</v>
      </c>
      <c r="F1039" t="s">
        <v>1142</v>
      </c>
      <c r="G1039" t="s">
        <v>10</v>
      </c>
      <c r="H1039" t="str" cm="1">
        <f t="array" ref="H1039">INDEX($I$1:$R$1, MATCH(TRUE, INDEX(I1039:R1039="",0), 0))</f>
        <v>2024-25</v>
      </c>
      <c r="I1039" s="1">
        <v>800000</v>
      </c>
      <c r="S1039">
        <f>COUNTIF(I1039:R1039,I1039)</f>
        <v>1</v>
      </c>
      <c r="T1039" s="7" t="str">
        <f t="shared" si="32"/>
        <v>NULL</v>
      </c>
      <c r="U1039" s="1">
        <f>I1039</f>
        <v>800000</v>
      </c>
      <c r="V1039" s="1" t="str">
        <f t="shared" si="33"/>
        <v>NULL</v>
      </c>
      <c r="W1039" t="str">
        <f>"('"&amp;A1039&amp;"', '"&amp;B1039&amp;"', '"&amp;C1039&amp;"', '"&amp;D1039&amp;"', '"&amp;E1039&amp;"', '"&amp;F1039&amp;"', '"&amp;G1039&amp;"', '"&amp;H1039&amp;"', '"&amp;S1039&amp;"', '"&amp;U1039&amp;"', '"&amp;T1039&amp;"', '"&amp;V1039&amp;"'),"</f>
        <v>('blake-wheeler', 'Wheeler', 'Blake', 'NYR', 'F', 'Active', 'UFA', '2024-25', '1', '800000', 'NULL', 'NULL'),</v>
      </c>
    </row>
    <row r="1040" spans="1:23" x14ac:dyDescent="0.35">
      <c r="A1040" t="s">
        <v>2245</v>
      </c>
      <c r="B1040" t="s">
        <v>1021</v>
      </c>
      <c r="C1040" t="s">
        <v>2334</v>
      </c>
      <c r="D1040" t="s">
        <v>14</v>
      </c>
      <c r="E1040" t="s">
        <v>68</v>
      </c>
      <c r="F1040" t="s">
        <v>1142</v>
      </c>
      <c r="G1040" t="s">
        <v>10</v>
      </c>
      <c r="H1040" t="str" cm="1">
        <f t="array" ref="H1040">INDEX($I$1:$R$1, MATCH(TRUE, INDEX(I1040:R1040="",0), 0))</f>
        <v>2028-29</v>
      </c>
      <c r="I1040" s="1">
        <v>2750000</v>
      </c>
      <c r="J1040" s="1">
        <v>2750000</v>
      </c>
      <c r="K1040" s="1">
        <v>2750000</v>
      </c>
      <c r="L1040" s="1">
        <v>2750000</v>
      </c>
      <c r="M1040" s="1">
        <v>2750000</v>
      </c>
      <c r="S1040">
        <f>COUNTIF(I1040:R1040,I1040)</f>
        <v>5</v>
      </c>
      <c r="T1040" s="7" t="str">
        <f t="shared" si="32"/>
        <v>NULL</v>
      </c>
      <c r="U1040" s="1">
        <f>I1040</f>
        <v>2750000</v>
      </c>
      <c r="V1040" s="1" t="str">
        <f t="shared" si="33"/>
        <v>NULL</v>
      </c>
      <c r="W1040" t="str">
        <f>"('"&amp;A1040&amp;"', '"&amp;B1040&amp;"', '"&amp;C1040&amp;"', '"&amp;D1040&amp;"', '"&amp;E1040&amp;"', '"&amp;F1040&amp;"', '"&amp;G1040&amp;"', '"&amp;H1040&amp;"', '"&amp;S1040&amp;"', '"&amp;U1040&amp;"', '"&amp;T1040&amp;"', '"&amp;V1040&amp;"'),"</f>
        <v>('zach-whitecloud', 'Whitecloud', 'Zach', 'VGK', 'D', 'Active', 'UFA', '2028-29', '5', '2750000', 'NULL', 'NULL'),</v>
      </c>
    </row>
    <row r="1041" spans="1:23" x14ac:dyDescent="0.35">
      <c r="A1041" t="s">
        <v>2246</v>
      </c>
      <c r="B1041" t="s">
        <v>1022</v>
      </c>
      <c r="C1041" t="s">
        <v>1</v>
      </c>
      <c r="D1041" t="s">
        <v>18</v>
      </c>
      <c r="E1041" t="s">
        <v>68</v>
      </c>
      <c r="F1041" t="s">
        <v>1142</v>
      </c>
      <c r="G1041" t="s">
        <v>10</v>
      </c>
      <c r="H1041" t="str" cm="1">
        <f t="array" ref="H1041">INDEX($I$1:$R$1, MATCH(TRUE, INDEX(I1041:R1041="",0), 0))</f>
        <v>2024-25</v>
      </c>
      <c r="I1041" s="1">
        <v>762500</v>
      </c>
      <c r="S1041">
        <f>COUNTIF(I1041:R1041,I1041)</f>
        <v>1</v>
      </c>
      <c r="T1041" s="7" t="str">
        <f t="shared" si="32"/>
        <v>NULL</v>
      </c>
      <c r="U1041" s="1">
        <f>I1041</f>
        <v>762500</v>
      </c>
      <c r="V1041" s="1" t="str">
        <f t="shared" si="33"/>
        <v>NULL</v>
      </c>
      <c r="W1041" t="str">
        <f>"('"&amp;A1041&amp;"', '"&amp;B1041&amp;"', '"&amp;C1041&amp;"', '"&amp;D1041&amp;"', '"&amp;E1041&amp;"', '"&amp;F1041&amp;"', '"&amp;G1041&amp;"', '"&amp;H1041&amp;"', '"&amp;S1041&amp;"', '"&amp;U1041&amp;"', '"&amp;T1041&amp;"', '"&amp;V1041&amp;"'),"</f>
        <v>('chris-wideman', 'Wideman', 'Chris', 'MTL', 'D', 'Active', 'UFA', '2024-25', '1', '762500', 'NULL', 'NULL'),</v>
      </c>
    </row>
    <row r="1042" spans="1:23" x14ac:dyDescent="0.35">
      <c r="A1042" t="s">
        <v>2247</v>
      </c>
      <c r="B1042" t="s">
        <v>1023</v>
      </c>
      <c r="C1042" t="s">
        <v>2723</v>
      </c>
      <c r="D1042" t="s">
        <v>28</v>
      </c>
      <c r="E1042" t="s">
        <v>68</v>
      </c>
      <c r="F1042" t="s">
        <v>54</v>
      </c>
      <c r="H1042" t="str" cm="1">
        <f t="array" ref="H1042">INDEX($I$1:$R$1, MATCH(TRUE, INDEX(I1042:R1042="",0), 0))</f>
        <v>2023-24</v>
      </c>
      <c r="S1042">
        <f>COUNTIF(I1042:R1042,I1042)</f>
        <v>0</v>
      </c>
      <c r="T1042" s="7" t="str">
        <f t="shared" si="32"/>
        <v>NULL</v>
      </c>
      <c r="U1042" s="1">
        <f>I1042</f>
        <v>0</v>
      </c>
      <c r="V1042" s="1" t="str">
        <f t="shared" si="33"/>
        <v>NULL</v>
      </c>
      <c r="W1042" t="str">
        <f>"('"&amp;A1042&amp;"', '"&amp;B1042&amp;"', '"&amp;C1042&amp;"', '"&amp;D1042&amp;"', '"&amp;E1042&amp;"', '"&amp;F1042&amp;"', '"&amp;G1042&amp;"', '"&amp;H1042&amp;"', '"&amp;S1042&amp;"', '"&amp;U1042&amp;"', '"&amp;T1042&amp;"', '"&amp;V1042&amp;"'),"</f>
        <v>('bode-wilde', 'Wilde', 'Bode', 'NYI', 'D', 'Unsigned', '', '2023-24', '0', '0', 'NULL', 'NULL'),</v>
      </c>
    </row>
    <row r="1043" spans="1:23" x14ac:dyDescent="0.35">
      <c r="A1043" t="s">
        <v>1397</v>
      </c>
      <c r="B1043" t="s">
        <v>1024</v>
      </c>
      <c r="C1043" t="s">
        <v>2724</v>
      </c>
      <c r="D1043" t="s">
        <v>26</v>
      </c>
      <c r="E1043" t="s">
        <v>68</v>
      </c>
      <c r="F1043" t="s">
        <v>54</v>
      </c>
      <c r="H1043" t="str" cm="1">
        <f t="array" ref="H1043">INDEX($I$1:$R$1, MATCH(TRUE, INDEX(I1043:R1043="",0), 0))</f>
        <v>2023-24</v>
      </c>
      <c r="S1043">
        <f>COUNTIF(I1043:R1043,I1043)</f>
        <v>0</v>
      </c>
      <c r="T1043" s="7" t="str">
        <f t="shared" si="32"/>
        <v>NULL</v>
      </c>
      <c r="U1043" s="1">
        <f>I1043</f>
        <v>0</v>
      </c>
      <c r="V1043" s="1" t="str">
        <f t="shared" si="33"/>
        <v>NULL</v>
      </c>
      <c r="W1043" t="str">
        <f>"('"&amp;A1043&amp;"', '"&amp;B1043&amp;"', '"&amp;C1043&amp;"', '"&amp;D1043&amp;"', '"&amp;E1043&amp;"', '"&amp;F1043&amp;"', '"&amp;G1043&amp;"', '"&amp;H1043&amp;"', '"&amp;S1043&amp;"', '"&amp;U1043&amp;"', '"&amp;T1043&amp;"', '"&amp;V1043&amp;"'),"</f>
        <v>('tom-willander', 'Willander', 'Tom', 'VAN', 'D', 'Unsigned', '', '2023-24', '0', '0', 'NULL', 'NULL'),</v>
      </c>
    </row>
    <row r="1044" spans="1:23" x14ac:dyDescent="0.35">
      <c r="A1044" t="s">
        <v>2248</v>
      </c>
      <c r="B1044" t="s">
        <v>1025</v>
      </c>
      <c r="C1044" t="s">
        <v>2724</v>
      </c>
      <c r="D1044" t="s">
        <v>24</v>
      </c>
      <c r="E1044" t="s">
        <v>9</v>
      </c>
      <c r="F1044" t="s">
        <v>1142</v>
      </c>
      <c r="G1044" t="s">
        <v>10</v>
      </c>
      <c r="H1044" t="str" cm="1">
        <f t="array" ref="H1044">INDEX($I$1:$R$1, MATCH(TRUE, INDEX(I1044:R1044="",0), 0))</f>
        <v>2031-32</v>
      </c>
      <c r="I1044" s="1">
        <v>5166667</v>
      </c>
      <c r="J1044" s="1">
        <v>6500000</v>
      </c>
      <c r="K1044" s="1">
        <v>6500000</v>
      </c>
      <c r="L1044" s="1">
        <v>6500000</v>
      </c>
      <c r="M1044" s="1">
        <v>6500000</v>
      </c>
      <c r="N1044" s="1">
        <v>6500000</v>
      </c>
      <c r="O1044" s="1">
        <v>6500000</v>
      </c>
      <c r="P1044" s="1">
        <v>6500000</v>
      </c>
      <c r="S1044">
        <f>COUNTIF(I1044:R1044,I1044)</f>
        <v>1</v>
      </c>
      <c r="T1044" s="7">
        <f t="shared" si="32"/>
        <v>7</v>
      </c>
      <c r="U1044" s="1">
        <f>I1044</f>
        <v>5166667</v>
      </c>
      <c r="V1044" s="1">
        <f t="shared" si="33"/>
        <v>6500000</v>
      </c>
      <c r="W1044" t="str">
        <f>"('"&amp;A1044&amp;"', '"&amp;B1044&amp;"', '"&amp;C1044&amp;"', '"&amp;D1044&amp;"', '"&amp;E1044&amp;"', '"&amp;F1044&amp;"', '"&amp;G1044&amp;"', '"&amp;H1044&amp;"', '"&amp;S1044&amp;"', '"&amp;U1044&amp;"', '"&amp;T1044&amp;"', '"&amp;V1044&amp;"'),"</f>
        <v>('tom-wilson', 'Wilson', 'Tom', 'WSH', 'F', 'Active', 'UFA', '2031-32', '1', '5166667', '7', '6500000'),</v>
      </c>
    </row>
    <row r="1045" spans="1:23" x14ac:dyDescent="0.35">
      <c r="A1045" t="s">
        <v>2249</v>
      </c>
      <c r="B1045" t="s">
        <v>1026</v>
      </c>
      <c r="C1045" t="s">
        <v>2435</v>
      </c>
      <c r="D1045" t="s">
        <v>26</v>
      </c>
      <c r="E1045" t="s">
        <v>68</v>
      </c>
      <c r="F1045" t="s">
        <v>54</v>
      </c>
      <c r="H1045" t="str" cm="1">
        <f t="array" ref="H1045">INDEX($I$1:$R$1, MATCH(TRUE, INDEX(I1045:R1045="",0), 0))</f>
        <v>2023-24</v>
      </c>
      <c r="S1045">
        <f>COUNTIF(I1045:R1045,I1045)</f>
        <v>0</v>
      </c>
      <c r="T1045" s="7" t="str">
        <f t="shared" si="32"/>
        <v>NULL</v>
      </c>
      <c r="U1045" s="1">
        <f>I1045</f>
        <v>0</v>
      </c>
      <c r="V1045" s="1" t="str">
        <f t="shared" si="33"/>
        <v>NULL</v>
      </c>
      <c r="W1045" t="str">
        <f>"('"&amp;A1045&amp;"', '"&amp;B1045&amp;"', '"&amp;C1045&amp;"', '"&amp;D1045&amp;"', '"&amp;E1045&amp;"', '"&amp;F1045&amp;"', '"&amp;G1045&amp;"', '"&amp;H1045&amp;"', '"&amp;S1045&amp;"', '"&amp;U1045&amp;"', '"&amp;T1045&amp;"', '"&amp;V1045&amp;"'),"</f>
        <v>('christian-wolanin', 'Wolanin', 'Christian', 'VAN', 'D', 'Unsigned', '', '2023-24', '0', '0', 'NULL', 'NULL'),</v>
      </c>
    </row>
    <row r="1046" spans="1:23" x14ac:dyDescent="0.35">
      <c r="A1046" t="s">
        <v>1398</v>
      </c>
      <c r="B1046" t="s">
        <v>1027</v>
      </c>
      <c r="C1046" t="s">
        <v>1053</v>
      </c>
      <c r="D1046" t="s">
        <v>71</v>
      </c>
      <c r="E1046" t="s">
        <v>69</v>
      </c>
      <c r="F1046" t="s">
        <v>1142</v>
      </c>
      <c r="G1046" t="s">
        <v>13</v>
      </c>
      <c r="H1046" t="str" cm="1">
        <f t="array" ref="H1046">INDEX($I$1:$R$1, MATCH(TRUE, INDEX(I1046:R1046="",0), 0))</f>
        <v>2026-27</v>
      </c>
      <c r="I1046" s="1">
        <v>813333</v>
      </c>
      <c r="J1046" s="1">
        <v>850000</v>
      </c>
      <c r="K1046" s="1">
        <v>850000</v>
      </c>
      <c r="S1046">
        <f>COUNTIF(I1046:R1046,I1046)</f>
        <v>1</v>
      </c>
      <c r="T1046" s="7">
        <f t="shared" si="32"/>
        <v>2</v>
      </c>
      <c r="U1046" s="1">
        <f>I1046</f>
        <v>813333</v>
      </c>
      <c r="V1046" s="1">
        <f t="shared" si="33"/>
        <v>850000</v>
      </c>
      <c r="W1046" t="str">
        <f>"('"&amp;A1046&amp;"', '"&amp;B1046&amp;"', '"&amp;C1046&amp;"', '"&amp;D1046&amp;"', '"&amp;E1046&amp;"', '"&amp;F1046&amp;"', '"&amp;G1046&amp;"', '"&amp;H1046&amp;"', '"&amp;S1046&amp;"', '"&amp;U1046&amp;"', '"&amp;T1046&amp;"', '"&amp;V1046&amp;"'),"</f>
        <v>('dustin-wolf', 'Wolf', 'Dustin', 'CGy', 'G', 'Active', 'RFA', '2026-27', '1', '813333', '2', '850000'),</v>
      </c>
    </row>
    <row r="1047" spans="1:23" x14ac:dyDescent="0.35">
      <c r="A1047" t="s">
        <v>1362</v>
      </c>
      <c r="B1047" t="s">
        <v>1028</v>
      </c>
      <c r="C1047" t="s">
        <v>495</v>
      </c>
      <c r="D1047" t="s">
        <v>15</v>
      </c>
      <c r="E1047" t="s">
        <v>69</v>
      </c>
      <c r="F1047" t="s">
        <v>1142</v>
      </c>
      <c r="G1047" t="s">
        <v>10</v>
      </c>
      <c r="H1047" t="str" cm="1">
        <f t="array" ref="H1047">INDEX($I$1:$R$1, MATCH(TRUE, INDEX(I1047:R1047="",0), 0))</f>
        <v>2028-29</v>
      </c>
      <c r="I1047" s="1">
        <v>766667</v>
      </c>
      <c r="J1047" s="1">
        <v>766667</v>
      </c>
      <c r="K1047" s="1">
        <v>3666667</v>
      </c>
      <c r="L1047" s="1">
        <v>3666667</v>
      </c>
      <c r="M1047" s="1">
        <v>3666667</v>
      </c>
      <c r="S1047">
        <f>COUNTIF(I1047:R1047,I1047)</f>
        <v>2</v>
      </c>
      <c r="T1047" s="7">
        <f t="shared" si="32"/>
        <v>3</v>
      </c>
      <c r="U1047" s="1">
        <f>I1047</f>
        <v>766667</v>
      </c>
      <c r="V1047" s="1">
        <f t="shared" si="33"/>
        <v>3666667</v>
      </c>
      <c r="W1047" t="str">
        <f>"('"&amp;A1047&amp;"', '"&amp;B1047&amp;"', '"&amp;C1047&amp;"', '"&amp;D1047&amp;"', '"&amp;E1047&amp;"', '"&amp;F1047&amp;"', '"&amp;G1047&amp;"', '"&amp;H1047&amp;"', '"&amp;S1047&amp;"', '"&amp;U1047&amp;"', '"&amp;T1047&amp;"', '"&amp;V1047&amp;"'),"</f>
        <v>('joseph-woll', 'Woll', 'Joseph', 'TOR', 'G', 'Active', 'UFA', '2028-29', '2', '766667', '3', '3666667'),</v>
      </c>
    </row>
    <row r="1048" spans="1:23" x14ac:dyDescent="0.35">
      <c r="A1048" t="s">
        <v>2250</v>
      </c>
      <c r="B1048" t="s">
        <v>1029</v>
      </c>
      <c r="C1048" t="s">
        <v>2725</v>
      </c>
      <c r="D1048" t="s">
        <v>26</v>
      </c>
      <c r="E1048" t="s">
        <v>68</v>
      </c>
      <c r="F1048" t="s">
        <v>1142</v>
      </c>
      <c r="G1048" t="s">
        <v>13</v>
      </c>
      <c r="H1048" t="str" cm="1">
        <f t="array" ref="H1048">INDEX($I$1:$R$1, MATCH(TRUE, INDEX(I1048:R1048="",0), 0))</f>
        <v>2024-25</v>
      </c>
      <c r="I1048" s="1">
        <v>77500</v>
      </c>
      <c r="S1048">
        <f>COUNTIF(I1048:R1048,I1048)</f>
        <v>1</v>
      </c>
      <c r="T1048" s="7" t="str">
        <f t="shared" si="32"/>
        <v>NULL</v>
      </c>
      <c r="U1048" s="1">
        <f>I1048</f>
        <v>77500</v>
      </c>
      <c r="V1048" s="1" t="str">
        <f t="shared" si="33"/>
        <v>NULL</v>
      </c>
      <c r="W1048" t="str">
        <f>"('"&amp;A1048&amp;"', '"&amp;B1048&amp;"', '"&amp;C1048&amp;"', '"&amp;D1048&amp;"', '"&amp;E1048&amp;"', '"&amp;F1048&amp;"', '"&amp;G1048&amp;"', '"&amp;H1048&amp;"', '"&amp;S1048&amp;"', '"&amp;U1048&amp;"', '"&amp;T1048&amp;"', '"&amp;V1048&amp;"'),"</f>
        <v>('jett-woo', 'Woo', 'Jett', 'VAN', 'D', 'Active', 'RFA', '2024-25', '1', '77500', 'NULL', 'NULL'),</v>
      </c>
    </row>
    <row r="1049" spans="1:23" x14ac:dyDescent="0.35">
      <c r="A1049" t="s">
        <v>2251</v>
      </c>
      <c r="B1049" t="s">
        <v>1030</v>
      </c>
      <c r="C1049" t="s">
        <v>2726</v>
      </c>
      <c r="D1049" t="s">
        <v>43</v>
      </c>
      <c r="E1049" t="s">
        <v>9</v>
      </c>
      <c r="F1049" t="s">
        <v>1142</v>
      </c>
      <c r="G1049" t="s">
        <v>10</v>
      </c>
      <c r="H1049" t="str" cm="1">
        <f t="array" ref="H1049">INDEX($I$1:$R$1, MATCH(TRUE, INDEX(I1049:R1049="",0), 0))</f>
        <v>2029-30</v>
      </c>
      <c r="I1049" s="1">
        <v>2500000</v>
      </c>
      <c r="J1049" s="1">
        <v>2500000</v>
      </c>
      <c r="K1049" s="1">
        <v>2500000</v>
      </c>
      <c r="L1049" s="1">
        <v>2500000</v>
      </c>
      <c r="M1049" s="1">
        <v>2500000</v>
      </c>
      <c r="N1049" s="1">
        <v>2500000</v>
      </c>
      <c r="S1049">
        <f>COUNTIF(I1049:R1049,I1049)</f>
        <v>6</v>
      </c>
      <c r="T1049" s="7" t="str">
        <f t="shared" si="32"/>
        <v>NULL</v>
      </c>
      <c r="U1049" s="1">
        <f>I1049</f>
        <v>2500000</v>
      </c>
      <c r="V1049" s="1" t="str">
        <f t="shared" si="33"/>
        <v>NULL</v>
      </c>
      <c r="W1049" t="str">
        <f>"('"&amp;A1049&amp;"', '"&amp;B1049&amp;"', '"&amp;C1049&amp;"', '"&amp;D1049&amp;"', '"&amp;E1049&amp;"', '"&amp;F1049&amp;"', '"&amp;G1049&amp;"', '"&amp;H1049&amp;"', '"&amp;S1049&amp;"', '"&amp;U1049&amp;"', '"&amp;T1049&amp;"', '"&amp;V1049&amp;"'),"</f>
        <v>('miles-wood', 'Wood', 'Miles', 'COL', 'F', 'Active', 'UFA', '2029-30', '6', '2500000', 'NULL', 'NULL'),</v>
      </c>
    </row>
    <row r="1050" spans="1:23" x14ac:dyDescent="0.35">
      <c r="A1050" t="s">
        <v>2252</v>
      </c>
      <c r="B1050" t="s">
        <v>1031</v>
      </c>
      <c r="C1050" t="s">
        <v>2333</v>
      </c>
      <c r="D1050" t="s">
        <v>29</v>
      </c>
      <c r="E1050" t="s">
        <v>68</v>
      </c>
      <c r="F1050" t="s">
        <v>1142</v>
      </c>
      <c r="G1050" t="s">
        <v>10</v>
      </c>
      <c r="H1050" t="str" cm="1">
        <f t="array" ref="H1050">INDEX($I$1:$R$1, MATCH(TRUE, INDEX(I1050:R1050="",0), 0))</f>
        <v>2024-25</v>
      </c>
      <c r="I1050" s="1">
        <v>762500</v>
      </c>
      <c r="S1050">
        <f>COUNTIF(I1050:R1050,I1050)</f>
        <v>1</v>
      </c>
      <c r="T1050" s="7" t="str">
        <f t="shared" si="32"/>
        <v>NULL</v>
      </c>
      <c r="U1050" s="1">
        <f>I1050</f>
        <v>762500</v>
      </c>
      <c r="V1050" s="1" t="str">
        <f t="shared" si="33"/>
        <v>NULL</v>
      </c>
      <c r="W1050" t="str">
        <f>"('"&amp;A1050&amp;"', '"&amp;B1050&amp;"', '"&amp;C1050&amp;"', '"&amp;D1050&amp;"', '"&amp;E1050&amp;"', '"&amp;F1050&amp;"', '"&amp;G1050&amp;"', '"&amp;H1050&amp;"', '"&amp;S1050&amp;"', '"&amp;U1050&amp;"', '"&amp;T1050&amp;"', '"&amp;V1050&amp;"'),"</f>
        <v>('tyler-wotherspoon', 'Wotherspoon', 'Tyler', 'NJ', 'D', 'Active', 'UFA', '2024-25', '1', '762500', 'NULL', 'NULL'),</v>
      </c>
    </row>
    <row r="1051" spans="1:23" x14ac:dyDescent="0.35">
      <c r="A1051" t="s">
        <v>1274</v>
      </c>
      <c r="B1051" t="s">
        <v>1032</v>
      </c>
      <c r="C1051" t="s">
        <v>2727</v>
      </c>
      <c r="D1051" t="s">
        <v>18</v>
      </c>
      <c r="E1051" t="s">
        <v>68</v>
      </c>
      <c r="F1051" t="s">
        <v>1142</v>
      </c>
      <c r="G1051" t="s">
        <v>13</v>
      </c>
      <c r="H1051" t="str" cm="1">
        <f t="array" ref="H1051">INDEX($I$1:$R$1, MATCH(TRUE, INDEX(I1051:R1051="",0), 0))</f>
        <v>2024-25</v>
      </c>
      <c r="I1051" s="1">
        <v>828333</v>
      </c>
      <c r="S1051">
        <f>COUNTIF(I1051:R1051,I1051)</f>
        <v>1</v>
      </c>
      <c r="T1051" s="7" t="str">
        <f t="shared" si="32"/>
        <v>NULL</v>
      </c>
      <c r="U1051" s="1">
        <f>I1051</f>
        <v>828333</v>
      </c>
      <c r="V1051" s="1" t="str">
        <f t="shared" si="33"/>
        <v>NULL</v>
      </c>
      <c r="W1051" t="str">
        <f>"('"&amp;A1051&amp;"', '"&amp;B1051&amp;"', '"&amp;C1051&amp;"', '"&amp;D1051&amp;"', '"&amp;E1051&amp;"', '"&amp;F1051&amp;"', '"&amp;G1051&amp;"', '"&amp;H1051&amp;"', '"&amp;S1051&amp;"', '"&amp;U1051&amp;"', '"&amp;T1051&amp;"', '"&amp;V1051&amp;"'),"</f>
        <v>('arber-xhekaj', 'Xhekaj', 'Arber', 'MTL', 'D', 'Active', 'RFA', '2024-25', '1', '828333', 'NULL', 'NULL'),</v>
      </c>
    </row>
    <row r="1052" spans="1:23" x14ac:dyDescent="0.35">
      <c r="A1052" t="s">
        <v>2253</v>
      </c>
      <c r="B1052" t="s">
        <v>1033</v>
      </c>
      <c r="C1052" t="s">
        <v>2728</v>
      </c>
      <c r="D1052" t="s">
        <v>33</v>
      </c>
      <c r="E1052" t="s">
        <v>9</v>
      </c>
      <c r="F1052" t="s">
        <v>1142</v>
      </c>
      <c r="G1052" t="s">
        <v>10</v>
      </c>
      <c r="H1052" t="str" cm="1">
        <f t="array" ref="H1052">INDEX($I$1:$R$1, MATCH(TRUE, INDEX(I1052:R1052="",0), 0))</f>
        <v>2024-25</v>
      </c>
      <c r="I1052" s="1">
        <v>1500000</v>
      </c>
      <c r="S1052">
        <f>COUNTIF(I1052:R1052,I1052)</f>
        <v>1</v>
      </c>
      <c r="T1052" s="7" t="str">
        <f t="shared" si="32"/>
        <v>NULL</v>
      </c>
      <c r="U1052" s="1">
        <f>I1052</f>
        <v>1500000</v>
      </c>
      <c r="V1052" s="1" t="str">
        <f t="shared" si="33"/>
        <v>NULL</v>
      </c>
      <c r="W1052" t="str">
        <f>"('"&amp;A1052&amp;"', '"&amp;B1052&amp;"', '"&amp;C1052&amp;"', '"&amp;D1052&amp;"', '"&amp;E1052&amp;"', '"&amp;F1052&amp;"', '"&amp;G1052&amp;"', '"&amp;H1052&amp;"', '"&amp;S1052&amp;"', '"&amp;U1052&amp;"', '"&amp;T1052&amp;"', '"&amp;V1052&amp;"'),"</f>
        <v>('kailer-yamamoto', 'Yamamoto', 'Kailer', 'SEA', 'F', 'Active', 'UFA', '2024-25', '1', '1500000', 'NULL', 'NULL'),</v>
      </c>
    </row>
    <row r="1053" spans="1:23" x14ac:dyDescent="0.35">
      <c r="A1053" t="s">
        <v>2254</v>
      </c>
      <c r="B1053" t="s">
        <v>1034</v>
      </c>
      <c r="C1053" t="s">
        <v>2729</v>
      </c>
      <c r="D1053" t="s">
        <v>51</v>
      </c>
      <c r="E1053" t="s">
        <v>69</v>
      </c>
      <c r="F1053" t="s">
        <v>1142</v>
      </c>
      <c r="G1053" t="s">
        <v>13</v>
      </c>
      <c r="H1053" t="str" cm="1">
        <f t="array" ref="H1053">INDEX($I$1:$R$1, MATCH(TRUE, INDEX(I1053:R1053="",0), 0))</f>
        <v>2025-26</v>
      </c>
      <c r="I1053" s="1">
        <v>925000</v>
      </c>
      <c r="J1053" s="1">
        <v>925000</v>
      </c>
      <c r="S1053">
        <f>COUNTIF(I1053:R1053,I1053)</f>
        <v>2</v>
      </c>
      <c r="T1053" s="7" t="str">
        <f t="shared" si="32"/>
        <v>NULL</v>
      </c>
      <c r="U1053" s="1">
        <f>I1053</f>
        <v>925000</v>
      </c>
      <c r="V1053" s="1" t="str">
        <f t="shared" si="33"/>
        <v>NULL</v>
      </c>
      <c r="W1053" t="str">
        <f>"('"&amp;A1053&amp;"', '"&amp;B1053&amp;"', '"&amp;C1053&amp;"', '"&amp;D1053&amp;"', '"&amp;E1053&amp;"', '"&amp;F1053&amp;"', '"&amp;G1053&amp;"', '"&amp;H1053&amp;"', '"&amp;S1053&amp;"', '"&amp;U1053&amp;"', '"&amp;T1053&amp;"', '"&amp;V1053&amp;"'),"</f>
        <v>('askarov-yaroslav', 'Yaroslav', 'Askarov', 'NSH', 'G', 'Active', 'RFA', '2025-26', '2', '925000', 'NULL', 'NULL'),</v>
      </c>
    </row>
    <row r="1054" spans="1:23" x14ac:dyDescent="0.35">
      <c r="A1054" t="s">
        <v>2255</v>
      </c>
      <c r="B1054" t="s">
        <v>1035</v>
      </c>
      <c r="C1054" t="s">
        <v>2654</v>
      </c>
      <c r="D1054" t="s">
        <v>18</v>
      </c>
      <c r="E1054" t="s">
        <v>9</v>
      </c>
      <c r="F1054" t="s">
        <v>1142</v>
      </c>
      <c r="G1054" t="s">
        <v>13</v>
      </c>
      <c r="H1054" t="str" cm="1">
        <f t="array" ref="H1054">INDEX($I$1:$R$1, MATCH(TRUE, INDEX(I1054:R1054="",0), 0))</f>
        <v>2024-25</v>
      </c>
      <c r="I1054" s="1">
        <v>775000</v>
      </c>
      <c r="S1054">
        <f>COUNTIF(I1054:R1054,I1054)</f>
        <v>1</v>
      </c>
      <c r="T1054" s="7" t="str">
        <f t="shared" si="32"/>
        <v>NULL</v>
      </c>
      <c r="U1054" s="1">
        <f>I1054</f>
        <v>775000</v>
      </c>
      <c r="V1054" s="1" t="str">
        <f t="shared" si="33"/>
        <v>NULL</v>
      </c>
      <c r="W1054" t="str">
        <f>"('"&amp;A1054&amp;"', '"&amp;B1054&amp;"', '"&amp;C1054&amp;"', '"&amp;D1054&amp;"', '"&amp;E1054&amp;"', '"&amp;F1054&amp;"', '"&amp;G1054&amp;"', '"&amp;H1054&amp;"', '"&amp;S1054&amp;"', '"&amp;U1054&amp;"', '"&amp;T1054&amp;"', '"&amp;V1054&amp;"'),"</f>
        <v>('jesse-ylonen', 'Ylonen', 'Jesse', 'MTL', 'F', 'Active', 'RFA', '2024-25', '1', '775000', 'NULL', 'NULL'),</v>
      </c>
    </row>
    <row r="1055" spans="1:23" x14ac:dyDescent="0.35">
      <c r="A1055" t="s">
        <v>1425</v>
      </c>
      <c r="B1055" t="s">
        <v>1036</v>
      </c>
      <c r="C1055" t="s">
        <v>2411</v>
      </c>
      <c r="D1055" t="s">
        <v>12</v>
      </c>
      <c r="E1055" t="s">
        <v>68</v>
      </c>
      <c r="F1055" t="s">
        <v>1142</v>
      </c>
      <c r="G1055" t="s">
        <v>13</v>
      </c>
      <c r="H1055" t="str" cm="1">
        <f t="array" ref="H1055">INDEX($I$1:$R$1, MATCH(TRUE, INDEX(I1055:R1055="",0), 0))</f>
        <v>2025-26</v>
      </c>
      <c r="I1055" s="1">
        <v>1600000</v>
      </c>
      <c r="J1055" s="1">
        <v>1600000</v>
      </c>
      <c r="S1055">
        <f>COUNTIF(I1055:R1055,I1055)</f>
        <v>2</v>
      </c>
      <c r="T1055" s="7" t="str">
        <f t="shared" si="32"/>
        <v>NULL</v>
      </c>
      <c r="U1055" s="1">
        <f>I1055</f>
        <v>1600000</v>
      </c>
      <c r="V1055" s="1" t="str">
        <f t="shared" si="33"/>
        <v>NULL</v>
      </c>
      <c r="W1055" t="str">
        <f>"('"&amp;A1055&amp;"', '"&amp;B1055&amp;"', '"&amp;C1055&amp;"', '"&amp;D1055&amp;"', '"&amp;E1055&amp;"', '"&amp;F1055&amp;"', '"&amp;G1055&amp;"', '"&amp;H1055&amp;"', '"&amp;S1055&amp;"', '"&amp;U1055&amp;"', '"&amp;T1055&amp;"', '"&amp;V1055&amp;"'),"</f>
        <v>('cameron-york', 'York', 'Cameron', 'PHI', 'D', 'Active', 'RFA', '2025-26', '2', '1600000', 'NULL', 'NULL'),</v>
      </c>
    </row>
    <row r="1056" spans="1:23" x14ac:dyDescent="0.35">
      <c r="A1056" t="s">
        <v>1426</v>
      </c>
      <c r="B1056" t="s">
        <v>1037</v>
      </c>
      <c r="C1056" t="s">
        <v>2374</v>
      </c>
      <c r="D1056" t="s">
        <v>32</v>
      </c>
      <c r="E1056" t="s">
        <v>9</v>
      </c>
      <c r="F1056" t="s">
        <v>1142</v>
      </c>
      <c r="G1056" t="s">
        <v>10</v>
      </c>
      <c r="H1056" t="str" cm="1">
        <f t="array" ref="H1056">INDEX($I$1:$R$1, MATCH(TRUE, INDEX(I1056:R1056="",0), 0))</f>
        <v>2027-28</v>
      </c>
      <c r="I1056" s="1">
        <v>4750000</v>
      </c>
      <c r="J1056" s="1">
        <v>4750000</v>
      </c>
      <c r="K1056" s="1">
        <v>4750000</v>
      </c>
      <c r="L1056" s="1">
        <v>4750000</v>
      </c>
      <c r="S1056">
        <f>COUNTIF(I1056:R1056,I1056)</f>
        <v>4</v>
      </c>
      <c r="T1056" s="7" t="str">
        <f t="shared" si="32"/>
        <v>NULL</v>
      </c>
      <c r="U1056" s="1">
        <f>I1056</f>
        <v>4750000</v>
      </c>
      <c r="V1056" s="1" t="str">
        <f t="shared" si="33"/>
        <v>NULL</v>
      </c>
      <c r="W1056" t="str">
        <f>"('"&amp;A1056&amp;"', '"&amp;B1056&amp;"', '"&amp;C1056&amp;"', '"&amp;D1056&amp;"', '"&amp;E1056&amp;"', '"&amp;F1056&amp;"', '"&amp;G1056&amp;"', '"&amp;H1056&amp;"', '"&amp;S1056&amp;"', '"&amp;U1056&amp;"', '"&amp;T1056&amp;"', '"&amp;V1056&amp;"'),"</f>
        <v>('pavel-zacha', 'Zacha', 'Pavel', 'BOS', 'F', 'Active', 'UFA', '2027-28', '4', '4750000', 'NULL', 'NULL'),</v>
      </c>
    </row>
    <row r="1057" spans="1:23" x14ac:dyDescent="0.35">
      <c r="A1057" t="s">
        <v>2256</v>
      </c>
      <c r="B1057" t="s">
        <v>1038</v>
      </c>
      <c r="C1057" t="s">
        <v>2382</v>
      </c>
      <c r="D1057" t="s">
        <v>27</v>
      </c>
      <c r="E1057" t="s">
        <v>9</v>
      </c>
      <c r="F1057" t="s">
        <v>1142</v>
      </c>
      <c r="G1057" t="s">
        <v>10</v>
      </c>
      <c r="H1057" t="str" cm="1">
        <f t="array" ref="H1057">INDEX($I$1:$R$1, MATCH(TRUE, INDEX(I1057:R1057="",0), 0))</f>
        <v>2024-25</v>
      </c>
      <c r="I1057" s="1">
        <v>1100000</v>
      </c>
      <c r="S1057">
        <f>COUNTIF(I1057:R1057,I1057)</f>
        <v>1</v>
      </c>
      <c r="T1057" s="7" t="str">
        <f t="shared" si="32"/>
        <v>NULL</v>
      </c>
      <c r="U1057" s="1">
        <f>I1057</f>
        <v>1100000</v>
      </c>
      <c r="V1057" s="1" t="str">
        <f t="shared" si="33"/>
        <v>NULL</v>
      </c>
      <c r="W1057" t="str">
        <f>"('"&amp;A1057&amp;"', '"&amp;B1057&amp;"', '"&amp;C1057&amp;"', '"&amp;D1057&amp;"', '"&amp;E1057&amp;"', '"&amp;F1057&amp;"', '"&amp;G1057&amp;"', '"&amp;H1057&amp;"', '"&amp;S1057&amp;"', '"&amp;U1057&amp;"', '"&amp;T1057&amp;"', '"&amp;V1057&amp;"'),"</f>
        <v>('filip-zadina', 'Zadina', 'Filip', 'SJS', 'F', 'Active', 'UFA', '2024-25', '1', '1100000', 'NULL', 'NULL'),</v>
      </c>
    </row>
    <row r="1058" spans="1:23" x14ac:dyDescent="0.35">
      <c r="A1058" t="s">
        <v>2257</v>
      </c>
      <c r="B1058" t="s">
        <v>1039</v>
      </c>
      <c r="C1058" t="s">
        <v>2559</v>
      </c>
      <c r="D1058" t="s">
        <v>47</v>
      </c>
      <c r="E1058" t="s">
        <v>68</v>
      </c>
      <c r="F1058" t="s">
        <v>1142</v>
      </c>
      <c r="G1058" t="s">
        <v>10</v>
      </c>
      <c r="H1058" t="str" cm="1">
        <f t="array" ref="H1058">INDEX($I$1:$R$1, MATCH(TRUE, INDEX(I1058:R1058="",0), 0))</f>
        <v>2024-25</v>
      </c>
      <c r="I1058" s="1">
        <v>3750000</v>
      </c>
      <c r="S1058">
        <f>COUNTIF(I1058:R1058,I1058)</f>
        <v>1</v>
      </c>
      <c r="T1058" s="7" t="str">
        <f t="shared" si="32"/>
        <v>NULL</v>
      </c>
      <c r="U1058" s="1">
        <f>I1058</f>
        <v>3750000</v>
      </c>
      <c r="V1058" s="1" t="str">
        <f t="shared" si="33"/>
        <v>NULL</v>
      </c>
      <c r="W1058" t="str">
        <f>"('"&amp;A1058&amp;"', '"&amp;B1058&amp;"', '"&amp;C1058&amp;"', '"&amp;D1058&amp;"', '"&amp;E1058&amp;"', '"&amp;F1058&amp;"', '"&amp;G1058&amp;"', '"&amp;H1058&amp;"', '"&amp;S1058&amp;"', '"&amp;U1058&amp;"', '"&amp;T1058&amp;"', '"&amp;V1058&amp;"'),"</f>
        <v>('nikita-zadorov', 'Zadorov', 'Nikita', 'CAL', 'D', 'Active', 'UFA', '2024-25', '1', '3750000', 'NULL', 'NULL'),</v>
      </c>
    </row>
    <row r="1059" spans="1:23" x14ac:dyDescent="0.35">
      <c r="A1059" t="s">
        <v>2258</v>
      </c>
      <c r="B1059" t="s">
        <v>1040</v>
      </c>
      <c r="C1059" t="s">
        <v>2559</v>
      </c>
      <c r="D1059" t="s">
        <v>17</v>
      </c>
      <c r="E1059" t="s">
        <v>68</v>
      </c>
      <c r="F1059" t="s">
        <v>1142</v>
      </c>
      <c r="G1059" t="s">
        <v>10</v>
      </c>
      <c r="H1059" t="str" cm="1">
        <f t="array" ref="H1059">INDEX($I$1:$R$1, MATCH(TRUE, INDEX(I1059:R1059="",0), 0))</f>
        <v>2024-25</v>
      </c>
      <c r="I1059" s="1">
        <v>4500000</v>
      </c>
      <c r="S1059">
        <f>COUNTIF(I1059:R1059,I1059)</f>
        <v>1</v>
      </c>
      <c r="T1059" s="7" t="str">
        <f t="shared" si="32"/>
        <v>NULL</v>
      </c>
      <c r="U1059" s="1">
        <f>I1059</f>
        <v>4500000</v>
      </c>
      <c r="V1059" s="1" t="str">
        <f t="shared" si="33"/>
        <v>NULL</v>
      </c>
      <c r="W1059" t="str">
        <f>"('"&amp;A1059&amp;"', '"&amp;B1059&amp;"', '"&amp;C1059&amp;"', '"&amp;D1059&amp;"', '"&amp;E1059&amp;"', '"&amp;F1059&amp;"', '"&amp;G1059&amp;"', '"&amp;H1059&amp;"', '"&amp;S1059&amp;"', '"&amp;U1059&amp;"', '"&amp;T1059&amp;"', '"&amp;V1059&amp;"'),"</f>
        <v>('nikita-zaitsev', 'Zaitsev', 'Nikita', 'CHI', 'D', 'Active', 'UFA', '2024-25', '1', '4500000', 'NULL', 'NULL'),</v>
      </c>
    </row>
    <row r="1060" spans="1:23" x14ac:dyDescent="0.35">
      <c r="A1060" t="s">
        <v>1363</v>
      </c>
      <c r="B1060" t="s">
        <v>1041</v>
      </c>
      <c r="C1060" t="s">
        <v>2730</v>
      </c>
      <c r="D1060" t="s">
        <v>12</v>
      </c>
      <c r="E1060" t="s">
        <v>68</v>
      </c>
      <c r="F1060" t="s">
        <v>1142</v>
      </c>
      <c r="G1060" t="s">
        <v>13</v>
      </c>
      <c r="H1060" t="str" cm="1">
        <f t="array" ref="H1060">INDEX($I$1:$R$1, MATCH(TRUE, INDEX(I1060:R1060="",0), 0))</f>
        <v>2026-27</v>
      </c>
      <c r="I1060" s="1">
        <v>775000</v>
      </c>
      <c r="J1060" s="1">
        <v>1700000</v>
      </c>
      <c r="K1060" s="1">
        <v>1700000</v>
      </c>
      <c r="S1060">
        <f>COUNTIF(I1060:R1060,I1060)</f>
        <v>1</v>
      </c>
      <c r="T1060" s="7">
        <f t="shared" si="32"/>
        <v>2</v>
      </c>
      <c r="U1060" s="1">
        <f>I1060</f>
        <v>775000</v>
      </c>
      <c r="V1060" s="1">
        <f t="shared" si="33"/>
        <v>1700000</v>
      </c>
      <c r="W1060" t="str">
        <f>"('"&amp;A1060&amp;"', '"&amp;B1060&amp;"', '"&amp;C1060&amp;"', '"&amp;D1060&amp;"', '"&amp;E1060&amp;"', '"&amp;F1060&amp;"', '"&amp;G1060&amp;"', '"&amp;H1060&amp;"', '"&amp;S1060&amp;"', '"&amp;U1060&amp;"', '"&amp;T1060&amp;"', '"&amp;V1060&amp;"'),"</f>
        <v>('egor-zamula', 'Zamula', 'Egor', 'PHI', 'D', 'Active', 'RFA', '2026-27', '1', '775000', '2', '1700000'),</v>
      </c>
    </row>
    <row r="1061" spans="1:23" x14ac:dyDescent="0.35">
      <c r="A1061" t="s">
        <v>1483</v>
      </c>
      <c r="B1061" t="s">
        <v>1042</v>
      </c>
      <c r="C1061" t="s">
        <v>235</v>
      </c>
      <c r="D1061" t="s">
        <v>25</v>
      </c>
      <c r="E1061" t="s">
        <v>9</v>
      </c>
      <c r="F1061" t="s">
        <v>54</v>
      </c>
      <c r="H1061" t="str" cm="1">
        <f t="array" ref="H1061">INDEX($I$1:$R$1, MATCH(TRUE, INDEX(I1061:R1061="",0), 0))</f>
        <v>2023-24</v>
      </c>
      <c r="S1061">
        <f>COUNTIF(I1061:R1061,I1061)</f>
        <v>0</v>
      </c>
      <c r="T1061" s="7" t="str">
        <f t="shared" si="32"/>
        <v>NULL</v>
      </c>
      <c r="U1061" s="1">
        <f>I1061</f>
        <v>0</v>
      </c>
      <c r="V1061" s="1" t="str">
        <f t="shared" si="33"/>
        <v>NULL</v>
      </c>
      <c r="W1061" t="str">
        <f>"('"&amp;A1061&amp;"', '"&amp;B1061&amp;"', '"&amp;C1061&amp;"', '"&amp;D1061&amp;"', '"&amp;E1061&amp;"', '"&amp;F1061&amp;"', '"&amp;G1061&amp;"', '"&amp;H1061&amp;"', '"&amp;S1061&amp;"', '"&amp;U1061&amp;"', '"&amp;T1061&amp;"', '"&amp;V1061&amp;"'),"</f>
        <v>('connor-zary', 'Zary', 'Connor', 'CGY', 'F', 'Unsigned', '', '2023-24', '0', '0', 'NULL', 'NULL'),</v>
      </c>
    </row>
    <row r="1062" spans="1:23" x14ac:dyDescent="0.35">
      <c r="A1062" t="s">
        <v>2259</v>
      </c>
      <c r="B1062" t="s">
        <v>1043</v>
      </c>
      <c r="C1062" t="s">
        <v>2684</v>
      </c>
      <c r="D1062" t="s">
        <v>32</v>
      </c>
      <c r="E1062" t="s">
        <v>68</v>
      </c>
      <c r="F1062" t="s">
        <v>1142</v>
      </c>
      <c r="G1062" t="s">
        <v>13</v>
      </c>
      <c r="H1062" t="str" cm="1">
        <f t="array" ref="H1062">INDEX($I$1:$R$1, MATCH(TRUE, INDEX(I1062:R1062="",0), 0))</f>
        <v>2024-25</v>
      </c>
      <c r="I1062" s="1">
        <v>1137500</v>
      </c>
      <c r="S1062">
        <f>COUNTIF(I1062:R1062,I1062)</f>
        <v>1</v>
      </c>
      <c r="T1062" s="7" t="str">
        <f t="shared" si="32"/>
        <v>NULL</v>
      </c>
      <c r="U1062" s="1">
        <f>I1062</f>
        <v>1137500</v>
      </c>
      <c r="V1062" s="1" t="str">
        <f t="shared" si="33"/>
        <v>NULL</v>
      </c>
      <c r="W1062" t="str">
        <f>"('"&amp;A1062&amp;"', '"&amp;B1062&amp;"', '"&amp;C1062&amp;"', '"&amp;D1062&amp;"', '"&amp;E1062&amp;"', '"&amp;F1062&amp;"', '"&amp;G1062&amp;"', '"&amp;H1062&amp;"', '"&amp;S1062&amp;"', '"&amp;U1062&amp;"', '"&amp;T1062&amp;"', '"&amp;V1062&amp;"'),"</f>
        <v>('jakub-zboril', 'Zboril', 'Jakub', 'BOS', 'D', 'Active', 'RFA', '2024-25', '1', '1137500', 'NULL', 'NULL'),</v>
      </c>
    </row>
    <row r="1063" spans="1:23" x14ac:dyDescent="0.35">
      <c r="A1063" t="s">
        <v>1512</v>
      </c>
      <c r="B1063" t="s">
        <v>1044</v>
      </c>
      <c r="C1063" t="s">
        <v>2579</v>
      </c>
      <c r="D1063" t="s">
        <v>45</v>
      </c>
      <c r="E1063" t="s">
        <v>9</v>
      </c>
      <c r="F1063" t="s">
        <v>1142</v>
      </c>
      <c r="G1063" t="s">
        <v>10</v>
      </c>
      <c r="H1063" t="str" cm="1">
        <f t="array" ref="H1063">INDEX($I$1:$R$1, MATCH(TRUE, INDEX(I1063:R1063="",0), 0))</f>
        <v>2026-27</v>
      </c>
      <c r="I1063" s="1">
        <v>5750000</v>
      </c>
      <c r="J1063" s="1">
        <v>5750000</v>
      </c>
      <c r="K1063" s="1">
        <v>5750000</v>
      </c>
      <c r="S1063">
        <f>COUNTIF(I1063:R1063,I1063)</f>
        <v>3</v>
      </c>
      <c r="T1063" s="7" t="str">
        <f t="shared" si="32"/>
        <v>NULL</v>
      </c>
      <c r="U1063" s="1">
        <f>I1063</f>
        <v>5750000</v>
      </c>
      <c r="V1063" s="1" t="str">
        <f t="shared" si="33"/>
        <v>NULL</v>
      </c>
      <c r="W1063" t="str">
        <f>"('"&amp;A1063&amp;"', '"&amp;B1063&amp;"', '"&amp;C1063&amp;"', '"&amp;D1063&amp;"', '"&amp;E1063&amp;"', '"&amp;F1063&amp;"', '"&amp;G1063&amp;"', '"&amp;H1063&amp;"', '"&amp;S1063&amp;"', '"&amp;U1063&amp;"', '"&amp;T1063&amp;"', '"&amp;V1063&amp;"'),"</f>
        <v>('trevor-zegras', 'Zegras', 'Trevor', 'ANA', 'F', 'Active', 'UFA', '2026-27', '3', '5750000', 'NULL', 'NULL'),</v>
      </c>
    </row>
    <row r="1064" spans="1:23" x14ac:dyDescent="0.35">
      <c r="A1064" t="s">
        <v>1331</v>
      </c>
      <c r="B1064" t="s">
        <v>1045</v>
      </c>
      <c r="C1064" t="s">
        <v>2593</v>
      </c>
      <c r="D1064" t="s">
        <v>27</v>
      </c>
      <c r="E1064" t="s">
        <v>9</v>
      </c>
      <c r="F1064" t="s">
        <v>1142</v>
      </c>
      <c r="G1064" t="s">
        <v>13</v>
      </c>
      <c r="H1064" t="str" cm="1">
        <f t="array" ref="H1064">INDEX($I$1:$R$1, MATCH(TRUE, INDEX(I1064:R1064="",0), 0))</f>
        <v>2025-26</v>
      </c>
      <c r="I1064" s="1">
        <v>1450000</v>
      </c>
      <c r="J1064" s="1">
        <v>1450000</v>
      </c>
      <c r="S1064">
        <f>COUNTIF(I1064:R1064,I1064)</f>
        <v>2</v>
      </c>
      <c r="T1064" s="7" t="str">
        <f t="shared" si="32"/>
        <v>NULL</v>
      </c>
      <c r="U1064" s="1">
        <f>I1064</f>
        <v>1450000</v>
      </c>
      <c r="V1064" s="1" t="str">
        <f t="shared" si="33"/>
        <v>NULL</v>
      </c>
      <c r="W1064" t="str">
        <f>"('"&amp;A1064&amp;"', '"&amp;B1064&amp;"', '"&amp;C1064&amp;"', '"&amp;D1064&amp;"', '"&amp;E1064&amp;"', '"&amp;F1064&amp;"', '"&amp;G1064&amp;"', '"&amp;H1064&amp;"', '"&amp;S1064&amp;"', '"&amp;U1064&amp;"', '"&amp;T1064&amp;"', '"&amp;V1064&amp;"'),"</f>
        <v>('fabian-zetterlund', 'Zetterlund', 'Fabian', 'SJS', 'F', 'Active', 'RFA', '2025-26', '2', '1450000', 'NULL', 'NULL'),</v>
      </c>
    </row>
    <row r="1065" spans="1:23" x14ac:dyDescent="0.35">
      <c r="A1065" t="s">
        <v>1427</v>
      </c>
      <c r="B1065" t="s">
        <v>1046</v>
      </c>
      <c r="C1065" t="s">
        <v>2731</v>
      </c>
      <c r="D1065" t="s">
        <v>34</v>
      </c>
      <c r="E1065" t="s">
        <v>9</v>
      </c>
      <c r="F1065" t="s">
        <v>1142</v>
      </c>
      <c r="G1065" t="s">
        <v>10</v>
      </c>
      <c r="H1065" t="str" cm="1">
        <f t="array" ref="H1065">INDEX($I$1:$R$1, MATCH(TRUE, INDEX(I1065:R1065="",0), 0))</f>
        <v>2030-31</v>
      </c>
      <c r="I1065" s="1">
        <v>8500000</v>
      </c>
      <c r="J1065" s="1">
        <v>8500000</v>
      </c>
      <c r="K1065" s="1">
        <v>8500000</v>
      </c>
      <c r="L1065" s="1">
        <v>8500000</v>
      </c>
      <c r="M1065" s="1">
        <v>8500000</v>
      </c>
      <c r="N1065" s="1">
        <v>8500000</v>
      </c>
      <c r="O1065" s="1">
        <v>8500000</v>
      </c>
      <c r="S1065">
        <f>COUNTIF(I1065:R1065,I1065)</f>
        <v>7</v>
      </c>
      <c r="T1065" s="7" t="str">
        <f t="shared" si="32"/>
        <v>NULL</v>
      </c>
      <c r="U1065" s="1">
        <f>I1065</f>
        <v>8500000</v>
      </c>
      <c r="V1065" s="1" t="str">
        <f t="shared" si="33"/>
        <v>NULL</v>
      </c>
      <c r="W1065" t="str">
        <f>"('"&amp;A1065&amp;"', '"&amp;B1065&amp;"', '"&amp;C1065&amp;"', '"&amp;D1065&amp;"', '"&amp;E1065&amp;"', '"&amp;F1065&amp;"', '"&amp;G1065&amp;"', '"&amp;H1065&amp;"', '"&amp;S1065&amp;"', '"&amp;U1065&amp;"', '"&amp;T1065&amp;"', '"&amp;V1065&amp;"'),"</f>
        <v>('mika-zibanejad', 'Zibanejad', 'Mika', 'NYR', 'F', 'Active', 'UFA', '2030-31', '7', '8500000', 'NULL', 'NULL'),</v>
      </c>
    </row>
    <row r="1066" spans="1:23" x14ac:dyDescent="0.35">
      <c r="A1066" t="s">
        <v>2260</v>
      </c>
      <c r="B1066" t="s">
        <v>1047</v>
      </c>
      <c r="C1066" t="s">
        <v>2379</v>
      </c>
      <c r="D1066" t="s">
        <v>12</v>
      </c>
      <c r="E1066" t="s">
        <v>68</v>
      </c>
      <c r="F1066" t="s">
        <v>1142</v>
      </c>
      <c r="G1066" t="s">
        <v>13</v>
      </c>
      <c r="H1066" t="str" cm="1">
        <f t="array" ref="H1066">INDEX($I$1:$R$1, MATCH(TRUE, INDEX(I1066:R1066="",0), 0))</f>
        <v>2024-25</v>
      </c>
      <c r="I1066" s="1">
        <v>920000</v>
      </c>
      <c r="S1066">
        <f>COUNTIF(I1066:R1066,I1066)</f>
        <v>1</v>
      </c>
      <c r="T1066" s="7" t="str">
        <f t="shared" si="32"/>
        <v>NULL</v>
      </c>
      <c r="U1066" s="1">
        <f>I1066</f>
        <v>920000</v>
      </c>
      <c r="V1066" s="1" t="str">
        <f t="shared" si="33"/>
        <v>NULL</v>
      </c>
      <c r="W1066" t="str">
        <f>"('"&amp;A1066&amp;"', '"&amp;B1066&amp;"', '"&amp;C1066&amp;"', '"&amp;D1066&amp;"', '"&amp;E1066&amp;"', '"&amp;F1066&amp;"', '"&amp;G1066&amp;"', '"&amp;H1066&amp;"', '"&amp;S1066&amp;"', '"&amp;U1066&amp;"', '"&amp;T1066&amp;"', '"&amp;V1066&amp;"'),"</f>
        <v>('will-zmolek', 'Zmolek', 'Will', 'PHI', 'D', 'Active', 'RFA', '2024-25', '1', '920000', 'NULL', 'NULL'),</v>
      </c>
    </row>
    <row r="1067" spans="1:23" x14ac:dyDescent="0.35">
      <c r="A1067" t="s">
        <v>2261</v>
      </c>
      <c r="B1067" t="s">
        <v>1048</v>
      </c>
      <c r="C1067" t="s">
        <v>2732</v>
      </c>
      <c r="D1067" t="s">
        <v>30</v>
      </c>
      <c r="E1067" t="s">
        <v>68</v>
      </c>
      <c r="F1067" t="s">
        <v>1142</v>
      </c>
      <c r="G1067" t="s">
        <v>10</v>
      </c>
      <c r="H1067" t="str" cm="1">
        <f t="array" ref="H1067">INDEX($I$1:$R$1, MATCH(TRUE, INDEX(I1067:R1067="",0), 0))</f>
        <v>2027-28</v>
      </c>
      <c r="I1067" s="1">
        <v>4600000</v>
      </c>
      <c r="J1067" s="1">
        <v>4600000</v>
      </c>
      <c r="K1067" s="1">
        <v>4600000</v>
      </c>
      <c r="L1067" s="1">
        <v>4600000</v>
      </c>
      <c r="S1067">
        <f>COUNTIF(I1067:R1067,I1067)</f>
        <v>4</v>
      </c>
      <c r="T1067" s="7" t="str">
        <f t="shared" si="32"/>
        <v>NULL</v>
      </c>
      <c r="U1067" s="1">
        <f>I1067</f>
        <v>4600000</v>
      </c>
      <c r="V1067" s="1" t="str">
        <f t="shared" si="33"/>
        <v>NULL</v>
      </c>
      <c r="W1067" t="str">
        <f>"('"&amp;A1067&amp;"', '"&amp;B1067&amp;"', '"&amp;C1067&amp;"', '"&amp;D1067&amp;"', '"&amp;E1067&amp;"', '"&amp;F1067&amp;"', '"&amp;G1067&amp;"', '"&amp;H1067&amp;"', '"&amp;S1067&amp;"', '"&amp;U1067&amp;"', '"&amp;T1067&amp;"', '"&amp;V1067&amp;"'),"</f>
        <v>('artem-zub', 'Zub', 'Artem', 'OTT', 'D', 'Active', 'UFA', '2027-28', '4', '4600000', 'NULL', 'NULL'),</v>
      </c>
    </row>
    <row r="1068" spans="1:23" x14ac:dyDescent="0.35">
      <c r="A1068" t="s">
        <v>1399</v>
      </c>
      <c r="B1068" t="s">
        <v>1049</v>
      </c>
      <c r="C1068" t="s">
        <v>2733</v>
      </c>
      <c r="D1068" t="s">
        <v>31</v>
      </c>
      <c r="E1068" t="s">
        <v>9</v>
      </c>
      <c r="F1068" t="s">
        <v>1142</v>
      </c>
      <c r="G1068" t="s">
        <v>10</v>
      </c>
      <c r="H1068" t="str" cm="1">
        <f t="array" ref="H1068">INDEX($I$1:$R$1, MATCH(TRUE, INDEX(I1068:R1068="",0), 0))</f>
        <v>2026-27</v>
      </c>
      <c r="I1068" s="1">
        <v>6000000</v>
      </c>
      <c r="J1068" s="1">
        <v>4125000</v>
      </c>
      <c r="K1068" s="1">
        <v>4125000</v>
      </c>
      <c r="S1068">
        <f>COUNTIF(I1068:R1068,I1068)</f>
        <v>1</v>
      </c>
      <c r="T1068" s="7">
        <f t="shared" si="32"/>
        <v>2</v>
      </c>
      <c r="U1068" s="1">
        <f>I1068</f>
        <v>6000000</v>
      </c>
      <c r="V1068" s="1">
        <f t="shared" si="33"/>
        <v>4125000</v>
      </c>
      <c r="W1068" t="str">
        <f>"('"&amp;A1068&amp;"', '"&amp;B1068&amp;"', '"&amp;C1068&amp;"', '"&amp;D1068&amp;"', '"&amp;E1068&amp;"', '"&amp;F1068&amp;"', '"&amp;G1068&amp;"', '"&amp;H1068&amp;"', '"&amp;S1068&amp;"', '"&amp;U1068&amp;"', '"&amp;T1068&amp;"', '"&amp;V1068&amp;"'),"</f>
        <v>('mats-zuccarello', 'Zuccarello', 'Mats', 'MIN', 'F', 'Active', 'UFA', '2026-27', '1', '6000000', '2', '4125000'),</v>
      </c>
    </row>
    <row r="1069" spans="1:23" ht="16" customHeight="1" x14ac:dyDescent="0.35">
      <c r="A1069" t="s">
        <v>2262</v>
      </c>
      <c r="B1069" t="s">
        <v>1050</v>
      </c>
      <c r="C1069" t="s">
        <v>2666</v>
      </c>
      <c r="D1069" t="s">
        <v>40</v>
      </c>
      <c r="E1069" t="s">
        <v>9</v>
      </c>
      <c r="F1069" t="s">
        <v>1142</v>
      </c>
      <c r="G1069" t="s">
        <v>10</v>
      </c>
      <c r="H1069" t="str" cm="1">
        <f t="array" ref="H1069">INDEX($I$1:$R$1, MATCH(TRUE, INDEX(I1069:R1069="",0), 0))</f>
        <v>2024-25</v>
      </c>
      <c r="I1069" s="1">
        <v>5300000</v>
      </c>
      <c r="S1069">
        <f>COUNTIF(I1069:R1069,I1069)</f>
        <v>1</v>
      </c>
      <c r="T1069" s="7" t="str">
        <f t="shared" si="32"/>
        <v>NULL</v>
      </c>
      <c r="U1069" s="1">
        <f>I1069</f>
        <v>5300000</v>
      </c>
      <c r="V1069" s="1" t="str">
        <f t="shared" si="33"/>
        <v>NULL</v>
      </c>
      <c r="W1069" t="str">
        <f>"('"&amp;A1069&amp;"', '"&amp;B1069&amp;"', '"&amp;C1069&amp;"', '"&amp;D1069&amp;"', '"&amp;E1069&amp;"', '"&amp;F1069&amp;"', '"&amp;G1069&amp;"', '"&amp;H1069&amp;"', '"&amp;S1069&amp;"', '"&amp;U1069&amp;"', '"&amp;T1069&amp;"', '"&amp;V1069&amp;"'),"</f>
        <v>('jason-zucker', 'Zucker', 'Jason', 'UTA', 'F', 'Active', 'UFA', '2024-25', '1', '5300000', 'NULL', 'NULL'),</v>
      </c>
    </row>
  </sheetData>
  <autoFilter ref="A1:W1069" xr:uid="{85FE646C-555E-450D-95CB-6CD6DF6709FC}"/>
  <conditionalFormatting sqref="A1:A1048576">
    <cfRule type="duplicateValues" dxfId="0" priority="2"/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5008-9EB1-46FB-8FA5-740B44FD3451}">
  <dimension ref="A1:C33"/>
  <sheetViews>
    <sheetView tabSelected="1" workbookViewId="0">
      <selection activeCell="F5" sqref="F5"/>
    </sheetView>
  </sheetViews>
  <sheetFormatPr defaultRowHeight="14.5" x14ac:dyDescent="0.35"/>
  <cols>
    <col min="1" max="1" width="14.7265625" customWidth="1"/>
    <col min="2" max="2" width="43.90625" bestFit="1" customWidth="1"/>
    <col min="3" max="3" width="51.6328125" bestFit="1" customWidth="1"/>
  </cols>
  <sheetData>
    <row r="1" spans="1:3" x14ac:dyDescent="0.35">
      <c r="A1" s="3" t="s">
        <v>0</v>
      </c>
      <c r="B1" t="s">
        <v>2736</v>
      </c>
      <c r="C1" t="s">
        <v>1089</v>
      </c>
    </row>
    <row r="2" spans="1:3" x14ac:dyDescent="0.35">
      <c r="A2" t="s">
        <v>45</v>
      </c>
      <c r="B2" t="s">
        <v>2744</v>
      </c>
      <c r="C2" t="str">
        <f>"('"&amp;A2&amp;"', '"&amp;B2&amp;"'),"</f>
        <v>('ANA', 'https://assets.nhle.com/logos/nhl/svg/ANA_light.svg'),</v>
      </c>
    </row>
    <row r="3" spans="1:3" x14ac:dyDescent="0.35">
      <c r="A3" t="s">
        <v>32</v>
      </c>
      <c r="B3" t="s">
        <v>2745</v>
      </c>
      <c r="C3" t="str">
        <f t="shared" ref="C3:C33" si="0">"('"&amp;A3&amp;"', '"&amp;B3&amp;"'),"</f>
        <v>('BOS', 'https://assets.nhle.com/logos/nhl/svg/BOS_light.svg'),</v>
      </c>
    </row>
    <row r="4" spans="1:3" x14ac:dyDescent="0.35">
      <c r="A4" t="s">
        <v>38</v>
      </c>
      <c r="B4" t="s">
        <v>2746</v>
      </c>
      <c r="C4" t="str">
        <f t="shared" si="0"/>
        <v>('BUF', 'https://assets.nhle.com/logos/nhl/svg/BUF_light.svg'),</v>
      </c>
    </row>
    <row r="5" spans="1:3" x14ac:dyDescent="0.35">
      <c r="A5" t="s">
        <v>11</v>
      </c>
      <c r="B5" t="s">
        <v>2747</v>
      </c>
      <c r="C5" t="str">
        <f t="shared" si="0"/>
        <v>('CAR', 'https://assets.nhle.com/logos/nhl/svg/CAR_light.svg'),</v>
      </c>
    </row>
    <row r="6" spans="1:3" x14ac:dyDescent="0.35">
      <c r="A6" t="s">
        <v>35</v>
      </c>
      <c r="B6" t="s">
        <v>2748</v>
      </c>
      <c r="C6" t="str">
        <f t="shared" si="0"/>
        <v>('CBJ', 'https://assets.nhle.com/logos/nhl/svg/CBJ_light.svg'),</v>
      </c>
    </row>
    <row r="7" spans="1:3" x14ac:dyDescent="0.35">
      <c r="A7" t="s">
        <v>25</v>
      </c>
      <c r="B7" t="s">
        <v>2741</v>
      </c>
      <c r="C7" t="str">
        <f t="shared" si="0"/>
        <v>('CGY', 'https://assets.nhle.com/logos/nhl/svg/CGY_light.svg'),</v>
      </c>
    </row>
    <row r="8" spans="1:3" x14ac:dyDescent="0.35">
      <c r="A8" t="s">
        <v>17</v>
      </c>
      <c r="B8" t="s">
        <v>2749</v>
      </c>
      <c r="C8" t="str">
        <f t="shared" si="0"/>
        <v>('CHI', 'https://assets.nhle.com/logos/nhl/svg/CHI_light.svg'),</v>
      </c>
    </row>
    <row r="9" spans="1:3" x14ac:dyDescent="0.35">
      <c r="A9" t="s">
        <v>43</v>
      </c>
      <c r="B9" t="s">
        <v>2740</v>
      </c>
      <c r="C9" t="str">
        <f t="shared" si="0"/>
        <v>('COL', 'https://assets.nhle.com/logos/nhl/svg/COL_light.svg'),</v>
      </c>
    </row>
    <row r="10" spans="1:3" x14ac:dyDescent="0.35">
      <c r="A10" t="s">
        <v>36</v>
      </c>
      <c r="B10" t="s">
        <v>2750</v>
      </c>
      <c r="C10" t="str">
        <f t="shared" si="0"/>
        <v>('DAL', 'https://assets.nhle.com/logos/nhl/svg/DAL_light.svg'),</v>
      </c>
    </row>
    <row r="11" spans="1:3" x14ac:dyDescent="0.35">
      <c r="A11" t="s">
        <v>39</v>
      </c>
      <c r="B11" t="s">
        <v>2751</v>
      </c>
      <c r="C11" t="str">
        <f t="shared" si="0"/>
        <v>('DET', 'https://assets.nhle.com/logos/nhl/svg/DET_light.svg'),</v>
      </c>
    </row>
    <row r="12" spans="1:3" x14ac:dyDescent="0.35">
      <c r="A12" t="s">
        <v>37</v>
      </c>
      <c r="B12" t="s">
        <v>2752</v>
      </c>
      <c r="C12" t="str">
        <f t="shared" si="0"/>
        <v>('EDM', 'https://assets.nhle.com/logos/nhl/svg/EDM_light.svg'),</v>
      </c>
    </row>
    <row r="13" spans="1:3" x14ac:dyDescent="0.35">
      <c r="A13" t="s">
        <v>22</v>
      </c>
      <c r="B13" t="s">
        <v>2753</v>
      </c>
      <c r="C13" t="str">
        <f t="shared" si="0"/>
        <v>('FLA', 'https://assets.nhle.com/logos/nhl/svg/FLA_light.svg'),</v>
      </c>
    </row>
    <row r="14" spans="1:3" x14ac:dyDescent="0.35">
      <c r="A14" t="s">
        <v>16</v>
      </c>
      <c r="B14" t="s">
        <v>2754</v>
      </c>
      <c r="C14" t="str">
        <f t="shared" si="0"/>
        <v>('LA', 'https://assets.nhle.com/logos/nhl/svg/LAK_light.svg'),</v>
      </c>
    </row>
    <row r="15" spans="1:3" x14ac:dyDescent="0.35">
      <c r="A15" t="s">
        <v>31</v>
      </c>
      <c r="B15" t="s">
        <v>2755</v>
      </c>
      <c r="C15" t="str">
        <f t="shared" si="0"/>
        <v>('MIN', 'https://assets.nhle.com/logos/nhl/svg/MIN_light.svg'),</v>
      </c>
    </row>
    <row r="16" spans="1:3" x14ac:dyDescent="0.35">
      <c r="A16" t="s">
        <v>18</v>
      </c>
      <c r="B16" t="s">
        <v>2756</v>
      </c>
      <c r="C16" t="str">
        <f t="shared" si="0"/>
        <v>('MTL', 'https://assets.nhle.com/logos/nhl/svg/MTL_light.svg'),</v>
      </c>
    </row>
    <row r="17" spans="1:3" x14ac:dyDescent="0.35">
      <c r="A17" t="s">
        <v>29</v>
      </c>
      <c r="B17" t="s">
        <v>2757</v>
      </c>
      <c r="C17" t="str">
        <f t="shared" si="0"/>
        <v>('NJ', 'https://assets.nhle.com/logos/nhl/svg/NJD_light.svg'),</v>
      </c>
    </row>
    <row r="18" spans="1:3" x14ac:dyDescent="0.35">
      <c r="A18" t="s">
        <v>51</v>
      </c>
      <c r="B18" t="s">
        <v>2758</v>
      </c>
      <c r="C18" t="str">
        <f t="shared" si="0"/>
        <v>('NSH', 'https://assets.nhle.com/logos/nhl/svg/NSH_light.svg'),</v>
      </c>
    </row>
    <row r="19" spans="1:3" x14ac:dyDescent="0.35">
      <c r="A19" t="s">
        <v>28</v>
      </c>
      <c r="B19" t="s">
        <v>2759</v>
      </c>
      <c r="C19" t="str">
        <f t="shared" si="0"/>
        <v>('NYI', 'https://assets.nhle.com/logos/nhl/svg/NYI_light.svg'),</v>
      </c>
    </row>
    <row r="20" spans="1:3" x14ac:dyDescent="0.35">
      <c r="A20" t="s">
        <v>34</v>
      </c>
      <c r="B20" t="s">
        <v>2760</v>
      </c>
      <c r="C20" t="str">
        <f t="shared" si="0"/>
        <v>('NYR', 'https://assets.nhle.com/logos/nhl/svg/NYR_light.svg'),</v>
      </c>
    </row>
    <row r="21" spans="1:3" x14ac:dyDescent="0.35">
      <c r="A21" t="s">
        <v>30</v>
      </c>
      <c r="B21" t="s">
        <v>2761</v>
      </c>
      <c r="C21" t="str">
        <f t="shared" si="0"/>
        <v>('OTT', 'https://assets.nhle.com/logos/nhl/svg/OTT_light.svg'),</v>
      </c>
    </row>
    <row r="22" spans="1:3" x14ac:dyDescent="0.35">
      <c r="A22" t="s">
        <v>12</v>
      </c>
      <c r="B22" t="s">
        <v>2762</v>
      </c>
      <c r="C22" t="str">
        <f t="shared" si="0"/>
        <v>('PHI', 'https://assets.nhle.com/logos/nhl/svg/PHI_light.svg'),</v>
      </c>
    </row>
    <row r="23" spans="1:3" x14ac:dyDescent="0.35">
      <c r="A23" t="s">
        <v>8</v>
      </c>
      <c r="B23" t="s">
        <v>2763</v>
      </c>
      <c r="C23" t="str">
        <f t="shared" si="0"/>
        <v>('PIT', 'https://assets.nhle.com/logos/nhl/svg/PIT_light.svg'),</v>
      </c>
    </row>
    <row r="24" spans="1:3" x14ac:dyDescent="0.35">
      <c r="A24" t="s">
        <v>33</v>
      </c>
      <c r="B24" t="s">
        <v>2764</v>
      </c>
      <c r="C24" t="str">
        <f t="shared" si="0"/>
        <v>('SEA', 'https://assets.nhle.com/logos/nhl/svg/SEA_light.svg'),</v>
      </c>
    </row>
    <row r="25" spans="1:3" x14ac:dyDescent="0.35">
      <c r="A25" t="s">
        <v>46</v>
      </c>
      <c r="B25" t="s">
        <v>2765</v>
      </c>
      <c r="C25" t="str">
        <f t="shared" si="0"/>
        <v>('SJ', 'https://assets.nhle.com/logos/nhl/svg/SJS_light.svg'),</v>
      </c>
    </row>
    <row r="26" spans="1:3" x14ac:dyDescent="0.35">
      <c r="A26" t="s">
        <v>41</v>
      </c>
      <c r="B26" t="s">
        <v>2766</v>
      </c>
      <c r="C26" t="str">
        <f t="shared" si="0"/>
        <v>('STL', 'https://assets.nhle.com/logos/nhl/svg/STL_light.svg'),</v>
      </c>
    </row>
    <row r="27" spans="1:3" x14ac:dyDescent="0.35">
      <c r="A27" t="s">
        <v>20</v>
      </c>
      <c r="B27" t="s">
        <v>2737</v>
      </c>
      <c r="C27" t="str">
        <f t="shared" si="0"/>
        <v>('TB', 'https://assets.nhle.com/logos/nhl/svg/TBL_light.svg'),</v>
      </c>
    </row>
    <row r="28" spans="1:3" x14ac:dyDescent="0.35">
      <c r="A28" t="s">
        <v>15</v>
      </c>
      <c r="B28" t="s">
        <v>2739</v>
      </c>
      <c r="C28" t="str">
        <f t="shared" si="0"/>
        <v>('TOR', 'https://assets.nhle.com/logos/nhl/svg/TOR_light.svg'),</v>
      </c>
    </row>
    <row r="29" spans="1:3" x14ac:dyDescent="0.35">
      <c r="A29" t="s">
        <v>40</v>
      </c>
      <c r="B29" t="s">
        <v>2742</v>
      </c>
      <c r="C29" t="str">
        <f t="shared" si="0"/>
        <v>('UTA', 'https://assets.nhle.com/logos/nhl/svg/UTA_light.svg'),</v>
      </c>
    </row>
    <row r="30" spans="1:3" x14ac:dyDescent="0.35">
      <c r="A30" t="s">
        <v>26</v>
      </c>
      <c r="B30" t="s">
        <v>2743</v>
      </c>
      <c r="C30" t="str">
        <f t="shared" si="0"/>
        <v>('VAN', 'https://assets.nhle.com/logos/nhl/svg/VAN_light.svg'),</v>
      </c>
    </row>
    <row r="31" spans="1:3" x14ac:dyDescent="0.35">
      <c r="A31" t="s">
        <v>14</v>
      </c>
      <c r="B31" t="s">
        <v>2767</v>
      </c>
      <c r="C31" t="str">
        <f t="shared" si="0"/>
        <v>('VGK', 'https://assets.nhle.com/logos/nhl/svg/VGK_light.svg'),</v>
      </c>
    </row>
    <row r="32" spans="1:3" x14ac:dyDescent="0.35">
      <c r="A32" t="s">
        <v>19</v>
      </c>
      <c r="B32" t="s">
        <v>2768</v>
      </c>
      <c r="C32" t="str">
        <f t="shared" si="0"/>
        <v>('WPG', 'https://assets.nhle.com/logos/nhl/svg/WPG_light.svg'),</v>
      </c>
    </row>
    <row r="33" spans="1:3" x14ac:dyDescent="0.35">
      <c r="A33" t="s">
        <v>24</v>
      </c>
      <c r="B33" t="s">
        <v>2738</v>
      </c>
      <c r="C33" t="str">
        <f t="shared" si="0"/>
        <v>('WSH', 'https://assets.nhle.com/logos/nhl/svg/WSH_light.svg'),</v>
      </c>
    </row>
  </sheetData>
  <autoFilter ref="A1:C33" xr:uid="{EA755008-9EB1-46FB-8FA5-740B44FD3451}">
    <sortState xmlns:xlrd2="http://schemas.microsoft.com/office/spreadsheetml/2017/richdata2" ref="A2:C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B44A-7A9D-4DEA-B5A4-998801EE8BD9}">
  <dimension ref="A1:E398"/>
  <sheetViews>
    <sheetView workbookViewId="0">
      <selection activeCell="E10" sqref="E10"/>
    </sheetView>
  </sheetViews>
  <sheetFormatPr defaultRowHeight="14.5" x14ac:dyDescent="0.35"/>
  <cols>
    <col min="1" max="2" width="23.54296875" customWidth="1"/>
    <col min="3" max="3" width="11.90625" customWidth="1"/>
    <col min="4" max="4" width="15.81640625" bestFit="1" customWidth="1"/>
    <col min="5" max="5" width="46.7265625" bestFit="1" customWidth="1"/>
  </cols>
  <sheetData>
    <row r="1" spans="1:5" x14ac:dyDescent="0.35">
      <c r="A1" t="s">
        <v>1166</v>
      </c>
      <c r="B1" t="s">
        <v>1102</v>
      </c>
      <c r="C1" t="s">
        <v>1167</v>
      </c>
      <c r="D1" t="s">
        <v>1168</v>
      </c>
      <c r="E1" t="s">
        <v>1089</v>
      </c>
    </row>
    <row r="2" spans="1:5" x14ac:dyDescent="0.35">
      <c r="A2" t="s">
        <v>1221</v>
      </c>
      <c r="C2">
        <v>100</v>
      </c>
      <c r="D2" t="s">
        <v>1114</v>
      </c>
      <c r="E2" t="str">
        <f>"('"&amp;A2&amp;"', '"&amp;C2&amp;"', '"&amp;D2&amp;"', '"&amp;B2&amp;"'),"</f>
        <v>('frederik-andersen', '100', 'chiefkeefe', ''),</v>
      </c>
    </row>
    <row r="3" spans="1:5" x14ac:dyDescent="0.35">
      <c r="A3" t="s">
        <v>1222</v>
      </c>
      <c r="C3">
        <v>100</v>
      </c>
      <c r="D3" t="s">
        <v>1114</v>
      </c>
      <c r="E3" t="str">
        <f t="shared" ref="E3:E66" si="0">"('"&amp;A3&amp;"', '"&amp;C3&amp;"', '"&amp;D3&amp;"', '"&amp;B3&amp;"'),"</f>
        <v>('justus-annunen', '100', 'chiefkeefe', ''),</v>
      </c>
    </row>
    <row r="4" spans="1:5" x14ac:dyDescent="0.35">
      <c r="A4" t="s">
        <v>1223</v>
      </c>
      <c r="B4" t="s">
        <v>2263</v>
      </c>
      <c r="C4">
        <v>100</v>
      </c>
      <c r="D4" t="s">
        <v>1114</v>
      </c>
      <c r="E4" t="str">
        <f t="shared" si="0"/>
        <v>('john-beecher', '100', 'chiefkeefe', 'yes'),</v>
      </c>
    </row>
    <row r="5" spans="1:5" x14ac:dyDescent="0.35">
      <c r="A5" t="s">
        <v>1224</v>
      </c>
      <c r="C5">
        <v>100</v>
      </c>
      <c r="D5" t="s">
        <v>1114</v>
      </c>
      <c r="E5" t="str">
        <f t="shared" si="0"/>
        <v>('philip-broberg', '100', 'chiefkeefe', ''),</v>
      </c>
    </row>
    <row r="6" spans="1:5" x14ac:dyDescent="0.35">
      <c r="A6" t="s">
        <v>1213</v>
      </c>
      <c r="C6">
        <v>100</v>
      </c>
      <c r="D6" t="s">
        <v>1114</v>
      </c>
      <c r="E6" t="str">
        <f t="shared" si="0"/>
        <v>('leo-carlsson', '100', 'chiefkeefe', ''),</v>
      </c>
    </row>
    <row r="7" spans="1:5" x14ac:dyDescent="0.35">
      <c r="A7" t="s">
        <v>1210</v>
      </c>
      <c r="B7" t="s">
        <v>2263</v>
      </c>
      <c r="C7">
        <v>100</v>
      </c>
      <c r="D7" t="s">
        <v>1114</v>
      </c>
      <c r="E7" t="str">
        <f t="shared" si="0"/>
        <v>('sam-colangelo', '100', 'chiefkeefe', 'yes'),</v>
      </c>
    </row>
    <row r="8" spans="1:5" x14ac:dyDescent="0.35">
      <c r="A8" t="s">
        <v>1225</v>
      </c>
      <c r="B8" t="s">
        <v>2263</v>
      </c>
      <c r="C8">
        <v>100</v>
      </c>
      <c r="D8" t="s">
        <v>1114</v>
      </c>
      <c r="E8" t="str">
        <f t="shared" si="0"/>
        <v>('william-dufour', '100', 'chiefkeefe', 'yes'),</v>
      </c>
    </row>
    <row r="9" spans="1:5" x14ac:dyDescent="0.35">
      <c r="A9" t="s">
        <v>1226</v>
      </c>
      <c r="C9">
        <v>100</v>
      </c>
      <c r="D9" t="s">
        <v>1114</v>
      </c>
      <c r="E9" t="str">
        <f t="shared" si="0"/>
        <v>('oliver-ekman-larsson', '100', 'chiefkeefe', ''),</v>
      </c>
    </row>
    <row r="10" spans="1:5" x14ac:dyDescent="0.35">
      <c r="A10" t="s">
        <v>1227</v>
      </c>
      <c r="C10">
        <v>100</v>
      </c>
      <c r="D10" t="s">
        <v>1114</v>
      </c>
      <c r="E10" t="str">
        <f t="shared" si="0"/>
        <v>('brock-faber', '100', 'chiefkeefe', ''),</v>
      </c>
    </row>
    <row r="11" spans="1:5" x14ac:dyDescent="0.35">
      <c r="A11" t="s">
        <v>1198</v>
      </c>
      <c r="B11" t="s">
        <v>2263</v>
      </c>
      <c r="C11">
        <v>100</v>
      </c>
      <c r="D11" t="s">
        <v>1114</v>
      </c>
      <c r="E11" t="str">
        <f t="shared" si="0"/>
        <v>('noel-gunler', '100', 'chiefkeefe', 'yes'),</v>
      </c>
    </row>
    <row r="12" spans="1:5" x14ac:dyDescent="0.35">
      <c r="A12" t="s">
        <v>1228</v>
      </c>
      <c r="C12">
        <v>100</v>
      </c>
      <c r="D12" t="s">
        <v>1114</v>
      </c>
      <c r="E12" t="str">
        <f t="shared" si="0"/>
        <v>('nico-hischier', '100', 'chiefkeefe', ''),</v>
      </c>
    </row>
    <row r="13" spans="1:5" x14ac:dyDescent="0.35">
      <c r="A13" t="s">
        <v>1191</v>
      </c>
      <c r="B13" t="s">
        <v>2263</v>
      </c>
      <c r="C13">
        <v>100</v>
      </c>
      <c r="D13" t="s">
        <v>1114</v>
      </c>
      <c r="E13" t="str">
        <f t="shared" si="0"/>
        <v>('david-jiricek', '100', 'chiefkeefe', 'yes'),</v>
      </c>
    </row>
    <row r="14" spans="1:5" x14ac:dyDescent="0.35">
      <c r="A14" t="s">
        <v>1229</v>
      </c>
      <c r="C14">
        <v>100</v>
      </c>
      <c r="D14" t="s">
        <v>1114</v>
      </c>
      <c r="E14" t="str">
        <f t="shared" si="0"/>
        <v>('matthew-knies', '100', 'chiefkeefe', ''),</v>
      </c>
    </row>
    <row r="15" spans="1:5" x14ac:dyDescent="0.35">
      <c r="A15" t="s">
        <v>1230</v>
      </c>
      <c r="C15">
        <v>100</v>
      </c>
      <c r="D15" t="s">
        <v>1114</v>
      </c>
      <c r="E15" t="str">
        <f t="shared" si="0"/>
        <v>('pyotr-kochetkov', '100', 'chiefkeefe', ''),</v>
      </c>
    </row>
    <row r="16" spans="1:5" x14ac:dyDescent="0.35">
      <c r="A16" t="s">
        <v>1231</v>
      </c>
      <c r="C16">
        <v>100</v>
      </c>
      <c r="D16" t="s">
        <v>1114</v>
      </c>
      <c r="E16" t="str">
        <f t="shared" si="0"/>
        <v>('jordan-kyrou', '100', 'chiefkeefe', ''),</v>
      </c>
    </row>
    <row r="17" spans="1:5" x14ac:dyDescent="0.35">
      <c r="A17" t="s">
        <v>2265</v>
      </c>
      <c r="B17" t="s">
        <v>2263</v>
      </c>
      <c r="C17">
        <v>100</v>
      </c>
      <c r="D17" t="s">
        <v>1114</v>
      </c>
      <c r="E17" t="str">
        <f t="shared" si="0"/>
        <v>('brad-lambert', '100', 'chiefkeefe', 'yes'),</v>
      </c>
    </row>
    <row r="18" spans="1:5" x14ac:dyDescent="0.35">
      <c r="A18" t="s">
        <v>2264</v>
      </c>
      <c r="B18" t="s">
        <v>2263</v>
      </c>
      <c r="C18">
        <v>100</v>
      </c>
      <c r="D18" t="s">
        <v>1114</v>
      </c>
      <c r="E18" t="str">
        <f t="shared" si="0"/>
        <v>('topias-leinonen', '100', 'chiefkeefe', 'yes'),</v>
      </c>
    </row>
    <row r="19" spans="1:5" x14ac:dyDescent="0.35">
      <c r="A19" t="s">
        <v>1233</v>
      </c>
      <c r="C19">
        <v>100</v>
      </c>
      <c r="D19" t="s">
        <v>1114</v>
      </c>
      <c r="E19" t="str">
        <f t="shared" si="0"/>
        <v>('auston-matthews', '100', 'chiefkeefe', ''),</v>
      </c>
    </row>
    <row r="20" spans="1:5" x14ac:dyDescent="0.35">
      <c r="A20" t="s">
        <v>1187</v>
      </c>
      <c r="C20">
        <v>100</v>
      </c>
      <c r="D20" t="s">
        <v>1114</v>
      </c>
      <c r="E20" t="str">
        <f t="shared" si="0"/>
        <v>('jt-miller', '100', 'chiefkeefe', ''),</v>
      </c>
    </row>
    <row r="21" spans="1:5" x14ac:dyDescent="0.35">
      <c r="A21" t="s">
        <v>1234</v>
      </c>
      <c r="C21">
        <v>100</v>
      </c>
      <c r="D21" t="s">
        <v>1114</v>
      </c>
      <c r="E21" t="str">
        <f t="shared" si="0"/>
        <v>('k'andre-miller', '100', 'chiefkeefe', ''),</v>
      </c>
    </row>
    <row r="22" spans="1:5" x14ac:dyDescent="0.35">
      <c r="A22" t="s">
        <v>1235</v>
      </c>
      <c r="C22">
        <v>100</v>
      </c>
      <c r="D22" t="s">
        <v>1114</v>
      </c>
      <c r="E22" t="str">
        <f t="shared" si="0"/>
        <v>('alex-newhook', '100', 'chiefkeefe', ''),</v>
      </c>
    </row>
    <row r="23" spans="1:5" x14ac:dyDescent="0.35">
      <c r="A23" t="s">
        <v>1236</v>
      </c>
      <c r="C23">
        <v>100</v>
      </c>
      <c r="D23" t="s">
        <v>1114</v>
      </c>
      <c r="E23" t="str">
        <f t="shared" si="0"/>
        <v>('william-nylander', '100', 'chiefkeefe', ''),</v>
      </c>
    </row>
    <row r="24" spans="1:5" x14ac:dyDescent="0.35">
      <c r="A24" t="s">
        <v>1237</v>
      </c>
      <c r="C24">
        <v>100</v>
      </c>
      <c r="D24" t="s">
        <v>1114</v>
      </c>
      <c r="E24" t="str">
        <f t="shared" si="0"/>
        <v>('john-jason-peterka', '100', 'chiefkeefe', ''),</v>
      </c>
    </row>
    <row r="25" spans="1:5" x14ac:dyDescent="0.35">
      <c r="A25" t="s">
        <v>1238</v>
      </c>
      <c r="C25">
        <v>100</v>
      </c>
      <c r="D25" t="s">
        <v>1114</v>
      </c>
      <c r="E25" t="str">
        <f t="shared" si="0"/>
        <v>('jonathan-quick', '100', 'chiefkeefe', ''),</v>
      </c>
    </row>
    <row r="26" spans="1:5" x14ac:dyDescent="0.35">
      <c r="A26" t="s">
        <v>1239</v>
      </c>
      <c r="C26">
        <v>100</v>
      </c>
      <c r="D26" t="s">
        <v>1114</v>
      </c>
      <c r="E26" t="str">
        <f t="shared" si="0"/>
        <v>('ilya-samsonov', '100', 'chiefkeefe', ''),</v>
      </c>
    </row>
    <row r="27" spans="1:5" x14ac:dyDescent="0.35">
      <c r="A27" t="s">
        <v>1240</v>
      </c>
      <c r="C27">
        <v>100</v>
      </c>
      <c r="D27" t="s">
        <v>1114</v>
      </c>
      <c r="E27" t="str">
        <f t="shared" si="0"/>
        <v>('nick-seeler', '100', 'chiefkeefe', ''),</v>
      </c>
    </row>
    <row r="28" spans="1:5" x14ac:dyDescent="0.35">
      <c r="A28" t="s">
        <v>1241</v>
      </c>
      <c r="C28">
        <v>100</v>
      </c>
      <c r="D28" t="s">
        <v>1114</v>
      </c>
      <c r="E28" t="str">
        <f t="shared" si="0"/>
        <v>('steven-stamkos', '100', 'chiefkeefe', ''),</v>
      </c>
    </row>
    <row r="29" spans="1:5" x14ac:dyDescent="0.35">
      <c r="A29" t="s">
        <v>1242</v>
      </c>
      <c r="C29">
        <v>100</v>
      </c>
      <c r="D29" t="s">
        <v>1114</v>
      </c>
      <c r="E29" t="str">
        <f t="shared" si="0"/>
        <v>('tim-stutzle', '100', 'chiefkeefe', ''),</v>
      </c>
    </row>
    <row r="30" spans="1:5" x14ac:dyDescent="0.35">
      <c r="A30" t="s">
        <v>1243</v>
      </c>
      <c r="B30" t="s">
        <v>2263</v>
      </c>
      <c r="C30">
        <v>100</v>
      </c>
      <c r="D30" t="s">
        <v>1114</v>
      </c>
      <c r="E30" t="str">
        <f t="shared" si="0"/>
        <v>('ryan-suzuki', '100', 'chiefkeefe', 'yes'),</v>
      </c>
    </row>
    <row r="31" spans="1:5" x14ac:dyDescent="0.35">
      <c r="A31" t="s">
        <v>1244</v>
      </c>
      <c r="B31" t="s">
        <v>2263</v>
      </c>
      <c r="C31">
        <v>100</v>
      </c>
      <c r="D31" t="s">
        <v>1114</v>
      </c>
      <c r="E31" t="str">
        <f t="shared" si="0"/>
        <v>('fedor-svechkov', '100', 'chiefkeefe', 'yes'),</v>
      </c>
    </row>
    <row r="32" spans="1:5" x14ac:dyDescent="0.35">
      <c r="A32" t="s">
        <v>1245</v>
      </c>
      <c r="C32">
        <v>100</v>
      </c>
      <c r="D32" t="s">
        <v>1114</v>
      </c>
      <c r="E32" t="str">
        <f t="shared" si="0"/>
        <v>('devon-toews', '100', 'chiefkeefe', ''),</v>
      </c>
    </row>
    <row r="33" spans="1:5" x14ac:dyDescent="0.35">
      <c r="A33" t="s">
        <v>1246</v>
      </c>
      <c r="C33">
        <v>100</v>
      </c>
      <c r="D33" t="s">
        <v>1114</v>
      </c>
      <c r="E33" t="str">
        <f t="shared" si="0"/>
        <v>('marc-edouard-vlasic', '100', 'chiefkeefe', ''),</v>
      </c>
    </row>
    <row r="34" spans="1:5" x14ac:dyDescent="0.35">
      <c r="A34" t="s">
        <v>1247</v>
      </c>
      <c r="C34">
        <v>100</v>
      </c>
      <c r="D34" t="s">
        <v>1114</v>
      </c>
      <c r="E34" t="str">
        <f t="shared" si="0"/>
        <v>('blake-wheeler', '100', 'chiefkeefe', ''),</v>
      </c>
    </row>
    <row r="35" spans="1:5" x14ac:dyDescent="0.35">
      <c r="A35" t="s">
        <v>1248</v>
      </c>
      <c r="C35">
        <v>100</v>
      </c>
      <c r="D35" t="s">
        <v>1119</v>
      </c>
      <c r="E35" t="str">
        <f t="shared" si="0"/>
        <v>('rasmus-andersson', '100', 'dovnesseverdeen', ''),</v>
      </c>
    </row>
    <row r="36" spans="1:5" x14ac:dyDescent="0.35">
      <c r="A36" t="s">
        <v>1249</v>
      </c>
      <c r="C36">
        <v>100</v>
      </c>
      <c r="D36" t="s">
        <v>1119</v>
      </c>
      <c r="E36" t="str">
        <f t="shared" si="0"/>
        <v>('matthew-beniers', '100', 'dovnesseverdeen', ''),</v>
      </c>
    </row>
    <row r="37" spans="1:5" x14ac:dyDescent="0.35">
      <c r="A37" t="s">
        <v>1250</v>
      </c>
      <c r="C37">
        <v>100</v>
      </c>
      <c r="D37" t="s">
        <v>1119</v>
      </c>
      <c r="E37" t="str">
        <f t="shared" si="0"/>
        <v>('matthew-boldy', '100', 'dovnesseverdeen', ''),</v>
      </c>
    </row>
    <row r="38" spans="1:5" x14ac:dyDescent="0.35">
      <c r="A38" t="s">
        <v>1251</v>
      </c>
      <c r="C38">
        <v>100</v>
      </c>
      <c r="D38" t="s">
        <v>1119</v>
      </c>
      <c r="E38" t="str">
        <f t="shared" si="0"/>
        <v>('pavel-buchnevich', '100', 'dovnesseverdeen', ''),</v>
      </c>
    </row>
    <row r="39" spans="1:5" x14ac:dyDescent="0.35">
      <c r="A39" t="s">
        <v>1209</v>
      </c>
      <c r="B39" t="s">
        <v>2263</v>
      </c>
      <c r="C39">
        <v>100</v>
      </c>
      <c r="D39" t="s">
        <v>1119</v>
      </c>
      <c r="E39" t="str">
        <f t="shared" si="0"/>
        <v>('matt-coronato', '100', 'dovnesseverdeen', 'yes'),</v>
      </c>
    </row>
    <row r="40" spans="1:5" x14ac:dyDescent="0.35">
      <c r="A40" t="s">
        <v>2269</v>
      </c>
      <c r="B40" t="s">
        <v>2263</v>
      </c>
      <c r="C40">
        <v>100</v>
      </c>
      <c r="D40" t="s">
        <v>1119</v>
      </c>
      <c r="E40" t="str">
        <f t="shared" si="0"/>
        <v>('easton-cowan', '100', 'dovnesseverdeen', 'yes'),</v>
      </c>
    </row>
    <row r="41" spans="1:5" x14ac:dyDescent="0.35">
      <c r="A41" t="s">
        <v>1253</v>
      </c>
      <c r="C41">
        <v>100</v>
      </c>
      <c r="D41" t="s">
        <v>1119</v>
      </c>
      <c r="E41" t="str">
        <f t="shared" si="0"/>
        <v>('leon-draisaitl', '100', 'dovnesseverdeen', ''),</v>
      </c>
    </row>
    <row r="42" spans="1:5" x14ac:dyDescent="0.35">
      <c r="A42" t="s">
        <v>1254</v>
      </c>
      <c r="C42">
        <v>100</v>
      </c>
      <c r="D42" t="s">
        <v>1119</v>
      </c>
      <c r="E42" t="str">
        <f t="shared" si="0"/>
        <v>('ivan-fedotov', '100', 'dovnesseverdeen', ''),</v>
      </c>
    </row>
    <row r="43" spans="1:5" x14ac:dyDescent="0.35">
      <c r="A43" t="s">
        <v>1199</v>
      </c>
      <c r="B43" t="s">
        <v>2263</v>
      </c>
      <c r="C43">
        <v>100</v>
      </c>
      <c r="D43" t="s">
        <v>1119</v>
      </c>
      <c r="E43" t="str">
        <f t="shared" si="0"/>
        <v>('francesco-pinelli', '100', 'dovnesseverdeen', 'yes'),</v>
      </c>
    </row>
    <row r="44" spans="1:5" x14ac:dyDescent="0.35">
      <c r="A44" t="s">
        <v>1255</v>
      </c>
      <c r="C44">
        <v>100</v>
      </c>
      <c r="D44" t="s">
        <v>1119</v>
      </c>
      <c r="E44" t="str">
        <f t="shared" si="0"/>
        <v>('claude-giroux', '100', 'dovnesseverdeen', ''),</v>
      </c>
    </row>
    <row r="45" spans="1:5" x14ac:dyDescent="0.35">
      <c r="A45" t="s">
        <v>1256</v>
      </c>
      <c r="C45">
        <v>100</v>
      </c>
      <c r="D45" t="s">
        <v>1119</v>
      </c>
      <c r="E45" t="str">
        <f t="shared" si="0"/>
        <v>('kaiden-guhle', '100', 'dovnesseverdeen', ''),</v>
      </c>
    </row>
    <row r="46" spans="1:5" x14ac:dyDescent="0.35">
      <c r="A46" t="s">
        <v>1257</v>
      </c>
      <c r="C46">
        <v>100</v>
      </c>
      <c r="D46" t="s">
        <v>1119</v>
      </c>
      <c r="E46" t="str">
        <f t="shared" si="0"/>
        <v>('miro-heiskanen', '100', 'dovnesseverdeen', ''),</v>
      </c>
    </row>
    <row r="47" spans="1:5" x14ac:dyDescent="0.35">
      <c r="A47" t="s">
        <v>1258</v>
      </c>
      <c r="B47" t="s">
        <v>2263</v>
      </c>
      <c r="C47">
        <v>100</v>
      </c>
      <c r="D47" t="s">
        <v>1119</v>
      </c>
      <c r="E47" t="str">
        <f t="shared" si="0"/>
        <v>('samuel-honzek', '100', 'dovnesseverdeen', 'yes'),</v>
      </c>
    </row>
    <row r="48" spans="1:5" x14ac:dyDescent="0.35">
      <c r="A48" t="s">
        <v>1259</v>
      </c>
      <c r="C48">
        <v>100</v>
      </c>
      <c r="D48" t="s">
        <v>1119</v>
      </c>
      <c r="E48" t="str">
        <f t="shared" si="0"/>
        <v>('ville-husso', '100', 'dovnesseverdeen', ''),</v>
      </c>
    </row>
    <row r="49" spans="1:5" x14ac:dyDescent="0.35">
      <c r="A49" t="s">
        <v>1260</v>
      </c>
      <c r="C49">
        <v>100</v>
      </c>
      <c r="D49" t="s">
        <v>1119</v>
      </c>
      <c r="E49" t="str">
        <f t="shared" si="0"/>
        <v>('kirill-kaprizov', '100', 'dovnesseverdeen', ''),</v>
      </c>
    </row>
    <row r="50" spans="1:5" x14ac:dyDescent="0.35">
      <c r="A50" t="s">
        <v>1261</v>
      </c>
      <c r="C50">
        <v>100</v>
      </c>
      <c r="D50" t="s">
        <v>1119</v>
      </c>
      <c r="E50" t="str">
        <f t="shared" si="0"/>
        <v>('william-karlsson', '100', 'dovnesseverdeen', ''),</v>
      </c>
    </row>
    <row r="51" spans="1:5" x14ac:dyDescent="0.35">
      <c r="A51" t="s">
        <v>1262</v>
      </c>
      <c r="B51" t="s">
        <v>2263</v>
      </c>
      <c r="C51">
        <v>100</v>
      </c>
      <c r="D51" t="s">
        <v>1119</v>
      </c>
      <c r="E51" t="str">
        <f t="shared" si="0"/>
        <v>('marat-khusnutdinov', '100', 'dovnesseverdeen', 'yes'),</v>
      </c>
    </row>
    <row r="52" spans="1:5" x14ac:dyDescent="0.35">
      <c r="A52" t="s">
        <v>1263</v>
      </c>
      <c r="C52">
        <v>100</v>
      </c>
      <c r="D52" t="s">
        <v>1119</v>
      </c>
      <c r="E52" t="str">
        <f t="shared" si="0"/>
        <v>('jacob-markstrom', '100', 'dovnesseverdeen', ''),</v>
      </c>
    </row>
    <row r="53" spans="1:5" x14ac:dyDescent="0.35">
      <c r="A53" t="s">
        <v>2266</v>
      </c>
      <c r="B53" t="s">
        <v>2263</v>
      </c>
      <c r="C53">
        <v>100</v>
      </c>
      <c r="D53" t="s">
        <v>1119</v>
      </c>
      <c r="E53" t="str">
        <f t="shared" si="0"/>
        <v>('pavel-mintyukov', '100', 'dovnesseverdeen', 'yes'),</v>
      </c>
    </row>
    <row r="54" spans="1:5" x14ac:dyDescent="0.35">
      <c r="A54" t="s">
        <v>2267</v>
      </c>
      <c r="B54" t="s">
        <v>2263</v>
      </c>
      <c r="C54">
        <v>100</v>
      </c>
      <c r="D54" t="s">
        <v>1119</v>
      </c>
      <c r="E54" t="str">
        <f t="shared" si="0"/>
        <v>('nico-myatovic', '100', 'dovnesseverdeen', 'yes'),</v>
      </c>
    </row>
    <row r="55" spans="1:5" x14ac:dyDescent="0.35">
      <c r="A55" t="s">
        <v>2268</v>
      </c>
      <c r="B55" t="s">
        <v>2263</v>
      </c>
      <c r="C55">
        <v>100</v>
      </c>
      <c r="D55" t="s">
        <v>1119</v>
      </c>
      <c r="E55" t="str">
        <f t="shared" si="0"/>
        <v>('bradley-nadeau', '100', 'dovnesseverdeen', 'yes'),</v>
      </c>
    </row>
    <row r="56" spans="1:5" x14ac:dyDescent="0.35">
      <c r="A56" t="s">
        <v>1267</v>
      </c>
      <c r="C56">
        <v>100</v>
      </c>
      <c r="D56" t="s">
        <v>1119</v>
      </c>
      <c r="E56" t="str">
        <f t="shared" si="0"/>
        <v>('martin-necas', '100', 'dovnesseverdeen', ''),</v>
      </c>
    </row>
    <row r="57" spans="1:5" x14ac:dyDescent="0.35">
      <c r="A57" t="s">
        <v>1183</v>
      </c>
      <c r="B57" t="s">
        <v>2263</v>
      </c>
      <c r="C57">
        <v>100</v>
      </c>
      <c r="D57" t="s">
        <v>1119</v>
      </c>
      <c r="E57" t="str">
        <f t="shared" si="0"/>
        <v>('noah-ostlund', '100', 'dovnesseverdeen', 'yes'),</v>
      </c>
    </row>
    <row r="58" spans="1:5" x14ac:dyDescent="0.35">
      <c r="A58" t="s">
        <v>1268</v>
      </c>
      <c r="C58">
        <v>100</v>
      </c>
      <c r="D58" t="s">
        <v>1119</v>
      </c>
      <c r="E58" t="str">
        <f t="shared" si="0"/>
        <v>('shane-pinto', '100', 'dovnesseverdeen', ''),</v>
      </c>
    </row>
    <row r="59" spans="1:5" x14ac:dyDescent="0.35">
      <c r="A59" t="s">
        <v>1269</v>
      </c>
      <c r="C59">
        <v>100</v>
      </c>
      <c r="D59" t="s">
        <v>1119</v>
      </c>
      <c r="E59" t="str">
        <f t="shared" si="0"/>
        <v>('cayden-primeau', '100', 'dovnesseverdeen', ''),</v>
      </c>
    </row>
    <row r="60" spans="1:5" x14ac:dyDescent="0.35">
      <c r="A60" t="s">
        <v>1270</v>
      </c>
      <c r="C60">
        <v>100</v>
      </c>
      <c r="D60" t="s">
        <v>1119</v>
      </c>
      <c r="E60" t="str">
        <f t="shared" si="0"/>
        <v>('jack-quinn', '100', 'dovnesseverdeen', ''),</v>
      </c>
    </row>
    <row r="61" spans="1:5" x14ac:dyDescent="0.35">
      <c r="A61" t="s">
        <v>1271</v>
      </c>
      <c r="C61">
        <v>100</v>
      </c>
      <c r="D61" t="s">
        <v>1119</v>
      </c>
      <c r="E61" t="str">
        <f t="shared" si="0"/>
        <v>('morgan-rielly', '100', 'dovnesseverdeen', ''),</v>
      </c>
    </row>
    <row r="62" spans="1:5" x14ac:dyDescent="0.35">
      <c r="A62" t="s">
        <v>1272</v>
      </c>
      <c r="C62">
        <v>100</v>
      </c>
      <c r="D62" t="s">
        <v>1119</v>
      </c>
      <c r="E62" t="str">
        <f t="shared" si="0"/>
        <v>('rasmus-sandin', '100', 'dovnesseverdeen', ''),</v>
      </c>
    </row>
    <row r="63" spans="1:5" x14ac:dyDescent="0.35">
      <c r="A63" t="s">
        <v>1273</v>
      </c>
      <c r="C63">
        <v>100</v>
      </c>
      <c r="D63" t="s">
        <v>1119</v>
      </c>
      <c r="E63" t="str">
        <f t="shared" si="0"/>
        <v>('cole-sillinger', '100', 'dovnesseverdeen', ''),</v>
      </c>
    </row>
    <row r="64" spans="1:5" x14ac:dyDescent="0.35">
      <c r="A64" t="s">
        <v>1171</v>
      </c>
      <c r="B64" t="s">
        <v>2263</v>
      </c>
      <c r="C64">
        <v>100</v>
      </c>
      <c r="D64" t="s">
        <v>1119</v>
      </c>
      <c r="E64" t="str">
        <f t="shared" si="0"/>
        <v>('shane-wright', '100', 'dovnesseverdeen', 'yes'),</v>
      </c>
    </row>
    <row r="65" spans="1:5" x14ac:dyDescent="0.35">
      <c r="A65" t="s">
        <v>1274</v>
      </c>
      <c r="C65">
        <v>100</v>
      </c>
      <c r="D65" t="s">
        <v>1119</v>
      </c>
      <c r="E65" t="str">
        <f t="shared" si="0"/>
        <v>('arber-xhekaj', '100', 'dovnesseverdeen', ''),</v>
      </c>
    </row>
    <row r="66" spans="1:5" x14ac:dyDescent="0.35">
      <c r="A66" t="s">
        <v>1215</v>
      </c>
      <c r="B66" t="s">
        <v>2263</v>
      </c>
      <c r="C66">
        <v>100</v>
      </c>
      <c r="D66" t="s">
        <v>1160</v>
      </c>
      <c r="E66" t="str">
        <f t="shared" si="0"/>
        <v>('axel-sandin-pelikka', '100', 'garner-share', 'yes'),</v>
      </c>
    </row>
    <row r="67" spans="1:5" x14ac:dyDescent="0.35">
      <c r="A67" t="s">
        <v>2270</v>
      </c>
      <c r="B67" t="s">
        <v>2263</v>
      </c>
      <c r="C67">
        <v>100</v>
      </c>
      <c r="D67" t="s">
        <v>1160</v>
      </c>
      <c r="E67" t="str">
        <f t="shared" ref="E67:E130" si="1">"('"&amp;A67&amp;"', '"&amp;C67&amp;"', '"&amp;D67&amp;"', '"&amp;B67&amp;"'),"</f>
        <v>('zachary-bolduc', '100', 'garner-share', 'yes'),</v>
      </c>
    </row>
    <row r="68" spans="1:5" x14ac:dyDescent="0.35">
      <c r="A68" t="s">
        <v>1276</v>
      </c>
      <c r="C68">
        <v>100</v>
      </c>
      <c r="D68" t="s">
        <v>1160</v>
      </c>
      <c r="E68" t="str">
        <f t="shared" si="1"/>
        <v>('michael-carcone', '100', 'garner-share', ''),</v>
      </c>
    </row>
    <row r="69" spans="1:5" x14ac:dyDescent="0.35">
      <c r="A69" t="s">
        <v>1212</v>
      </c>
      <c r="B69" t="s">
        <v>2263</v>
      </c>
      <c r="C69">
        <v>100</v>
      </c>
      <c r="D69" t="s">
        <v>1160</v>
      </c>
      <c r="E69" t="str">
        <f t="shared" si="1"/>
        <v>('charlie-stramel', '100', 'garner-share', 'yes'),</v>
      </c>
    </row>
    <row r="70" spans="1:5" x14ac:dyDescent="0.35">
      <c r="A70" t="s">
        <v>1277</v>
      </c>
      <c r="C70">
        <v>100</v>
      </c>
      <c r="D70" t="s">
        <v>1160</v>
      </c>
      <c r="E70" t="str">
        <f t="shared" si="1"/>
        <v>('blake-coleman', '100', 'garner-share', ''),</v>
      </c>
    </row>
    <row r="71" spans="1:5" x14ac:dyDescent="0.35">
      <c r="A71" t="s">
        <v>1278</v>
      </c>
      <c r="C71">
        <v>100</v>
      </c>
      <c r="D71" t="s">
        <v>1160</v>
      </c>
      <c r="E71" t="str">
        <f t="shared" si="1"/>
        <v>('jamie-drysdale', '100', 'garner-share', ''),</v>
      </c>
    </row>
    <row r="72" spans="1:5" x14ac:dyDescent="0.35">
      <c r="A72" t="s">
        <v>1203</v>
      </c>
      <c r="B72" t="s">
        <v>2263</v>
      </c>
      <c r="C72">
        <v>100</v>
      </c>
      <c r="D72" t="s">
        <v>1160</v>
      </c>
      <c r="E72" t="str">
        <f t="shared" si="1"/>
        <v>('ethan-gauthier', '100', 'garner-share', 'yes'),</v>
      </c>
    </row>
    <row r="73" spans="1:5" x14ac:dyDescent="0.35">
      <c r="A73" t="s">
        <v>1279</v>
      </c>
      <c r="C73">
        <v>100</v>
      </c>
      <c r="D73" t="s">
        <v>1160</v>
      </c>
      <c r="E73" t="str">
        <f t="shared" si="1"/>
        <v>('gustav-forsling', '100', 'garner-share', ''),</v>
      </c>
    </row>
    <row r="74" spans="1:5" x14ac:dyDescent="0.35">
      <c r="A74" t="s">
        <v>1796</v>
      </c>
      <c r="B74" t="s">
        <v>2263</v>
      </c>
      <c r="C74">
        <v>100</v>
      </c>
      <c r="D74" t="s">
        <v>1160</v>
      </c>
      <c r="E74" t="str">
        <f t="shared" si="1"/>
        <v>('conor-geekie', '100', 'garner-share', 'yes'),</v>
      </c>
    </row>
    <row r="75" spans="1:5" x14ac:dyDescent="0.35">
      <c r="A75" t="s">
        <v>1281</v>
      </c>
      <c r="C75">
        <v>100</v>
      </c>
      <c r="D75" t="s">
        <v>1160</v>
      </c>
      <c r="E75" t="str">
        <f t="shared" si="1"/>
        <v>('jake-guentzel', '100', 'garner-share', ''),</v>
      </c>
    </row>
    <row r="76" spans="1:5" x14ac:dyDescent="0.35">
      <c r="A76" t="s">
        <v>1282</v>
      </c>
      <c r="C76">
        <v>100</v>
      </c>
      <c r="D76" t="s">
        <v>1160</v>
      </c>
      <c r="E76" t="str">
        <f t="shared" si="1"/>
        <v>('filip-gustavsson', '100', 'garner-share', ''),</v>
      </c>
    </row>
    <row r="77" spans="1:5" x14ac:dyDescent="0.35">
      <c r="A77" t="s">
        <v>1283</v>
      </c>
      <c r="C77">
        <v>100</v>
      </c>
      <c r="D77" t="s">
        <v>1160</v>
      </c>
      <c r="E77" t="str">
        <f t="shared" si="1"/>
        <v>('dougie-hamilton', '100', 'garner-share', ''),</v>
      </c>
    </row>
    <row r="78" spans="1:5" x14ac:dyDescent="0.35">
      <c r="A78" t="s">
        <v>1284</v>
      </c>
      <c r="C78">
        <v>100</v>
      </c>
      <c r="D78" t="s">
        <v>1160</v>
      </c>
      <c r="E78" t="str">
        <f t="shared" si="1"/>
        <v>('filip-hronek', '100', 'garner-share', ''),</v>
      </c>
    </row>
    <row r="79" spans="1:5" x14ac:dyDescent="0.35">
      <c r="A79" t="s">
        <v>1285</v>
      </c>
      <c r="C79">
        <v>100</v>
      </c>
      <c r="D79" t="s">
        <v>1160</v>
      </c>
      <c r="E79" t="str">
        <f t="shared" si="1"/>
        <v>('zach-hyman', '100', 'garner-share', ''),</v>
      </c>
    </row>
    <row r="80" spans="1:5" x14ac:dyDescent="0.35">
      <c r="A80" t="s">
        <v>1286</v>
      </c>
      <c r="B80" t="s">
        <v>2263</v>
      </c>
      <c r="C80">
        <v>100</v>
      </c>
      <c r="D80" t="s">
        <v>1160</v>
      </c>
      <c r="E80" t="str">
        <f t="shared" si="1"/>
        <v>('logan-mailloux', '100', 'garner-share', 'yes'),</v>
      </c>
    </row>
    <row r="81" spans="1:5" x14ac:dyDescent="0.35">
      <c r="A81" t="s">
        <v>1287</v>
      </c>
      <c r="C81">
        <v>100</v>
      </c>
      <c r="D81" t="s">
        <v>1160</v>
      </c>
      <c r="E81" t="str">
        <f t="shared" si="1"/>
        <v>('mason-marchment', '100', 'garner-share', ''),</v>
      </c>
    </row>
    <row r="82" spans="1:5" x14ac:dyDescent="0.35">
      <c r="A82" t="s">
        <v>1288</v>
      </c>
      <c r="C82">
        <v>100</v>
      </c>
      <c r="D82" t="s">
        <v>1160</v>
      </c>
      <c r="E82" t="str">
        <f t="shared" si="1"/>
        <v>('dawson-mercer', '100', 'garner-share', ''),</v>
      </c>
    </row>
    <row r="83" spans="1:5" x14ac:dyDescent="0.35">
      <c r="A83" t="s">
        <v>1289</v>
      </c>
      <c r="C83">
        <v>100</v>
      </c>
      <c r="D83" t="s">
        <v>1160</v>
      </c>
      <c r="E83" t="str">
        <f t="shared" si="1"/>
        <v>('trevor-moore', '100', 'garner-share', ''),</v>
      </c>
    </row>
    <row r="84" spans="1:5" x14ac:dyDescent="0.35">
      <c r="A84" t="s">
        <v>1290</v>
      </c>
      <c r="C84">
        <v>100</v>
      </c>
      <c r="D84" t="s">
        <v>1160</v>
      </c>
      <c r="E84" t="str">
        <f t="shared" si="1"/>
        <v>('jake-neighbours', '100', 'garner-share', ''),</v>
      </c>
    </row>
    <row r="85" spans="1:5" x14ac:dyDescent="0.35">
      <c r="A85" t="s">
        <v>1291</v>
      </c>
      <c r="C85">
        <v>100</v>
      </c>
      <c r="D85" t="s">
        <v>1160</v>
      </c>
      <c r="E85" t="str">
        <f t="shared" si="1"/>
        <v>('simon-nemec', '100', 'garner-share', ''),</v>
      </c>
    </row>
    <row r="86" spans="1:5" x14ac:dyDescent="0.35">
      <c r="A86" t="s">
        <v>1292</v>
      </c>
      <c r="C86">
        <v>100</v>
      </c>
      <c r="D86" t="s">
        <v>1160</v>
      </c>
      <c r="E86" t="str">
        <f t="shared" si="1"/>
        <v>('jesse-puljujarvi', '100', 'garner-share', ''),</v>
      </c>
    </row>
    <row r="87" spans="1:5" x14ac:dyDescent="0.35">
      <c r="A87" t="s">
        <v>1293</v>
      </c>
      <c r="C87">
        <v>100</v>
      </c>
      <c r="D87" t="s">
        <v>1160</v>
      </c>
      <c r="E87" t="str">
        <f t="shared" si="1"/>
        <v>('miko-rantanen', '100', 'garner-share', ''),</v>
      </c>
    </row>
    <row r="88" spans="1:5" x14ac:dyDescent="0.35">
      <c r="A88" t="s">
        <v>1294</v>
      </c>
      <c r="C88">
        <v>100</v>
      </c>
      <c r="D88" t="s">
        <v>1160</v>
      </c>
      <c r="E88" t="str">
        <f t="shared" si="1"/>
        <v>('lukas-reichel', '100', 'garner-share', ''),</v>
      </c>
    </row>
    <row r="89" spans="1:5" x14ac:dyDescent="0.35">
      <c r="A89" t="s">
        <v>1178</v>
      </c>
      <c r="C89">
        <v>100</v>
      </c>
      <c r="D89" t="s">
        <v>1160</v>
      </c>
      <c r="E89" t="str">
        <f t="shared" si="1"/>
        <v>('nicholas-robertson', '100', 'garner-share', ''),</v>
      </c>
    </row>
    <row r="90" spans="1:5" x14ac:dyDescent="0.35">
      <c r="A90" t="s">
        <v>1295</v>
      </c>
      <c r="B90" t="s">
        <v>2263</v>
      </c>
      <c r="C90">
        <v>100</v>
      </c>
      <c r="D90" t="s">
        <v>1160</v>
      </c>
      <c r="E90" t="str">
        <f t="shared" si="1"/>
        <v>('reid-schaefer', '100', 'garner-share', 'yes'),</v>
      </c>
    </row>
    <row r="91" spans="1:5" x14ac:dyDescent="0.35">
      <c r="A91" t="s">
        <v>1296</v>
      </c>
      <c r="C91">
        <v>100</v>
      </c>
      <c r="D91" t="s">
        <v>1160</v>
      </c>
      <c r="E91" t="str">
        <f t="shared" si="1"/>
        <v>('brady-skjei', '100', 'garner-share', ''),</v>
      </c>
    </row>
    <row r="92" spans="1:5" x14ac:dyDescent="0.35">
      <c r="A92" t="s">
        <v>1297</v>
      </c>
      <c r="C92">
        <v>100</v>
      </c>
      <c r="D92" t="s">
        <v>1160</v>
      </c>
      <c r="E92" t="str">
        <f t="shared" si="1"/>
        <v>('daniel-sprong', '100', 'garner-share', ''),</v>
      </c>
    </row>
    <row r="93" spans="1:5" x14ac:dyDescent="0.35">
      <c r="A93" t="s">
        <v>1298</v>
      </c>
      <c r="C93">
        <v>100</v>
      </c>
      <c r="D93" t="s">
        <v>1160</v>
      </c>
      <c r="E93" t="str">
        <f t="shared" si="1"/>
        <v>('chandler-stephenson', '100', 'garner-share', ''),</v>
      </c>
    </row>
    <row r="94" spans="1:5" x14ac:dyDescent="0.35">
      <c r="A94" t="s">
        <v>1299</v>
      </c>
      <c r="C94">
        <v>100</v>
      </c>
      <c r="D94" t="s">
        <v>1160</v>
      </c>
      <c r="E94" t="str">
        <f t="shared" si="1"/>
        <v>('anthony-stolarz', '100', 'garner-share', ''),</v>
      </c>
    </row>
    <row r="95" spans="1:5" x14ac:dyDescent="0.35">
      <c r="A95" t="s">
        <v>1300</v>
      </c>
      <c r="C95">
        <v>100</v>
      </c>
      <c r="D95" t="s">
        <v>1160</v>
      </c>
      <c r="E95" t="str">
        <f t="shared" si="1"/>
        <v>('troy-terry', '100', 'garner-share', ''),</v>
      </c>
    </row>
    <row r="96" spans="1:5" x14ac:dyDescent="0.35">
      <c r="A96" t="s">
        <v>1301</v>
      </c>
      <c r="B96" t="s">
        <v>2263</v>
      </c>
      <c r="C96">
        <v>100</v>
      </c>
      <c r="D96" t="s">
        <v>1160</v>
      </c>
      <c r="E96" t="str">
        <f t="shared" si="1"/>
        <v>('alex-turcotte', '100', 'garner-share', 'yes'),</v>
      </c>
    </row>
    <row r="97" spans="1:5" x14ac:dyDescent="0.35">
      <c r="A97" t="s">
        <v>1302</v>
      </c>
      <c r="C97">
        <v>100</v>
      </c>
      <c r="D97" t="s">
        <v>1160</v>
      </c>
      <c r="E97" t="str">
        <f t="shared" si="1"/>
        <v>('linus-ullmark', '100', 'garner-share', ''),</v>
      </c>
    </row>
    <row r="98" spans="1:5" x14ac:dyDescent="0.35">
      <c r="A98" t="s">
        <v>1303</v>
      </c>
      <c r="C98">
        <v>100</v>
      </c>
      <c r="D98" t="s">
        <v>1116</v>
      </c>
      <c r="E98" t="str">
        <f t="shared" si="1"/>
        <v>('sebastian-aho-d', '100', 'gaynessladder', ''),</v>
      </c>
    </row>
    <row r="99" spans="1:5" x14ac:dyDescent="0.35">
      <c r="A99" t="s">
        <v>1304</v>
      </c>
      <c r="C99">
        <v>100</v>
      </c>
      <c r="D99" t="s">
        <v>1116</v>
      </c>
      <c r="E99" t="str">
        <f t="shared" si="1"/>
        <v>('drake-batherson', '100', 'gaynessladder', ''),</v>
      </c>
    </row>
    <row r="100" spans="1:5" x14ac:dyDescent="0.35">
      <c r="A100" t="s">
        <v>1305</v>
      </c>
      <c r="C100">
        <v>100</v>
      </c>
      <c r="D100" t="s">
        <v>1116</v>
      </c>
      <c r="E100" t="str">
        <f t="shared" si="1"/>
        <v>('matt-benning', '100', 'gaynessladder', ''),</v>
      </c>
    </row>
    <row r="101" spans="1:5" x14ac:dyDescent="0.35">
      <c r="A101" t="s">
        <v>1214</v>
      </c>
      <c r="C101">
        <v>100</v>
      </c>
      <c r="D101" t="s">
        <v>1116</v>
      </c>
      <c r="E101" t="str">
        <f t="shared" si="1"/>
        <v>('adam-boqvist', '100', 'gaynessladder', ''),</v>
      </c>
    </row>
    <row r="102" spans="1:5" x14ac:dyDescent="0.35">
      <c r="A102" t="s">
        <v>1306</v>
      </c>
      <c r="C102">
        <v>100</v>
      </c>
      <c r="D102" t="s">
        <v>1116</v>
      </c>
      <c r="E102" t="str">
        <f t="shared" si="1"/>
        <v>('erik-brannstrom', '100', 'gaynessladder', ''),</v>
      </c>
    </row>
    <row r="103" spans="1:5" x14ac:dyDescent="0.35">
      <c r="A103" t="s">
        <v>1307</v>
      </c>
      <c r="C103">
        <v>100</v>
      </c>
      <c r="D103" t="s">
        <v>1116</v>
      </c>
      <c r="E103" t="str">
        <f t="shared" si="1"/>
        <v>('noah-cates', '100', 'gaynessladder', ''),</v>
      </c>
    </row>
    <row r="104" spans="1:5" x14ac:dyDescent="0.35">
      <c r="A104" t="s">
        <v>1208</v>
      </c>
      <c r="B104" t="s">
        <v>2263</v>
      </c>
      <c r="C104">
        <v>100</v>
      </c>
      <c r="D104" t="s">
        <v>1116</v>
      </c>
      <c r="E104" t="str">
        <f t="shared" si="1"/>
        <v>('danila-yurov', '100', 'gaynessladder', 'yes'),</v>
      </c>
    </row>
    <row r="105" spans="1:5" x14ac:dyDescent="0.35">
      <c r="A105" t="s">
        <v>1207</v>
      </c>
      <c r="B105" t="s">
        <v>2263</v>
      </c>
      <c r="C105">
        <v>100</v>
      </c>
      <c r="D105" t="s">
        <v>1116</v>
      </c>
      <c r="E105" t="str">
        <f t="shared" si="1"/>
        <v>('david-reinbacher', '100', 'gaynessladder', 'yes'),</v>
      </c>
    </row>
    <row r="106" spans="1:5" x14ac:dyDescent="0.35">
      <c r="A106" t="s">
        <v>1206</v>
      </c>
      <c r="B106" t="s">
        <v>2263</v>
      </c>
      <c r="C106">
        <v>100</v>
      </c>
      <c r="D106" t="s">
        <v>1116</v>
      </c>
      <c r="E106" t="str">
        <f t="shared" si="1"/>
        <v>('denton-mateychuk', '100', 'gaynessladder', 'yes'),</v>
      </c>
    </row>
    <row r="107" spans="1:5" x14ac:dyDescent="0.35">
      <c r="A107" t="s">
        <v>1308</v>
      </c>
      <c r="C107">
        <v>100</v>
      </c>
      <c r="D107" t="s">
        <v>1116</v>
      </c>
      <c r="E107" t="str">
        <f t="shared" si="1"/>
        <v>('simon-edvinsson', '100', 'gaynessladder', ''),</v>
      </c>
    </row>
    <row r="108" spans="1:5" x14ac:dyDescent="0.35">
      <c r="A108" t="s">
        <v>1309</v>
      </c>
      <c r="C108">
        <v>100</v>
      </c>
      <c r="D108" t="s">
        <v>1116</v>
      </c>
      <c r="E108" t="str">
        <f t="shared" si="1"/>
        <v>('ty-emberson', '100', 'gaynessladder', ''),</v>
      </c>
    </row>
    <row r="109" spans="1:5" x14ac:dyDescent="0.35">
      <c r="A109" t="s">
        <v>1310</v>
      </c>
      <c r="C109">
        <v>100</v>
      </c>
      <c r="D109" t="s">
        <v>1116</v>
      </c>
      <c r="E109" t="str">
        <f t="shared" si="1"/>
        <v>('tyson-foerster', '100', 'gaynessladder', ''),</v>
      </c>
    </row>
    <row r="110" spans="1:5" x14ac:dyDescent="0.35">
      <c r="A110" t="s">
        <v>1200</v>
      </c>
      <c r="C110">
        <v>100</v>
      </c>
      <c r="D110" t="s">
        <v>1116</v>
      </c>
      <c r="E110" t="str">
        <f t="shared" si="1"/>
        <v>('anton-forsberg', '100', 'gaynessladder', ''),</v>
      </c>
    </row>
    <row r="111" spans="1:5" x14ac:dyDescent="0.35">
      <c r="A111" t="s">
        <v>1311</v>
      </c>
      <c r="C111">
        <v>100</v>
      </c>
      <c r="D111" t="s">
        <v>1116</v>
      </c>
      <c r="E111" t="str">
        <f t="shared" si="1"/>
        <v>('rafael-harvey-pinard', '100', 'gaynessladder', ''),</v>
      </c>
    </row>
    <row r="112" spans="1:5" x14ac:dyDescent="0.35">
      <c r="A112" t="s">
        <v>1312</v>
      </c>
      <c r="C112">
        <v>100</v>
      </c>
      <c r="D112" t="s">
        <v>1116</v>
      </c>
      <c r="E112" t="str">
        <f t="shared" si="1"/>
        <v>('adin-hill', '100', 'gaynessladder', ''),</v>
      </c>
    </row>
    <row r="113" spans="1:5" x14ac:dyDescent="0.35">
      <c r="A113" t="s">
        <v>1313</v>
      </c>
      <c r="C113">
        <v>100</v>
      </c>
      <c r="D113" t="s">
        <v>1116</v>
      </c>
      <c r="E113" t="str">
        <f t="shared" si="1"/>
        <v>('roope-hintz', '100', 'gaynessladder', ''),</v>
      </c>
    </row>
    <row r="114" spans="1:5" x14ac:dyDescent="0.35">
      <c r="A114" t="s">
        <v>1192</v>
      </c>
      <c r="B114" t="s">
        <v>2263</v>
      </c>
      <c r="C114">
        <v>100</v>
      </c>
      <c r="D114" t="s">
        <v>1116</v>
      </c>
      <c r="E114" t="str">
        <f t="shared" si="1"/>
        <v>('isak-rosen', '100', 'gaynessladder', 'yes'),</v>
      </c>
    </row>
    <row r="115" spans="1:5" x14ac:dyDescent="0.35">
      <c r="A115" t="s">
        <v>1314</v>
      </c>
      <c r="C115">
        <v>100</v>
      </c>
      <c r="D115" t="s">
        <v>1116</v>
      </c>
      <c r="E115" t="str">
        <f t="shared" si="1"/>
        <v>('arthur-kaliyev', '100', 'gaynessladder', ''),</v>
      </c>
    </row>
    <row r="116" spans="1:5" x14ac:dyDescent="0.35">
      <c r="A116" t="s">
        <v>1315</v>
      </c>
      <c r="C116">
        <v>100</v>
      </c>
      <c r="D116" t="s">
        <v>1116</v>
      </c>
      <c r="E116" t="str">
        <f t="shared" si="1"/>
        <v>('michael-kesselring', '100', 'gaynessladder', ''),</v>
      </c>
    </row>
    <row r="117" spans="1:5" x14ac:dyDescent="0.35">
      <c r="A117" t="s">
        <v>1316</v>
      </c>
      <c r="C117">
        <v>100</v>
      </c>
      <c r="D117" t="s">
        <v>1116</v>
      </c>
      <c r="E117" t="str">
        <f t="shared" si="1"/>
        <v>('joonas-korpisalo', '100', 'gaynessladder', ''),</v>
      </c>
    </row>
    <row r="118" spans="1:5" x14ac:dyDescent="0.35">
      <c r="A118" t="s">
        <v>1317</v>
      </c>
      <c r="C118">
        <v>100</v>
      </c>
      <c r="D118" t="s">
        <v>1116</v>
      </c>
      <c r="E118" t="str">
        <f t="shared" si="1"/>
        <v>('peyton-krebs', '100', 'gaynessladder', ''),</v>
      </c>
    </row>
    <row r="119" spans="1:5" x14ac:dyDescent="0.35">
      <c r="A119" t="s">
        <v>1318</v>
      </c>
      <c r="C119">
        <v>100</v>
      </c>
      <c r="D119" t="s">
        <v>1116</v>
      </c>
      <c r="E119" t="str">
        <f t="shared" si="1"/>
        <v>('andrei-kuzmenko', '100', 'gaynessladder', ''),</v>
      </c>
    </row>
    <row r="120" spans="1:5" x14ac:dyDescent="0.35">
      <c r="A120" t="s">
        <v>1319</v>
      </c>
      <c r="C120">
        <v>100</v>
      </c>
      <c r="D120" t="s">
        <v>1116</v>
      </c>
      <c r="E120" t="str">
        <f t="shared" si="1"/>
        <v>('hampus-lindholm', '100', 'gaynessladder', ''),</v>
      </c>
    </row>
    <row r="121" spans="1:5" x14ac:dyDescent="0.35">
      <c r="A121" t="s">
        <v>1320</v>
      </c>
      <c r="C121">
        <v>100</v>
      </c>
      <c r="D121" t="s">
        <v>1116</v>
      </c>
      <c r="E121" t="str">
        <f t="shared" si="1"/>
        <v>('jacob-macdonald', '100', 'gaynessladder', ''),</v>
      </c>
    </row>
    <row r="122" spans="1:5" x14ac:dyDescent="0.35">
      <c r="A122" t="s">
        <v>2271</v>
      </c>
      <c r="B122" t="s">
        <v>2263</v>
      </c>
      <c r="C122">
        <v>100</v>
      </c>
      <c r="D122" t="s">
        <v>1116</v>
      </c>
      <c r="E122" t="str">
        <f t="shared" si="1"/>
        <v>('matthew-wood', '100', 'gaynessladder', 'yes'),</v>
      </c>
    </row>
    <row r="123" spans="1:5" x14ac:dyDescent="0.35">
      <c r="A123" t="s">
        <v>1322</v>
      </c>
      <c r="C123">
        <v>100</v>
      </c>
      <c r="D123" t="s">
        <v>1116</v>
      </c>
      <c r="E123" t="str">
        <f t="shared" si="1"/>
        <v>('daniil-miromanov', '100', 'gaynessladder', ''),</v>
      </c>
    </row>
    <row r="124" spans="1:5" x14ac:dyDescent="0.35">
      <c r="A124" t="s">
        <v>1708</v>
      </c>
      <c r="B124" t="s">
        <v>2263</v>
      </c>
      <c r="C124">
        <v>100</v>
      </c>
      <c r="D124" t="s">
        <v>1116</v>
      </c>
      <c r="E124" t="str">
        <f t="shared" si="1"/>
        <v>('nate-danielson', '100', 'gaynessladder', 'yes'),</v>
      </c>
    </row>
    <row r="125" spans="1:5" x14ac:dyDescent="0.35">
      <c r="A125" t="s">
        <v>1185</v>
      </c>
      <c r="C125">
        <v>100</v>
      </c>
      <c r="D125" t="s">
        <v>1116</v>
      </c>
      <c r="E125" t="str">
        <f t="shared" si="1"/>
        <v>('brock-nelson', '100', 'gaynessladder', ''),</v>
      </c>
    </row>
    <row r="126" spans="1:5" x14ac:dyDescent="0.35">
      <c r="A126" t="s">
        <v>1324</v>
      </c>
      <c r="C126">
        <v>100</v>
      </c>
      <c r="D126" t="s">
        <v>1116</v>
      </c>
      <c r="E126" t="str">
        <f t="shared" si="1"/>
        <v>('david-pastrnak', '100', 'gaynessladder', ''),</v>
      </c>
    </row>
    <row r="127" spans="1:5" x14ac:dyDescent="0.35">
      <c r="A127" t="s">
        <v>1730</v>
      </c>
      <c r="B127" t="s">
        <v>2263</v>
      </c>
      <c r="C127">
        <v>100</v>
      </c>
      <c r="D127" t="s">
        <v>1116</v>
      </c>
      <c r="E127" t="str">
        <f t="shared" si="1"/>
        <v>('pavel-dorofeyev', '100', 'gaynessladder', 'yes'),</v>
      </c>
    </row>
    <row r="128" spans="1:5" x14ac:dyDescent="0.35">
      <c r="A128" t="s">
        <v>1326</v>
      </c>
      <c r="C128">
        <v>100</v>
      </c>
      <c r="D128" t="s">
        <v>1116</v>
      </c>
      <c r="E128" t="str">
        <f t="shared" si="1"/>
        <v>('jacob-perreault', '100', 'gaynessladder', ''),</v>
      </c>
    </row>
    <row r="129" spans="1:5" x14ac:dyDescent="0.35">
      <c r="A129" t="s">
        <v>1180</v>
      </c>
      <c r="B129" t="s">
        <v>2263</v>
      </c>
      <c r="C129">
        <v>100</v>
      </c>
      <c r="D129" t="s">
        <v>1116</v>
      </c>
      <c r="E129" t="str">
        <f t="shared" si="1"/>
        <v>('quentin-musty', '100', 'gaynessladder', 'yes'),</v>
      </c>
    </row>
    <row r="130" spans="1:5" x14ac:dyDescent="0.35">
      <c r="A130" t="s">
        <v>1179</v>
      </c>
      <c r="C130">
        <v>100</v>
      </c>
      <c r="D130" t="s">
        <v>1116</v>
      </c>
      <c r="E130" t="str">
        <f t="shared" si="1"/>
        <v>('darren-raddysh', '100', 'gaynessladder', ''),</v>
      </c>
    </row>
    <row r="131" spans="1:5" x14ac:dyDescent="0.35">
      <c r="A131" t="s">
        <v>1812</v>
      </c>
      <c r="B131" t="s">
        <v>2263</v>
      </c>
      <c r="C131">
        <v>100</v>
      </c>
      <c r="D131" t="s">
        <v>1116</v>
      </c>
      <c r="E131" t="str">
        <f t="shared" ref="E131:E194" si="2">"('"&amp;A131&amp;"', '"&amp;C131&amp;"', '"&amp;D131&amp;"', '"&amp;B131&amp;"'),"</f>
        <v>('ridly-greig', '100', 'gaynessladder', 'yes'),</v>
      </c>
    </row>
    <row r="132" spans="1:5" x14ac:dyDescent="0.35">
      <c r="A132" t="s">
        <v>1328</v>
      </c>
      <c r="C132">
        <v>100</v>
      </c>
      <c r="D132" t="s">
        <v>1116</v>
      </c>
      <c r="E132" t="str">
        <f t="shared" si="2"/>
        <v>('adam-ruzicka', '100', 'gaynessladder', ''),</v>
      </c>
    </row>
    <row r="133" spans="1:5" x14ac:dyDescent="0.35">
      <c r="A133" t="s">
        <v>1329</v>
      </c>
      <c r="C133">
        <v>100</v>
      </c>
      <c r="D133" t="s">
        <v>1116</v>
      </c>
      <c r="E133" t="str">
        <f t="shared" si="2"/>
        <v>('connor-sheary', '100', 'gaynessladder', ''),</v>
      </c>
    </row>
    <row r="134" spans="1:5" x14ac:dyDescent="0.35">
      <c r="A134" t="s">
        <v>1330</v>
      </c>
      <c r="C134">
        <v>100</v>
      </c>
      <c r="D134" t="s">
        <v>1116</v>
      </c>
      <c r="E134" t="str">
        <f t="shared" si="2"/>
        <v>('mads-sogaard', '100', 'gaynessladder', ''),</v>
      </c>
    </row>
    <row r="135" spans="1:5" x14ac:dyDescent="0.35">
      <c r="A135" t="s">
        <v>1173</v>
      </c>
      <c r="C135">
        <v>100</v>
      </c>
      <c r="D135" t="s">
        <v>1116</v>
      </c>
      <c r="E135" t="str">
        <f t="shared" si="2"/>
        <v>('brady-tkachuk', '100', 'gaynessladder', ''),</v>
      </c>
    </row>
    <row r="136" spans="1:5" x14ac:dyDescent="0.35">
      <c r="A136" t="s">
        <v>1218</v>
      </c>
      <c r="B136" t="s">
        <v>2263</v>
      </c>
      <c r="C136">
        <v>100</v>
      </c>
      <c r="D136" t="s">
        <v>1116</v>
      </c>
      <c r="E136" t="str">
        <f t="shared" si="2"/>
        <v>('yaroslav-askarov', '100', 'gaynessladder', 'yes'),</v>
      </c>
    </row>
    <row r="137" spans="1:5" x14ac:dyDescent="0.35">
      <c r="A137" t="s">
        <v>1331</v>
      </c>
      <c r="C137">
        <v>100</v>
      </c>
      <c r="D137" t="s">
        <v>1116</v>
      </c>
      <c r="E137" t="str">
        <f t="shared" si="2"/>
        <v>('fabian-zetterlund', '100', 'gaynessladder', ''),</v>
      </c>
    </row>
    <row r="138" spans="1:5" x14ac:dyDescent="0.35">
      <c r="A138" t="s">
        <v>1332</v>
      </c>
      <c r="B138" t="s">
        <v>2263</v>
      </c>
      <c r="C138">
        <v>100</v>
      </c>
      <c r="D138" t="s">
        <v>1138</v>
      </c>
      <c r="E138" t="str">
        <f t="shared" si="2"/>
        <v>('colby-barlow', '100', 'handfordwhalers', 'yes'),</v>
      </c>
    </row>
    <row r="139" spans="1:5" x14ac:dyDescent="0.35">
      <c r="A139" t="s">
        <v>1333</v>
      </c>
      <c r="C139">
        <v>100</v>
      </c>
      <c r="D139" t="s">
        <v>1138</v>
      </c>
      <c r="E139" t="str">
        <f t="shared" si="2"/>
        <v>('evan-bouchard', '100', 'handfordwhalers', ''),</v>
      </c>
    </row>
    <row r="140" spans="1:5" x14ac:dyDescent="0.35">
      <c r="A140" t="s">
        <v>1334</v>
      </c>
      <c r="C140">
        <v>100</v>
      </c>
      <c r="D140" t="s">
        <v>1138</v>
      </c>
      <c r="E140" t="str">
        <f t="shared" si="2"/>
        <v>('cole-caufield', '100', 'handfordwhalers', ''),</v>
      </c>
    </row>
    <row r="141" spans="1:5" x14ac:dyDescent="0.35">
      <c r="A141" t="s">
        <v>1335</v>
      </c>
      <c r="B141" t="s">
        <v>2263</v>
      </c>
      <c r="C141">
        <v>100</v>
      </c>
      <c r="D141" t="s">
        <v>1138</v>
      </c>
      <c r="E141" t="str">
        <f t="shared" si="2"/>
        <v>('lukas-cormier', '100', 'handfordwhalers', 'yes'),</v>
      </c>
    </row>
    <row r="142" spans="1:5" x14ac:dyDescent="0.35">
      <c r="A142" t="s">
        <v>1336</v>
      </c>
      <c r="C142">
        <v>100</v>
      </c>
      <c r="D142" t="s">
        <v>1138</v>
      </c>
      <c r="E142" t="str">
        <f t="shared" si="2"/>
        <v>('sean-durzi', '100', 'handfordwhalers', ''),</v>
      </c>
    </row>
    <row r="143" spans="1:5" x14ac:dyDescent="0.35">
      <c r="A143" t="s">
        <v>1793</v>
      </c>
      <c r="B143" t="s">
        <v>2263</v>
      </c>
      <c r="C143">
        <v>100</v>
      </c>
      <c r="D143" t="s">
        <v>1138</v>
      </c>
      <c r="E143" t="str">
        <f t="shared" si="2"/>
        <v>('cutter-gauthier', '100', 'handfordwhalers', 'yes'),</v>
      </c>
    </row>
    <row r="144" spans="1:5" x14ac:dyDescent="0.35">
      <c r="A144" t="s">
        <v>1338</v>
      </c>
      <c r="C144">
        <v>100</v>
      </c>
      <c r="D144" t="s">
        <v>1138</v>
      </c>
      <c r="E144" t="str">
        <f t="shared" si="2"/>
        <v>('seth-jarvis', '100', 'handfordwhalers', ''),</v>
      </c>
    </row>
    <row r="145" spans="1:5" x14ac:dyDescent="0.35">
      <c r="A145" t="s">
        <v>1339</v>
      </c>
      <c r="C145">
        <v>100</v>
      </c>
      <c r="D145" t="s">
        <v>1138</v>
      </c>
      <c r="E145" t="str">
        <f t="shared" si="2"/>
        <v>('dakota-joshua', '100', 'handfordwhalers', ''),</v>
      </c>
    </row>
    <row r="146" spans="1:5" x14ac:dyDescent="0.35">
      <c r="A146" t="s">
        <v>1340</v>
      </c>
      <c r="C146">
        <v>100</v>
      </c>
      <c r="D146" t="s">
        <v>1138</v>
      </c>
      <c r="E146" t="str">
        <f t="shared" si="2"/>
        <v>('john-klingberg', '100', 'handfordwhalers', ''),</v>
      </c>
    </row>
    <row r="147" spans="1:5" x14ac:dyDescent="0.35">
      <c r="A147" t="s">
        <v>1341</v>
      </c>
      <c r="C147">
        <v>100</v>
      </c>
      <c r="D147" t="s">
        <v>1138</v>
      </c>
      <c r="E147" t="str">
        <f t="shared" si="2"/>
        <v>('nikita-kucherov', '100', 'handfordwhalers', ''),</v>
      </c>
    </row>
    <row r="148" spans="1:5" x14ac:dyDescent="0.35">
      <c r="A148" t="s">
        <v>1342</v>
      </c>
      <c r="C148">
        <v>100</v>
      </c>
      <c r="D148" t="s">
        <v>1138</v>
      </c>
      <c r="E148" t="str">
        <f t="shared" si="2"/>
        <v>('jiri-kulich', '100', 'handfordwhalers', ''),</v>
      </c>
    </row>
    <row r="149" spans="1:5" x14ac:dyDescent="0.35">
      <c r="A149" t="s">
        <v>1343</v>
      </c>
      <c r="B149" t="s">
        <v>2263</v>
      </c>
      <c r="C149">
        <v>100</v>
      </c>
      <c r="D149" t="s">
        <v>1138</v>
      </c>
      <c r="E149" t="str">
        <f t="shared" si="2"/>
        <v>('chaz-lucius', '100', 'handfordwhalers', 'yes'),</v>
      </c>
    </row>
    <row r="150" spans="1:5" x14ac:dyDescent="0.35">
      <c r="A150" t="s">
        <v>1344</v>
      </c>
      <c r="C150">
        <v>100</v>
      </c>
      <c r="D150" t="s">
        <v>1138</v>
      </c>
      <c r="E150" t="str">
        <f t="shared" si="2"/>
        <v>('nathan-mackinnon', '100', 'handfordwhalers', ''),</v>
      </c>
    </row>
    <row r="151" spans="1:5" x14ac:dyDescent="0.35">
      <c r="A151" t="s">
        <v>1345</v>
      </c>
      <c r="C151">
        <v>100</v>
      </c>
      <c r="D151" t="s">
        <v>1138</v>
      </c>
      <c r="E151" t="str">
        <f t="shared" si="2"/>
        <v>('kirill-marchenko', '100', 'handfordwhalers', ''),</v>
      </c>
    </row>
    <row r="152" spans="1:5" x14ac:dyDescent="0.35">
      <c r="A152" t="s">
        <v>1346</v>
      </c>
      <c r="C152">
        <v>100</v>
      </c>
      <c r="D152" t="s">
        <v>1138</v>
      </c>
      <c r="E152" t="str">
        <f t="shared" si="2"/>
        <v>('mitchell-marner', '100', 'handfordwhalers', ''),</v>
      </c>
    </row>
    <row r="153" spans="1:5" x14ac:dyDescent="0.35">
      <c r="A153" t="s">
        <v>1347</v>
      </c>
      <c r="C153">
        <v>100</v>
      </c>
      <c r="D153" t="s">
        <v>1138</v>
      </c>
      <c r="E153" t="str">
        <f t="shared" si="2"/>
        <v>('bobby-mcmann', '100', 'handfordwhalers', ''),</v>
      </c>
    </row>
    <row r="154" spans="1:5" x14ac:dyDescent="0.35">
      <c r="A154" t="s">
        <v>1348</v>
      </c>
      <c r="C154">
        <v>100</v>
      </c>
      <c r="D154" t="s">
        <v>1138</v>
      </c>
      <c r="E154" t="str">
        <f t="shared" si="2"/>
        <v>('mason-mctavish', '100', 'handfordwhalers', ''),</v>
      </c>
    </row>
    <row r="155" spans="1:5" x14ac:dyDescent="0.35">
      <c r="A155" t="s">
        <v>1349</v>
      </c>
      <c r="C155">
        <v>100</v>
      </c>
      <c r="D155" t="s">
        <v>1138</v>
      </c>
      <c r="E155" t="str">
        <f t="shared" si="2"/>
        <v>('casey-mittelstadt', '100', 'handfordwhalers', ''),</v>
      </c>
    </row>
    <row r="156" spans="1:5" x14ac:dyDescent="0.35">
      <c r="A156" t="s">
        <v>1186</v>
      </c>
      <c r="B156" t="s">
        <v>2263</v>
      </c>
      <c r="C156">
        <v>100</v>
      </c>
      <c r="D156" t="s">
        <v>1138</v>
      </c>
      <c r="E156" t="str">
        <f t="shared" si="2"/>
        <v>('oliver-moore', '100', 'handfordwhalers', 'yes'),</v>
      </c>
    </row>
    <row r="157" spans="1:5" x14ac:dyDescent="0.35">
      <c r="A157" t="s">
        <v>1350</v>
      </c>
      <c r="C157">
        <v>100</v>
      </c>
      <c r="D157" t="s">
        <v>1138</v>
      </c>
      <c r="E157" t="str">
        <f t="shared" si="2"/>
        <v>('valeri-nichushkin', '100', 'handfordwhalers', ''),</v>
      </c>
    </row>
    <row r="158" spans="1:5" x14ac:dyDescent="0.35">
      <c r="A158" t="s">
        <v>1351</v>
      </c>
      <c r="C158">
        <v>100</v>
      </c>
      <c r="D158" t="s">
        <v>1138</v>
      </c>
      <c r="E158" t="str">
        <f t="shared" si="2"/>
        <v>('cole-perfetti', '100', 'handfordwhalers', ''),</v>
      </c>
    </row>
    <row r="159" spans="1:5" x14ac:dyDescent="0.35">
      <c r="A159" t="s">
        <v>1181</v>
      </c>
      <c r="B159" t="s">
        <v>2263</v>
      </c>
      <c r="C159">
        <v>100</v>
      </c>
      <c r="D159" t="s">
        <v>1138</v>
      </c>
      <c r="E159" t="str">
        <f t="shared" si="2"/>
        <v>('gabriel-perreault', '100', 'handfordwhalers', 'yes'),</v>
      </c>
    </row>
    <row r="160" spans="1:5" x14ac:dyDescent="0.35">
      <c r="A160" t="s">
        <v>1352</v>
      </c>
      <c r="C160">
        <v>100</v>
      </c>
      <c r="D160" t="s">
        <v>1138</v>
      </c>
      <c r="E160" t="str">
        <f t="shared" si="2"/>
        <v>('scott-perunovich', '100', 'handfordwhalers', ''),</v>
      </c>
    </row>
    <row r="161" spans="1:5" x14ac:dyDescent="0.35">
      <c r="A161" t="s">
        <v>2092</v>
      </c>
      <c r="C161">
        <v>100</v>
      </c>
      <c r="D161" t="s">
        <v>1138</v>
      </c>
      <c r="E161" t="str">
        <f t="shared" si="2"/>
        <v>('elias-pettersson', '100', 'handfordwhalers', ''),</v>
      </c>
    </row>
    <row r="162" spans="1:5" x14ac:dyDescent="0.35">
      <c r="A162" t="s">
        <v>1354</v>
      </c>
      <c r="C162">
        <v>100</v>
      </c>
      <c r="D162" t="s">
        <v>1138</v>
      </c>
      <c r="E162" t="str">
        <f t="shared" si="2"/>
        <v>('calvin-pickard', '100', 'handfordwhalers', ''),</v>
      </c>
    </row>
    <row r="163" spans="1:5" x14ac:dyDescent="0.35">
      <c r="A163" t="s">
        <v>1355</v>
      </c>
      <c r="B163" t="s">
        <v>2263</v>
      </c>
      <c r="C163">
        <v>100</v>
      </c>
      <c r="D163" t="s">
        <v>1138</v>
      </c>
      <c r="E163" t="str">
        <f t="shared" si="2"/>
        <v>('mackie-samoskevich', '100', 'handfordwhalers', 'yes'),</v>
      </c>
    </row>
    <row r="164" spans="1:5" x14ac:dyDescent="0.35">
      <c r="A164" t="s">
        <v>1356</v>
      </c>
      <c r="C164">
        <v>100</v>
      </c>
      <c r="D164" t="s">
        <v>1138</v>
      </c>
      <c r="E164" t="str">
        <f t="shared" si="2"/>
        <v>('cam-talbot', '100', 'handfordwhalers', ''),</v>
      </c>
    </row>
    <row r="165" spans="1:5" x14ac:dyDescent="0.35">
      <c r="A165" t="s">
        <v>1357</v>
      </c>
      <c r="C165">
        <v>100</v>
      </c>
      <c r="D165" t="s">
        <v>1138</v>
      </c>
      <c r="E165" t="str">
        <f t="shared" si="2"/>
        <v>('tage-thompson', '100', 'handfordwhalers', ''),</v>
      </c>
    </row>
    <row r="166" spans="1:5" x14ac:dyDescent="0.35">
      <c r="A166" t="s">
        <v>1358</v>
      </c>
      <c r="B166" t="s">
        <v>2263</v>
      </c>
      <c r="C166">
        <v>100</v>
      </c>
      <c r="D166" t="s">
        <v>1138</v>
      </c>
      <c r="E166" t="str">
        <f t="shared" si="2"/>
        <v>('henry-thrun', '100', 'handfordwhalers', 'yes'),</v>
      </c>
    </row>
    <row r="167" spans="1:5" x14ac:dyDescent="0.35">
      <c r="A167" t="s">
        <v>1359</v>
      </c>
      <c r="C167">
        <v>100</v>
      </c>
      <c r="D167" t="s">
        <v>1138</v>
      </c>
      <c r="E167" t="str">
        <f t="shared" si="2"/>
        <v>('tyler-toffoli', '100', 'handfordwhalers', ''),</v>
      </c>
    </row>
    <row r="168" spans="1:5" x14ac:dyDescent="0.35">
      <c r="A168" t="s">
        <v>1360</v>
      </c>
      <c r="C168">
        <v>100</v>
      </c>
      <c r="D168" t="s">
        <v>1138</v>
      </c>
      <c r="E168" t="str">
        <f t="shared" si="2"/>
        <v>('jusso-valimaki', '100', 'handfordwhalers', ''),</v>
      </c>
    </row>
    <row r="169" spans="1:5" x14ac:dyDescent="0.35">
      <c r="A169" t="s">
        <v>1361</v>
      </c>
      <c r="C169">
        <v>100</v>
      </c>
      <c r="D169" t="s">
        <v>1138</v>
      </c>
      <c r="E169" t="str">
        <f t="shared" si="2"/>
        <v>('dimitri-voronkov', '100', 'handfordwhalers', ''),</v>
      </c>
    </row>
    <row r="170" spans="1:5" x14ac:dyDescent="0.35">
      <c r="A170" t="s">
        <v>1362</v>
      </c>
      <c r="C170">
        <v>100</v>
      </c>
      <c r="D170" t="s">
        <v>1138</v>
      </c>
      <c r="E170" t="str">
        <f t="shared" si="2"/>
        <v>('joseph-woll', '100', 'handfordwhalers', ''),</v>
      </c>
    </row>
    <row r="171" spans="1:5" x14ac:dyDescent="0.35">
      <c r="A171" t="s">
        <v>1363</v>
      </c>
      <c r="C171">
        <v>100</v>
      </c>
      <c r="D171" t="s">
        <v>1138</v>
      </c>
      <c r="E171" t="str">
        <f t="shared" si="2"/>
        <v>('egor-zamula', '100', 'handfordwhalers', ''),</v>
      </c>
    </row>
    <row r="172" spans="1:5" x14ac:dyDescent="0.35">
      <c r="A172" t="s">
        <v>1364</v>
      </c>
      <c r="B172" t="s">
        <v>2263</v>
      </c>
      <c r="C172">
        <v>100</v>
      </c>
      <c r="D172" t="s">
        <v>1120</v>
      </c>
      <c r="E172" t="str">
        <f t="shared" si="2"/>
        <v>('emil-andrae', '100', 'millzyhc', 'yes'),</v>
      </c>
    </row>
    <row r="173" spans="1:5" x14ac:dyDescent="0.35">
      <c r="A173" t="s">
        <v>1365</v>
      </c>
      <c r="B173" t="s">
        <v>2263</v>
      </c>
      <c r="C173">
        <v>100</v>
      </c>
      <c r="D173" t="s">
        <v>1120</v>
      </c>
      <c r="E173" t="str">
        <f t="shared" si="2"/>
        <v>('drew-commesso', '100', 'millzyhc', 'yes'),</v>
      </c>
    </row>
    <row r="174" spans="1:5" x14ac:dyDescent="0.35">
      <c r="A174" t="s">
        <v>1366</v>
      </c>
      <c r="C174">
        <v>100</v>
      </c>
      <c r="D174" t="s">
        <v>1120</v>
      </c>
      <c r="E174" t="str">
        <f t="shared" si="2"/>
        <v>('charlie-coyle', '100', 'millzyhc', ''),</v>
      </c>
    </row>
    <row r="175" spans="1:5" x14ac:dyDescent="0.35">
      <c r="A175" t="s">
        <v>1367</v>
      </c>
      <c r="C175">
        <v>100</v>
      </c>
      <c r="D175" t="s">
        <v>1120</v>
      </c>
      <c r="E175" t="str">
        <f t="shared" si="2"/>
        <v>('dylan-cozens', '100', 'millzyhc', ''),</v>
      </c>
    </row>
    <row r="176" spans="1:5" x14ac:dyDescent="0.35">
      <c r="A176" t="s">
        <v>1368</v>
      </c>
      <c r="C176">
        <v>100</v>
      </c>
      <c r="D176" t="s">
        <v>1120</v>
      </c>
      <c r="E176" t="str">
        <f t="shared" si="2"/>
        <v>('kirby-dach', '100', 'millzyhc', ''),</v>
      </c>
    </row>
    <row r="177" spans="1:5" x14ac:dyDescent="0.35">
      <c r="A177" t="s">
        <v>1369</v>
      </c>
      <c r="C177">
        <v>100</v>
      </c>
      <c r="D177" t="s">
        <v>1120</v>
      </c>
      <c r="E177" t="str">
        <f t="shared" si="2"/>
        <v>('alex-debrincat', '100', 'millzyhc', ''),</v>
      </c>
    </row>
    <row r="178" spans="1:5" x14ac:dyDescent="0.35">
      <c r="A178" t="s">
        <v>1370</v>
      </c>
      <c r="C178">
        <v>100</v>
      </c>
      <c r="D178" t="s">
        <v>1120</v>
      </c>
      <c r="E178" t="str">
        <f t="shared" si="2"/>
        <v>('thatcher-demko', '100', 'millzyhc', ''),</v>
      </c>
    </row>
    <row r="179" spans="1:5" x14ac:dyDescent="0.35">
      <c r="A179" t="s">
        <v>1371</v>
      </c>
      <c r="C179">
        <v>100</v>
      </c>
      <c r="D179" t="s">
        <v>1120</v>
      </c>
      <c r="E179" t="str">
        <f t="shared" si="2"/>
        <v>('jordan-eberle', '100', 'millzyhc', ''),</v>
      </c>
    </row>
    <row r="180" spans="1:5" x14ac:dyDescent="0.35">
      <c r="A180" t="s">
        <v>1372</v>
      </c>
      <c r="C180">
        <v>100</v>
      </c>
      <c r="D180" t="s">
        <v>1120</v>
      </c>
      <c r="E180" t="str">
        <f t="shared" si="2"/>
        <v>('shayne-gostisbehere', '100', 'millzyhc', ''),</v>
      </c>
    </row>
    <row r="181" spans="1:5" x14ac:dyDescent="0.35">
      <c r="A181" t="s">
        <v>1373</v>
      </c>
      <c r="B181" t="s">
        <v>2263</v>
      </c>
      <c r="C181">
        <v>100</v>
      </c>
      <c r="D181" t="s">
        <v>1120</v>
      </c>
      <c r="E181" t="str">
        <f t="shared" si="2"/>
        <v>('joel-hofer', '100', 'millzyhc', 'yes'),</v>
      </c>
    </row>
    <row r="182" spans="1:5" x14ac:dyDescent="0.35">
      <c r="A182" t="s">
        <v>1374</v>
      </c>
      <c r="C182">
        <v>100</v>
      </c>
      <c r="D182" t="s">
        <v>1120</v>
      </c>
      <c r="E182" t="str">
        <f t="shared" si="2"/>
        <v>('dylan-holloway', '100', 'millzyhc', ''),</v>
      </c>
    </row>
    <row r="183" spans="1:5" x14ac:dyDescent="0.35">
      <c r="A183" t="s">
        <v>1375</v>
      </c>
      <c r="C183">
        <v>100</v>
      </c>
      <c r="D183" t="s">
        <v>1120</v>
      </c>
      <c r="E183" t="str">
        <f t="shared" si="2"/>
        <v>('quinn-hughes', '100', 'millzyhc', ''),</v>
      </c>
    </row>
    <row r="184" spans="1:5" x14ac:dyDescent="0.35">
      <c r="A184" t="s">
        <v>1875</v>
      </c>
      <c r="C184">
        <v>100</v>
      </c>
      <c r="D184" t="s">
        <v>1120</v>
      </c>
      <c r="E184" t="str">
        <f t="shared" si="2"/>
        <v>('kent-johnson', '100', 'millzyhc', ''),</v>
      </c>
    </row>
    <row r="185" spans="1:5" x14ac:dyDescent="0.35">
      <c r="A185" t="s">
        <v>1377</v>
      </c>
      <c r="C185">
        <v>100</v>
      </c>
      <c r="D185" t="s">
        <v>1120</v>
      </c>
      <c r="E185" t="str">
        <f t="shared" si="2"/>
        <v>('wyatt-johnston', '100', 'millzyhc', ''),</v>
      </c>
    </row>
    <row r="186" spans="1:5" x14ac:dyDescent="0.35">
      <c r="A186" t="s">
        <v>1378</v>
      </c>
      <c r="C186">
        <v>100</v>
      </c>
      <c r="D186" t="s">
        <v>1120</v>
      </c>
      <c r="E186" t="str">
        <f t="shared" si="2"/>
        <v>('roman-josi', '100', 'millzyhc', ''),</v>
      </c>
    </row>
    <row r="187" spans="1:5" x14ac:dyDescent="0.35">
      <c r="A187" t="s">
        <v>1379</v>
      </c>
      <c r="C187">
        <v>100</v>
      </c>
      <c r="D187" t="s">
        <v>1120</v>
      </c>
      <c r="E187" t="str">
        <f t="shared" si="2"/>
        <v>('patrick-kane', '100', 'millzyhc', ''),</v>
      </c>
    </row>
    <row r="188" spans="1:5" x14ac:dyDescent="0.35">
      <c r="A188" t="s">
        <v>1380</v>
      </c>
      <c r="B188" t="s">
        <v>2263</v>
      </c>
      <c r="C188">
        <v>100</v>
      </c>
      <c r="D188" t="s">
        <v>1120</v>
      </c>
      <c r="E188" t="str">
        <f t="shared" si="2"/>
        <v>('hendrix-lapierre', '100', 'millzyhc', 'yes'),</v>
      </c>
    </row>
    <row r="189" spans="1:5" x14ac:dyDescent="0.35">
      <c r="A189" t="s">
        <v>1381</v>
      </c>
      <c r="C189">
        <v>100</v>
      </c>
      <c r="D189" t="s">
        <v>1120</v>
      </c>
      <c r="E189" t="str">
        <f t="shared" si="2"/>
        <v>('tristan-luneau', '100', 'millzyhc', ''),</v>
      </c>
    </row>
    <row r="190" spans="1:5" x14ac:dyDescent="0.35">
      <c r="A190" t="s">
        <v>1382</v>
      </c>
      <c r="C190">
        <v>100</v>
      </c>
      <c r="D190" t="s">
        <v>1120</v>
      </c>
      <c r="E190" t="str">
        <f t="shared" si="2"/>
        <v>('alex-lyon', '100', 'millzyhc', ''),</v>
      </c>
    </row>
    <row r="191" spans="1:5" x14ac:dyDescent="0.35">
      <c r="A191" t="s">
        <v>1383</v>
      </c>
      <c r="C191">
        <v>100</v>
      </c>
      <c r="D191" t="s">
        <v>1120</v>
      </c>
      <c r="E191" t="str">
        <f t="shared" si="2"/>
        <v>('matias-maccelli', '100', 'millzyhc', ''),</v>
      </c>
    </row>
    <row r="192" spans="1:5" x14ac:dyDescent="0.35">
      <c r="A192" t="s">
        <v>1384</v>
      </c>
      <c r="C192">
        <v>100</v>
      </c>
      <c r="D192" t="s">
        <v>1120</v>
      </c>
      <c r="E192" t="str">
        <f t="shared" si="2"/>
        <v>('connor-mcmichael', '100', 'millzyhc', ''),</v>
      </c>
    </row>
    <row r="193" spans="1:5" x14ac:dyDescent="0.35">
      <c r="A193" t="s">
        <v>1385</v>
      </c>
      <c r="B193" t="s">
        <v>2263</v>
      </c>
      <c r="C193">
        <v>100</v>
      </c>
      <c r="D193" t="s">
        <v>1120</v>
      </c>
      <c r="E193" t="str">
        <f t="shared" si="2"/>
        <v>('matvei-michkov', '100', 'millzyhc', 'yes'),</v>
      </c>
    </row>
    <row r="194" spans="1:5" x14ac:dyDescent="0.35">
      <c r="A194" t="s">
        <v>1386</v>
      </c>
      <c r="C194">
        <v>100</v>
      </c>
      <c r="D194" t="s">
        <v>1120</v>
      </c>
      <c r="E194" t="str">
        <f t="shared" si="2"/>
        <v>('alex-nedeljkovic', '100', 'millzyhc', ''),</v>
      </c>
    </row>
    <row r="195" spans="1:5" x14ac:dyDescent="0.35">
      <c r="A195" t="s">
        <v>1387</v>
      </c>
      <c r="C195">
        <v>100</v>
      </c>
      <c r="D195" t="s">
        <v>1120</v>
      </c>
      <c r="E195" t="str">
        <f t="shared" ref="E195:E258" si="3">"('"&amp;A195&amp;"', '"&amp;C195&amp;"', '"&amp;D195&amp;"', '"&amp;B195&amp;"'),"</f>
        <v>('joe-pavelski', '100', 'millzyhc', ''),</v>
      </c>
    </row>
    <row r="196" spans="1:5" x14ac:dyDescent="0.35">
      <c r="A196" t="s">
        <v>1388</v>
      </c>
      <c r="C196">
        <v>100</v>
      </c>
      <c r="D196" t="s">
        <v>1120</v>
      </c>
      <c r="E196" t="str">
        <f t="shared" si="3"/>
        <v>('matthew-poitras', '100', 'millzyhc', ''),</v>
      </c>
    </row>
    <row r="197" spans="1:5" x14ac:dyDescent="0.35">
      <c r="A197" t="s">
        <v>1389</v>
      </c>
      <c r="B197" t="s">
        <v>2263</v>
      </c>
      <c r="C197">
        <v>100</v>
      </c>
      <c r="D197" t="s">
        <v>1120</v>
      </c>
      <c r="E197" t="str">
        <f t="shared" si="3"/>
        <v>('erik-portillo', '100', 'millzyhc', 'yes'),</v>
      </c>
    </row>
    <row r="198" spans="1:5" x14ac:dyDescent="0.35">
      <c r="A198" t="s">
        <v>1390</v>
      </c>
      <c r="C198">
        <v>100</v>
      </c>
      <c r="D198" t="s">
        <v>1120</v>
      </c>
      <c r="E198" t="str">
        <f t="shared" si="3"/>
        <v>('dylan-samberg', '100', 'millzyhc', ''),</v>
      </c>
    </row>
    <row r="199" spans="1:5" x14ac:dyDescent="0.35">
      <c r="A199" t="s">
        <v>1391</v>
      </c>
      <c r="B199" t="s">
        <v>2263</v>
      </c>
      <c r="C199">
        <v>100</v>
      </c>
      <c r="D199" t="s">
        <v>1120</v>
      </c>
      <c r="E199" t="str">
        <f t="shared" si="3"/>
        <v>('will-smith', '100', 'millzyhc', 'yes'),</v>
      </c>
    </row>
    <row r="200" spans="1:5" x14ac:dyDescent="0.35">
      <c r="A200" t="s">
        <v>1392</v>
      </c>
      <c r="B200" t="s">
        <v>2263</v>
      </c>
      <c r="C200">
        <v>100</v>
      </c>
      <c r="D200" t="s">
        <v>1120</v>
      </c>
      <c r="E200" t="str">
        <f t="shared" si="3"/>
        <v>('jimmy-snuggerud', '100', 'millzyhc', 'yes'),</v>
      </c>
    </row>
    <row r="201" spans="1:5" x14ac:dyDescent="0.35">
      <c r="A201" t="s">
        <v>1393</v>
      </c>
      <c r="B201" t="s">
        <v>2263</v>
      </c>
      <c r="C201">
        <v>100</v>
      </c>
      <c r="D201" t="s">
        <v>1120</v>
      </c>
      <c r="E201" t="str">
        <f t="shared" si="3"/>
        <v>('daniil-tarasov', '100', 'millzyhc', 'yes'),</v>
      </c>
    </row>
    <row r="202" spans="1:5" x14ac:dyDescent="0.35">
      <c r="A202" t="s">
        <v>1394</v>
      </c>
      <c r="C202">
        <v>100</v>
      </c>
      <c r="D202" t="s">
        <v>1120</v>
      </c>
      <c r="E202" t="str">
        <f t="shared" si="3"/>
        <v>('philip-tomasino', '100', 'millzyhc', ''),</v>
      </c>
    </row>
    <row r="203" spans="1:5" x14ac:dyDescent="0.35">
      <c r="A203" t="s">
        <v>1395</v>
      </c>
      <c r="C203">
        <v>100</v>
      </c>
      <c r="D203" t="s">
        <v>1120</v>
      </c>
      <c r="E203" t="str">
        <f t="shared" si="3"/>
        <v>('vincent-trocheck', '100', 'millzyhc', ''),</v>
      </c>
    </row>
    <row r="204" spans="1:5" x14ac:dyDescent="0.35">
      <c r="A204" t="s">
        <v>1396</v>
      </c>
      <c r="C204">
        <v>100</v>
      </c>
      <c r="D204" t="s">
        <v>1120</v>
      </c>
      <c r="E204" t="str">
        <f t="shared" si="3"/>
        <v>('sean-walker', '100', 'millzyhc', ''),</v>
      </c>
    </row>
    <row r="205" spans="1:5" x14ac:dyDescent="0.35">
      <c r="A205" t="s">
        <v>1397</v>
      </c>
      <c r="B205" t="s">
        <v>2263</v>
      </c>
      <c r="C205">
        <v>100</v>
      </c>
      <c r="D205" t="s">
        <v>1120</v>
      </c>
      <c r="E205" t="str">
        <f t="shared" si="3"/>
        <v>('tom-willander', '100', 'millzyhc', 'yes'),</v>
      </c>
    </row>
    <row r="206" spans="1:5" x14ac:dyDescent="0.35">
      <c r="A206" t="s">
        <v>1398</v>
      </c>
      <c r="C206">
        <v>100</v>
      </c>
      <c r="D206" t="s">
        <v>1120</v>
      </c>
      <c r="E206" t="str">
        <f t="shared" si="3"/>
        <v>('dustin-wolf', '100', 'millzyhc', ''),</v>
      </c>
    </row>
    <row r="207" spans="1:5" x14ac:dyDescent="0.35">
      <c r="A207" t="s">
        <v>1399</v>
      </c>
      <c r="C207">
        <v>100</v>
      </c>
      <c r="D207" t="s">
        <v>1120</v>
      </c>
      <c r="E207" t="str">
        <f t="shared" si="3"/>
        <v>('mats-zuccarello', '100', 'millzyhc', ''),</v>
      </c>
    </row>
    <row r="208" spans="1:5" x14ac:dyDescent="0.35">
      <c r="A208" t="s">
        <v>1400</v>
      </c>
      <c r="C208">
        <v>100</v>
      </c>
      <c r="D208" t="s">
        <v>1115</v>
      </c>
      <c r="E208" t="str">
        <f t="shared" si="3"/>
        <v>('calen-addison', '100', 'nopointinwarmups', ''),</v>
      </c>
    </row>
    <row r="209" spans="1:5" x14ac:dyDescent="0.35">
      <c r="A209" t="s">
        <v>1401</v>
      </c>
      <c r="B209" t="s">
        <v>2263</v>
      </c>
      <c r="C209">
        <v>100</v>
      </c>
      <c r="D209" t="s">
        <v>1115</v>
      </c>
      <c r="E209" t="str">
        <f t="shared" si="3"/>
        <v>('owen-beck', '100', 'nopointinwarmups', 'yes'),</v>
      </c>
    </row>
    <row r="210" spans="1:5" x14ac:dyDescent="0.35">
      <c r="A210" t="s">
        <v>1402</v>
      </c>
      <c r="C210">
        <v>100</v>
      </c>
      <c r="D210" t="s">
        <v>1115</v>
      </c>
      <c r="E210" t="str">
        <f t="shared" si="3"/>
        <v>('jonatan-berggren', '100', 'nopointinwarmups', ''),</v>
      </c>
    </row>
    <row r="211" spans="1:5" x14ac:dyDescent="0.35">
      <c r="A211" t="s">
        <v>1403</v>
      </c>
      <c r="C211">
        <v>100</v>
      </c>
      <c r="D211" t="s">
        <v>1115</v>
      </c>
      <c r="E211" t="str">
        <f t="shared" si="3"/>
        <v>('jesper-bratt', '100', 'nopointinwarmups', ''),</v>
      </c>
    </row>
    <row r="212" spans="1:5" x14ac:dyDescent="0.35">
      <c r="A212" t="s">
        <v>1404</v>
      </c>
      <c r="C212">
        <v>100</v>
      </c>
      <c r="D212" t="s">
        <v>1115</v>
      </c>
      <c r="E212" t="str">
        <f t="shared" si="3"/>
        <v>('quinton-byfield', '100', 'nopointinwarmups', ''),</v>
      </c>
    </row>
    <row r="213" spans="1:5" x14ac:dyDescent="0.35">
      <c r="A213" t="s">
        <v>1405</v>
      </c>
      <c r="C213">
        <v>100</v>
      </c>
      <c r="D213" t="s">
        <v>1115</v>
      </c>
      <c r="E213" t="str">
        <f t="shared" si="3"/>
        <v>('jonathan-drouin', '100', 'nopointinwarmups', ''),</v>
      </c>
    </row>
    <row r="214" spans="1:5" x14ac:dyDescent="0.35">
      <c r="A214" t="s">
        <v>1406</v>
      </c>
      <c r="C214">
        <v>100</v>
      </c>
      <c r="D214" t="s">
        <v>1115</v>
      </c>
      <c r="E214" t="str">
        <f t="shared" si="3"/>
        <v>('kevin-fiala', '100', 'nopointinwarmups', ''),</v>
      </c>
    </row>
    <row r="215" spans="1:5" x14ac:dyDescent="0.35">
      <c r="A215" t="s">
        <v>1407</v>
      </c>
      <c r="B215" t="s">
        <v>2263</v>
      </c>
      <c r="C215">
        <v>100</v>
      </c>
      <c r="D215" t="s">
        <v>1115</v>
      </c>
      <c r="E215" t="str">
        <f t="shared" si="3"/>
        <v>('nolan-foote', '100', 'nopointinwarmups', 'yes'),</v>
      </c>
    </row>
    <row r="216" spans="1:5" x14ac:dyDescent="0.35">
      <c r="A216" t="s">
        <v>1408</v>
      </c>
      <c r="C216">
        <v>100</v>
      </c>
      <c r="D216" t="s">
        <v>1115</v>
      </c>
      <c r="E216" t="str">
        <f t="shared" si="3"/>
        <v>('adam-fox', '100', 'nopointinwarmups', ''),</v>
      </c>
    </row>
    <row r="217" spans="1:5" x14ac:dyDescent="0.35">
      <c r="A217" t="s">
        <v>1197</v>
      </c>
      <c r="B217" t="s">
        <v>2263</v>
      </c>
      <c r="C217">
        <v>100</v>
      </c>
      <c r="D217" t="s">
        <v>1115</v>
      </c>
      <c r="E217" t="str">
        <f t="shared" si="3"/>
        <v>('mikhail-gulyayev', '100', 'nopointinwarmups', 'yes'),</v>
      </c>
    </row>
    <row r="218" spans="1:5" x14ac:dyDescent="0.35">
      <c r="A218" t="s">
        <v>1409</v>
      </c>
      <c r="C218">
        <v>100</v>
      </c>
      <c r="D218" t="s">
        <v>1115</v>
      </c>
      <c r="E218" t="str">
        <f t="shared" si="3"/>
        <v>('noah-hanifin', '100', 'nopointinwarmups', ''),</v>
      </c>
    </row>
    <row r="219" spans="1:5" x14ac:dyDescent="0.35">
      <c r="A219" t="s">
        <v>1410</v>
      </c>
      <c r="C219">
        <v>100</v>
      </c>
      <c r="D219" t="s">
        <v>1115</v>
      </c>
      <c r="E219" t="str">
        <f t="shared" si="3"/>
        <v>('barrett-hayton', '100', 'nopointinwarmups', ''),</v>
      </c>
    </row>
    <row r="220" spans="1:5" x14ac:dyDescent="0.35">
      <c r="A220" t="s">
        <v>1411</v>
      </c>
      <c r="C220">
        <v>100</v>
      </c>
      <c r="D220" t="s">
        <v>1115</v>
      </c>
      <c r="E220" t="str">
        <f t="shared" si="3"/>
        <v>('danton-heinen', '100', 'nopointinwarmups', ''),</v>
      </c>
    </row>
    <row r="221" spans="1:5" x14ac:dyDescent="0.35">
      <c r="A221" t="s">
        <v>1412</v>
      </c>
      <c r="C221">
        <v>100</v>
      </c>
      <c r="D221" t="s">
        <v>1115</v>
      </c>
      <c r="E221" t="str">
        <f t="shared" si="3"/>
        <v>('nils-hoglander', '100', 'nopointinwarmups', ''),</v>
      </c>
    </row>
    <row r="222" spans="1:5" x14ac:dyDescent="0.35">
      <c r="A222" t="s">
        <v>1954</v>
      </c>
      <c r="B222" t="s">
        <v>2263</v>
      </c>
      <c r="C222">
        <v>100</v>
      </c>
      <c r="D222" t="s">
        <v>1115</v>
      </c>
      <c r="E222" t="str">
        <f t="shared" si="3"/>
        <v>('jonathan-lekkerimaki', '100', 'nopointinwarmups', 'yes'),</v>
      </c>
    </row>
    <row r="223" spans="1:5" x14ac:dyDescent="0.35">
      <c r="A223" t="s">
        <v>1414</v>
      </c>
      <c r="C223">
        <v>100</v>
      </c>
      <c r="D223" t="s">
        <v>1115</v>
      </c>
      <c r="E223" t="str">
        <f t="shared" si="3"/>
        <v>('dylan-larkin', '100', 'nopointinwarmups', ''),</v>
      </c>
    </row>
    <row r="224" spans="1:5" x14ac:dyDescent="0.35">
      <c r="A224" t="s">
        <v>2272</v>
      </c>
      <c r="B224" t="s">
        <v>2263</v>
      </c>
      <c r="C224">
        <v>100</v>
      </c>
      <c r="D224" t="s">
        <v>1115</v>
      </c>
      <c r="E224" t="str">
        <f t="shared" si="3"/>
        <v>('rutger-mcgroarty', '100', 'nopointinwarmups', 'yes'),</v>
      </c>
    </row>
    <row r="225" spans="1:5" x14ac:dyDescent="0.35">
      <c r="A225" t="s">
        <v>1416</v>
      </c>
      <c r="C225">
        <v>100</v>
      </c>
      <c r="D225" t="s">
        <v>1115</v>
      </c>
      <c r="E225" t="str">
        <f t="shared" si="3"/>
        <v>('sam-montembeault', '100', 'nopointinwarmups', ''),</v>
      </c>
    </row>
    <row r="226" spans="1:5" x14ac:dyDescent="0.35">
      <c r="A226" t="s">
        <v>1417</v>
      </c>
      <c r="B226" t="s">
        <v>2263</v>
      </c>
      <c r="C226">
        <v>100</v>
      </c>
      <c r="D226" t="s">
        <v>1115</v>
      </c>
      <c r="E226" t="str">
        <f t="shared" si="3"/>
        <v>('liam-ohgren', '100', 'nopointinwarmups', 'yes'),</v>
      </c>
    </row>
    <row r="227" spans="1:5" x14ac:dyDescent="0.35">
      <c r="A227" t="s">
        <v>1418</v>
      </c>
      <c r="C227">
        <v>100</v>
      </c>
      <c r="D227" t="s">
        <v>1115</v>
      </c>
      <c r="E227" t="str">
        <f t="shared" si="3"/>
        <v>('ryan-o'reilly', '100', 'nopointinwarmups', ''),</v>
      </c>
    </row>
    <row r="228" spans="1:5" x14ac:dyDescent="0.35">
      <c r="A228" t="s">
        <v>1419</v>
      </c>
      <c r="C228">
        <v>100</v>
      </c>
      <c r="D228" t="s">
        <v>1115</v>
      </c>
      <c r="E228" t="str">
        <f t="shared" si="3"/>
        <v>('brayden-point', '100', 'nopointinwarmups', ''),</v>
      </c>
    </row>
    <row r="229" spans="1:5" x14ac:dyDescent="0.35">
      <c r="A229" t="s">
        <v>1420</v>
      </c>
      <c r="C229">
        <v>100</v>
      </c>
      <c r="D229" t="s">
        <v>1115</v>
      </c>
      <c r="E229" t="str">
        <f t="shared" si="3"/>
        <v>('samuel-poulin', '100', 'nopointinwarmups', ''),</v>
      </c>
    </row>
    <row r="230" spans="1:5" x14ac:dyDescent="0.35">
      <c r="A230" t="s">
        <v>1421</v>
      </c>
      <c r="C230">
        <v>100</v>
      </c>
      <c r="D230" t="s">
        <v>1115</v>
      </c>
      <c r="E230" t="str">
        <f t="shared" si="3"/>
        <v>('mike-reilly', '100', 'nopointinwarmups', ''),</v>
      </c>
    </row>
    <row r="231" spans="1:5" x14ac:dyDescent="0.35">
      <c r="A231" t="s">
        <v>1422</v>
      </c>
      <c r="C231">
        <v>100</v>
      </c>
      <c r="D231" t="s">
        <v>1115</v>
      </c>
      <c r="E231" t="str">
        <f t="shared" si="3"/>
        <v>('stuart-skinner', '100', 'nopointinwarmups', ''),</v>
      </c>
    </row>
    <row r="232" spans="1:5" x14ac:dyDescent="0.35">
      <c r="A232" t="s">
        <v>1423</v>
      </c>
      <c r="B232" t="s">
        <v>2263</v>
      </c>
      <c r="C232">
        <v>100</v>
      </c>
      <c r="D232" t="s">
        <v>1115</v>
      </c>
      <c r="E232" t="str">
        <f t="shared" si="3"/>
        <v>('jiri-smejkal', '100', 'nopointinwarmups', 'yes'),</v>
      </c>
    </row>
    <row r="233" spans="1:5" x14ac:dyDescent="0.35">
      <c r="A233" t="s">
        <v>1424</v>
      </c>
      <c r="C233">
        <v>100</v>
      </c>
      <c r="D233" t="s">
        <v>1115</v>
      </c>
      <c r="E233" t="str">
        <f t="shared" si="3"/>
        <v>('jeremy-swayman', '100', 'nopointinwarmups', ''),</v>
      </c>
    </row>
    <row r="234" spans="1:5" x14ac:dyDescent="0.35">
      <c r="A234" t="s">
        <v>1170</v>
      </c>
      <c r="B234" t="s">
        <v>2263</v>
      </c>
      <c r="C234">
        <v>100</v>
      </c>
      <c r="D234" t="s">
        <v>1115</v>
      </c>
      <c r="E234" t="str">
        <f t="shared" si="3"/>
        <v>('brayden-yager', '100', 'nopointinwarmups', 'yes'),</v>
      </c>
    </row>
    <row r="235" spans="1:5" x14ac:dyDescent="0.35">
      <c r="A235" t="s">
        <v>1425</v>
      </c>
      <c r="C235">
        <v>100</v>
      </c>
      <c r="D235" t="s">
        <v>1115</v>
      </c>
      <c r="E235" t="str">
        <f t="shared" si="3"/>
        <v>('cameron-york', '100', 'nopointinwarmups', ''),</v>
      </c>
    </row>
    <row r="236" spans="1:5" x14ac:dyDescent="0.35">
      <c r="A236" t="s">
        <v>1426</v>
      </c>
      <c r="C236">
        <v>100</v>
      </c>
      <c r="D236" t="s">
        <v>1115</v>
      </c>
      <c r="E236" t="str">
        <f t="shared" si="3"/>
        <v>('pavel-zacha', '100', 'nopointinwarmups', ''),</v>
      </c>
    </row>
    <row r="237" spans="1:5" x14ac:dyDescent="0.35">
      <c r="A237" t="s">
        <v>1427</v>
      </c>
      <c r="C237">
        <v>100</v>
      </c>
      <c r="D237" t="s">
        <v>1115</v>
      </c>
      <c r="E237" t="str">
        <f t="shared" si="3"/>
        <v>('mika-zibanejad', '100', 'nopointinwarmups', ''),</v>
      </c>
    </row>
    <row r="238" spans="1:5" x14ac:dyDescent="0.35">
      <c r="A238" t="s">
        <v>1217</v>
      </c>
      <c r="C238">
        <v>100</v>
      </c>
      <c r="D238" t="s">
        <v>1113</v>
      </c>
      <c r="E238" t="str">
        <f t="shared" si="3"/>
        <v>('sebastian-aho-f', '100', 'ostidepastrnak', ''),</v>
      </c>
    </row>
    <row r="239" spans="1:5" x14ac:dyDescent="0.35">
      <c r="A239" t="s">
        <v>1428</v>
      </c>
      <c r="C239">
        <v>100</v>
      </c>
      <c r="D239" t="s">
        <v>1113</v>
      </c>
      <c r="E239" t="str">
        <f t="shared" si="3"/>
        <v>('viktor-arvidsson', '100', 'ostidepastrnak', ''),</v>
      </c>
    </row>
    <row r="240" spans="1:5" x14ac:dyDescent="0.35">
      <c r="A240" t="s">
        <v>1429</v>
      </c>
      <c r="B240" t="s">
        <v>2263</v>
      </c>
      <c r="C240">
        <v>100</v>
      </c>
      <c r="D240" t="s">
        <v>1113</v>
      </c>
      <c r="E240" t="str">
        <f t="shared" si="3"/>
        <v>('mavrik-bourque', '100', 'ostidepastrnak', 'yes'),</v>
      </c>
    </row>
    <row r="241" spans="1:5" x14ac:dyDescent="0.35">
      <c r="A241" t="s">
        <v>1430</v>
      </c>
      <c r="C241">
        <v>100</v>
      </c>
      <c r="D241" t="s">
        <v>1113</v>
      </c>
      <c r="E241" t="str">
        <f t="shared" si="3"/>
        <v>('yegor-chinakhov', '100', 'ostidepastrnak', ''),</v>
      </c>
    </row>
    <row r="242" spans="1:5" x14ac:dyDescent="0.35">
      <c r="A242" t="s">
        <v>1431</v>
      </c>
      <c r="C242">
        <v>100</v>
      </c>
      <c r="D242" t="s">
        <v>1113</v>
      </c>
      <c r="E242" t="str">
        <f t="shared" si="3"/>
        <v>('declan-chisholm', '100', 'ostidepastrnak', ''),</v>
      </c>
    </row>
    <row r="243" spans="1:5" x14ac:dyDescent="0.35">
      <c r="A243" t="s">
        <v>1432</v>
      </c>
      <c r="C243">
        <v>100</v>
      </c>
      <c r="D243" t="s">
        <v>1113</v>
      </c>
      <c r="E243" t="str">
        <f t="shared" si="3"/>
        <v>('rasmus-dahlin', '100', 'ostidepastrnak', ''),</v>
      </c>
    </row>
    <row r="244" spans="1:5" x14ac:dyDescent="0.35">
      <c r="A244" t="s">
        <v>1433</v>
      </c>
      <c r="C244">
        <v>100</v>
      </c>
      <c r="D244" t="s">
        <v>1113</v>
      </c>
      <c r="E244" t="str">
        <f t="shared" si="3"/>
        <v>('matt-duchene', '100', 'ostidepastrnak', ''),</v>
      </c>
    </row>
    <row r="245" spans="1:5" x14ac:dyDescent="0.35">
      <c r="A245" t="s">
        <v>1434</v>
      </c>
      <c r="C245">
        <v>100</v>
      </c>
      <c r="D245" t="s">
        <v>1113</v>
      </c>
      <c r="E245" t="str">
        <f t="shared" si="3"/>
        <v>('anthony-duclair', '100', 'ostidepastrnak', ''),</v>
      </c>
    </row>
    <row r="246" spans="1:5" x14ac:dyDescent="0.35">
      <c r="A246" t="s">
        <v>1435</v>
      </c>
      <c r="C246">
        <v>100</v>
      </c>
      <c r="D246" t="s">
        <v>1113</v>
      </c>
      <c r="E246" t="str">
        <f t="shared" si="3"/>
        <v>('morgan-frost', '100', 'ostidepastrnak', ''),</v>
      </c>
    </row>
    <row r="247" spans="1:5" x14ac:dyDescent="0.35">
      <c r="A247" t="s">
        <v>1436</v>
      </c>
      <c r="C247">
        <v>100</v>
      </c>
      <c r="D247" t="s">
        <v>1113</v>
      </c>
      <c r="E247" t="str">
        <f t="shared" si="3"/>
        <v>('mikael-granlund', '100', 'ostidepastrnak', ''),</v>
      </c>
    </row>
    <row r="248" spans="1:5" x14ac:dyDescent="0.35">
      <c r="A248" t="s">
        <v>1437</v>
      </c>
      <c r="C248">
        <v>100</v>
      </c>
      <c r="D248" t="s">
        <v>1113</v>
      </c>
      <c r="E248" t="str">
        <f t="shared" si="3"/>
        <v>('dylan-guenther', '100', 'ostidepastrnak', ''),</v>
      </c>
    </row>
    <row r="249" spans="1:5" x14ac:dyDescent="0.35">
      <c r="A249" t="s">
        <v>1196</v>
      </c>
      <c r="B249" t="s">
        <v>2263</v>
      </c>
      <c r="C249">
        <v>100</v>
      </c>
      <c r="D249" t="s">
        <v>1113</v>
      </c>
      <c r="E249" t="str">
        <f t="shared" si="3"/>
        <v>('riley-heidt', '100', 'ostidepastrnak', 'yes'),</v>
      </c>
    </row>
    <row r="250" spans="1:5" x14ac:dyDescent="0.35">
      <c r="A250" t="s">
        <v>1194</v>
      </c>
      <c r="C250">
        <v>100</v>
      </c>
      <c r="D250" t="s">
        <v>1113</v>
      </c>
      <c r="E250" t="str">
        <f t="shared" si="3"/>
        <v>('jack-hughes', '100', 'ostidepastrnak', ''),</v>
      </c>
    </row>
    <row r="251" spans="1:5" x14ac:dyDescent="0.35">
      <c r="A251" t="s">
        <v>1964</v>
      </c>
      <c r="C251">
        <v>100</v>
      </c>
      <c r="D251" t="s">
        <v>1113</v>
      </c>
      <c r="E251" t="str">
        <f t="shared" si="3"/>
        <v>('charlie-lindgren', '100', 'ostidepastrnak', ''),</v>
      </c>
    </row>
    <row r="252" spans="1:5" x14ac:dyDescent="0.35">
      <c r="A252" t="s">
        <v>1439</v>
      </c>
      <c r="C252">
        <v>100</v>
      </c>
      <c r="D252" t="s">
        <v>1113</v>
      </c>
      <c r="E252" t="str">
        <f t="shared" si="3"/>
        <v>('nils-lundkvist', '100', 'ostidepastrnak', ''),</v>
      </c>
    </row>
    <row r="253" spans="1:5" x14ac:dyDescent="0.35">
      <c r="A253" t="s">
        <v>1440</v>
      </c>
      <c r="C253">
        <v>100</v>
      </c>
      <c r="D253" t="s">
        <v>1113</v>
      </c>
      <c r="E253" t="str">
        <f t="shared" si="3"/>
        <v>('cale-makar', '100', 'ostidepastrnak', ''),</v>
      </c>
    </row>
    <row r="254" spans="1:5" x14ac:dyDescent="0.35">
      <c r="A254" t="s">
        <v>1441</v>
      </c>
      <c r="C254">
        <v>100</v>
      </c>
      <c r="D254" t="s">
        <v>1113</v>
      </c>
      <c r="E254" t="str">
        <f t="shared" si="3"/>
        <v>('timo-meier', '100', 'ostidepastrnak', ''),</v>
      </c>
    </row>
    <row r="255" spans="1:5" x14ac:dyDescent="0.35">
      <c r="A255" t="s">
        <v>1442</v>
      </c>
      <c r="B255" t="s">
        <v>2263</v>
      </c>
      <c r="C255">
        <v>100</v>
      </c>
      <c r="D255" t="s">
        <v>1113</v>
      </c>
      <c r="E255" t="str">
        <f t="shared" si="3"/>
        <v>('scott-morrow', '100', 'ostidepastrnak', 'yes'),</v>
      </c>
    </row>
    <row r="256" spans="1:5" x14ac:dyDescent="0.35">
      <c r="A256" t="s">
        <v>1443</v>
      </c>
      <c r="B256" t="s">
        <v>2263</v>
      </c>
      <c r="C256">
        <v>100</v>
      </c>
      <c r="D256" t="s">
        <v>1113</v>
      </c>
      <c r="E256" t="str">
        <f t="shared" si="3"/>
        <v>('frank-nazar', '100', 'ostidepastrnak', 'yes'),</v>
      </c>
    </row>
    <row r="257" spans="1:5" x14ac:dyDescent="0.35">
      <c r="A257" t="s">
        <v>1444</v>
      </c>
      <c r="C257">
        <v>100</v>
      </c>
      <c r="D257" t="s">
        <v>1113</v>
      </c>
      <c r="E257" t="str">
        <f t="shared" si="3"/>
        <v>('jake-oettinger', '100', 'ostidepastrnak', ''),</v>
      </c>
    </row>
    <row r="258" spans="1:5" x14ac:dyDescent="0.35">
      <c r="A258" t="s">
        <v>1445</v>
      </c>
      <c r="B258" t="s">
        <v>2263</v>
      </c>
      <c r="C258">
        <v>100</v>
      </c>
      <c r="D258" t="s">
        <v>1113</v>
      </c>
      <c r="E258" t="str">
        <f t="shared" si="3"/>
        <v>('jakob-pelletier', '100', 'ostidepastrnak', 'yes'),</v>
      </c>
    </row>
    <row r="259" spans="1:5" x14ac:dyDescent="0.35">
      <c r="A259" t="s">
        <v>1446</v>
      </c>
      <c r="C259">
        <v>100</v>
      </c>
      <c r="D259" t="s">
        <v>1113</v>
      </c>
      <c r="E259" t="str">
        <f t="shared" ref="E259:E322" si="4">"('"&amp;A259&amp;"', '"&amp;C259&amp;"', '"&amp;D259&amp;"', '"&amp;B259&amp;"'),"</f>
        <v>('corey-perry', '100', 'ostidepastrnak', ''),</v>
      </c>
    </row>
    <row r="260" spans="1:5" x14ac:dyDescent="0.35">
      <c r="A260" t="s">
        <v>1447</v>
      </c>
      <c r="C260">
        <v>100</v>
      </c>
      <c r="D260" t="s">
        <v>1113</v>
      </c>
      <c r="E260" t="str">
        <f t="shared" si="4"/>
        <v>('aliaksei-protas', '100', 'ostidepastrnak', ''),</v>
      </c>
    </row>
    <row r="261" spans="1:5" x14ac:dyDescent="0.35">
      <c r="A261" t="s">
        <v>2273</v>
      </c>
      <c r="B261" t="s">
        <v>2263</v>
      </c>
      <c r="C261">
        <v>100</v>
      </c>
      <c r="D261" t="s">
        <v>1113</v>
      </c>
      <c r="E261" t="str">
        <f t="shared" si="4"/>
        <v>('aatu-raty', '100', 'ostidepastrnak', 'yes'),</v>
      </c>
    </row>
    <row r="262" spans="1:5" x14ac:dyDescent="0.35">
      <c r="A262" t="s">
        <v>1449</v>
      </c>
      <c r="B262" t="s">
        <v>2263</v>
      </c>
      <c r="C262">
        <v>100</v>
      </c>
      <c r="D262" t="s">
        <v>1113</v>
      </c>
      <c r="E262" t="str">
        <f t="shared" si="4"/>
        <v>('calum-ritchie', '100', 'ostidepastrnak', 'yes'),</v>
      </c>
    </row>
    <row r="263" spans="1:5" x14ac:dyDescent="0.35">
      <c r="A263" t="s">
        <v>1177</v>
      </c>
      <c r="C263">
        <v>100</v>
      </c>
      <c r="D263" t="s">
        <v>1113</v>
      </c>
      <c r="E263" t="str">
        <f t="shared" si="4"/>
        <v>('jason-robertson', '100', 'ostidepastrnak', ''),</v>
      </c>
    </row>
    <row r="264" spans="1:5" x14ac:dyDescent="0.35">
      <c r="A264" t="s">
        <v>1450</v>
      </c>
      <c r="C264">
        <v>100</v>
      </c>
      <c r="D264" t="s">
        <v>1113</v>
      </c>
      <c r="E264" t="str">
        <f t="shared" si="4"/>
        <v>('marco-rossi', '100', 'ostidepastrnak', ''),</v>
      </c>
    </row>
    <row r="265" spans="1:5" x14ac:dyDescent="0.35">
      <c r="A265" t="s">
        <v>2138</v>
      </c>
      <c r="B265" t="s">
        <v>2263</v>
      </c>
      <c r="C265">
        <v>100</v>
      </c>
      <c r="D265" t="s">
        <v>1113</v>
      </c>
      <c r="E265" t="str">
        <f t="shared" si="4"/>
        <v>('joshua-roy', '100', 'ostidepastrnak', 'yes'),</v>
      </c>
    </row>
    <row r="266" spans="1:5" x14ac:dyDescent="0.35">
      <c r="A266" t="s">
        <v>1452</v>
      </c>
      <c r="C266">
        <v>100</v>
      </c>
      <c r="D266" t="s">
        <v>1113</v>
      </c>
      <c r="E266" t="str">
        <f t="shared" si="4"/>
        <v>('shea-theodore', '100', 'ostidepastrnak', ''),</v>
      </c>
    </row>
    <row r="267" spans="1:5" x14ac:dyDescent="0.35">
      <c r="A267" t="s">
        <v>1174</v>
      </c>
      <c r="C267">
        <v>100</v>
      </c>
      <c r="D267" t="s">
        <v>1113</v>
      </c>
      <c r="E267" t="str">
        <f t="shared" si="4"/>
        <v>('logan-thompson', '100', 'ostidepastrnak', ''),</v>
      </c>
    </row>
    <row r="268" spans="1:5" x14ac:dyDescent="0.35">
      <c r="A268" t="s">
        <v>1453</v>
      </c>
      <c r="C268">
        <v>100</v>
      </c>
      <c r="D268" t="s">
        <v>1113</v>
      </c>
      <c r="E268" t="str">
        <f t="shared" si="4"/>
        <v>('frank-vatrano', '100', 'ostidepastrnak', ''),</v>
      </c>
    </row>
    <row r="269" spans="1:5" x14ac:dyDescent="0.35">
      <c r="A269" t="s">
        <v>1454</v>
      </c>
      <c r="C269">
        <v>100</v>
      </c>
      <c r="D269" t="s">
        <v>1113</v>
      </c>
      <c r="E269" t="str">
        <f t="shared" si="4"/>
        <v>('carter-verhaeghe', '100', 'ostidepastrnak', ''),</v>
      </c>
    </row>
    <row r="270" spans="1:5" x14ac:dyDescent="0.35">
      <c r="A270" t="s">
        <v>1455</v>
      </c>
      <c r="B270" t="s">
        <v>2263</v>
      </c>
      <c r="C270">
        <v>100</v>
      </c>
      <c r="D270" t="s">
        <v>1113</v>
      </c>
      <c r="E270" t="str">
        <f t="shared" si="4"/>
        <v>('jesper-wallstedt', '100', 'ostidepastrnak', 'yes'),</v>
      </c>
    </row>
    <row r="271" spans="1:5" x14ac:dyDescent="0.35">
      <c r="A271" t="s">
        <v>1216</v>
      </c>
      <c r="B271" t="s">
        <v>2263</v>
      </c>
      <c r="C271">
        <v>100</v>
      </c>
      <c r="D271" t="s">
        <v>1121</v>
      </c>
      <c r="E271" t="str">
        <f t="shared" si="4"/>
        <v>('andrew-cristall', '100', 'petterphiles', 'yes'),</v>
      </c>
    </row>
    <row r="272" spans="1:5" x14ac:dyDescent="0.35">
      <c r="A272" t="s">
        <v>1456</v>
      </c>
      <c r="B272" t="s">
        <v>2263</v>
      </c>
      <c r="C272">
        <v>100</v>
      </c>
      <c r="D272" t="s">
        <v>1121</v>
      </c>
      <c r="E272" t="str">
        <f t="shared" si="4"/>
        <v>('adam-beckman', '100', 'petterphiles', 'yes'),</v>
      </c>
    </row>
    <row r="273" spans="1:5" x14ac:dyDescent="0.35">
      <c r="A273" t="s">
        <v>1457</v>
      </c>
      <c r="C273">
        <v>100</v>
      </c>
      <c r="D273" t="s">
        <v>1121</v>
      </c>
      <c r="E273" t="str">
        <f t="shared" si="4"/>
        <v>('nick-bjugstad', '100', 'petterphiles', ''),</v>
      </c>
    </row>
    <row r="274" spans="1:5" x14ac:dyDescent="0.35">
      <c r="A274" t="s">
        <v>1458</v>
      </c>
      <c r="C274">
        <v>100</v>
      </c>
      <c r="D274" t="s">
        <v>1121</v>
      </c>
      <c r="E274" t="str">
        <f t="shared" si="4"/>
        <v>('brock-boeser', '100', 'petterphiles', ''),</v>
      </c>
    </row>
    <row r="275" spans="1:5" x14ac:dyDescent="0.35">
      <c r="A275" t="s">
        <v>1459</v>
      </c>
      <c r="B275" t="s">
        <v>2263</v>
      </c>
      <c r="C275">
        <v>100</v>
      </c>
      <c r="D275" t="s">
        <v>1121</v>
      </c>
      <c r="E275" t="str">
        <f t="shared" si="4"/>
        <v>('xavier-bourgault', '100', 'petterphiles', 'yes'),</v>
      </c>
    </row>
    <row r="276" spans="1:5" x14ac:dyDescent="0.35">
      <c r="A276" t="s">
        <v>1460</v>
      </c>
      <c r="C276">
        <v>100</v>
      </c>
      <c r="D276" t="s">
        <v>1121</v>
      </c>
      <c r="E276" t="str">
        <f t="shared" si="4"/>
        <v>('joey-daccord', '100', 'petterphiles', ''),</v>
      </c>
    </row>
    <row r="277" spans="1:5" x14ac:dyDescent="0.35">
      <c r="A277" t="s">
        <v>1205</v>
      </c>
      <c r="B277" t="s">
        <v>2263</v>
      </c>
      <c r="C277">
        <v>100</v>
      </c>
      <c r="D277" t="s">
        <v>1121</v>
      </c>
      <c r="E277" t="str">
        <f t="shared" si="4"/>
        <v>('dimitri-simashev', '100', 'petterphiles', 'yes'),</v>
      </c>
    </row>
    <row r="278" spans="1:5" x14ac:dyDescent="0.35">
      <c r="A278" t="s">
        <v>1204</v>
      </c>
      <c r="B278" t="s">
        <v>2263</v>
      </c>
      <c r="C278">
        <v>100</v>
      </c>
      <c r="D278" t="s">
        <v>1121</v>
      </c>
      <c r="E278" t="str">
        <f t="shared" si="4"/>
        <v>('eduard-sale', '100', 'petterphiles', 'yes'),</v>
      </c>
    </row>
    <row r="279" spans="1:5" x14ac:dyDescent="0.35">
      <c r="A279" t="s">
        <v>1201</v>
      </c>
      <c r="B279" t="s">
        <v>2263</v>
      </c>
      <c r="C279">
        <v>100</v>
      </c>
      <c r="D279" t="s">
        <v>1121</v>
      </c>
      <c r="E279" t="str">
        <f t="shared" si="4"/>
        <v>('jagger-firkus', '100', 'petterphiles', 'yes'),</v>
      </c>
    </row>
    <row r="280" spans="1:5" x14ac:dyDescent="0.35">
      <c r="A280" t="s">
        <v>1461</v>
      </c>
      <c r="C280">
        <v>100</v>
      </c>
      <c r="D280" t="s">
        <v>1121</v>
      </c>
      <c r="E280" t="str">
        <f t="shared" si="4"/>
        <v>('erik-gustafsson', '100', 'petterphiles', ''),</v>
      </c>
    </row>
    <row r="281" spans="1:5" x14ac:dyDescent="0.35">
      <c r="A281" t="s">
        <v>1462</v>
      </c>
      <c r="C281">
        <v>100</v>
      </c>
      <c r="D281" t="s">
        <v>1121</v>
      </c>
      <c r="E281" t="str">
        <f t="shared" si="4"/>
        <v>('brandon-hagel', '100', 'petterphiles', ''),</v>
      </c>
    </row>
    <row r="282" spans="1:5" x14ac:dyDescent="0.35">
      <c r="A282" t="s">
        <v>1463</v>
      </c>
      <c r="C282">
        <v>100</v>
      </c>
      <c r="D282" t="s">
        <v>1121</v>
      </c>
      <c r="E282" t="str">
        <f t="shared" si="4"/>
        <v>('ryan-hartman', '100', 'petterphiles', ''),</v>
      </c>
    </row>
    <row r="283" spans="1:5" x14ac:dyDescent="0.35">
      <c r="A283" t="s">
        <v>1464</v>
      </c>
      <c r="C283">
        <v>100</v>
      </c>
      <c r="D283" t="s">
        <v>1121</v>
      </c>
      <c r="E283" t="str">
        <f t="shared" si="4"/>
        <v>('alexander-holtz', '100', 'petterphiles', ''),</v>
      </c>
    </row>
    <row r="284" spans="1:5" x14ac:dyDescent="0.35">
      <c r="A284" t="s">
        <v>1465</v>
      </c>
      <c r="C284">
        <v>100</v>
      </c>
      <c r="D284" t="s">
        <v>1121</v>
      </c>
      <c r="E284" t="str">
        <f t="shared" si="4"/>
        <v>('kaapo-kakko', '100', 'petterphiles', ''),</v>
      </c>
    </row>
    <row r="285" spans="1:5" x14ac:dyDescent="0.35">
      <c r="A285" t="s">
        <v>1466</v>
      </c>
      <c r="C285">
        <v>100</v>
      </c>
      <c r="D285" t="s">
        <v>1121</v>
      </c>
      <c r="E285" t="str">
        <f t="shared" si="4"/>
        <v>('adrian-kempe', '100', 'petterphiles', ''),</v>
      </c>
    </row>
    <row r="286" spans="1:5" x14ac:dyDescent="0.35">
      <c r="A286" t="s">
        <v>1188</v>
      </c>
      <c r="B286" t="s">
        <v>2263</v>
      </c>
      <c r="C286">
        <v>100</v>
      </c>
      <c r="D286" t="s">
        <v>1121</v>
      </c>
      <c r="E286" t="str">
        <f t="shared" si="4"/>
        <v>('kevin-korchinski', '100', 'petterphiles', 'yes'),</v>
      </c>
    </row>
    <row r="287" spans="1:5" x14ac:dyDescent="0.35">
      <c r="A287" t="s">
        <v>1467</v>
      </c>
      <c r="C287">
        <v>100</v>
      </c>
      <c r="D287" t="s">
        <v>1121</v>
      </c>
      <c r="E287" t="str">
        <f t="shared" si="4"/>
        <v>('philipp-kurashev', '100', 'petterphiles', ''),</v>
      </c>
    </row>
    <row r="288" spans="1:5" x14ac:dyDescent="0.35">
      <c r="A288" t="s">
        <v>1468</v>
      </c>
      <c r="C288">
        <v>100</v>
      </c>
      <c r="D288" t="s">
        <v>1121</v>
      </c>
      <c r="E288" t="str">
        <f t="shared" si="4"/>
        <v>('timothy-liljegren', '100', 'petterphiles', ''),</v>
      </c>
    </row>
    <row r="289" spans="1:5" x14ac:dyDescent="0.35">
      <c r="A289" t="s">
        <v>1469</v>
      </c>
      <c r="C289">
        <v>100</v>
      </c>
      <c r="D289" t="s">
        <v>1121</v>
      </c>
      <c r="E289" t="str">
        <f t="shared" si="4"/>
        <v>('michael-matheson', '100', 'petterphiles', ''),</v>
      </c>
    </row>
    <row r="290" spans="1:5" x14ac:dyDescent="0.35">
      <c r="A290" t="s">
        <v>1470</v>
      </c>
      <c r="C290">
        <v>100</v>
      </c>
      <c r="D290" t="s">
        <v>1121</v>
      </c>
      <c r="E290" t="str">
        <f t="shared" si="4"/>
        <v>('connor-mcdavid', '100', 'petterphiles', ''),</v>
      </c>
    </row>
    <row r="291" spans="1:5" x14ac:dyDescent="0.35">
      <c r="A291" t="s">
        <v>2274</v>
      </c>
      <c r="B291" t="s">
        <v>2263</v>
      </c>
      <c r="C291">
        <v>100</v>
      </c>
      <c r="D291" t="s">
        <v>1121</v>
      </c>
      <c r="E291" t="str">
        <f t="shared" si="4"/>
        <v>('michal-hrabal', '100', 'petterphiles', 'yes'),</v>
      </c>
    </row>
    <row r="292" spans="1:5" x14ac:dyDescent="0.35">
      <c r="A292" t="s">
        <v>1472</v>
      </c>
      <c r="C292">
        <v>100</v>
      </c>
      <c r="D292" t="s">
        <v>1121</v>
      </c>
      <c r="E292" t="str">
        <f t="shared" si="4"/>
        <v>('brandon-montour', '100', 'petterphiles', ''),</v>
      </c>
    </row>
    <row r="293" spans="1:5" x14ac:dyDescent="0.35">
      <c r="A293" t="s">
        <v>1473</v>
      </c>
      <c r="C293">
        <v>100</v>
      </c>
      <c r="D293" t="s">
        <v>1121</v>
      </c>
      <c r="E293" t="str">
        <f t="shared" si="4"/>
        <v>('janis-moser', '100', 'petterphiles', ''),</v>
      </c>
    </row>
    <row r="294" spans="1:5" x14ac:dyDescent="0.35">
      <c r="A294" t="s">
        <v>1474</v>
      </c>
      <c r="C294">
        <v>100</v>
      </c>
      <c r="D294" t="s">
        <v>1121</v>
      </c>
      <c r="E294" t="str">
        <f t="shared" si="4"/>
        <v>('ryan-nugent-hopkins', '100', 'petterphiles', ''),</v>
      </c>
    </row>
    <row r="295" spans="1:5" x14ac:dyDescent="0.35">
      <c r="A295" t="s">
        <v>1475</v>
      </c>
      <c r="C295">
        <v>100</v>
      </c>
      <c r="D295" t="s">
        <v>1121</v>
      </c>
      <c r="E295" t="str">
        <f t="shared" si="4"/>
        <v>('gustav-nyquist', '100', 'petterphiles', ''),</v>
      </c>
    </row>
    <row r="296" spans="1:5" x14ac:dyDescent="0.35">
      <c r="A296" t="s">
        <v>1182</v>
      </c>
      <c r="C296">
        <v>100</v>
      </c>
      <c r="D296" t="s">
        <v>1121</v>
      </c>
      <c r="E296" t="str">
        <f t="shared" si="4"/>
        <v>('ukko-pekka-lukkonen', '100', 'petterphiles', ''),</v>
      </c>
    </row>
    <row r="297" spans="1:5" x14ac:dyDescent="0.35">
      <c r="A297" t="s">
        <v>1476</v>
      </c>
      <c r="C297">
        <v>100</v>
      </c>
      <c r="D297" t="s">
        <v>1121</v>
      </c>
      <c r="E297" t="str">
        <f t="shared" si="4"/>
        <v>('vasili-podkolzin', '100', 'petterphiles', ''),</v>
      </c>
    </row>
    <row r="298" spans="1:5" x14ac:dyDescent="0.35">
      <c r="A298" t="s">
        <v>1477</v>
      </c>
      <c r="C298">
        <v>100</v>
      </c>
      <c r="D298" t="s">
        <v>1121</v>
      </c>
      <c r="E298" t="str">
        <f t="shared" si="4"/>
        <v>('sam-reinhart', '100', 'petterphiles', ''),</v>
      </c>
    </row>
    <row r="299" spans="1:5" x14ac:dyDescent="0.35">
      <c r="A299" t="s">
        <v>1478</v>
      </c>
      <c r="C299">
        <v>100</v>
      </c>
      <c r="D299" t="s">
        <v>1121</v>
      </c>
      <c r="E299" t="str">
        <f t="shared" si="4"/>
        <v>('juuse-saros', '100', 'petterphiles', ''),</v>
      </c>
    </row>
    <row r="300" spans="1:5" x14ac:dyDescent="0.35">
      <c r="A300" t="s">
        <v>1176</v>
      </c>
      <c r="B300" t="s">
        <v>2263</v>
      </c>
      <c r="C300">
        <v>100</v>
      </c>
      <c r="D300" t="s">
        <v>1121</v>
      </c>
      <c r="E300" t="str">
        <f t="shared" si="4"/>
        <v>('matthew-savoie', '100', 'petterphiles', 'yes'),</v>
      </c>
    </row>
    <row r="301" spans="1:5" x14ac:dyDescent="0.35">
      <c r="A301" t="s">
        <v>1479</v>
      </c>
      <c r="C301">
        <v>100</v>
      </c>
      <c r="D301" t="s">
        <v>1121</v>
      </c>
      <c r="E301" t="str">
        <f t="shared" si="4"/>
        <v>('yegor-sharangovich', '100', 'petterphiles', ''),</v>
      </c>
    </row>
    <row r="302" spans="1:5" x14ac:dyDescent="0.35">
      <c r="A302" t="s">
        <v>1480</v>
      </c>
      <c r="C302">
        <v>100</v>
      </c>
      <c r="D302" t="s">
        <v>1121</v>
      </c>
      <c r="E302" t="str">
        <f t="shared" si="4"/>
        <v>('ryan-suter', '100', 'petterphiles', ''),</v>
      </c>
    </row>
    <row r="303" spans="1:5" x14ac:dyDescent="0.35">
      <c r="A303" t="s">
        <v>1481</v>
      </c>
      <c r="C303">
        <v>100</v>
      </c>
      <c r="D303" t="s">
        <v>1121</v>
      </c>
      <c r="E303" t="str">
        <f t="shared" si="4"/>
        <v>('owen-tippett', '100', 'petterphiles', ''),</v>
      </c>
    </row>
    <row r="304" spans="1:5" x14ac:dyDescent="0.35">
      <c r="A304" t="s">
        <v>1482</v>
      </c>
      <c r="C304">
        <v>100</v>
      </c>
      <c r="D304" t="s">
        <v>1121</v>
      </c>
      <c r="E304" t="str">
        <f t="shared" si="4"/>
        <v>('alex-tuch', '100', 'petterphiles', ''),</v>
      </c>
    </row>
    <row r="305" spans="1:5" x14ac:dyDescent="0.35">
      <c r="A305" t="s">
        <v>1165</v>
      </c>
      <c r="C305">
        <v>100</v>
      </c>
      <c r="D305" t="s">
        <v>1121</v>
      </c>
      <c r="E305" t="str">
        <f t="shared" si="4"/>
        <v>('gabriel-vilardi', '100', 'petterphiles', ''),</v>
      </c>
    </row>
    <row r="306" spans="1:5" x14ac:dyDescent="0.35">
      <c r="A306" t="s">
        <v>1483</v>
      </c>
      <c r="B306" t="s">
        <v>2263</v>
      </c>
      <c r="C306">
        <v>100</v>
      </c>
      <c r="D306" t="s">
        <v>1121</v>
      </c>
      <c r="E306" t="str">
        <f t="shared" si="4"/>
        <v>('connor-zary', '100', 'petterphiles', 'yes'),</v>
      </c>
    </row>
    <row r="307" spans="1:5" x14ac:dyDescent="0.35">
      <c r="A307" t="s">
        <v>1484</v>
      </c>
      <c r="B307" t="s">
        <v>2263</v>
      </c>
      <c r="C307">
        <v>100</v>
      </c>
      <c r="D307" t="s">
        <v>1117</v>
      </c>
      <c r="E307" t="str">
        <f t="shared" si="4"/>
        <v>('zach-benson', '100', 'thekeepers', 'yes'),</v>
      </c>
    </row>
    <row r="308" spans="1:5" x14ac:dyDescent="0.35">
      <c r="A308" t="s">
        <v>1485</v>
      </c>
      <c r="B308" t="s">
        <v>2263</v>
      </c>
      <c r="C308">
        <v>100</v>
      </c>
      <c r="D308" t="s">
        <v>1117</v>
      </c>
      <c r="E308" t="str">
        <f t="shared" si="4"/>
        <v>('brendan-brisson', '100', 'thekeepers', 'yes'),</v>
      </c>
    </row>
    <row r="309" spans="1:5" x14ac:dyDescent="0.35">
      <c r="A309" t="s">
        <v>1486</v>
      </c>
      <c r="B309" t="s">
        <v>2263</v>
      </c>
      <c r="C309">
        <v>100</v>
      </c>
      <c r="D309" t="s">
        <v>1117</v>
      </c>
      <c r="E309" t="str">
        <f t="shared" si="4"/>
        <v>('daniil-but', '100', 'thekeepers', 'yes'),</v>
      </c>
    </row>
    <row r="310" spans="1:5" x14ac:dyDescent="0.35">
      <c r="A310" t="s">
        <v>1487</v>
      </c>
      <c r="B310" t="s">
        <v>2263</v>
      </c>
      <c r="C310">
        <v>100</v>
      </c>
      <c r="D310" t="s">
        <v>1117</v>
      </c>
      <c r="E310" t="str">
        <f t="shared" si="4"/>
        <v>('sebastien-cossa', '100', 'thekeepers', 'yes'),</v>
      </c>
    </row>
    <row r="311" spans="1:5" x14ac:dyDescent="0.35">
      <c r="A311" t="s">
        <v>1488</v>
      </c>
      <c r="C311">
        <v>100</v>
      </c>
      <c r="D311" t="s">
        <v>1117</v>
      </c>
      <c r="E311" t="str">
        <f t="shared" si="4"/>
        <v>('sidney-crosby', '100', 'thekeepers', ''),</v>
      </c>
    </row>
    <row r="312" spans="1:5" x14ac:dyDescent="0.35">
      <c r="A312" t="s">
        <v>1489</v>
      </c>
      <c r="C312">
        <v>100</v>
      </c>
      <c r="D312" t="s">
        <v>1117</v>
      </c>
      <c r="E312" t="str">
        <f t="shared" si="4"/>
        <v>('anthony-deangelo', '100', 'thekeepers', ''),</v>
      </c>
    </row>
    <row r="313" spans="1:5" x14ac:dyDescent="0.35">
      <c r="A313" t="s">
        <v>1490</v>
      </c>
      <c r="C313">
        <v>100</v>
      </c>
      <c r="D313" t="s">
        <v>1117</v>
      </c>
      <c r="E313" t="str">
        <f t="shared" si="4"/>
        <v>('josh-doan', '100', 'thekeepers', ''),</v>
      </c>
    </row>
    <row r="314" spans="1:5" x14ac:dyDescent="0.35">
      <c r="A314" t="s">
        <v>1491</v>
      </c>
      <c r="C314">
        <v>100</v>
      </c>
      <c r="D314" t="s">
        <v>1117</v>
      </c>
      <c r="E314" t="str">
        <f t="shared" si="4"/>
        <v>('gage-goncalves', '100', 'thekeepers', ''),</v>
      </c>
    </row>
    <row r="315" spans="1:5" x14ac:dyDescent="0.35">
      <c r="A315" t="s">
        <v>1492</v>
      </c>
      <c r="C315">
        <v>100</v>
      </c>
      <c r="D315" t="s">
        <v>1117</v>
      </c>
      <c r="E315" t="str">
        <f t="shared" si="4"/>
        <v>('connor-hellebuyck', '100', 'thekeepers', ''),</v>
      </c>
    </row>
    <row r="316" spans="1:5" x14ac:dyDescent="0.35">
      <c r="A316" t="s">
        <v>1493</v>
      </c>
      <c r="C316">
        <v>100</v>
      </c>
      <c r="D316" t="s">
        <v>1117</v>
      </c>
      <c r="E316" t="str">
        <f t="shared" si="4"/>
        <v>('dennis-hildeby', '100', 'thekeepers', ''),</v>
      </c>
    </row>
    <row r="317" spans="1:5" x14ac:dyDescent="0.35">
      <c r="A317" t="s">
        <v>1494</v>
      </c>
      <c r="B317" t="s">
        <v>2263</v>
      </c>
      <c r="C317">
        <v>100</v>
      </c>
      <c r="D317" t="s">
        <v>1117</v>
      </c>
      <c r="E317" t="str">
        <f t="shared" si="4"/>
        <v>('isaac-howard', '100', 'thekeepers', 'yes'),</v>
      </c>
    </row>
    <row r="318" spans="1:5" x14ac:dyDescent="0.35">
      <c r="A318" t="s">
        <v>1195</v>
      </c>
      <c r="C318">
        <v>100</v>
      </c>
      <c r="D318" t="s">
        <v>1117</v>
      </c>
      <c r="E318" t="str">
        <f t="shared" si="4"/>
        <v>('luke-highes', '100', 'thekeepers', ''),</v>
      </c>
    </row>
    <row r="319" spans="1:5" x14ac:dyDescent="0.35">
      <c r="A319" t="s">
        <v>1193</v>
      </c>
      <c r="B319" t="s">
        <v>2263</v>
      </c>
      <c r="C319">
        <v>100</v>
      </c>
      <c r="D319" t="s">
        <v>1117</v>
      </c>
      <c r="E319" t="str">
        <f t="shared" si="4"/>
        <v>('lane-hutson', '100', 'thekeepers', 'yes'),</v>
      </c>
    </row>
    <row r="320" spans="1:5" x14ac:dyDescent="0.35">
      <c r="A320" t="s">
        <v>1495</v>
      </c>
      <c r="C320">
        <v>100</v>
      </c>
      <c r="D320" t="s">
        <v>1117</v>
      </c>
      <c r="E320" t="str">
        <f t="shared" si="4"/>
        <v>('spencer-knight', '100', 'thekeepers', ''),</v>
      </c>
    </row>
    <row r="321" spans="1:5" x14ac:dyDescent="0.35">
      <c r="A321" t="s">
        <v>1496</v>
      </c>
      <c r="C321">
        <v>100</v>
      </c>
      <c r="D321" t="s">
        <v>1117</v>
      </c>
      <c r="E321" t="str">
        <f t="shared" si="4"/>
        <v>('jackson-lacombe', '100', 'thekeepers', ''),</v>
      </c>
    </row>
    <row r="322" spans="1:5" x14ac:dyDescent="0.35">
      <c r="A322" t="s">
        <v>1497</v>
      </c>
      <c r="C322">
        <v>100</v>
      </c>
      <c r="D322" t="s">
        <v>1117</v>
      </c>
      <c r="E322" t="str">
        <f t="shared" si="4"/>
        <v>('alexei-lafreniere', '100', 'thekeepers', ''),</v>
      </c>
    </row>
    <row r="323" spans="1:5" x14ac:dyDescent="0.35">
      <c r="A323" t="s">
        <v>1498</v>
      </c>
      <c r="B323" t="s">
        <v>2263</v>
      </c>
      <c r="C323">
        <v>100</v>
      </c>
      <c r="D323" t="s">
        <v>1117</v>
      </c>
      <c r="E323" t="str">
        <f t="shared" ref="E323:E386" si="5">"('"&amp;A323&amp;"', '"&amp;C323&amp;"', '"&amp;D323&amp;"', '"&amp;B323&amp;"'),"</f>
        <v>('ryan-leonard', '100', 'thekeepers', 'yes'),</v>
      </c>
    </row>
    <row r="324" spans="1:5" x14ac:dyDescent="0.35">
      <c r="A324" t="s">
        <v>1499</v>
      </c>
      <c r="C324">
        <v>100</v>
      </c>
      <c r="D324" t="s">
        <v>1117</v>
      </c>
      <c r="E324" t="str">
        <f t="shared" si="5"/>
        <v>('kris-letang', '100', 'thekeepers', ''),</v>
      </c>
    </row>
    <row r="325" spans="1:5" x14ac:dyDescent="0.35">
      <c r="A325" t="s">
        <v>1500</v>
      </c>
      <c r="C325">
        <v>100</v>
      </c>
      <c r="D325" t="s">
        <v>1117</v>
      </c>
      <c r="E325" t="str">
        <f t="shared" si="5"/>
        <v>('jared-mccann', '100', 'thekeepers', ''),</v>
      </c>
    </row>
    <row r="326" spans="1:5" x14ac:dyDescent="0.35">
      <c r="A326" t="s">
        <v>1501</v>
      </c>
      <c r="B326" t="s">
        <v>2263</v>
      </c>
      <c r="C326">
        <v>100</v>
      </c>
      <c r="D326" t="s">
        <v>1117</v>
      </c>
      <c r="E326" t="str">
        <f t="shared" si="5"/>
        <v>('ivan-miroshnichenko', '100', 'thekeepers', 'yes'),</v>
      </c>
    </row>
    <row r="327" spans="1:5" x14ac:dyDescent="0.35">
      <c r="A327" t="s">
        <v>1502</v>
      </c>
      <c r="C327">
        <v>100</v>
      </c>
      <c r="D327" t="s">
        <v>1117</v>
      </c>
      <c r="E327" t="str">
        <f t="shared" si="5"/>
        <v>('shakir-mukhamadullin', '100', 'thekeepers', ''),</v>
      </c>
    </row>
    <row r="328" spans="1:5" x14ac:dyDescent="0.35">
      <c r="A328" t="s">
        <v>1184</v>
      </c>
      <c r="C328">
        <v>100</v>
      </c>
      <c r="D328" t="s">
        <v>1117</v>
      </c>
      <c r="E328" t="str">
        <f t="shared" si="5"/>
        <v>('alex-nylander', '100', 'thekeepers', ''),</v>
      </c>
    </row>
    <row r="329" spans="1:5" x14ac:dyDescent="0.35">
      <c r="A329" t="s">
        <v>1503</v>
      </c>
      <c r="C329">
        <v>100</v>
      </c>
      <c r="D329" t="s">
        <v>1117</v>
      </c>
      <c r="E329" t="str">
        <f t="shared" si="5"/>
        <v>('oskar-olausson', '100', 'thekeepers', ''),</v>
      </c>
    </row>
    <row r="330" spans="1:5" x14ac:dyDescent="0.35">
      <c r="A330" t="s">
        <v>1504</v>
      </c>
      <c r="B330" t="s">
        <v>2263</v>
      </c>
      <c r="C330">
        <v>100</v>
      </c>
      <c r="D330" t="s">
        <v>1117</v>
      </c>
      <c r="E330" t="str">
        <f t="shared" si="5"/>
        <v>('brennan-othman', '100', 'thekeepers', 'yes'),</v>
      </c>
    </row>
    <row r="331" spans="1:5" x14ac:dyDescent="0.35">
      <c r="A331" t="s">
        <v>1505</v>
      </c>
      <c r="C331">
        <v>100</v>
      </c>
      <c r="D331" t="s">
        <v>1117</v>
      </c>
      <c r="E331" t="str">
        <f t="shared" si="5"/>
        <v>('lucas-raymond', '100', 'thekeepers', ''),</v>
      </c>
    </row>
    <row r="332" spans="1:5" x14ac:dyDescent="0.35">
      <c r="A332" t="s">
        <v>1506</v>
      </c>
      <c r="C332">
        <v>100</v>
      </c>
      <c r="D332" t="s">
        <v>1117</v>
      </c>
      <c r="E332" t="str">
        <f t="shared" si="5"/>
        <v>('mark-scheifele', '100', 'thekeepers', ''),</v>
      </c>
    </row>
    <row r="333" spans="1:5" x14ac:dyDescent="0.35">
      <c r="A333" t="s">
        <v>1507</v>
      </c>
      <c r="C333">
        <v>100</v>
      </c>
      <c r="D333" t="s">
        <v>1117</v>
      </c>
      <c r="E333" t="str">
        <f t="shared" si="5"/>
        <v>('igor-shesterkin', '100', 'thekeepers', ''),</v>
      </c>
    </row>
    <row r="334" spans="1:5" x14ac:dyDescent="0.35">
      <c r="A334" t="s">
        <v>2201</v>
      </c>
      <c r="C334">
        <v>100</v>
      </c>
      <c r="D334" t="s">
        <v>1117</v>
      </c>
      <c r="E334" t="str">
        <f t="shared" si="5"/>
        <v>('dylan-strome', '100', 'thekeepers', ''),</v>
      </c>
    </row>
    <row r="335" spans="1:5" x14ac:dyDescent="0.35">
      <c r="A335" t="s">
        <v>1175</v>
      </c>
      <c r="C335">
        <v>100</v>
      </c>
      <c r="D335" t="s">
        <v>1117</v>
      </c>
      <c r="E335" t="str">
        <f t="shared" si="5"/>
        <v>('nick-suzuki', '100', 'thekeepers', ''),</v>
      </c>
    </row>
    <row r="336" spans="1:5" x14ac:dyDescent="0.35">
      <c r="A336" t="s">
        <v>1509</v>
      </c>
      <c r="C336">
        <v>100</v>
      </c>
      <c r="D336" t="s">
        <v>1117</v>
      </c>
      <c r="E336" t="str">
        <f t="shared" si="5"/>
        <v>('robert-thomas', '100', 'thekeepers', ''),</v>
      </c>
    </row>
    <row r="337" spans="1:5" x14ac:dyDescent="0.35">
      <c r="A337" t="s">
        <v>1510</v>
      </c>
      <c r="C337">
        <v>100</v>
      </c>
      <c r="D337" t="s">
        <v>1117</v>
      </c>
      <c r="E337" t="str">
        <f t="shared" si="5"/>
        <v>('conor-timmins', '100', 'thekeepers', ''),</v>
      </c>
    </row>
    <row r="338" spans="1:5" x14ac:dyDescent="0.35">
      <c r="A338" t="s">
        <v>1511</v>
      </c>
      <c r="C338">
        <v>100</v>
      </c>
      <c r="D338" t="s">
        <v>1117</v>
      </c>
      <c r="E338" t="str">
        <f t="shared" si="5"/>
        <v>('eeli-tolvanen', '100', 'thekeepers', ''),</v>
      </c>
    </row>
    <row r="339" spans="1:5" x14ac:dyDescent="0.35">
      <c r="A339" t="s">
        <v>1512</v>
      </c>
      <c r="C339">
        <v>100</v>
      </c>
      <c r="D339" t="s">
        <v>1117</v>
      </c>
      <c r="E339" t="str">
        <f t="shared" si="5"/>
        <v>('trevor-zegras', '100', 'thekeepers', ''),</v>
      </c>
    </row>
    <row r="340" spans="1:5" x14ac:dyDescent="0.35">
      <c r="A340" t="s">
        <v>1513</v>
      </c>
      <c r="B340" t="s">
        <v>2263</v>
      </c>
      <c r="C340">
        <v>100</v>
      </c>
      <c r="D340" t="s">
        <v>1139</v>
      </c>
      <c r="E340" t="str">
        <f t="shared" si="5"/>
        <v>('thomas-bordeleau', '100', 'themalakas', 'yes'),</v>
      </c>
    </row>
    <row r="341" spans="1:5" x14ac:dyDescent="0.35">
      <c r="A341" t="s">
        <v>1211</v>
      </c>
      <c r="B341" t="s">
        <v>2263</v>
      </c>
      <c r="C341">
        <v>100</v>
      </c>
      <c r="D341" t="s">
        <v>1139</v>
      </c>
      <c r="E341" t="str">
        <f t="shared" si="5"/>
        <v>('brandt-clarke', '100', 'themalakas', 'yes'),</v>
      </c>
    </row>
    <row r="342" spans="1:5" x14ac:dyDescent="0.35">
      <c r="A342" t="s">
        <v>1514</v>
      </c>
      <c r="C342">
        <v>100</v>
      </c>
      <c r="D342" t="s">
        <v>1139</v>
      </c>
      <c r="E342" t="str">
        <f t="shared" si="5"/>
        <v>('kyle-connor', '100', 'themalakas', ''),</v>
      </c>
    </row>
    <row r="343" spans="1:5" x14ac:dyDescent="0.35">
      <c r="A343" t="s">
        <v>2275</v>
      </c>
      <c r="B343" t="s">
        <v>2263</v>
      </c>
      <c r="C343">
        <v>100</v>
      </c>
      <c r="D343" t="s">
        <v>1139</v>
      </c>
      <c r="E343" t="str">
        <f t="shared" si="5"/>
        <v>('dalibor-dvorsky', '100', 'themalakas', 'yes'),</v>
      </c>
    </row>
    <row r="344" spans="1:5" x14ac:dyDescent="0.35">
      <c r="A344" t="s">
        <v>1515</v>
      </c>
      <c r="C344">
        <v>100</v>
      </c>
      <c r="D344" t="s">
        <v>1139</v>
      </c>
      <c r="E344" t="str">
        <f t="shared" si="5"/>
        <v>('william-eklund', '100', 'themalakas', ''),</v>
      </c>
    </row>
    <row r="345" spans="1:5" x14ac:dyDescent="0.35">
      <c r="A345" t="s">
        <v>1516</v>
      </c>
      <c r="C345">
        <v>100</v>
      </c>
      <c r="D345" t="s">
        <v>1139</v>
      </c>
      <c r="E345" t="str">
        <f t="shared" si="5"/>
        <v>('samuel-ersson', '100', 'themalakas', ''),</v>
      </c>
    </row>
    <row r="346" spans="1:5" x14ac:dyDescent="0.35">
      <c r="A346" t="s">
        <v>1517</v>
      </c>
      <c r="C346">
        <v>100</v>
      </c>
      <c r="D346" t="s">
        <v>1139</v>
      </c>
      <c r="E346" t="str">
        <f t="shared" si="5"/>
        <v>('adam-fantilli', '100', 'themalakas', ''),</v>
      </c>
    </row>
    <row r="347" spans="1:5" x14ac:dyDescent="0.35">
      <c r="A347" t="s">
        <v>1518</v>
      </c>
      <c r="C347">
        <v>100</v>
      </c>
      <c r="D347" t="s">
        <v>1139</v>
      </c>
      <c r="E347" t="str">
        <f t="shared" si="5"/>
        <v>('filip-forsberg', '100', 'themalakas', ''),</v>
      </c>
    </row>
    <row r="348" spans="1:5" x14ac:dyDescent="0.35">
      <c r="A348" t="s">
        <v>1519</v>
      </c>
      <c r="C348">
        <v>100</v>
      </c>
      <c r="D348" t="s">
        <v>1139</v>
      </c>
      <c r="E348" t="str">
        <f t="shared" si="5"/>
        <v>('alexander-georgiev', '100', 'themalakas', ''),</v>
      </c>
    </row>
    <row r="349" spans="1:5" x14ac:dyDescent="0.35">
      <c r="A349" t="s">
        <v>1520</v>
      </c>
      <c r="C349">
        <v>100</v>
      </c>
      <c r="D349" t="s">
        <v>1139</v>
      </c>
      <c r="E349" t="str">
        <f t="shared" si="5"/>
        <v>('thomas-harley', '100', 'themalakas', ''),</v>
      </c>
    </row>
    <row r="350" spans="1:5" x14ac:dyDescent="0.35">
      <c r="A350" t="s">
        <v>1521</v>
      </c>
      <c r="C350">
        <v>100</v>
      </c>
      <c r="D350" t="s">
        <v>1139</v>
      </c>
      <c r="E350" t="str">
        <f t="shared" si="5"/>
        <v>('victor-hedman', '100', 'themalakas', ''),</v>
      </c>
    </row>
    <row r="351" spans="1:5" x14ac:dyDescent="0.35">
      <c r="A351" t="s">
        <v>1522</v>
      </c>
      <c r="C351">
        <v>100</v>
      </c>
      <c r="D351" t="s">
        <v>1139</v>
      </c>
      <c r="E351" t="str">
        <f t="shared" si="5"/>
        <v>('clayton-keller', '100', 'themalakas', ''),</v>
      </c>
    </row>
    <row r="352" spans="1:5" x14ac:dyDescent="0.35">
      <c r="A352" t="s">
        <v>1189</v>
      </c>
      <c r="B352" t="s">
        <v>2263</v>
      </c>
      <c r="C352">
        <v>100</v>
      </c>
      <c r="D352" t="s">
        <v>1139</v>
      </c>
      <c r="E352" t="str">
        <f t="shared" si="5"/>
        <v>('joakim-kemell', '100', 'themalakas', 'yes'),</v>
      </c>
    </row>
    <row r="353" spans="1:5" x14ac:dyDescent="0.35">
      <c r="A353" t="s">
        <v>1523</v>
      </c>
      <c r="C353">
        <v>100</v>
      </c>
      <c r="D353" t="s">
        <v>1139</v>
      </c>
      <c r="E353" t="str">
        <f t="shared" si="5"/>
        <v>('travis-konecny', '100', 'themalakas', ''),</v>
      </c>
    </row>
    <row r="354" spans="1:5" x14ac:dyDescent="0.35">
      <c r="A354" t="s">
        <v>1524</v>
      </c>
      <c r="B354" t="s">
        <v>2263</v>
      </c>
      <c r="C354">
        <v>100</v>
      </c>
      <c r="D354" t="s">
        <v>1139</v>
      </c>
      <c r="E354" t="str">
        <f t="shared" si="5"/>
        <v>('nikolai-kovalenko', '100', 'themalakas', 'yes'),</v>
      </c>
    </row>
    <row r="355" spans="1:5" x14ac:dyDescent="0.35">
      <c r="A355" t="s">
        <v>1525</v>
      </c>
      <c r="C355">
        <v>100</v>
      </c>
      <c r="D355" t="s">
        <v>1139</v>
      </c>
      <c r="E355" t="str">
        <f t="shared" si="5"/>
        <v>('chris-kreider', '100', 'themalakas', ''),</v>
      </c>
    </row>
    <row r="356" spans="1:5" x14ac:dyDescent="0.35">
      <c r="A356" t="s">
        <v>1526</v>
      </c>
      <c r="C356">
        <v>100</v>
      </c>
      <c r="D356" t="s">
        <v>1139</v>
      </c>
      <c r="E356" t="str">
        <f t="shared" si="5"/>
        <v>('sean-monahan', '100', 'themalakas', ''),</v>
      </c>
    </row>
    <row r="357" spans="1:5" x14ac:dyDescent="0.35">
      <c r="A357" t="s">
        <v>1527</v>
      </c>
      <c r="C357">
        <v>100</v>
      </c>
      <c r="D357" t="s">
        <v>1139</v>
      </c>
      <c r="E357" t="str">
        <f t="shared" si="5"/>
        <v>('josh-morrissey', '100', 'themalakas', ''),</v>
      </c>
    </row>
    <row r="358" spans="1:5" x14ac:dyDescent="0.35">
      <c r="A358" t="s">
        <v>1528</v>
      </c>
      <c r="C358">
        <v>100</v>
      </c>
      <c r="D358" t="s">
        <v>1139</v>
      </c>
      <c r="E358" t="str">
        <f t="shared" si="5"/>
        <v>('artemi-panarin', '100', 'themalakas', ''),</v>
      </c>
    </row>
    <row r="359" spans="1:5" x14ac:dyDescent="0.35">
      <c r="A359" t="s">
        <v>1529</v>
      </c>
      <c r="C359">
        <v>100</v>
      </c>
      <c r="D359" t="s">
        <v>1139</v>
      </c>
      <c r="E359" t="str">
        <f t="shared" si="5"/>
        <v>('jake-sanderson', '100', 'themalakas', ''),</v>
      </c>
    </row>
    <row r="360" spans="1:5" x14ac:dyDescent="0.35">
      <c r="A360" t="s">
        <v>1530</v>
      </c>
      <c r="C360">
        <v>100</v>
      </c>
      <c r="D360" t="s">
        <v>1139</v>
      </c>
      <c r="E360" t="str">
        <f t="shared" si="5"/>
        <v>('nick-schmaltz', '100', 'themalakas', ''),</v>
      </c>
    </row>
    <row r="361" spans="1:5" x14ac:dyDescent="0.35">
      <c r="A361" t="s">
        <v>1531</v>
      </c>
      <c r="C361">
        <v>100</v>
      </c>
      <c r="D361" t="s">
        <v>1139</v>
      </c>
      <c r="E361" t="str">
        <f t="shared" si="5"/>
        <v>('moritz-seider', '100', 'themalakas', ''),</v>
      </c>
    </row>
    <row r="362" spans="1:5" x14ac:dyDescent="0.35">
      <c r="A362" t="s">
        <v>1532</v>
      </c>
      <c r="C362">
        <v>100</v>
      </c>
      <c r="D362" t="s">
        <v>1139</v>
      </c>
      <c r="E362" t="str">
        <f t="shared" si="5"/>
        <v>('juraj-slafkovsky', '100', 'themalakas', ''),</v>
      </c>
    </row>
    <row r="363" spans="1:5" x14ac:dyDescent="0.35">
      <c r="A363" t="s">
        <v>1533</v>
      </c>
      <c r="C363">
        <v>100</v>
      </c>
      <c r="D363" t="s">
        <v>1139</v>
      </c>
      <c r="E363" t="str">
        <f t="shared" si="5"/>
        <v>('ilya-sorokin', '100', 'themalakas', ''),</v>
      </c>
    </row>
    <row r="364" spans="1:5" x14ac:dyDescent="0.35">
      <c r="A364" t="s">
        <v>2276</v>
      </c>
      <c r="B364" t="s">
        <v>2263</v>
      </c>
      <c r="C364">
        <v>100</v>
      </c>
      <c r="D364" t="s">
        <v>1139</v>
      </c>
      <c r="E364" t="str">
        <f t="shared" si="5"/>
        <v>('alexander-nikishin', '100', 'themalakas', 'yes'),</v>
      </c>
    </row>
    <row r="365" spans="1:5" x14ac:dyDescent="0.35">
      <c r="A365" t="s">
        <v>1534</v>
      </c>
      <c r="C365">
        <v>100</v>
      </c>
      <c r="D365" t="s">
        <v>1139</v>
      </c>
      <c r="E365" t="str">
        <f t="shared" si="5"/>
        <v>('logan-stankoven', '100', 'themalakas', ''),</v>
      </c>
    </row>
    <row r="366" spans="1:5" x14ac:dyDescent="0.35">
      <c r="A366" t="s">
        <v>1169</v>
      </c>
      <c r="B366" t="s">
        <v>2263</v>
      </c>
      <c r="C366">
        <v>100</v>
      </c>
      <c r="D366" t="s">
        <v>1139</v>
      </c>
      <c r="E366" t="str">
        <f t="shared" si="5"/>
        <v>('olen-zellweger', '100', 'themalakas', 'yes'),</v>
      </c>
    </row>
    <row r="367" spans="1:5" x14ac:dyDescent="0.35">
      <c r="A367" t="s">
        <v>1535</v>
      </c>
      <c r="C367">
        <v>100</v>
      </c>
      <c r="D367" t="s">
        <v>1118</v>
      </c>
      <c r="E367" t="str">
        <f t="shared" si="5"/>
        <v>('connor-bedard', '100', 'tkachukecheese', ''),</v>
      </c>
    </row>
    <row r="368" spans="1:5" x14ac:dyDescent="0.35">
      <c r="A368" t="s">
        <v>1536</v>
      </c>
      <c r="B368" t="s">
        <v>2263</v>
      </c>
      <c r="C368">
        <v>100</v>
      </c>
      <c r="D368" t="s">
        <v>1118</v>
      </c>
      <c r="E368" t="str">
        <f t="shared" si="5"/>
        <v>('bobby-brink', '100', 'tkachukecheese', 'yes'),</v>
      </c>
    </row>
    <row r="369" spans="1:5" x14ac:dyDescent="0.35">
      <c r="A369" t="s">
        <v>1537</v>
      </c>
      <c r="C369">
        <v>100</v>
      </c>
      <c r="D369" t="s">
        <v>1118</v>
      </c>
      <c r="E369" t="str">
        <f t="shared" si="5"/>
        <v>('bowen-byram', '100', 'tkachukecheese', ''),</v>
      </c>
    </row>
    <row r="370" spans="1:5" x14ac:dyDescent="0.35">
      <c r="A370" t="s">
        <v>1538</v>
      </c>
      <c r="C370">
        <v>100</v>
      </c>
      <c r="D370" t="s">
        <v>1118</v>
      </c>
      <c r="E370" t="str">
        <f t="shared" si="5"/>
        <v>('jakob-chychrun', '100', 'tkachukecheese', ''),</v>
      </c>
    </row>
    <row r="371" spans="1:5" x14ac:dyDescent="0.35">
      <c r="A371" t="s">
        <v>1539</v>
      </c>
      <c r="C371">
        <v>100</v>
      </c>
      <c r="D371" t="s">
        <v>1118</v>
      </c>
      <c r="E371" t="str">
        <f t="shared" si="5"/>
        <v>('logan-cooley', '100', 'tkachukecheese', ''),</v>
      </c>
    </row>
    <row r="372" spans="1:5" x14ac:dyDescent="0.35">
      <c r="A372" t="s">
        <v>1540</v>
      </c>
      <c r="C372">
        <v>100</v>
      </c>
      <c r="D372" t="s">
        <v>1118</v>
      </c>
      <c r="E372" t="str">
        <f t="shared" si="5"/>
        <v>('lucas-dostal', '100', 'tkachukecheese', ''),</v>
      </c>
    </row>
    <row r="373" spans="1:5" x14ac:dyDescent="0.35">
      <c r="A373" t="s">
        <v>1541</v>
      </c>
      <c r="C373">
        <v>100</v>
      </c>
      <c r="D373" t="s">
        <v>1118</v>
      </c>
      <c r="E373" t="str">
        <f t="shared" si="5"/>
        <v>('vince-dunn', '100', 'tkachukecheese', ''),</v>
      </c>
    </row>
    <row r="374" spans="1:5" x14ac:dyDescent="0.35">
      <c r="A374" t="s">
        <v>1542</v>
      </c>
      <c r="C374">
        <v>100</v>
      </c>
      <c r="D374" t="s">
        <v>1118</v>
      </c>
      <c r="E374" t="str">
        <f t="shared" si="5"/>
        <v>('jack-eichel', '100', 'tkachukecheese', ''),</v>
      </c>
    </row>
    <row r="375" spans="1:5" x14ac:dyDescent="0.35">
      <c r="A375" t="s">
        <v>2279</v>
      </c>
      <c r="C375">
        <v>100</v>
      </c>
      <c r="D375" t="s">
        <v>1118</v>
      </c>
      <c r="E375" t="str">
        <f t="shared" si="5"/>
        <v>('joel-eriksson-ek', '100', 'tkachukecheese', ''),</v>
      </c>
    </row>
    <row r="376" spans="1:5" x14ac:dyDescent="0.35">
      <c r="A376" t="s">
        <v>1544</v>
      </c>
      <c r="C376">
        <v>100</v>
      </c>
      <c r="D376" t="s">
        <v>1118</v>
      </c>
      <c r="E376" t="str">
        <f t="shared" si="5"/>
        <v>('luke-evangelista', '100', 'tkachukecheese', ''),</v>
      </c>
    </row>
    <row r="377" spans="1:5" x14ac:dyDescent="0.35">
      <c r="A377" t="s">
        <v>1202</v>
      </c>
      <c r="B377" t="s">
        <v>2263</v>
      </c>
      <c r="C377">
        <v>100</v>
      </c>
      <c r="D377" t="s">
        <v>1118</v>
      </c>
      <c r="E377" t="str">
        <f t="shared" si="5"/>
        <v>('fabain-lysell', '100', 'tkachukecheese', 'yes'),</v>
      </c>
    </row>
    <row r="378" spans="1:5" x14ac:dyDescent="0.35">
      <c r="A378" t="s">
        <v>1545</v>
      </c>
      <c r="C378">
        <v>100</v>
      </c>
      <c r="D378" t="s">
        <v>1118</v>
      </c>
      <c r="E378" t="str">
        <f t="shared" si="5"/>
        <v>('jordan-harris', '100', 'tkachukecheese', ''),</v>
      </c>
    </row>
    <row r="379" spans="1:5" x14ac:dyDescent="0.35">
      <c r="A379" t="s">
        <v>1546</v>
      </c>
      <c r="C379">
        <v>100</v>
      </c>
      <c r="D379" t="s">
        <v>1118</v>
      </c>
      <c r="E379" t="str">
        <f t="shared" si="5"/>
        <v>('tristan-jarry', '100', 'tkachukecheese', ''),</v>
      </c>
    </row>
    <row r="380" spans="1:5" x14ac:dyDescent="0.35">
      <c r="A380" t="s">
        <v>1872</v>
      </c>
      <c r="C380">
        <v>100</v>
      </c>
      <c r="D380" t="s">
        <v>1118</v>
      </c>
      <c r="E380" t="str">
        <f t="shared" si="5"/>
        <v>('jonas-johansson', '100', 'tkachukecheese', ''),</v>
      </c>
    </row>
    <row r="381" spans="1:5" x14ac:dyDescent="0.35">
      <c r="A381" t="s">
        <v>1190</v>
      </c>
      <c r="B381" t="s">
        <v>2263</v>
      </c>
      <c r="C381">
        <v>100</v>
      </c>
      <c r="D381" t="s">
        <v>1118</v>
      </c>
      <c r="E381" t="str">
        <f t="shared" si="5"/>
        <v>('jordan-dumais', '100', 'tkachukecheese', 'yes'),</v>
      </c>
    </row>
    <row r="382" spans="1:5" x14ac:dyDescent="0.35">
      <c r="A382" t="s">
        <v>1548</v>
      </c>
      <c r="C382">
        <v>100</v>
      </c>
      <c r="D382" t="s">
        <v>1118</v>
      </c>
      <c r="E382" t="str">
        <f t="shared" si="5"/>
        <v>('tye-kartye', '100', 'tkachukecheese', ''),</v>
      </c>
    </row>
    <row r="383" spans="1:5" x14ac:dyDescent="0.35">
      <c r="A383" t="s">
        <v>1549</v>
      </c>
      <c r="B383" t="s">
        <v>2263</v>
      </c>
      <c r="C383">
        <v>100</v>
      </c>
      <c r="D383" t="s">
        <v>1118</v>
      </c>
      <c r="E383" t="str">
        <f t="shared" si="5"/>
        <v>('marco-kasper', '100', 'tkachukecheese', 'yes'),</v>
      </c>
    </row>
    <row r="384" spans="1:5" x14ac:dyDescent="0.35">
      <c r="A384" t="s">
        <v>1550</v>
      </c>
      <c r="B384" t="s">
        <v>2263</v>
      </c>
      <c r="C384">
        <v>100</v>
      </c>
      <c r="D384" t="s">
        <v>1118</v>
      </c>
      <c r="E384" t="str">
        <f t="shared" si="5"/>
        <v>('devon-levi', '100', 'tkachukecheese', 'yes'),</v>
      </c>
    </row>
    <row r="385" spans="1:5" x14ac:dyDescent="0.35">
      <c r="A385" t="s">
        <v>1551</v>
      </c>
      <c r="C385">
        <v>100</v>
      </c>
      <c r="D385" t="s">
        <v>1118</v>
      </c>
      <c r="E385" t="str">
        <f t="shared" si="5"/>
        <v>('mason-lohrei', '100', 'tkachukecheese', ''),</v>
      </c>
    </row>
    <row r="386" spans="1:5" x14ac:dyDescent="0.35">
      <c r="A386" t="s">
        <v>1552</v>
      </c>
      <c r="C386">
        <v>100</v>
      </c>
      <c r="D386" t="s">
        <v>1118</v>
      </c>
      <c r="E386" t="str">
        <f t="shared" si="5"/>
        <v>('anton-lundell', '100', 'tkachukecheese', ''),</v>
      </c>
    </row>
    <row r="387" spans="1:5" x14ac:dyDescent="0.35">
      <c r="A387" t="s">
        <v>1553</v>
      </c>
      <c r="C387">
        <v>100</v>
      </c>
      <c r="D387" t="s">
        <v>1118</v>
      </c>
      <c r="E387" t="str">
        <f t="shared" ref="E387:E398" si="6">"('"&amp;A387&amp;"', '"&amp;C387&amp;"', '"&amp;D387&amp;"', '"&amp;B387&amp;"'),"</f>
        <v>('brad-marchand', '100', 'tkachukecheese', ''),</v>
      </c>
    </row>
    <row r="388" spans="1:5" x14ac:dyDescent="0.35">
      <c r="A388" t="s">
        <v>1554</v>
      </c>
      <c r="C388">
        <v>100</v>
      </c>
      <c r="D388" t="s">
        <v>1118</v>
      </c>
      <c r="E388" t="str">
        <f t="shared" si="6"/>
        <v>('nick-perbix', '100', 'tkachukecheese', ''),</v>
      </c>
    </row>
    <row r="389" spans="1:5" x14ac:dyDescent="0.35">
      <c r="A389" t="s">
        <v>1555</v>
      </c>
      <c r="C389">
        <v>100</v>
      </c>
      <c r="D389" t="s">
        <v>1118</v>
      </c>
      <c r="E389" t="str">
        <f t="shared" si="6"/>
        <v>('taylor-raddysh', '100', 'tkachukecheese', ''),</v>
      </c>
    </row>
    <row r="390" spans="1:5" x14ac:dyDescent="0.35">
      <c r="A390" t="s">
        <v>1219</v>
      </c>
      <c r="B390" t="s">
        <v>2263</v>
      </c>
      <c r="C390">
        <v>100</v>
      </c>
      <c r="D390" t="s">
        <v>1118</v>
      </c>
      <c r="E390" t="str">
        <f t="shared" si="6"/>
        <v>('ryker-evans', '100', 'tkachukecheese', 'yes'),</v>
      </c>
    </row>
    <row r="391" spans="1:5" x14ac:dyDescent="0.35">
      <c r="A391" t="s">
        <v>1556</v>
      </c>
      <c r="C391">
        <v>100</v>
      </c>
      <c r="D391" t="s">
        <v>1118</v>
      </c>
      <c r="E391" t="str">
        <f t="shared" si="6"/>
        <v>('braden-schneider', '100', 'tkachukecheese', ''),</v>
      </c>
    </row>
    <row r="392" spans="1:5" x14ac:dyDescent="0.35">
      <c r="A392" t="s">
        <v>1557</v>
      </c>
      <c r="C392">
        <v>100</v>
      </c>
      <c r="D392" t="s">
        <v>1118</v>
      </c>
      <c r="E392" t="str">
        <f t="shared" si="6"/>
        <v>('andrei-svechnikov', '100', 'tkachukecheese', ''),</v>
      </c>
    </row>
    <row r="393" spans="1:5" x14ac:dyDescent="0.35">
      <c r="A393" t="s">
        <v>1558</v>
      </c>
      <c r="C393">
        <v>100</v>
      </c>
      <c r="D393" t="s">
        <v>1118</v>
      </c>
      <c r="E393" t="str">
        <f t="shared" si="6"/>
        <v>('teuvo-teravainen', '100', 'tkachukecheese', ''),</v>
      </c>
    </row>
    <row r="394" spans="1:5" x14ac:dyDescent="0.35">
      <c r="A394" t="s">
        <v>1559</v>
      </c>
      <c r="C394">
        <v>100</v>
      </c>
      <c r="D394" t="s">
        <v>1118</v>
      </c>
      <c r="E394" t="str">
        <f t="shared" si="6"/>
        <v>('matthew-tkachuk', '100', 'tkachukecheese', ''),</v>
      </c>
    </row>
    <row r="395" spans="1:5" x14ac:dyDescent="0.35">
      <c r="A395" t="s">
        <v>1560</v>
      </c>
      <c r="C395">
        <v>100</v>
      </c>
      <c r="D395" t="s">
        <v>1118</v>
      </c>
      <c r="E395" t="str">
        <f t="shared" si="6"/>
        <v>('andrei-vasilevskiy', '100', 'tkachukecheese', ''),</v>
      </c>
    </row>
    <row r="396" spans="1:5" x14ac:dyDescent="0.35">
      <c r="A396" t="s">
        <v>1561</v>
      </c>
      <c r="C396">
        <v>100</v>
      </c>
      <c r="D396" t="s">
        <v>1118</v>
      </c>
      <c r="E396" t="str">
        <f t="shared" si="6"/>
        <v>('joe-veleno', '100', 'tkachukecheese', ''),</v>
      </c>
    </row>
    <row r="397" spans="1:5" x14ac:dyDescent="0.35">
      <c r="A397" t="s">
        <v>1172</v>
      </c>
      <c r="B397" t="s">
        <v>2263</v>
      </c>
      <c r="C397">
        <v>100</v>
      </c>
      <c r="D397" t="s">
        <v>1118</v>
      </c>
      <c r="E397" t="str">
        <f t="shared" si="6"/>
        <v>('wyatt-kaiser', '100', 'tkachukecheese', 'yes'),</v>
      </c>
    </row>
    <row r="398" spans="1:5" x14ac:dyDescent="0.35">
      <c r="A398" t="s">
        <v>1562</v>
      </c>
      <c r="E398" t="str">
        <f t="shared" si="6"/>
        <v>('', '', '', ''),</v>
      </c>
    </row>
  </sheetData>
  <autoFilter ref="A1:E398" xr:uid="{E251B44A-7A9D-4DEA-B5A4-998801EE8BD9}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80E-4FA8-4D32-B48C-E4D68AED23B3}">
  <dimension ref="A1:G13"/>
  <sheetViews>
    <sheetView workbookViewId="0">
      <selection activeCell="C8" sqref="C8"/>
    </sheetView>
  </sheetViews>
  <sheetFormatPr defaultRowHeight="14.5" x14ac:dyDescent="0.35"/>
  <cols>
    <col min="1" max="1" width="21.453125" customWidth="1"/>
    <col min="2" max="3" width="17.36328125" customWidth="1"/>
    <col min="4" max="4" width="22.453125" customWidth="1"/>
    <col min="5" max="5" width="21.453125" customWidth="1"/>
    <col min="6" max="6" width="87.1796875" bestFit="1" customWidth="1"/>
    <col min="7" max="7" width="131.81640625" bestFit="1" customWidth="1"/>
  </cols>
  <sheetData>
    <row r="1" spans="1:7" x14ac:dyDescent="0.35">
      <c r="A1" t="s">
        <v>1075</v>
      </c>
      <c r="B1" t="s">
        <v>1076</v>
      </c>
      <c r="C1" t="s">
        <v>1122</v>
      </c>
      <c r="D1" t="s">
        <v>1143</v>
      </c>
      <c r="E1" t="s">
        <v>1075</v>
      </c>
      <c r="F1" t="s">
        <v>1077</v>
      </c>
      <c r="G1" t="s">
        <v>1089</v>
      </c>
    </row>
    <row r="2" spans="1:7" x14ac:dyDescent="0.35">
      <c r="A2" t="s">
        <v>1090</v>
      </c>
      <c r="B2" t="s">
        <v>1113</v>
      </c>
      <c r="C2">
        <v>100</v>
      </c>
      <c r="D2" t="s">
        <v>1144</v>
      </c>
      <c r="E2" t="s">
        <v>1090</v>
      </c>
      <c r="F2" t="s">
        <v>1151</v>
      </c>
      <c r="G2" t="str">
        <f>"('"&amp;B2&amp;"', '"&amp;C2&amp;"', '"&amp;D2&amp;"', '"&amp;E2&amp;", '"&amp;F2&amp;"'),"</f>
        <v>('ostidepastrnak', '100', 'a_mic, s_mic', 'Osti de Pastrnak, 'https://bbhl-angular-bucket.nyc3.cdn.digitaloceanspaces.com/keeper_team_pics/osti-pastrnak.png'),</v>
      </c>
    </row>
    <row r="3" spans="1:7" x14ac:dyDescent="0.35">
      <c r="A3" t="s">
        <v>1091</v>
      </c>
      <c r="B3" t="s">
        <v>1114</v>
      </c>
      <c r="C3">
        <v>100</v>
      </c>
      <c r="D3" t="s">
        <v>1112</v>
      </c>
      <c r="E3" t="s">
        <v>1091</v>
      </c>
      <c r="F3" t="s">
        <v>1158</v>
      </c>
      <c r="G3" t="str">
        <f t="shared" ref="G3:G13" si="0">"('"&amp;B3&amp;"', '"&amp;C3&amp;"', '"&amp;D3&amp;"', '"&amp;E3&amp;", '"&amp;F3&amp;"'),"</f>
        <v>('chiefkeefe', '100', 'e_spen', 'Chief Keefe, 'https://bbhl-angular-bucket.nyc3.cdn.digitaloceanspaces.com/keeper_team_pics/cief_keefe.png'),</v>
      </c>
    </row>
    <row r="4" spans="1:7" x14ac:dyDescent="0.35">
      <c r="A4" t="s">
        <v>1093</v>
      </c>
      <c r="B4" t="s">
        <v>1115</v>
      </c>
      <c r="C4">
        <v>100</v>
      </c>
      <c r="D4" t="s">
        <v>1145</v>
      </c>
      <c r="E4" t="s">
        <v>1093</v>
      </c>
      <c r="F4" t="s">
        <v>1156</v>
      </c>
      <c r="G4" t="str">
        <f t="shared" si="0"/>
        <v>('nopointinwarmups', '100', 'j_heise, a_anag', 'No Point in Warmups, 'https://bbhl-angular-bucket.nyc3.cdn.digitaloceanspaces.com/keeper_team_pics/point_warmups.png'),</v>
      </c>
    </row>
    <row r="5" spans="1:7" x14ac:dyDescent="0.35">
      <c r="A5" t="s">
        <v>1094</v>
      </c>
      <c r="B5" t="s">
        <v>1160</v>
      </c>
      <c r="C5">
        <v>100</v>
      </c>
      <c r="D5" t="s">
        <v>1146</v>
      </c>
      <c r="E5" t="s">
        <v>1094</v>
      </c>
      <c r="G5" t="str">
        <f t="shared" si="0"/>
        <v>('garner-share', '100', 'j_share, j_garn', 'Garner/Share, ''),</v>
      </c>
    </row>
    <row r="6" spans="1:7" x14ac:dyDescent="0.35">
      <c r="A6" t="s">
        <v>1095</v>
      </c>
      <c r="B6" t="s">
        <v>1116</v>
      </c>
      <c r="C6">
        <v>100</v>
      </c>
      <c r="D6" t="s">
        <v>1133</v>
      </c>
      <c r="E6" t="s">
        <v>1095</v>
      </c>
      <c r="F6" t="s">
        <v>1155</v>
      </c>
      <c r="G6" t="str">
        <f t="shared" si="0"/>
        <v>('gaynessladder', '100', 'zik_jenn', 'Gayness Ladder, 'https://bbhl-angular-bucket.nyc3.cdn.digitaloceanspaces.com/keeper_team_pics/ladders.png'),</v>
      </c>
    </row>
    <row r="7" spans="1:7" x14ac:dyDescent="0.35">
      <c r="A7" t="s">
        <v>1096</v>
      </c>
      <c r="B7" t="s">
        <v>1117</v>
      </c>
      <c r="C7">
        <v>100</v>
      </c>
      <c r="D7" t="s">
        <v>1131</v>
      </c>
      <c r="E7" t="s">
        <v>1096</v>
      </c>
      <c r="F7" t="s">
        <v>1154</v>
      </c>
      <c r="G7" t="str">
        <f t="shared" si="0"/>
        <v>('thekeepers', '100', 'm_pose', 'The Keepers, 'https://bbhl-angular-bucket.nyc3.cdn.digitaloceanspaces.com/keeper_team_pics/keepers.png'),</v>
      </c>
    </row>
    <row r="8" spans="1:7" x14ac:dyDescent="0.35">
      <c r="A8" t="s">
        <v>1097</v>
      </c>
      <c r="B8" t="s">
        <v>1118</v>
      </c>
      <c r="C8">
        <v>100</v>
      </c>
      <c r="D8" t="s">
        <v>1147</v>
      </c>
      <c r="E8" t="s">
        <v>1097</v>
      </c>
      <c r="F8" t="s">
        <v>1153</v>
      </c>
      <c r="G8" t="str">
        <f t="shared" si="0"/>
        <v>('tkachukecheese', '100', 's_gourd, d_katz', 'Tkachuk E Cheese, 'https://bbhl-angular-bucket.nyc3.cdn.digitaloceanspaces.com/keeper_team_pics/tkachuk-e-cheese.png'),</v>
      </c>
    </row>
    <row r="9" spans="1:7" x14ac:dyDescent="0.35">
      <c r="A9" t="s">
        <v>1098</v>
      </c>
      <c r="B9" t="s">
        <v>1119</v>
      </c>
      <c r="C9">
        <v>100</v>
      </c>
      <c r="D9" t="s">
        <v>1132</v>
      </c>
      <c r="E9" t="s">
        <v>1098</v>
      </c>
      <c r="F9" t="s">
        <v>1152</v>
      </c>
      <c r="G9" t="str">
        <f t="shared" si="0"/>
        <v>('dovnesseverdeen', '100', 'dov_char', 'Dovness Everdeen, 'https://bbhl-angular-bucket.nyc3.cdn.digitaloceanspaces.com/keeper_team_pics/dovness.png'),</v>
      </c>
    </row>
    <row r="10" spans="1:7" x14ac:dyDescent="0.35">
      <c r="A10" t="s">
        <v>1101</v>
      </c>
      <c r="B10" t="s">
        <v>1139</v>
      </c>
      <c r="C10">
        <v>100</v>
      </c>
      <c r="D10" t="s">
        <v>1148</v>
      </c>
      <c r="E10" t="s">
        <v>1101</v>
      </c>
      <c r="F10" t="s">
        <v>1149</v>
      </c>
      <c r="G10" t="str">
        <f t="shared" si="0"/>
        <v>('themalakas', '100', 'c_hand, m_roum', 'The Malakas, 'https://bbhl-angular-bucket.nyc3.cdn.digitaloceanspaces.com/keeper_team_pics/malakas.png'),</v>
      </c>
    </row>
    <row r="11" spans="1:7" x14ac:dyDescent="0.35">
      <c r="A11" t="s">
        <v>1099</v>
      </c>
      <c r="B11" t="s">
        <v>1120</v>
      </c>
      <c r="C11">
        <v>100</v>
      </c>
      <c r="D11" t="s">
        <v>1125</v>
      </c>
      <c r="E11" t="s">
        <v>1099</v>
      </c>
      <c r="F11" t="s">
        <v>1159</v>
      </c>
      <c r="G11" t="str">
        <f t="shared" si="0"/>
        <v>('millzyhc', '100', 'z_miller', 'Millzy HC, 'https://bbhl-angular-bucket.nyc3.cdn.digitaloceanspaces.com/keeper_team_pics/millzy.png'),</v>
      </c>
    </row>
    <row r="12" spans="1:7" x14ac:dyDescent="0.35">
      <c r="A12" t="s">
        <v>1100</v>
      </c>
      <c r="B12" t="s">
        <v>1121</v>
      </c>
      <c r="C12">
        <v>100</v>
      </c>
      <c r="D12" t="s">
        <v>1134</v>
      </c>
      <c r="E12" t="s">
        <v>1100</v>
      </c>
      <c r="F12" t="s">
        <v>1150</v>
      </c>
      <c r="G12" t="str">
        <f t="shared" si="0"/>
        <v>('petterphiles', '100', 'aar_nurse', 'Petterphiles, 'https://bbhl-angular-bucket.nyc3.cdn.digitaloceanspaces.com/keeper_team_pics/petterphiles.png'),</v>
      </c>
    </row>
    <row r="13" spans="1:7" x14ac:dyDescent="0.35">
      <c r="A13" t="s">
        <v>1092</v>
      </c>
      <c r="B13" t="s">
        <v>1138</v>
      </c>
      <c r="C13">
        <v>100</v>
      </c>
      <c r="D13" t="s">
        <v>1124</v>
      </c>
      <c r="E13" t="s">
        <v>1092</v>
      </c>
      <c r="F13" t="s">
        <v>1157</v>
      </c>
      <c r="G13" t="str">
        <f t="shared" si="0"/>
        <v>('handfordwhalers', '100', 'r_hand', 'Handford Whalers, 'https://bbhl-angular-bucket.nyc3.cdn.digitaloceanspaces.com/keeper_team_pics/handford.png'),</v>
      </c>
    </row>
  </sheetData>
  <autoFilter ref="B1:G17" xr:uid="{EE01080E-4FA8-4D32-B48C-E4D68AED23B3}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037F-2DB5-41B1-A919-755B9F57E53B}">
  <dimension ref="A1:H2"/>
  <sheetViews>
    <sheetView workbookViewId="0">
      <selection activeCell="H2" sqref="A2:H2"/>
    </sheetView>
  </sheetViews>
  <sheetFormatPr defaultRowHeight="14.5" x14ac:dyDescent="0.35"/>
  <cols>
    <col min="1" max="1" width="5.453125" customWidth="1"/>
    <col min="2" max="2" width="10.26953125" bestFit="1" customWidth="1"/>
    <col min="3" max="3" width="15" customWidth="1"/>
    <col min="4" max="4" width="13.90625" bestFit="1" customWidth="1"/>
    <col min="5" max="5" width="11.6328125" bestFit="1" customWidth="1"/>
    <col min="6" max="6" width="11.08984375" bestFit="1" customWidth="1"/>
    <col min="7" max="7" width="10.36328125" bestFit="1" customWidth="1"/>
    <col min="8" max="8" width="14.6328125" bestFit="1" customWidth="1"/>
  </cols>
  <sheetData>
    <row r="1" spans="1:8" x14ac:dyDescent="0.35">
      <c r="A1" t="s">
        <v>1076</v>
      </c>
      <c r="B1" t="s">
        <v>1103</v>
      </c>
      <c r="C1" t="s">
        <v>1104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</row>
    <row r="2" spans="1:8" x14ac:dyDescent="0.35">
      <c r="A2">
        <v>100</v>
      </c>
      <c r="B2">
        <v>12</v>
      </c>
      <c r="C2">
        <v>80000000</v>
      </c>
      <c r="D2">
        <v>30</v>
      </c>
      <c r="E2">
        <v>9</v>
      </c>
      <c r="F2">
        <v>5</v>
      </c>
      <c r="H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Players</vt:lpstr>
      <vt:lpstr>NHL Logos</vt:lpstr>
      <vt:lpstr>Player_Owned_By</vt:lpstr>
      <vt:lpstr>Teams</vt:lpstr>
      <vt:lpstr>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Spensieri</dc:creator>
  <cp:lastModifiedBy>Eric Spensieri</cp:lastModifiedBy>
  <dcterms:created xsi:type="dcterms:W3CDTF">2024-09-06T20:13:54Z</dcterms:created>
  <dcterms:modified xsi:type="dcterms:W3CDTF">2024-09-09T19:10:15Z</dcterms:modified>
</cp:coreProperties>
</file>