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0ABAC8-7424-4078-9565-1D80DDE4B6C1}" xr6:coauthVersionLast="47" xr6:coauthVersionMax="47" xr10:uidLastSave="{00000000-0000-0000-0000-000000000000}"/>
  <bookViews>
    <workbookView xWindow="-120" yWindow="-120" windowWidth="24240" windowHeight="13740" xr2:uid="{6C7C4CD2-36FB-4AC8-8D84-F4C2521CCD1B}"/>
  </bookViews>
  <sheets>
    <sheet name="SEIDEL E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C54" i="1"/>
  <c r="D54" i="1"/>
  <c r="D51" i="1"/>
  <c r="D50" i="1"/>
  <c r="D49" i="1"/>
  <c r="C44" i="1"/>
  <c r="F37" i="1"/>
  <c r="D37" i="1"/>
  <c r="C37" i="1"/>
  <c r="F36" i="1"/>
  <c r="E36" i="1"/>
  <c r="C36" i="1"/>
  <c r="F35" i="1"/>
  <c r="E35" i="1"/>
  <c r="C43" i="1" s="1"/>
  <c r="D35" i="1"/>
  <c r="C22" i="1" a="1"/>
  <c r="C22" i="1" s="1"/>
  <c r="G22" i="1" s="1" a="1"/>
  <c r="G22" i="1" s="1"/>
  <c r="C45" i="1" l="1"/>
  <c r="C46" i="1" s="1"/>
  <c r="C58" i="1" l="1"/>
  <c r="E49" i="1"/>
  <c r="E50" i="1" l="1"/>
  <c r="E51" i="1" s="1"/>
  <c r="D56" i="1" s="1"/>
  <c r="D55" i="1" l="1"/>
  <c r="D58" i="1" s="1"/>
  <c r="F49" i="1"/>
  <c r="E54" i="1" l="1"/>
  <c r="F50" i="1"/>
  <c r="F51" i="1" s="1"/>
  <c r="E56" i="1" s="1"/>
  <c r="E55" i="1" l="1"/>
  <c r="E58" i="1" s="1"/>
  <c r="G49" i="1"/>
  <c r="F54" i="1" l="1"/>
  <c r="G50" i="1"/>
  <c r="G51" i="1" s="1"/>
  <c r="F56" i="1" s="1"/>
  <c r="F55" i="1" l="1"/>
  <c r="H49" i="1"/>
  <c r="F58" i="1"/>
  <c r="G54" i="1" l="1"/>
  <c r="H50" i="1"/>
  <c r="H51" i="1" s="1"/>
  <c r="G56" i="1" s="1"/>
  <c r="G55" i="1" l="1"/>
  <c r="G58" i="1" s="1"/>
  <c r="I49" i="1"/>
  <c r="H54" i="1" l="1"/>
  <c r="I50" i="1"/>
  <c r="H55" i="1" l="1"/>
  <c r="I51" i="1"/>
  <c r="H56" i="1" s="1"/>
  <c r="H58" i="1" s="1"/>
  <c r="J49" i="1" l="1"/>
  <c r="I54" i="1" l="1"/>
  <c r="J50" i="1"/>
  <c r="I55" i="1" l="1"/>
  <c r="J51" i="1"/>
  <c r="I56" i="1" s="1"/>
  <c r="I58" i="1" s="1"/>
  <c r="K49" i="1" l="1"/>
  <c r="J54" i="1" l="1"/>
  <c r="K50" i="1"/>
  <c r="J55" i="1" l="1"/>
  <c r="K51" i="1"/>
  <c r="J56" i="1" s="1"/>
  <c r="J58" i="1" s="1"/>
  <c r="L49" i="1" l="1"/>
  <c r="K54" i="1" l="1"/>
  <c r="L50" i="1"/>
  <c r="L51" i="1" s="1"/>
  <c r="K56" i="1" s="1"/>
  <c r="K55" i="1" l="1"/>
  <c r="M49" i="1"/>
  <c r="K58" i="1"/>
  <c r="M50" i="1" l="1"/>
  <c r="L54" i="1"/>
  <c r="M51" i="1"/>
  <c r="L56" i="1" s="1"/>
  <c r="L55" i="1" l="1"/>
  <c r="L58" i="1" s="1"/>
  <c r="N49" i="1"/>
  <c r="M54" i="1" l="1"/>
  <c r="N50" i="1"/>
  <c r="M55" i="1" l="1"/>
  <c r="N51" i="1"/>
  <c r="M56" i="1" s="1"/>
  <c r="M58" i="1" l="1"/>
  <c r="O49" i="1"/>
  <c r="N54" i="1" l="1"/>
  <c r="O50" i="1"/>
  <c r="N55" i="1" s="1"/>
  <c r="O51" i="1" l="1"/>
  <c r="N56" i="1" s="1"/>
  <c r="N58" i="1" s="1"/>
  <c r="G24" i="1"/>
  <c r="G23" i="1"/>
  <c r="E24" i="1"/>
  <c r="D24" i="1"/>
  <c r="C24" i="1"/>
  <c r="E23" i="1"/>
  <c r="D23" i="1"/>
  <c r="C23" i="1"/>
  <c r="E22" i="1"/>
  <c r="D2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<sst xmlns="http://schemas.openxmlformats.org/spreadsheetml/2006/main" count="26" uniqueCount="23">
  <si>
    <t>a</t>
  </si>
  <si>
    <t>b</t>
  </si>
  <si>
    <t>inv(a)</t>
  </si>
  <si>
    <t>x</t>
  </si>
  <si>
    <t>Ax= b</t>
  </si>
  <si>
    <t>despejar los elementos de la diagonal</t>
  </si>
  <si>
    <t>x= M x + c</t>
  </si>
  <si>
    <t>M</t>
  </si>
  <si>
    <t>c</t>
  </si>
  <si>
    <t>x1</t>
  </si>
  <si>
    <t>x2</t>
  </si>
  <si>
    <t>x3</t>
  </si>
  <si>
    <t>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</si>
  <si>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</si>
  <si>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</si>
  <si>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</si>
  <si>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</si>
  <si>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</si>
  <si>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</si>
  <si>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E1</t>
  </si>
  <si>
    <t>E2</t>
  </si>
  <si>
    <t>E3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</si>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</sst>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1" fillId="8" borderId="1" xfId="0" applyFont="1" applyFill="1" applyBorder="1"/>
    <xf numFmtId="0" fontId="0" fillId="9" borderId="0" xfId="0" applyFill="1"/>
    <xf numFmtId="0" fontId="2" fillId="6" borderId="0" xfId="0" applyFont="1" applyFill="1" applyAlignment="1">
      <alignment horizontal="center"/>
    </xf>
    <xf numFmtId="0" fontId="0" fillId="0" borderId="1" xfId="0" applyBorder="1"/>
    <xf numFmtId="0" fontId="2" fillId="6" borderId="1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0</xdr:rowOff>
    </xdr:from>
    <xdr:to>
      <xdr:col>8</xdr:col>
      <xdr:colOff>276225</xdr:colOff>
      <xdr:row>15</xdr:row>
      <xdr:rowOff>162830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D39E6E-62BA-4F49-A648-B1397A8FA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" y="571500"/>
          <a:ext cx="4867275" cy="233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6A99-7F5D-4418-8AF2-A71D49802944}">
  <dimension ref="A1:AL60"/>
  <sheetViews>
    <sheetView tabSelected="1" workbookViewId="0">
      <selection activeCell="D2" sqref="D2"/>
    </sheetView>
  </sheetViews>
  <sheetFormatPr baseColWidth="10" defaultRowHeight="15" x14ac:dyDescent="0.25"/>
  <cols>
    <col min="7" max="7" width="10.42578125" bestFit="1" customWidth="1"/>
    <col min="11" max="11" width="10.140625" customWidth="1"/>
  </cols>
  <sheetData>
    <row r="1" spans="1:3" x14ac:dyDescent="0.25">
      <c r="A1" s="14"/>
      <c r="B1" s="14"/>
      <c r="C1" s="14"/>
    </row>
    <row r="2" spans="1:3" x14ac:dyDescent="0.25">
      <c r="A2" s="14"/>
      <c r="B2" s="14"/>
      <c r="C2" s="14"/>
    </row>
    <row r="3" spans="1:3" x14ac:dyDescent="0.25">
      <c r="A3" s="14"/>
      <c r="B3" s="14"/>
      <c r="C3" s="14"/>
    </row>
    <row r="17" spans="3:7" x14ac:dyDescent="0.25">
      <c r="D17" s="1" t="s">
        <v>0</v>
      </c>
      <c r="G17" s="1" t="s">
        <v>1</v>
      </c>
    </row>
    <row r="18" spans="3:7" x14ac:dyDescent="0.25">
      <c r="C18" s="2">
        <v>3</v>
      </c>
      <c r="D18" s="2">
        <v>-0.1</v>
      </c>
      <c r="E18" s="2">
        <v>-0.2</v>
      </c>
      <c r="G18" s="2">
        <v>7.85</v>
      </c>
    </row>
    <row r="19" spans="3:7" x14ac:dyDescent="0.25">
      <c r="C19" s="2">
        <v>0.1</v>
      </c>
      <c r="D19" s="2">
        <v>7</v>
      </c>
      <c r="E19" s="2">
        <v>-0.3</v>
      </c>
      <c r="G19" s="2">
        <v>-19.3</v>
      </c>
    </row>
    <row r="20" spans="3:7" x14ac:dyDescent="0.25">
      <c r="C20" s="2">
        <v>0.3</v>
      </c>
      <c r="D20" s="2">
        <v>-0.2</v>
      </c>
      <c r="E20" s="2">
        <v>10</v>
      </c>
      <c r="G20" s="2">
        <v>71.400000000000006</v>
      </c>
    </row>
    <row r="21" spans="3:7" x14ac:dyDescent="0.25">
      <c r="D21" t="s">
        <v>2</v>
      </c>
      <c r="G21" t="s">
        <v>3</v>
      </c>
    </row>
    <row r="22" spans="3:7" x14ac:dyDescent="0.25">
      <c r="C22" cm="1">
        <f t="array" ref="C22:E24">MINVERSE(C18:E20)</f>
        <v>0.33248872133984303</v>
      </c>
      <c r="D22">
        <v>4.9440702057969221E-3</v>
      </c>
      <c r="E22">
        <v>6.7980965329707691E-3</v>
      </c>
      <c r="G22" cm="1">
        <f t="array" ref="G22:G24">MMULT(_xlfn.ANCHORARRAY(C22),G18:G20)</f>
        <v>3</v>
      </c>
    </row>
    <row r="23" spans="3:7" x14ac:dyDescent="0.25">
      <c r="C23">
        <v>-5.1817658887679278E-3</v>
      </c>
      <c r="D23">
        <v>0.14290264460216873</v>
      </c>
      <c r="E23">
        <v>4.1834440202897036E-3</v>
      </c>
      <c r="G23">
        <v>-2.4999999999999996</v>
      </c>
    </row>
    <row r="24" spans="3:7" x14ac:dyDescent="0.25">
      <c r="C24">
        <v>-1.0078296957970649E-2</v>
      </c>
      <c r="D24">
        <v>2.7097307858694676E-3</v>
      </c>
      <c r="E24">
        <v>9.9879725984416676E-2</v>
      </c>
      <c r="G24">
        <v>7.0000000000000009</v>
      </c>
    </row>
    <row r="27" spans="3:7" x14ac:dyDescent="0.25">
      <c r="D27" t="s">
        <v>4</v>
      </c>
    </row>
    <row r="28" spans="3:7" x14ac:dyDescent="0.25">
      <c r="C28" s="3">
        <v>3</v>
      </c>
      <c r="D28" s="4">
        <v>-0.1</v>
      </c>
      <c r="E28" s="4">
        <v>-0.2</v>
      </c>
      <c r="G28" s="5">
        <v>7.85</v>
      </c>
    </row>
    <row r="29" spans="3:7" x14ac:dyDescent="0.25">
      <c r="C29" s="4">
        <v>0.1</v>
      </c>
      <c r="D29" s="3">
        <v>7</v>
      </c>
      <c r="E29" s="4">
        <v>-0.3</v>
      </c>
      <c r="G29" s="5">
        <v>-19.3</v>
      </c>
    </row>
    <row r="30" spans="3:7" x14ac:dyDescent="0.25">
      <c r="C30" s="4">
        <v>0.3</v>
      </c>
      <c r="D30" s="4">
        <v>-0.2</v>
      </c>
      <c r="E30" s="3">
        <v>10</v>
      </c>
      <c r="G30" s="5">
        <v>71.400000000000006</v>
      </c>
    </row>
    <row r="33" spans="2:15" x14ac:dyDescent="0.25">
      <c r="C33" t="s">
        <v>5</v>
      </c>
      <c r="F33" t="s">
        <v>6</v>
      </c>
    </row>
    <row r="34" spans="2:15" x14ac:dyDescent="0.25">
      <c r="D34" t="s">
        <v>7</v>
      </c>
      <c r="F34" t="s">
        <v>8</v>
      </c>
    </row>
    <row r="35" spans="2:15" x14ac:dyDescent="0.25">
      <c r="B35" t="s">
        <v>9</v>
      </c>
      <c r="C35" s="3">
        <v>0</v>
      </c>
      <c r="D35" s="3">
        <f>+-D28/C28</f>
        <v>3.3333333333333333E-2</v>
      </c>
      <c r="E35" s="3">
        <f>+-E28/C28</f>
        <v>6.6666666666666666E-2</v>
      </c>
      <c r="F35" s="6">
        <f>+G28/C28</f>
        <v>2.6166666666666667</v>
      </c>
    </row>
    <row r="36" spans="2:15" x14ac:dyDescent="0.25">
      <c r="B36" t="s">
        <v>10</v>
      </c>
      <c r="C36" s="3">
        <f>+-C29/D29</f>
        <v>-1.4285714285714287E-2</v>
      </c>
      <c r="D36" s="3">
        <v>0</v>
      </c>
      <c r="E36" s="3">
        <f>+-E29/D29</f>
        <v>4.2857142857142858E-2</v>
      </c>
      <c r="F36" s="6">
        <f>+G29/D29</f>
        <v>-2.7571428571428571</v>
      </c>
    </row>
    <row r="37" spans="2:15" x14ac:dyDescent="0.25">
      <c r="B37" t="s">
        <v>11</v>
      </c>
      <c r="C37" s="3">
        <f>+-C30/E30</f>
        <v>-0.03</v>
      </c>
      <c r="D37" s="3">
        <f>+-D30/E30</f>
        <v>0.02</v>
      </c>
      <c r="E37" s="3">
        <v>0</v>
      </c>
      <c r="F37" s="6">
        <f>+G30/E30</f>
        <v>7.1400000000000006</v>
      </c>
    </row>
    <row r="41" spans="2:15" x14ac:dyDescent="0.25">
      <c r="C41" t="s">
        <v>12</v>
      </c>
    </row>
    <row r="42" spans="2:15" x14ac:dyDescent="0.25">
      <c r="B42" s="7"/>
      <c r="C42" s="7"/>
      <c r="D42" s="7"/>
      <c r="E42" s="7"/>
      <c r="F42" s="7"/>
      <c r="G42" s="7"/>
      <c r="H42" s="7"/>
    </row>
    <row r="43" spans="2:15" x14ac:dyDescent="0.25">
      <c r="B43" s="7" t="s">
        <v>13</v>
      </c>
      <c r="C43" s="7">
        <f>+ABS(D35)+ABS(E35)</f>
        <v>0.1</v>
      </c>
      <c r="D43" s="7"/>
      <c r="E43" s="7"/>
      <c r="F43" s="7"/>
      <c r="G43" s="7"/>
      <c r="H43" s="7"/>
    </row>
    <row r="44" spans="2:15" x14ac:dyDescent="0.25">
      <c r="B44" s="7" t="s">
        <v>14</v>
      </c>
      <c r="C44" s="7">
        <f>+ABS(C36)+ABS(E36)</f>
        <v>5.7142857142857148E-2</v>
      </c>
      <c r="D44" s="7"/>
      <c r="E44" s="7" t="s">
        <v>15</v>
      </c>
      <c r="F44" s="7"/>
      <c r="G44" s="7"/>
      <c r="H44" s="7"/>
    </row>
    <row r="45" spans="2:15" x14ac:dyDescent="0.25">
      <c r="B45" s="7" t="s">
        <v>16</v>
      </c>
      <c r="C45" s="7">
        <f>+ABS(C37)+ABS(D37)</f>
        <v>0.05</v>
      </c>
      <c r="D45" s="7"/>
      <c r="E45" s="7" t="s">
        <v>17</v>
      </c>
      <c r="F45" s="7"/>
      <c r="G45" s="7"/>
      <c r="H45" s="7"/>
    </row>
    <row r="46" spans="2:15" x14ac:dyDescent="0.25">
      <c r="B46" s="7" t="s">
        <v>18</v>
      </c>
      <c r="C46" s="8">
        <f>+MAX(C43:C45)</f>
        <v>0.1</v>
      </c>
      <c r="D46" s="7"/>
      <c r="E46" s="7"/>
      <c r="F46" s="7"/>
      <c r="G46" s="7"/>
      <c r="H46" s="7"/>
    </row>
    <row r="48" spans="2:15" x14ac:dyDescent="0.25">
      <c r="C48" s="9">
        <v>0</v>
      </c>
      <c r="D48" s="9">
        <v>1</v>
      </c>
      <c r="E48" s="9">
        <v>2</v>
      </c>
      <c r="F48" s="9">
        <v>3</v>
      </c>
      <c r="G48" s="9">
        <v>4</v>
      </c>
      <c r="H48" s="9">
        <v>5</v>
      </c>
      <c r="I48" s="9">
        <v>6</v>
      </c>
      <c r="J48" s="9">
        <v>7</v>
      </c>
      <c r="K48" s="9">
        <v>8</v>
      </c>
      <c r="L48" s="9">
        <v>9</v>
      </c>
      <c r="M48" s="9">
        <v>10</v>
      </c>
      <c r="N48" s="9">
        <v>11</v>
      </c>
      <c r="O48" s="9">
        <v>12</v>
      </c>
    </row>
    <row r="49" spans="2:38" ht="15.75" x14ac:dyDescent="0.25">
      <c r="B49" s="10" t="s">
        <v>9</v>
      </c>
      <c r="C49" s="11">
        <v>0</v>
      </c>
      <c r="D49" s="11">
        <f>+$D$35*C50+ $E$35*C51+$F$35</f>
        <v>2.6166666666666667</v>
      </c>
      <c r="E49" s="11">
        <f t="shared" ref="E49:O49" si="0">+$D$35*D50+ $E$35*D51+$F$35</f>
        <v>2.9905565079365082</v>
      </c>
      <c r="F49" s="11">
        <f t="shared" si="0"/>
        <v>3.0000318979108087</v>
      </c>
      <c r="G49" s="11">
        <f t="shared" si="0"/>
        <v>3.0000003524692724</v>
      </c>
      <c r="H49" s="11">
        <f t="shared" si="0"/>
        <v>2.9999999980555687</v>
      </c>
      <c r="I49" s="11">
        <f t="shared" si="0"/>
        <v>2.9999999999880793</v>
      </c>
      <c r="J49" s="11">
        <f t="shared" si="0"/>
        <v>3.000000000000103</v>
      </c>
      <c r="K49" s="11">
        <f t="shared" si="0"/>
        <v>3.0000000000000004</v>
      </c>
      <c r="L49" s="11">
        <f t="shared" si="0"/>
        <v>3</v>
      </c>
      <c r="M49" s="11">
        <f t="shared" si="0"/>
        <v>3</v>
      </c>
      <c r="N49" s="11">
        <f t="shared" si="0"/>
        <v>3</v>
      </c>
      <c r="O49" s="11">
        <f t="shared" si="0"/>
        <v>3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2:38" ht="15.75" x14ac:dyDescent="0.25">
      <c r="B50" s="10" t="s">
        <v>10</v>
      </c>
      <c r="C50" s="11">
        <v>0</v>
      </c>
      <c r="D50" s="11">
        <f>+$C$36*D49+$E$36*C51+$F$36</f>
        <v>-2.7945238095238096</v>
      </c>
      <c r="E50" s="11">
        <f t="shared" ref="E50:O50" si="1">+$C$36*E49+$E$36*D51+$F$36</f>
        <v>-2.4996246848072561</v>
      </c>
      <c r="F50" s="11">
        <f t="shared" si="1"/>
        <v>-2.4999879923530504</v>
      </c>
      <c r="G50" s="11">
        <f t="shared" si="1"/>
        <v>-2.5000000357546059</v>
      </c>
      <c r="H50" s="11">
        <f t="shared" si="1"/>
        <v>-2.5000000004560441</v>
      </c>
      <c r="I50" s="11">
        <f t="shared" si="1"/>
        <v>-2.4999999999977205</v>
      </c>
      <c r="J50" s="11">
        <f t="shared" si="1"/>
        <v>-2.499999999999984</v>
      </c>
      <c r="K50" s="11">
        <f t="shared" si="1"/>
        <v>-2.5</v>
      </c>
      <c r="L50" s="11">
        <f t="shared" si="1"/>
        <v>-2.5</v>
      </c>
      <c r="M50" s="11">
        <f t="shared" si="1"/>
        <v>-2.5</v>
      </c>
      <c r="N50" s="11">
        <f t="shared" si="1"/>
        <v>-2.5</v>
      </c>
      <c r="O50" s="11">
        <f t="shared" si="1"/>
        <v>-2.5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2:38" ht="15.75" x14ac:dyDescent="0.25">
      <c r="B51" s="10" t="s">
        <v>11</v>
      </c>
      <c r="C51" s="11">
        <v>0</v>
      </c>
      <c r="D51" s="11">
        <f>+$C$37*D49+$D$37*D50+$F$37</f>
        <v>7.0056095238095244</v>
      </c>
      <c r="E51" s="11">
        <f t="shared" ref="E51:O51" si="2">+$C$37*E49+$D$37*E50+$F$37</f>
        <v>7.00029081106576</v>
      </c>
      <c r="F51" s="11">
        <f t="shared" si="2"/>
        <v>6.9999992832156153</v>
      </c>
      <c r="G51" s="11">
        <f t="shared" si="2"/>
        <v>6.9999999887108304</v>
      </c>
      <c r="H51" s="11">
        <f t="shared" si="2"/>
        <v>7.0000000000492122</v>
      </c>
      <c r="I51" s="11">
        <f t="shared" si="2"/>
        <v>7.0000000000004041</v>
      </c>
      <c r="J51" s="11">
        <f t="shared" si="2"/>
        <v>6.9999999999999982</v>
      </c>
      <c r="K51" s="11">
        <f t="shared" si="2"/>
        <v>7.0000000000000009</v>
      </c>
      <c r="L51" s="11">
        <f t="shared" si="2"/>
        <v>7.0000000000000009</v>
      </c>
      <c r="M51" s="11">
        <f t="shared" si="2"/>
        <v>7.0000000000000009</v>
      </c>
      <c r="N51" s="11">
        <f t="shared" si="2"/>
        <v>7.0000000000000009</v>
      </c>
      <c r="O51" s="11">
        <f t="shared" si="2"/>
        <v>7.0000000000000009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4" spans="2:38" ht="15.75" x14ac:dyDescent="0.25">
      <c r="B54" s="12" t="s">
        <v>19</v>
      </c>
      <c r="C54" s="11">
        <f>ABS(D49-C49)</f>
        <v>2.6166666666666667</v>
      </c>
      <c r="D54" s="11">
        <f>ABS(E49-D49)</f>
        <v>0.37388984126984148</v>
      </c>
      <c r="E54" s="11">
        <f t="shared" ref="D54:N56" si="3">ABS(F49-E49)</f>
        <v>9.4753899743005299E-3</v>
      </c>
      <c r="F54" s="11">
        <f t="shared" si="3"/>
        <v>3.15454415362737E-5</v>
      </c>
      <c r="G54" s="11">
        <f t="shared" si="3"/>
        <v>3.5441370371813719E-7</v>
      </c>
      <c r="H54" s="11">
        <f t="shared" si="3"/>
        <v>1.9325105959921984E-9</v>
      </c>
      <c r="I54" s="11">
        <f t="shared" si="3"/>
        <v>1.2023715356690445E-11</v>
      </c>
      <c r="J54" s="11">
        <f t="shared" si="3"/>
        <v>1.0258460747536446E-13</v>
      </c>
      <c r="K54" s="11">
        <f t="shared" si="3"/>
        <v>4.4408920985006262E-16</v>
      </c>
      <c r="L54" s="11">
        <f t="shared" si="3"/>
        <v>0</v>
      </c>
      <c r="M54" s="11">
        <f t="shared" si="3"/>
        <v>0</v>
      </c>
      <c r="N54" s="11">
        <f t="shared" si="3"/>
        <v>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2:38" ht="15.75" x14ac:dyDescent="0.25">
      <c r="B55" s="12" t="s">
        <v>20</v>
      </c>
      <c r="C55" s="11">
        <f>ABS(D50-C50)</f>
        <v>2.7945238095238096</v>
      </c>
      <c r="D55" s="11">
        <f t="shared" si="3"/>
        <v>0.29489912471655355</v>
      </c>
      <c r="E55" s="11">
        <f t="shared" si="3"/>
        <v>3.6330754579427804E-4</v>
      </c>
      <c r="F55" s="11">
        <f t="shared" si="3"/>
        <v>1.2043401555583699E-5</v>
      </c>
      <c r="G55" s="11">
        <f t="shared" si="3"/>
        <v>3.5298561851249133E-8</v>
      </c>
      <c r="H55" s="11">
        <f t="shared" si="3"/>
        <v>4.5832360129338667E-10</v>
      </c>
      <c r="I55" s="11">
        <f t="shared" si="3"/>
        <v>2.2635227026057692E-12</v>
      </c>
      <c r="J55" s="11">
        <f t="shared" si="3"/>
        <v>1.5987211554602254E-14</v>
      </c>
      <c r="K55" s="11">
        <f t="shared" si="3"/>
        <v>0</v>
      </c>
      <c r="L55" s="11">
        <f t="shared" si="3"/>
        <v>0</v>
      </c>
      <c r="M55" s="11">
        <f t="shared" si="3"/>
        <v>0</v>
      </c>
      <c r="N55" s="11">
        <f t="shared" si="3"/>
        <v>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2:38" ht="15.75" x14ac:dyDescent="0.25">
      <c r="B56" s="12" t="s">
        <v>21</v>
      </c>
      <c r="C56" s="11">
        <f>ABS(D51-C51)</f>
        <v>7.0056095238095244</v>
      </c>
      <c r="D56" s="11">
        <f t="shared" si="3"/>
        <v>5.3187127437643866E-3</v>
      </c>
      <c r="E56" s="11">
        <f t="shared" si="3"/>
        <v>2.9152785014474603E-4</v>
      </c>
      <c r="F56" s="11">
        <f t="shared" si="3"/>
        <v>7.0549521513640912E-7</v>
      </c>
      <c r="G56" s="11">
        <f t="shared" si="3"/>
        <v>1.1338381789016694E-8</v>
      </c>
      <c r="H56" s="11">
        <f t="shared" si="3"/>
        <v>4.8808068697780982E-11</v>
      </c>
      <c r="I56" s="11">
        <f t="shared" si="3"/>
        <v>4.0589753780295723E-13</v>
      </c>
      <c r="J56" s="11">
        <f t="shared" si="3"/>
        <v>2.6645352591003757E-15</v>
      </c>
      <c r="K56" s="11">
        <f t="shared" si="3"/>
        <v>0</v>
      </c>
      <c r="L56" s="11">
        <f t="shared" si="3"/>
        <v>0</v>
      </c>
      <c r="M56" s="11">
        <f t="shared" si="3"/>
        <v>0</v>
      </c>
      <c r="N56" s="11">
        <f t="shared" si="3"/>
        <v>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2:38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2:38" ht="15.75" x14ac:dyDescent="0.25">
      <c r="B58" s="12" t="s">
        <v>22</v>
      </c>
      <c r="C58" s="11">
        <f>MAX(C54:C56)</f>
        <v>7.0056095238095244</v>
      </c>
      <c r="D58" s="11">
        <f t="shared" ref="D58:N58" si="4">MAX(D54:D56)</f>
        <v>0.37388984126984148</v>
      </c>
      <c r="E58" s="11">
        <f t="shared" si="4"/>
        <v>9.4753899743005299E-3</v>
      </c>
      <c r="F58" s="11">
        <f t="shared" si="4"/>
        <v>3.15454415362737E-5</v>
      </c>
      <c r="G58" s="11">
        <f t="shared" si="4"/>
        <v>3.5441370371813719E-7</v>
      </c>
      <c r="H58" s="11">
        <f t="shared" si="4"/>
        <v>1.9325105959921984E-9</v>
      </c>
      <c r="I58" s="11">
        <f t="shared" si="4"/>
        <v>1.2023715356690445E-11</v>
      </c>
      <c r="J58" s="11">
        <f t="shared" si="4"/>
        <v>1.0258460747536446E-13</v>
      </c>
      <c r="K58" s="11">
        <f t="shared" si="4"/>
        <v>4.4408920985006262E-16</v>
      </c>
      <c r="L58" s="11">
        <f t="shared" si="4"/>
        <v>0</v>
      </c>
      <c r="M58" s="11">
        <f t="shared" si="4"/>
        <v>0</v>
      </c>
      <c r="N58" s="11">
        <f t="shared" si="4"/>
        <v>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2:38" x14ac:dyDescent="0.25">
      <c r="C59" s="13"/>
      <c r="D59" s="13"/>
      <c r="E59" s="13"/>
    </row>
    <row r="60" spans="2:38" x14ac:dyDescent="0.25">
      <c r="C60" s="11"/>
      <c r="D60" s="11"/>
      <c r="E6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SEIDEL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</dc:creator>
  <cp:lastModifiedBy>Yennifer Sarzuri</cp:lastModifiedBy>
  <dcterms:created xsi:type="dcterms:W3CDTF">2024-09-17T14:34:20Z</dcterms:created>
  <dcterms:modified xsi:type="dcterms:W3CDTF">2024-09-17T15:29:15Z</dcterms:modified>
</cp:coreProperties>
</file>