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Yuman Hordijk\Desktop\Scripts\MasterProject\results\"/>
    </mc:Choice>
  </mc:AlternateContent>
  <xr:revisionPtr revIDLastSave="0" documentId="13_ncr:1_{41A2870B-0B60-4B6B-BA67-EA4CE1070B8F}" xr6:coauthVersionLast="47" xr6:coauthVersionMax="47" xr10:uidLastSave="{00000000-0000-0000-0000-000000000000}"/>
  <bookViews>
    <workbookView xWindow="750" yWindow="225" windowWidth="18000" windowHeight="9360" xr2:uid="{00000000-000D-0000-FFFF-FFFF00000000}"/>
  </bookViews>
  <sheets>
    <sheet name="Overview" sheetId="1" r:id="rId1"/>
  </sheets>
  <definedNames>
    <definedName name="_xlnm._FilterDatabase" localSheetId="0" hidden="1">Overview!$A$1:$O$6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" l="1"/>
  <c r="L6" i="1"/>
  <c r="M5" i="1"/>
  <c r="L5" i="1"/>
  <c r="M4" i="1"/>
  <c r="L4" i="1"/>
  <c r="M3" i="1"/>
  <c r="L3" i="1"/>
  <c r="M2" i="1"/>
  <c r="L2" i="1"/>
</calcChain>
</file>

<file path=xl/sharedStrings.xml><?xml version="1.0" encoding="utf-8"?>
<sst xmlns="http://schemas.openxmlformats.org/spreadsheetml/2006/main" count="73" uniqueCount="54">
  <si>
    <t>ID</t>
  </si>
  <si>
    <t>STATUS</t>
  </si>
  <si>
    <t>TASK</t>
  </si>
  <si>
    <t>REACTION</t>
  </si>
  <si>
    <t>R1</t>
  </si>
  <si>
    <t>R2</t>
  </si>
  <si>
    <t>RCAT</t>
  </si>
  <si>
    <t>STATIONARY_POINT</t>
  </si>
  <si>
    <t>CALC_DIRECTORY</t>
  </si>
  <si>
    <t>RESULT_DIRECTORY</t>
  </si>
  <si>
    <t>FLAGS</t>
  </si>
  <si>
    <t>INXYZ</t>
  </si>
  <si>
    <t>OUTXYZ</t>
  </si>
  <si>
    <t>RUNTIME</t>
  </si>
  <si>
    <t>HASH</t>
  </si>
  <si>
    <t>15</t>
  </si>
  <si>
    <t>S</t>
  </si>
  <si>
    <t>GO</t>
  </si>
  <si>
    <t>no_catalyst</t>
  </si>
  <si>
    <t>Rrad</t>
  </si>
  <si>
    <t>calculations\no_catalyst_H_H\15.no_catalyst.H_H.Rrad</t>
  </si>
  <si>
    <t>C:\Users\Yuman Hordijk\Desktop\Scripts\MasterProject\results\no_catalyst_H_H\15.no_catalyst.H_H.Rrad</t>
  </si>
  <si>
    <t>GO radical</t>
  </si>
  <si>
    <t>0:09:39</t>
  </si>
  <si>
    <t>9ae29ace09313b9e3b888fcea4860d290331be7f7623f53b5e22aaa226e26552</t>
  </si>
  <si>
    <t>40</t>
  </si>
  <si>
    <t>TSRC</t>
  </si>
  <si>
    <t>H</t>
  </si>
  <si>
    <t>TS</t>
  </si>
  <si>
    <t>calculations\no_catalyst_H_H\40.no_catalyst.H_H.TS</t>
  </si>
  <si>
    <t>C:\Users\Yuman Hordijk\Desktop\Scripts\MasterProject\results\no_catalyst_H_H\40.no_catalyst.H_H.TS</t>
  </si>
  <si>
    <t>TSRC radical TSRC=2_3 R2=H R1=H</t>
  </si>
  <si>
    <t>4:55:37</t>
  </si>
  <si>
    <t>56db0d8c243a91184739782ef779058f9a81193e8cac1b73bdb696baa972d10f</t>
  </si>
  <si>
    <t>41</t>
  </si>
  <si>
    <t>P1</t>
  </si>
  <si>
    <t>calculations\no_catalyst_H_H\41.no_catalyst.H_H.P1</t>
  </si>
  <si>
    <t>C:\Users\Yuman Hordijk\Desktop\Scripts\MasterProject\results\no_catalyst_H_H\41.no_catalyst.H_H.P1</t>
  </si>
  <si>
    <t>GO radical R2=H R1=H</t>
  </si>
  <si>
    <t>3:13:22</t>
  </si>
  <si>
    <t>adfd5357481329c17e588f4b6ece24d1d9be2b07dda35b930eed72d2e68db585</t>
  </si>
  <si>
    <t>42</t>
  </si>
  <si>
    <t>P2</t>
  </si>
  <si>
    <t>calculations\no_catalyst_H_H\42.no_catalyst.H_H.P2</t>
  </si>
  <si>
    <t>C:\Users\Yuman Hordijk\Desktop\Scripts\MasterProject\results\no_catalyst_H_H\42.no_catalyst.H_H.P2</t>
  </si>
  <si>
    <t>GO R2=H R1=H</t>
  </si>
  <si>
    <t>1:43:43</t>
  </si>
  <si>
    <t>c1b5f882e0dbd6cd25cf295a300b63810a3875972b49a6ad6d277e6fd2a2fc90</t>
  </si>
  <si>
    <t>9</t>
  </si>
  <si>
    <t>Rsub</t>
  </si>
  <si>
    <t>calculations\no_catalyst_H_H\9.no_catalyst.H_H.Rsub</t>
  </si>
  <si>
    <t>C:\Users\Yuman Hordijk\Desktop\Scripts\MasterProject\results\no_catalyst_H_H\9.no_catalyst.H_H.Rsub</t>
  </si>
  <si>
    <t>0:42:15</t>
  </si>
  <si>
    <t>a8e252e27957c7dcb55fc483bacb1882d5d8c095ec02e04cb7653b11f173695b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</si>
</sst>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7FF86"/>
        <bgColor rgb="FF67FF8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0" fillId="2" borderId="2" xfId="0" applyFill="1" applyBorder="1"/>
    <xf numFmtId="0" fontId="0" fillId="0" borderId="2" xfId="0" applyBorder="1"/>
    <xf numFmtId="0" fontId="2" fillId="0" borderId="2" xfId="1" applyBorder="1"/>
    <xf numFmtId="0" fontId="0" fillId="0" borderId="2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140625" bestFit="1" customWidth="1"/>
    <col min="2" max="2" width="10" bestFit="1" customWidth="1"/>
    <col min="3" max="3" width="7.7109375" bestFit="1" customWidth="1"/>
    <col min="4" max="4" width="12.28515625" bestFit="1" customWidth="1"/>
    <col min="5" max="6" width="5.42578125" bestFit="1" customWidth="1"/>
    <col min="7" max="7" width="7.85546875" bestFit="1" customWidth="1"/>
    <col min="8" max="8" width="21.42578125" bestFit="1" customWidth="1"/>
    <col min="9" max="9" width="50.42578125" bestFit="1" customWidth="1"/>
    <col min="10" max="10" width="97.7109375" bestFit="1" customWidth="1"/>
    <col min="11" max="11" width="30.7109375" bestFit="1" customWidth="1"/>
    <col min="13" max="13" width="10.42578125" bestFit="1" customWidth="1"/>
    <col min="14" max="14" width="11.7109375" bestFit="1" customWidth="1"/>
    <col min="15" max="15" width="69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15</v>
      </c>
      <c r="B2" s="3" t="s">
        <v>16</v>
      </c>
      <c r="C2" s="4" t="s">
        <v>17</v>
      </c>
      <c r="D2" s="4" t="s">
        <v>18</v>
      </c>
      <c r="E2" s="4"/>
      <c r="F2" s="4"/>
      <c r="G2" s="4"/>
      <c r="H2" s="4" t="s">
        <v>19</v>
      </c>
      <c r="I2" s="4" t="s">
        <v>20</v>
      </c>
      <c r="J2" s="4" t="s">
        <v>21</v>
      </c>
      <c r="K2" s="4" t="s">
        <v>22</v>
      </c>
      <c r="L2" s="5" t="str">
        <f>HYPERLINK("C:\Users\Yuman Hordijk\Desktop\Scripts\MasterProject\results\no_catalyst_H_H\15.no_catalyst.H_H.Rrad/molview2_start_in.bat", "input.xyz")</f>
        <v>input.xyz</v>
      </c>
      <c r="M2" s="5" t="str">
        <f>HYPERLINK("C:\Users\Yuman Hordijk\Desktop\Scripts\MasterProject\results\no_catalyst_H_H\15.no_catalyst.H_H.Rrad/molview2_start_out.bat", "output.xyz")</f>
        <v>output.xyz</v>
      </c>
      <c r="N2" s="6" t="s">
        <v>23</v>
      </c>
      <c r="O2" s="4" t="s">
        <v>24</v>
      </c>
    </row>
    <row r="3" spans="1:15" ht="15.75" x14ac:dyDescent="0.25">
      <c r="A3" s="2" t="s">
        <v>25</v>
      </c>
      <c r="B3" s="3" t="s">
        <v>16</v>
      </c>
      <c r="C3" s="4" t="s">
        <v>26</v>
      </c>
      <c r="D3" s="4" t="s">
        <v>18</v>
      </c>
      <c r="E3" s="4" t="s">
        <v>27</v>
      </c>
      <c r="F3" s="4" t="s">
        <v>27</v>
      </c>
      <c r="G3" s="4"/>
      <c r="H3" s="4" t="s">
        <v>28</v>
      </c>
      <c r="I3" s="4" t="s">
        <v>29</v>
      </c>
      <c r="J3" s="4" t="s">
        <v>30</v>
      </c>
      <c r="K3" s="4" t="s">
        <v>31</v>
      </c>
      <c r="L3" s="5" t="str">
        <f>HYPERLINK("C:\Users\Yuman Hordijk\Desktop\Scripts\MasterProject\results\no_catalyst_H_H\40.no_catalyst.H_H.TS/molview2_start_in.bat", "input.xyz")</f>
        <v>input.xyz</v>
      </c>
      <c r="M3" s="5" t="str">
        <f>HYPERLINK("C:\Users\Yuman Hordijk\Desktop\Scripts\MasterProject\results\no_catalyst_H_H\40.no_catalyst.H_H.TS/molview2_start_out.bat", "output.xyz")</f>
        <v>output.xyz</v>
      </c>
      <c r="N3" s="6" t="s">
        <v>32</v>
      </c>
      <c r="O3" s="4" t="s">
        <v>33</v>
      </c>
    </row>
    <row r="4" spans="1:15" ht="15.75" x14ac:dyDescent="0.25">
      <c r="A4" s="2" t="s">
        <v>34</v>
      </c>
      <c r="B4" s="3" t="s">
        <v>16</v>
      </c>
      <c r="C4" s="4" t="s">
        <v>17</v>
      </c>
      <c r="D4" s="4" t="s">
        <v>18</v>
      </c>
      <c r="E4" s="4" t="s">
        <v>27</v>
      </c>
      <c r="F4" s="4" t="s">
        <v>27</v>
      </c>
      <c r="G4" s="4"/>
      <c r="H4" s="4" t="s">
        <v>35</v>
      </c>
      <c r="I4" s="4" t="s">
        <v>36</v>
      </c>
      <c r="J4" s="4" t="s">
        <v>37</v>
      </c>
      <c r="K4" s="4" t="s">
        <v>38</v>
      </c>
      <c r="L4" s="5" t="str">
        <f>HYPERLINK("C:\Users\Yuman Hordijk\Desktop\Scripts\MasterProject\results\no_catalyst_H_H\41.no_catalyst.H_H.P1/molview2_start_in.bat", "input.xyz")</f>
        <v>input.xyz</v>
      </c>
      <c r="M4" s="5" t="str">
        <f>HYPERLINK("C:\Users\Yuman Hordijk\Desktop\Scripts\MasterProject\results\no_catalyst_H_H\41.no_catalyst.H_H.P1/molview2_start_out.bat", "output.xyz")</f>
        <v>output.xyz</v>
      </c>
      <c r="N4" s="6" t="s">
        <v>39</v>
      </c>
      <c r="O4" s="4" t="s">
        <v>40</v>
      </c>
    </row>
    <row r="5" spans="1:15" ht="15.75" x14ac:dyDescent="0.25">
      <c r="A5" s="2" t="s">
        <v>41</v>
      </c>
      <c r="B5" s="3" t="s">
        <v>16</v>
      </c>
      <c r="C5" s="4" t="s">
        <v>17</v>
      </c>
      <c r="D5" s="4" t="s">
        <v>18</v>
      </c>
      <c r="E5" s="4" t="s">
        <v>27</v>
      </c>
      <c r="F5" s="4" t="s">
        <v>27</v>
      </c>
      <c r="G5" s="4"/>
      <c r="H5" s="4" t="s">
        <v>42</v>
      </c>
      <c r="I5" s="4" t="s">
        <v>43</v>
      </c>
      <c r="J5" s="4" t="s">
        <v>44</v>
      </c>
      <c r="K5" s="4" t="s">
        <v>45</v>
      </c>
      <c r="L5" s="5" t="str">
        <f>HYPERLINK("C:\Users\Yuman Hordijk\Desktop\Scripts\MasterProject\results\no_catalyst_H_H\42.no_catalyst.H_H.P2/molview2_start_in.bat", "input.xyz")</f>
        <v>input.xyz</v>
      </c>
      <c r="M5" s="5" t="str">
        <f>HYPERLINK("C:\Users\Yuman Hordijk\Desktop\Scripts\MasterProject\results\no_catalyst_H_H\42.no_catalyst.H_H.P2/molview2_start_out.bat", "output.xyz")</f>
        <v>output.xyz</v>
      </c>
      <c r="N5" s="6" t="s">
        <v>46</v>
      </c>
      <c r="O5" s="4" t="s">
        <v>47</v>
      </c>
    </row>
    <row r="6" spans="1:15" ht="15.75" x14ac:dyDescent="0.25">
      <c r="A6" s="2" t="s">
        <v>48</v>
      </c>
      <c r="B6" s="3" t="s">
        <v>16</v>
      </c>
      <c r="C6" s="4" t="s">
        <v>17</v>
      </c>
      <c r="D6" s="4" t="s">
        <v>18</v>
      </c>
      <c r="E6" s="4" t="s">
        <v>27</v>
      </c>
      <c r="F6" s="4" t="s">
        <v>27</v>
      </c>
      <c r="G6" s="4"/>
      <c r="H6" s="4" t="s">
        <v>49</v>
      </c>
      <c r="I6" s="4" t="s">
        <v>50</v>
      </c>
      <c r="J6" s="4" t="s">
        <v>51</v>
      </c>
      <c r="K6" s="4" t="s">
        <v>45</v>
      </c>
      <c r="L6" s="5" t="str">
        <f>HYPERLINK("C:\Users\Yuman Hordijk\Desktop\Scripts\MasterProject\results\no_catalyst_H_H\9.no_catalyst.H_H.Rsub/molview2_start_in.bat", "input.xyz")</f>
        <v>input.xyz</v>
      </c>
      <c r="M6" s="5" t="str">
        <f>HYPERLINK("C:\Users\Yuman Hordijk\Desktop\Scripts\MasterProject\results\no_catalyst_H_H\9.no_catalyst.H_H.Rsub/molview2_start_out.bat", "output.xyz")</f>
        <v>output.xyz</v>
      </c>
      <c r="N6" s="6" t="s">
        <v>52</v>
      </c>
      <c r="O6" s="4" t="s">
        <v>53</v>
      </c>
    </row>
  </sheetData>
  <autoFilter ref="A1:O6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Yuman Hordijk</cp:lastModifiedBy>
  <dcterms:created xsi:type="dcterms:W3CDTF">2022-01-27T12:16:42Z</dcterms:created>
  <dcterms:modified xsi:type="dcterms:W3CDTF">2022-01-27T11:17:07Z</dcterms:modified>
</cp:coreProperties>
</file>